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2E9EDDF3-B402-4B1D-87A5-A01AEFF2DF00}" xr6:coauthVersionLast="47" xr6:coauthVersionMax="47" xr10:uidLastSave="{00000000-0000-0000-0000-000000000000}"/>
  <bookViews>
    <workbookView xWindow="-108" yWindow="-108" windowWidth="23256" windowHeight="14016" xr2:uid="{040E99B7-E706-4057-BC29-88BC39F22EA6}"/>
  </bookViews>
  <sheets>
    <sheet name="Carátula_BM" sheetId="62" r:id="rId1"/>
    <sheet name="Índice" sheetId="1" r:id="rId2"/>
    <sheet name="Agregación_EEFF" sheetId="61" r:id="rId3"/>
    <sheet name="1" sheetId="18" r:id="rId4"/>
    <sheet name="2" sheetId="19" r:id="rId5"/>
    <sheet name="3" sheetId="34" r:id="rId6"/>
    <sheet name="4" sheetId="36" r:id="rId7"/>
    <sheet name="5" sheetId="37" r:id="rId8"/>
    <sheet name="6" sheetId="38" r:id="rId9"/>
    <sheet name="7" sheetId="39" r:id="rId10"/>
    <sheet name="8" sheetId="35" r:id="rId11"/>
    <sheet name="9" sheetId="33" r:id="rId12"/>
    <sheet name="10" sheetId="41" r:id="rId13"/>
    <sheet name="11" sheetId="44" r:id="rId14"/>
    <sheet name="12" sheetId="45" r:id="rId15"/>
    <sheet name="13" sheetId="43" r:id="rId16"/>
    <sheet name="14" sheetId="42" r:id="rId17"/>
    <sheet name="15" sheetId="47" r:id="rId18"/>
    <sheet name="16" sheetId="48" r:id="rId19"/>
    <sheet name="17" sheetId="40" r:id="rId20"/>
    <sheet name="18" sheetId="49" r:id="rId21"/>
    <sheet name="19" sheetId="46" r:id="rId22"/>
    <sheet name="20" sheetId="50" r:id="rId23"/>
    <sheet name="21" sheetId="55" r:id="rId24"/>
    <sheet name="22" sheetId="53" r:id="rId25"/>
    <sheet name="23" sheetId="54" r:id="rId26"/>
    <sheet name="24" sheetId="51" r:id="rId27"/>
    <sheet name="25" sheetId="52" r:id="rId28"/>
    <sheet name="26" sheetId="56" r:id="rId29"/>
    <sheet name="27" sheetId="58" r:id="rId30"/>
    <sheet name="28" sheetId="57" r:id="rId31"/>
    <sheet name="29" sheetId="59" r:id="rId32"/>
    <sheet name="30" sheetId="60" r:id="rId33"/>
    <sheet name="31" sheetId="22" r:id="rId34"/>
    <sheet name="32" sheetId="24" r:id="rId35"/>
    <sheet name="33" sheetId="31" r:id="rId36"/>
    <sheet name="34" sheetId="21" r:id="rId37"/>
    <sheet name="35" sheetId="23" r:id="rId38"/>
    <sheet name="36" sheetId="25" r:id="rId39"/>
    <sheet name="37" sheetId="20" r:id="rId40"/>
    <sheet name="38" sheetId="29" r:id="rId41"/>
    <sheet name="39" sheetId="26" r:id="rId42"/>
    <sheet name="40" sheetId="32" r:id="rId43"/>
    <sheet name="41" sheetId="27" r:id="rId44"/>
    <sheet name="42" sheetId="28" r:id="rId45"/>
    <sheet name="43" sheetId="30" r:id="rId46"/>
    <sheet name="44" sheetId="7" r:id="rId47"/>
    <sheet name="45" sheetId="8" r:id="rId48"/>
    <sheet name="46" sheetId="5" r:id="rId49"/>
    <sheet name="47" sheetId="6" r:id="rId50"/>
    <sheet name="48" sheetId="2" r:id="rId51"/>
    <sheet name="49" sheetId="3" r:id="rId52"/>
    <sheet name="50" sheetId="11" r:id="rId53"/>
    <sheet name="51" sheetId="9" r:id="rId54"/>
    <sheet name="52" sheetId="10" r:id="rId55"/>
    <sheet name="53" sheetId="14" r:id="rId56"/>
    <sheet name="54" sheetId="15" r:id="rId57"/>
    <sheet name="55" sheetId="16" r:id="rId58"/>
    <sheet name="56" sheetId="4" r:id="rId59"/>
    <sheet name="57" sheetId="12" r:id="rId60"/>
    <sheet name="58" sheetId="13" r:id="rId61"/>
    <sheet name="59" sheetId="17" r:id="rId62"/>
  </sheets>
  <externalReferences>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Fill" hidden="1">#REF!</definedName>
    <definedName name="_xlnm._FilterDatabase" localSheetId="27" hidden="1">'25'!$A$7:$J$27</definedName>
    <definedName name="_xlnm._FilterDatabase" localSheetId="7" hidden="1">'5'!$A$7:$R$8</definedName>
    <definedName name="_Key1" hidden="1">#REF!</definedName>
    <definedName name="_Order1" hidden="1">255</definedName>
    <definedName name="_Sort" hidden="1">#REF!</definedName>
    <definedName name="A_IMPRESIÓN_IM">#REF!</definedName>
    <definedName name="_xlnm.Print_Area" localSheetId="12">'10'!$A$1:$X$31</definedName>
    <definedName name="_xlnm.Print_Area" localSheetId="29">'27'!$A$2:$E$29</definedName>
    <definedName name="_xlnm.Print_Area" localSheetId="11">'9'!$A$1:$M$31</definedName>
    <definedName name="_xlnm.Print_Area" localSheetId="0">Carátula_BM!$A$1:$I$24</definedName>
    <definedName name="_xlnm.Print_Area" localSheetId="1">Índice!$A$1:$C$65</definedName>
    <definedName name="BANCOS">#REF!</definedName>
    <definedName name="CM">[11]Data!$B$1</definedName>
    <definedName name="CONTINENTAL" localSheetId="30">#REF!</definedName>
    <definedName name="CONTINENTAL" localSheetId="31">#REF!</definedName>
    <definedName name="CONTINENTAL" localSheetId="6">#REF!</definedName>
    <definedName name="CONTINENTAL" localSheetId="8">#REF!</definedName>
    <definedName name="CONTINENTAL" localSheetId="9">#REF!</definedName>
    <definedName name="CONTINENTAL" localSheetId="10">#REF!</definedName>
    <definedName name="CONTINENTAL">#REF!</definedName>
    <definedName name="CR">[11]Data!$Q$1</definedName>
    <definedName name="Datos1" localSheetId="30">#REF!,#REF!,#REF!</definedName>
    <definedName name="Datos1" localSheetId="31">#REF!,#REF!,#REF!</definedName>
    <definedName name="Datos1" localSheetId="6">#REF!,#REF!,#REF!</definedName>
    <definedName name="Datos1" localSheetId="8">#REF!,#REF!,#REF!</definedName>
    <definedName name="Datos1" localSheetId="9">#REF!,#REF!,#REF!</definedName>
    <definedName name="Datos1" localSheetId="10">#REF!,#REF!,#REF!</definedName>
    <definedName name="Datos1">#REF!,#REF!,#REF!</definedName>
    <definedName name="Datos2" localSheetId="30">#REF!,#REF!</definedName>
    <definedName name="Datos2" localSheetId="31">#REF!,#REF!</definedName>
    <definedName name="Datos2" localSheetId="6">#REF!,#REF!</definedName>
    <definedName name="Datos2" localSheetId="8">#REF!,#REF!</definedName>
    <definedName name="Datos2" localSheetId="9">#REF!,#REF!</definedName>
    <definedName name="Datos2" localSheetId="10">#REF!,#REF!</definedName>
    <definedName name="Datos2">#REF!,#REF!</definedName>
    <definedName name="Datos3" localSheetId="30">#REF!,#REF!</definedName>
    <definedName name="Datos3" localSheetId="31">#REF!,#REF!</definedName>
    <definedName name="Datos3" localSheetId="6">#REF!,#REF!</definedName>
    <definedName name="Datos3" localSheetId="8">#REF!,#REF!</definedName>
    <definedName name="Datos3" localSheetId="9">#REF!,#REF!</definedName>
    <definedName name="Datos3" localSheetId="10">#REF!,#REF!</definedName>
    <definedName name="Datos3">#REF!,#REF!</definedName>
    <definedName name="EDPYME">[11]Data!$AD$1</definedName>
    <definedName name="fecha" localSheetId="12">'[5]Posicion ME'!$C$1</definedName>
    <definedName name="Fecha" localSheetId="13">[10]Datos!$D$4</definedName>
    <definedName name="Fecha" localSheetId="14">[10]Datos!$D$4</definedName>
    <definedName name="Fecha" localSheetId="15">[10]Datos!$D$4</definedName>
    <definedName name="Fecha" localSheetId="16">[10]Datos!$D$4</definedName>
    <definedName name="Fecha" localSheetId="17">[10]Datos!$D$4</definedName>
    <definedName name="Fecha" localSheetId="18">[10]Datos!$D$4</definedName>
    <definedName name="Fecha" localSheetId="19">[10]Datos!$D$4</definedName>
    <definedName name="Fecha" localSheetId="20">[10]Datos!$D$4</definedName>
    <definedName name="Fecha" localSheetId="21">[10]Datos!$D$4</definedName>
    <definedName name="Fecha" localSheetId="22">[10]Datos!$D$4</definedName>
    <definedName name="fecha" localSheetId="28">'[5]Posicion ME'!$C$1</definedName>
    <definedName name="fecha" localSheetId="29">'[19]Posicion ME'!$C$1</definedName>
    <definedName name="fecha" localSheetId="32">'[5]Posicion ME'!$C$1</definedName>
    <definedName name="Fecha" localSheetId="35">[10]Datos!$D$4</definedName>
    <definedName name="fecha" localSheetId="40">'[5]Posicion ME'!$C$1</definedName>
    <definedName name="Fecha" localSheetId="6">[13]Datos!$D$4</definedName>
    <definedName name="Fecha" localSheetId="45">[9]Datos!$D$4</definedName>
    <definedName name="Fecha" localSheetId="60">[1]Datos!$D$4</definedName>
    <definedName name="Fecha" localSheetId="61">[2]Datos!$D$4</definedName>
    <definedName name="Fecha" localSheetId="8">[13]Datos!$D$4</definedName>
    <definedName name="Fecha" localSheetId="9">[13]Datos!$D$4</definedName>
    <definedName name="Fecha" localSheetId="10">[13]Datos!$D$4</definedName>
    <definedName name="fecha" localSheetId="11">'[5]Posicion ME'!$C$1</definedName>
    <definedName name="Fecha">[2]Datos!$D$4</definedName>
    <definedName name="FWD" localSheetId="29">'[19]Posicion ME'!$B$34:$I$49</definedName>
    <definedName name="FWD">'[5]Posicion ME'!$B$34:$I$49</definedName>
    <definedName name="GAdmin" localSheetId="30">#REF!</definedName>
    <definedName name="GAdmin" localSheetId="31">#REF!</definedName>
    <definedName name="GAdmin">#REF!</definedName>
    <definedName name="IMFNB" localSheetId="30">#REF!</definedName>
    <definedName name="IMFNB" localSheetId="31">#REF!</definedName>
    <definedName name="IMFNB">#REF!</definedName>
    <definedName name="Indic.Propuestos" localSheetId="30">'[14]Ctas-Ind (1)'!#REF!</definedName>
    <definedName name="Indic.Propuestos" localSheetId="31">'[14]Ctas-Ind (1)'!#REF!</definedName>
    <definedName name="Indic.Propuestos">'[14]Ctas-Ind (1)'!#REF!</definedName>
    <definedName name="INDICE" localSheetId="30">[6]!INDICE</definedName>
    <definedName name="INDICE">[6]!INDICE</definedName>
    <definedName name="IngresF" localSheetId="30">#REF!</definedName>
    <definedName name="IngresF" localSheetId="31">#REF!</definedName>
    <definedName name="IngresF">#REF!</definedName>
    <definedName name="Inicio" localSheetId="29">'[20]02-T_DEP'!#REF!</definedName>
    <definedName name="Inicio" localSheetId="30">'[18]02-T_DEP'!#REF!</definedName>
    <definedName name="Inicio" localSheetId="31">'[15]02-T_DEP'!#REF!</definedName>
    <definedName name="Inicio" localSheetId="6">'[15]02-T_DEP'!#REF!</definedName>
    <definedName name="Inicio" localSheetId="8">'[15]02-T_DEP'!#REF!</definedName>
    <definedName name="Inicio" localSheetId="9">'[15]02-T_DEP'!#REF!</definedName>
    <definedName name="Inicio" localSheetId="10">'[15]02-T_DEP'!#REF!</definedName>
    <definedName name="Inicio">'[7]02-T_DEP'!#REF!</definedName>
    <definedName name="matrix">#REF!</definedName>
    <definedName name="MFinanc" localSheetId="30">#REF!</definedName>
    <definedName name="MFinanc" localSheetId="31">#REF!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3">'1'!$A$3</definedName>
    <definedName name="periodo" localSheetId="12">[8]BD_Datos!$B$3</definedName>
    <definedName name="periodo" localSheetId="28">[8]BD_Datos!$B$3</definedName>
    <definedName name="periodo" localSheetId="29">[21]BD_Datos!$B$3</definedName>
    <definedName name="periodo" localSheetId="32">[8]BD_Datos!$B$3</definedName>
    <definedName name="periodo" localSheetId="40">[8]BD_Datos!$B$3</definedName>
    <definedName name="periodo" localSheetId="11">[8]BD_Datos!$B$3</definedName>
    <definedName name="Periodo">'[3]05-BG'!$B$3</definedName>
    <definedName name="periodo_aa" localSheetId="29">[21]BD_Datos!$D$3</definedName>
    <definedName name="periodo_aa">[8]BD_Datos!$D$3</definedName>
    <definedName name="pfer">#REF!</definedName>
    <definedName name="pgra">#REF!</definedName>
    <definedName name="pluz">#REF!</definedName>
    <definedName name="pmili">#REF!</definedName>
    <definedName name="pmini">#REF!</definedName>
    <definedName name="pmori">#REF!</definedName>
    <definedName name="ppom">#REF!</definedName>
    <definedName name="Print_Area" localSheetId="3">'1'!$A$1:$CB$143</definedName>
    <definedName name="Print_Area" localSheetId="4">'2'!$A$1:$CB$81</definedName>
    <definedName name="Print_Area" localSheetId="5">'3'!$A$1:$T$38</definedName>
    <definedName name="pspc">#REF!</definedName>
    <definedName name="ptelb">#REF!</definedName>
    <definedName name="pvol">#REF!</definedName>
    <definedName name="pvolb">#REF!</definedName>
    <definedName name="pwie">#REF!</definedName>
    <definedName name="qqqq">#REF!</definedName>
    <definedName name="SWAPS" localSheetId="29">'[19]Posicion ME'!$B$56:$I$71</definedName>
    <definedName name="SWAPS">'[5]Posicion ME'!$B$56:$I$71</definedName>
    <definedName name="TipoCambioMes" localSheetId="3">'1'!$A$62</definedName>
    <definedName name="TipoCambioMes" localSheetId="30">#REF!</definedName>
    <definedName name="TipoCambioMes" localSheetId="31">#REF!</definedName>
    <definedName name="TipoCambioMes" localSheetId="6">#REF!</definedName>
    <definedName name="TipoCambioMes" localSheetId="8">#REF!</definedName>
    <definedName name="TipoCambioMes" localSheetId="9">#REF!</definedName>
    <definedName name="TipoCambioMes" localSheetId="10">#REF!</definedName>
    <definedName name="TipoCambioMes">'[3]05-BG'!$B$62</definedName>
    <definedName name="TIT">#REF!</definedName>
    <definedName name="_xlnm.Print_Titles" localSheetId="2">Agregación_EEFF!$2:$11</definedName>
    <definedName name="Utilid" localSheetId="30">#REF!</definedName>
    <definedName name="Utilid" localSheetId="31">#REF!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61" l="1"/>
  <c r="C110" i="61"/>
  <c r="C103" i="61"/>
  <c r="C101" i="61"/>
  <c r="C96" i="61"/>
  <c r="C86" i="61"/>
  <c r="C81" i="61"/>
  <c r="C78" i="61"/>
  <c r="C73" i="61"/>
  <c r="C70" i="61"/>
  <c r="C64" i="61"/>
  <c r="C61" i="61"/>
  <c r="C56" i="61"/>
  <c r="C46" i="61"/>
  <c r="C40" i="61"/>
  <c r="C28" i="61"/>
  <c r="C27" i="61"/>
  <c r="C20" i="61"/>
  <c r="C14" i="61"/>
  <c r="S66" i="48"/>
  <c r="R66" i="48"/>
  <c r="Q66" i="48"/>
  <c r="P66" i="48"/>
  <c r="O66" i="48"/>
  <c r="N66" i="48"/>
  <c r="M66" i="48"/>
  <c r="L66" i="48"/>
  <c r="K66" i="48"/>
  <c r="J66" i="48"/>
  <c r="I66" i="48"/>
  <c r="H66" i="48"/>
  <c r="G66" i="48"/>
  <c r="F66" i="48"/>
  <c r="E66" i="48"/>
  <c r="D66" i="48"/>
  <c r="C66" i="48"/>
  <c r="B66" i="48"/>
  <c r="S64" i="48"/>
  <c r="R64" i="48"/>
  <c r="Q64" i="48"/>
  <c r="P64" i="48"/>
  <c r="O64" i="48"/>
  <c r="N64" i="48"/>
  <c r="M64" i="48"/>
  <c r="L64" i="48"/>
  <c r="K64" i="48"/>
  <c r="J64" i="48"/>
  <c r="I64" i="48"/>
  <c r="H64" i="48"/>
  <c r="G64" i="48"/>
  <c r="F64" i="48"/>
  <c r="E64" i="48"/>
  <c r="D64" i="48"/>
  <c r="C64" i="48"/>
  <c r="B64" i="48"/>
  <c r="S63" i="48"/>
  <c r="R63" i="48"/>
  <c r="Q63" i="48"/>
  <c r="P63" i="48"/>
  <c r="O63" i="48"/>
  <c r="N63" i="48"/>
  <c r="M63" i="48"/>
  <c r="L63" i="48"/>
  <c r="K63" i="48"/>
  <c r="J63" i="48"/>
  <c r="I63" i="48"/>
  <c r="H63" i="48"/>
  <c r="G63" i="48"/>
  <c r="F63" i="48"/>
  <c r="E63" i="48"/>
  <c r="D63" i="48"/>
  <c r="C63" i="48"/>
  <c r="B63" i="48"/>
  <c r="S62" i="48"/>
  <c r="R62" i="48"/>
  <c r="Q62" i="48"/>
  <c r="P62" i="48"/>
  <c r="O62" i="48"/>
  <c r="N62" i="48"/>
  <c r="M62" i="48"/>
  <c r="L62" i="48"/>
  <c r="K62" i="48"/>
  <c r="J62" i="48"/>
  <c r="I62" i="48"/>
  <c r="H62" i="48"/>
  <c r="G62" i="48"/>
  <c r="F62" i="48"/>
  <c r="E62" i="48"/>
  <c r="D62" i="48"/>
  <c r="C62" i="48"/>
  <c r="B62" i="48"/>
  <c r="S61" i="48"/>
  <c r="R61" i="48"/>
  <c r="Q61" i="48"/>
  <c r="P61" i="48"/>
  <c r="O61" i="48"/>
  <c r="N61" i="48"/>
  <c r="M61" i="48"/>
  <c r="L61" i="48"/>
  <c r="K61" i="48"/>
  <c r="J61" i="48"/>
  <c r="I61" i="48"/>
  <c r="H61" i="48"/>
  <c r="G61" i="48"/>
  <c r="F61" i="48"/>
  <c r="E61" i="48"/>
  <c r="D61" i="48"/>
  <c r="C61" i="48"/>
  <c r="B61" i="48"/>
  <c r="S59" i="48"/>
  <c r="R59" i="48"/>
  <c r="Q59" i="48"/>
  <c r="P59" i="48"/>
  <c r="O59" i="48"/>
  <c r="N59" i="48"/>
  <c r="M59" i="48"/>
  <c r="L59" i="48"/>
  <c r="K59" i="48"/>
  <c r="J59" i="48"/>
  <c r="I59" i="48"/>
  <c r="H59" i="48"/>
  <c r="G59" i="48"/>
  <c r="F59" i="48"/>
  <c r="E59" i="48"/>
  <c r="D59" i="48"/>
  <c r="C59" i="48"/>
  <c r="B59" i="48"/>
  <c r="S58" i="48"/>
  <c r="R58" i="48"/>
  <c r="Q58" i="48"/>
  <c r="P58" i="48"/>
  <c r="O58" i="48"/>
  <c r="N58" i="48"/>
  <c r="M58" i="48"/>
  <c r="L58" i="48"/>
  <c r="K58" i="48"/>
  <c r="J58" i="48"/>
  <c r="I58" i="48"/>
  <c r="H58" i="48"/>
  <c r="G58" i="48"/>
  <c r="F58" i="48"/>
  <c r="E58" i="48"/>
  <c r="D58" i="48"/>
  <c r="C58" i="48"/>
  <c r="B58" i="48"/>
  <c r="S57" i="48"/>
  <c r="R57" i="48"/>
  <c r="Q57" i="48"/>
  <c r="P57" i="48"/>
  <c r="O57" i="48"/>
  <c r="N57" i="48"/>
  <c r="M57" i="48"/>
  <c r="L57" i="48"/>
  <c r="K57" i="48"/>
  <c r="J57" i="48"/>
  <c r="I57" i="48"/>
  <c r="H57" i="48"/>
  <c r="G57" i="48"/>
  <c r="F57" i="48"/>
  <c r="E57" i="48"/>
  <c r="D57" i="48"/>
  <c r="C57" i="48"/>
  <c r="B57" i="48"/>
  <c r="S56" i="48"/>
  <c r="R56" i="48"/>
  <c r="Q56" i="48"/>
  <c r="P56" i="48"/>
  <c r="O56" i="48"/>
  <c r="N56" i="48"/>
  <c r="M56" i="48"/>
  <c r="L56" i="48"/>
  <c r="K56" i="48"/>
  <c r="J56" i="48"/>
  <c r="I56" i="48"/>
  <c r="H56" i="48"/>
  <c r="G56" i="48"/>
  <c r="F56" i="48"/>
  <c r="E56" i="48"/>
  <c r="D56" i="48"/>
  <c r="C56" i="48"/>
  <c r="B56" i="48"/>
  <c r="S55" i="48"/>
  <c r="R55" i="48"/>
  <c r="Q55" i="48"/>
  <c r="P55" i="48"/>
  <c r="O55" i="48"/>
  <c r="N55" i="48"/>
  <c r="M55" i="48"/>
  <c r="L55" i="48"/>
  <c r="K55" i="48"/>
  <c r="J55" i="48"/>
  <c r="I55" i="48"/>
  <c r="H55" i="48"/>
  <c r="G55" i="48"/>
  <c r="F55" i="48"/>
  <c r="E55" i="48"/>
  <c r="D55" i="48"/>
  <c r="C55" i="48"/>
  <c r="B55" i="48"/>
  <c r="S54" i="48"/>
  <c r="R54" i="48"/>
  <c r="Q54" i="48"/>
  <c r="P54" i="48"/>
  <c r="O54" i="48"/>
  <c r="N54" i="48"/>
  <c r="M54" i="48"/>
  <c r="L54" i="48"/>
  <c r="K54" i="48"/>
  <c r="J54" i="48"/>
  <c r="I54" i="48"/>
  <c r="H54" i="48"/>
  <c r="G54" i="48"/>
  <c r="F54" i="48"/>
  <c r="E54" i="48"/>
  <c r="D54" i="48"/>
  <c r="C54" i="48"/>
  <c r="B54" i="48"/>
  <c r="S53" i="48"/>
  <c r="R53" i="48"/>
  <c r="Q53" i="48"/>
  <c r="P53" i="48"/>
  <c r="O53" i="48"/>
  <c r="N53" i="48"/>
  <c r="M53" i="48"/>
  <c r="L53" i="48"/>
  <c r="K53" i="48"/>
  <c r="J53" i="48"/>
  <c r="I53" i="48"/>
  <c r="H53" i="48"/>
  <c r="G53" i="48"/>
  <c r="F53" i="48"/>
  <c r="E53" i="48"/>
  <c r="D53" i="48"/>
  <c r="C53" i="48"/>
  <c r="B53" i="48"/>
  <c r="S52" i="48"/>
  <c r="R52" i="48"/>
  <c r="Q52" i="48"/>
  <c r="P52" i="48"/>
  <c r="O52" i="48"/>
  <c r="N52" i="48"/>
  <c r="M52" i="48"/>
  <c r="L52" i="48"/>
  <c r="K52" i="48"/>
  <c r="J52" i="48"/>
  <c r="I52" i="48"/>
  <c r="H52" i="48"/>
  <c r="G52" i="48"/>
  <c r="F52" i="48"/>
  <c r="E52" i="48"/>
  <c r="D52" i="48"/>
  <c r="C52" i="48"/>
  <c r="B52" i="48"/>
  <c r="S50" i="48"/>
  <c r="R50" i="48"/>
  <c r="Q50" i="48"/>
  <c r="P50" i="48"/>
  <c r="O50" i="48"/>
  <c r="N50" i="48"/>
  <c r="M50" i="48"/>
  <c r="L50" i="48"/>
  <c r="K50" i="48"/>
  <c r="J50" i="48"/>
  <c r="I50" i="48"/>
  <c r="H50" i="48"/>
  <c r="G50" i="48"/>
  <c r="F50" i="48"/>
  <c r="E50" i="48"/>
  <c r="D50" i="48"/>
  <c r="C50" i="48"/>
  <c r="B50" i="48"/>
  <c r="S49" i="48"/>
  <c r="R49" i="48"/>
  <c r="Q49" i="48"/>
  <c r="P49" i="48"/>
  <c r="O49" i="48"/>
  <c r="N49" i="48"/>
  <c r="M49" i="48"/>
  <c r="L49" i="48"/>
  <c r="K49" i="48"/>
  <c r="J49" i="48"/>
  <c r="I49" i="48"/>
  <c r="H49" i="48"/>
  <c r="G49" i="48"/>
  <c r="F49" i="48"/>
  <c r="E49" i="48"/>
  <c r="D49" i="48"/>
  <c r="C49" i="48"/>
  <c r="B49" i="48"/>
  <c r="S48" i="48"/>
  <c r="R48" i="48"/>
  <c r="Q48" i="48"/>
  <c r="P48" i="48"/>
  <c r="O48" i="48"/>
  <c r="N48" i="48"/>
  <c r="M48" i="48"/>
  <c r="L48" i="48"/>
  <c r="K48" i="48"/>
  <c r="J48" i="48"/>
  <c r="I48" i="48"/>
  <c r="H48" i="48"/>
  <c r="G48" i="48"/>
  <c r="F48" i="48"/>
  <c r="E48" i="48"/>
  <c r="D48" i="48"/>
  <c r="C48" i="48"/>
  <c r="B48" i="48"/>
  <c r="S47" i="48"/>
  <c r="R47" i="48"/>
  <c r="Q47" i="48"/>
  <c r="P47" i="48"/>
  <c r="O47" i="48"/>
  <c r="N47" i="48"/>
  <c r="M47" i="48"/>
  <c r="L47" i="48"/>
  <c r="K47" i="48"/>
  <c r="J47" i="48"/>
  <c r="I47" i="48"/>
  <c r="H47" i="48"/>
  <c r="G47" i="48"/>
  <c r="F47" i="48"/>
  <c r="E47" i="48"/>
  <c r="D47" i="48"/>
  <c r="C47" i="48"/>
  <c r="B47" i="48"/>
  <c r="S46" i="48"/>
  <c r="R46" i="48"/>
  <c r="Q46" i="48"/>
  <c r="P46" i="48"/>
  <c r="O46" i="48"/>
  <c r="N46" i="48"/>
  <c r="M46" i="48"/>
  <c r="L46" i="48"/>
  <c r="K46" i="48"/>
  <c r="J46" i="48"/>
  <c r="I46" i="48"/>
  <c r="H46" i="48"/>
  <c r="G46" i="48"/>
  <c r="F46" i="48"/>
  <c r="E46" i="48"/>
  <c r="D46" i="48"/>
  <c r="C46" i="48"/>
  <c r="B46" i="48"/>
  <c r="S45" i="48"/>
  <c r="R45" i="48"/>
  <c r="Q45" i="48"/>
  <c r="P45" i="48"/>
  <c r="O45" i="48"/>
  <c r="N45" i="48"/>
  <c r="M45" i="48"/>
  <c r="L45" i="48"/>
  <c r="K45" i="48"/>
  <c r="J45" i="48"/>
  <c r="I45" i="48"/>
  <c r="H45" i="48"/>
  <c r="G45" i="48"/>
  <c r="F45" i="48"/>
  <c r="E45" i="48"/>
  <c r="D45" i="48"/>
  <c r="C45" i="48"/>
  <c r="B45" i="48"/>
  <c r="S44" i="48"/>
  <c r="R44" i="48"/>
  <c r="Q44" i="48"/>
  <c r="P44" i="48"/>
  <c r="O44" i="48"/>
  <c r="N44" i="48"/>
  <c r="M44" i="48"/>
  <c r="L44" i="48"/>
  <c r="K44" i="48"/>
  <c r="J44" i="48"/>
  <c r="I44" i="48"/>
  <c r="H44" i="48"/>
  <c r="G44" i="48"/>
  <c r="F44" i="48"/>
  <c r="E44" i="48"/>
  <c r="D44" i="48"/>
  <c r="C44" i="48"/>
  <c r="B44" i="48"/>
  <c r="S43" i="48"/>
  <c r="R43" i="48"/>
  <c r="Q43" i="48"/>
  <c r="P43" i="48"/>
  <c r="O43" i="48"/>
  <c r="N43" i="48"/>
  <c r="M43" i="48"/>
  <c r="L43" i="48"/>
  <c r="K43" i="48"/>
  <c r="J43" i="48"/>
  <c r="I43" i="48"/>
  <c r="H43" i="48"/>
  <c r="G43" i="48"/>
  <c r="F43" i="48"/>
  <c r="E43" i="48"/>
  <c r="D43" i="48"/>
  <c r="C43" i="48"/>
  <c r="B43" i="48"/>
  <c r="S41" i="48"/>
  <c r="R41" i="48"/>
  <c r="Q41" i="48"/>
  <c r="P41" i="48"/>
  <c r="O41" i="48"/>
  <c r="N41" i="48"/>
  <c r="M41" i="48"/>
  <c r="L41" i="48"/>
  <c r="K41" i="48"/>
  <c r="J41" i="48"/>
  <c r="I41" i="48"/>
  <c r="H41" i="48"/>
  <c r="G41" i="48"/>
  <c r="F41" i="48"/>
  <c r="E41" i="48"/>
  <c r="D41" i="48"/>
  <c r="C41" i="48"/>
  <c r="B41" i="48"/>
  <c r="S40" i="48"/>
  <c r="R40" i="48"/>
  <c r="Q40" i="48"/>
  <c r="P40" i="48"/>
  <c r="O40" i="48"/>
  <c r="N40" i="48"/>
  <c r="M40" i="48"/>
  <c r="L40" i="48"/>
  <c r="K40" i="48"/>
  <c r="J40" i="48"/>
  <c r="I40" i="48"/>
  <c r="H40" i="48"/>
  <c r="G40" i="48"/>
  <c r="F40" i="48"/>
  <c r="E40" i="48"/>
  <c r="D40" i="48"/>
  <c r="C40" i="48"/>
  <c r="B40" i="48"/>
  <c r="S39" i="48"/>
  <c r="R39" i="48"/>
  <c r="Q39" i="48"/>
  <c r="P39" i="48"/>
  <c r="O39" i="48"/>
  <c r="N39" i="48"/>
  <c r="M39" i="48"/>
  <c r="L39" i="48"/>
  <c r="K39" i="48"/>
  <c r="J39" i="48"/>
  <c r="I39" i="48"/>
  <c r="H39" i="48"/>
  <c r="G39" i="48"/>
  <c r="F39" i="48"/>
  <c r="E39" i="48"/>
  <c r="D39" i="48"/>
  <c r="C39" i="48"/>
  <c r="B39" i="48"/>
  <c r="S38" i="48"/>
  <c r="R38" i="48"/>
  <c r="Q38" i="48"/>
  <c r="P38" i="48"/>
  <c r="O38" i="48"/>
  <c r="N38" i="48"/>
  <c r="M38" i="48"/>
  <c r="L38" i="48"/>
  <c r="K38" i="48"/>
  <c r="J38" i="48"/>
  <c r="I38" i="48"/>
  <c r="H38" i="48"/>
  <c r="G38" i="48"/>
  <c r="F38" i="48"/>
  <c r="E38" i="48"/>
  <c r="D38" i="48"/>
  <c r="C38" i="48"/>
  <c r="B38" i="48"/>
  <c r="S37" i="48"/>
  <c r="R37" i="48"/>
  <c r="Q37" i="48"/>
  <c r="P37" i="48"/>
  <c r="O37" i="48"/>
  <c r="N37" i="48"/>
  <c r="M37" i="48"/>
  <c r="L37" i="48"/>
  <c r="K37" i="48"/>
  <c r="J37" i="48"/>
  <c r="I37" i="48"/>
  <c r="H37" i="48"/>
  <c r="G37" i="48"/>
  <c r="F37" i="48"/>
  <c r="E37" i="48"/>
  <c r="D37" i="48"/>
  <c r="C37" i="48"/>
  <c r="B37" i="48"/>
  <c r="S36" i="48"/>
  <c r="R36" i="48"/>
  <c r="Q36" i="48"/>
  <c r="P36" i="48"/>
  <c r="O36" i="48"/>
  <c r="N36" i="48"/>
  <c r="M36" i="48"/>
  <c r="L36" i="48"/>
  <c r="K36" i="48"/>
  <c r="J36" i="48"/>
  <c r="I36" i="48"/>
  <c r="H36" i="48"/>
  <c r="G36" i="48"/>
  <c r="F36" i="48"/>
  <c r="E36" i="48"/>
  <c r="D36" i="48"/>
  <c r="C36" i="48"/>
  <c r="B36" i="48"/>
  <c r="S35" i="48"/>
  <c r="R35" i="48"/>
  <c r="Q35" i="48"/>
  <c r="P35" i="48"/>
  <c r="O35" i="48"/>
  <c r="N35" i="48"/>
  <c r="M35" i="48"/>
  <c r="L35" i="48"/>
  <c r="K35" i="48"/>
  <c r="J35" i="48"/>
  <c r="I35" i="48"/>
  <c r="H35" i="48"/>
  <c r="G35" i="48"/>
  <c r="F35" i="48"/>
  <c r="E35" i="48"/>
  <c r="D35" i="48"/>
  <c r="C35" i="48"/>
  <c r="B35" i="48"/>
  <c r="S34" i="48"/>
  <c r="R34" i="48"/>
  <c r="Q34" i="48"/>
  <c r="P34" i="48"/>
  <c r="O34" i="48"/>
  <c r="N34" i="48"/>
  <c r="M34" i="48"/>
  <c r="L34" i="48"/>
  <c r="K34" i="48"/>
  <c r="J34" i="48"/>
  <c r="I34" i="48"/>
  <c r="H34" i="48"/>
  <c r="G34" i="48"/>
  <c r="F34" i="48"/>
  <c r="E34" i="48"/>
  <c r="D34" i="48"/>
  <c r="C34" i="48"/>
  <c r="B34" i="48"/>
  <c r="S32" i="48"/>
  <c r="R32" i="48"/>
  <c r="Q32" i="48"/>
  <c r="P32" i="48"/>
  <c r="O32" i="48"/>
  <c r="N32" i="48"/>
  <c r="M32" i="48"/>
  <c r="L32" i="48"/>
  <c r="K32" i="48"/>
  <c r="J32" i="48"/>
  <c r="I32" i="48"/>
  <c r="H32" i="48"/>
  <c r="G32" i="48"/>
  <c r="F32" i="48"/>
  <c r="E32" i="48"/>
  <c r="D32" i="48"/>
  <c r="C32" i="48"/>
  <c r="B32" i="48"/>
  <c r="S31" i="48"/>
  <c r="R31" i="48"/>
  <c r="Q31" i="48"/>
  <c r="P31" i="48"/>
  <c r="O31" i="48"/>
  <c r="N31" i="48"/>
  <c r="M31" i="48"/>
  <c r="L31" i="48"/>
  <c r="K31" i="48"/>
  <c r="J31" i="48"/>
  <c r="I31" i="48"/>
  <c r="H31" i="48"/>
  <c r="G31" i="48"/>
  <c r="F31" i="48"/>
  <c r="E31" i="48"/>
  <c r="D31" i="48"/>
  <c r="C31" i="48"/>
  <c r="B31" i="48"/>
  <c r="S30" i="48"/>
  <c r="R30" i="48"/>
  <c r="Q30" i="48"/>
  <c r="P30" i="48"/>
  <c r="O30" i="48"/>
  <c r="N30" i="48"/>
  <c r="M30" i="48"/>
  <c r="L30" i="48"/>
  <c r="K30" i="48"/>
  <c r="J30" i="48"/>
  <c r="I30" i="48"/>
  <c r="H30" i="48"/>
  <c r="G30" i="48"/>
  <c r="F30" i="48"/>
  <c r="E30" i="48"/>
  <c r="D30" i="48"/>
  <c r="C30" i="48"/>
  <c r="B30" i="48"/>
  <c r="S29" i="48"/>
  <c r="R29" i="48"/>
  <c r="Q29" i="48"/>
  <c r="P29" i="48"/>
  <c r="O29" i="48"/>
  <c r="N29" i="48"/>
  <c r="M29" i="48"/>
  <c r="L29" i="48"/>
  <c r="K29" i="48"/>
  <c r="J29" i="48"/>
  <c r="I29" i="48"/>
  <c r="H29" i="48"/>
  <c r="G29" i="48"/>
  <c r="F29" i="48"/>
  <c r="E29" i="48"/>
  <c r="D29" i="48"/>
  <c r="C29" i="48"/>
  <c r="B29" i="48"/>
  <c r="S28" i="48"/>
  <c r="R28" i="48"/>
  <c r="Q28" i="48"/>
  <c r="P28" i="48"/>
  <c r="O28" i="48"/>
  <c r="N28" i="48"/>
  <c r="M28" i="48"/>
  <c r="L28" i="48"/>
  <c r="K28" i="48"/>
  <c r="J28" i="48"/>
  <c r="I28" i="48"/>
  <c r="H28" i="48"/>
  <c r="G28" i="48"/>
  <c r="F28" i="48"/>
  <c r="E28" i="48"/>
  <c r="D28" i="48"/>
  <c r="C28" i="48"/>
  <c r="B28" i="48"/>
  <c r="S27" i="48"/>
  <c r="R27" i="48"/>
  <c r="Q27" i="48"/>
  <c r="P27" i="48"/>
  <c r="O27" i="48"/>
  <c r="N27" i="48"/>
  <c r="M27" i="48"/>
  <c r="L27" i="48"/>
  <c r="K27" i="48"/>
  <c r="J27" i="48"/>
  <c r="I27" i="48"/>
  <c r="H27" i="48"/>
  <c r="G27" i="48"/>
  <c r="F27" i="48"/>
  <c r="E27" i="48"/>
  <c r="D27" i="48"/>
  <c r="C27" i="48"/>
  <c r="B27" i="48"/>
  <c r="S26" i="48"/>
  <c r="R26" i="48"/>
  <c r="Q26" i="48"/>
  <c r="P26" i="48"/>
  <c r="O26" i="48"/>
  <c r="N26" i="48"/>
  <c r="M26" i="48"/>
  <c r="L26" i="48"/>
  <c r="K26" i="48"/>
  <c r="J26" i="48"/>
  <c r="I26" i="48"/>
  <c r="H26" i="48"/>
  <c r="G26" i="48"/>
  <c r="F26" i="48"/>
  <c r="E26" i="48"/>
  <c r="D26" i="48"/>
  <c r="C26" i="48"/>
  <c r="B26" i="48"/>
  <c r="S25" i="48"/>
  <c r="R25" i="48"/>
  <c r="Q25" i="48"/>
  <c r="P25" i="48"/>
  <c r="O25" i="48"/>
  <c r="N25" i="48"/>
  <c r="M25" i="48"/>
  <c r="L25" i="48"/>
  <c r="K25" i="48"/>
  <c r="J25" i="48"/>
  <c r="I25" i="48"/>
  <c r="H25" i="48"/>
  <c r="G25" i="48"/>
  <c r="F25" i="48"/>
  <c r="E25" i="48"/>
  <c r="D25" i="48"/>
  <c r="C25" i="48"/>
  <c r="B25" i="48"/>
  <c r="S23" i="48"/>
  <c r="R23" i="48"/>
  <c r="Q23" i="48"/>
  <c r="P23" i="48"/>
  <c r="O23" i="48"/>
  <c r="N23" i="48"/>
  <c r="M23" i="48"/>
  <c r="L23" i="48"/>
  <c r="K23" i="48"/>
  <c r="J23" i="48"/>
  <c r="I23" i="48"/>
  <c r="H23" i="48"/>
  <c r="G23" i="48"/>
  <c r="F23" i="48"/>
  <c r="E23" i="48"/>
  <c r="D23" i="48"/>
  <c r="C23" i="48"/>
  <c r="B23" i="48"/>
  <c r="S22" i="48"/>
  <c r="R22" i="48"/>
  <c r="Q22" i="48"/>
  <c r="P22" i="48"/>
  <c r="O22" i="48"/>
  <c r="N22" i="48"/>
  <c r="M22" i="48"/>
  <c r="L22" i="48"/>
  <c r="K22" i="48"/>
  <c r="J22" i="48"/>
  <c r="I22" i="48"/>
  <c r="H22" i="48"/>
  <c r="G22" i="48"/>
  <c r="F22" i="48"/>
  <c r="E22" i="48"/>
  <c r="D22" i="48"/>
  <c r="C22" i="48"/>
  <c r="B22" i="48"/>
  <c r="S21" i="48"/>
  <c r="R21" i="48"/>
  <c r="Q21" i="48"/>
  <c r="P21" i="48"/>
  <c r="O21" i="48"/>
  <c r="N21" i="48"/>
  <c r="M21" i="48"/>
  <c r="L21" i="48"/>
  <c r="K21" i="48"/>
  <c r="J21" i="48"/>
  <c r="I21" i="48"/>
  <c r="H21" i="48"/>
  <c r="G21" i="48"/>
  <c r="F21" i="48"/>
  <c r="E21" i="48"/>
  <c r="D21" i="48"/>
  <c r="C21" i="48"/>
  <c r="B21" i="48"/>
  <c r="S20" i="48"/>
  <c r="R20" i="48"/>
  <c r="Q20" i="48"/>
  <c r="P20" i="48"/>
  <c r="O20" i="48"/>
  <c r="N20" i="48"/>
  <c r="M20" i="48"/>
  <c r="L20" i="48"/>
  <c r="K20" i="48"/>
  <c r="J20" i="48"/>
  <c r="I20" i="48"/>
  <c r="H20" i="48"/>
  <c r="G20" i="48"/>
  <c r="F20" i="48"/>
  <c r="E20" i="48"/>
  <c r="D20" i="48"/>
  <c r="C20" i="48"/>
  <c r="B20" i="48"/>
  <c r="S19" i="48"/>
  <c r="R19" i="48"/>
  <c r="Q19" i="48"/>
  <c r="P19" i="48"/>
  <c r="O19" i="48"/>
  <c r="N19" i="48"/>
  <c r="M19" i="48"/>
  <c r="L19" i="48"/>
  <c r="K19" i="48"/>
  <c r="J19" i="48"/>
  <c r="I19" i="48"/>
  <c r="H19" i="48"/>
  <c r="G19" i="48"/>
  <c r="F19" i="48"/>
  <c r="E19" i="48"/>
  <c r="D19" i="48"/>
  <c r="C19" i="48"/>
  <c r="B19" i="48"/>
  <c r="S18" i="48"/>
  <c r="R18" i="48"/>
  <c r="Q18" i="48"/>
  <c r="P18" i="48"/>
  <c r="O18" i="48"/>
  <c r="N18" i="48"/>
  <c r="M18" i="48"/>
  <c r="L18" i="48"/>
  <c r="K18" i="48"/>
  <c r="J18" i="48"/>
  <c r="I18" i="48"/>
  <c r="H18" i="48"/>
  <c r="G18" i="48"/>
  <c r="F18" i="48"/>
  <c r="E18" i="48"/>
  <c r="D18" i="48"/>
  <c r="C18" i="48"/>
  <c r="B18" i="48"/>
  <c r="S17" i="48"/>
  <c r="R17" i="48"/>
  <c r="Q17" i="48"/>
  <c r="P17" i="48"/>
  <c r="O17" i="48"/>
  <c r="N17" i="48"/>
  <c r="M17" i="48"/>
  <c r="L17" i="48"/>
  <c r="K17" i="48"/>
  <c r="J17" i="48"/>
  <c r="I17" i="48"/>
  <c r="H17" i="48"/>
  <c r="G17" i="48"/>
  <c r="F17" i="48"/>
  <c r="E17" i="48"/>
  <c r="D17" i="48"/>
  <c r="C17" i="48"/>
  <c r="B17" i="48"/>
  <c r="S16" i="48"/>
  <c r="R16" i="48"/>
  <c r="Q16" i="48"/>
  <c r="P16" i="48"/>
  <c r="O16" i="48"/>
  <c r="N16" i="48"/>
  <c r="M16" i="48"/>
  <c r="L16" i="48"/>
  <c r="K16" i="48"/>
  <c r="J16" i="48"/>
  <c r="I16" i="48"/>
  <c r="H16" i="48"/>
  <c r="G16" i="48"/>
  <c r="F16" i="48"/>
  <c r="E16" i="48"/>
  <c r="D16" i="48"/>
  <c r="C16" i="48"/>
  <c r="B16" i="48"/>
  <c r="S14" i="48"/>
  <c r="R14" i="48"/>
  <c r="Q14" i="48"/>
  <c r="P14" i="48"/>
  <c r="O14" i="48"/>
  <c r="N14" i="48"/>
  <c r="M14" i="48"/>
  <c r="L14" i="48"/>
  <c r="K14" i="48"/>
  <c r="J14" i="48"/>
  <c r="I14" i="48"/>
  <c r="H14" i="48"/>
  <c r="G14" i="48"/>
  <c r="F14" i="48"/>
  <c r="E14" i="48"/>
  <c r="D14" i="48"/>
  <c r="C14" i="48"/>
  <c r="B14" i="48"/>
  <c r="S13" i="48"/>
  <c r="R13" i="48"/>
  <c r="Q13" i="48"/>
  <c r="P13" i="48"/>
  <c r="O13" i="48"/>
  <c r="N13" i="48"/>
  <c r="M13" i="48"/>
  <c r="L13" i="48"/>
  <c r="K13" i="48"/>
  <c r="J13" i="48"/>
  <c r="I13" i="48"/>
  <c r="H13" i="48"/>
  <c r="G13" i="48"/>
  <c r="F13" i="48"/>
  <c r="E13" i="48"/>
  <c r="D13" i="48"/>
  <c r="C13" i="48"/>
  <c r="B13" i="48"/>
  <c r="S12" i="48"/>
  <c r="R12" i="48"/>
  <c r="Q12" i="48"/>
  <c r="P12" i="48"/>
  <c r="O12" i="48"/>
  <c r="N12" i="48"/>
  <c r="M12" i="48"/>
  <c r="L12" i="48"/>
  <c r="K12" i="48"/>
  <c r="J12" i="48"/>
  <c r="I12" i="48"/>
  <c r="H12" i="48"/>
  <c r="G12" i="48"/>
  <c r="F12" i="48"/>
  <c r="E12" i="48"/>
  <c r="D12" i="48"/>
  <c r="C12" i="48"/>
  <c r="B12" i="48"/>
  <c r="S11" i="48"/>
  <c r="R11" i="48"/>
  <c r="Q11" i="48"/>
  <c r="P11" i="48"/>
  <c r="O11" i="48"/>
  <c r="N11" i="48"/>
  <c r="M11" i="48"/>
  <c r="L11" i="48"/>
  <c r="K11" i="48"/>
  <c r="J11" i="48"/>
  <c r="I11" i="48"/>
  <c r="H11" i="48"/>
  <c r="G11" i="48"/>
  <c r="F11" i="48"/>
  <c r="E11" i="48"/>
  <c r="D11" i="48"/>
  <c r="C11" i="48"/>
  <c r="B11" i="48"/>
  <c r="S10" i="48"/>
  <c r="R10" i="48"/>
  <c r="Q10" i="48"/>
  <c r="P10" i="48"/>
  <c r="O10" i="48"/>
  <c r="N10" i="48"/>
  <c r="M10" i="48"/>
  <c r="L10" i="48"/>
  <c r="K10" i="48"/>
  <c r="J10" i="48"/>
  <c r="I10" i="48"/>
  <c r="H10" i="48"/>
  <c r="G10" i="48"/>
  <c r="F10" i="48"/>
  <c r="E10" i="48"/>
  <c r="D10" i="48"/>
  <c r="C10" i="48"/>
  <c r="B10" i="48"/>
  <c r="S9" i="48"/>
  <c r="R9" i="48"/>
  <c r="Q9" i="48"/>
  <c r="P9" i="48"/>
  <c r="O9" i="48"/>
  <c r="N9" i="48"/>
  <c r="M9" i="48"/>
  <c r="L9" i="48"/>
  <c r="K9" i="48"/>
  <c r="J9" i="48"/>
  <c r="I9" i="48"/>
  <c r="H9" i="48"/>
  <c r="G9" i="48"/>
  <c r="F9" i="48"/>
  <c r="E9" i="48"/>
  <c r="D9" i="48"/>
  <c r="C9" i="48"/>
  <c r="B9" i="48"/>
  <c r="S8" i="48"/>
  <c r="R8" i="48"/>
  <c r="Q8" i="48"/>
  <c r="P8" i="48"/>
  <c r="O8" i="48"/>
  <c r="N8" i="48"/>
  <c r="M8" i="48"/>
  <c r="L8" i="48"/>
  <c r="K8" i="48"/>
  <c r="J8" i="48"/>
  <c r="I8" i="48"/>
  <c r="H8" i="48"/>
  <c r="G8" i="48"/>
  <c r="F8" i="48"/>
  <c r="E8" i="48"/>
  <c r="D8" i="48"/>
  <c r="C8" i="48"/>
  <c r="B8" i="48"/>
  <c r="S7" i="48"/>
  <c r="R7" i="48"/>
  <c r="Q7" i="48"/>
  <c r="P7" i="48"/>
  <c r="O7" i="48"/>
  <c r="N7" i="48"/>
  <c r="M7" i="48"/>
  <c r="L7" i="48"/>
  <c r="K7" i="48"/>
  <c r="J7" i="48"/>
  <c r="I7" i="48"/>
  <c r="H7" i="48"/>
  <c r="G7" i="48"/>
  <c r="F7" i="48"/>
  <c r="E7" i="48"/>
  <c r="D7" i="48"/>
  <c r="C7" i="48"/>
  <c r="B7" i="48"/>
  <c r="A3" i="48"/>
</calcChain>
</file>

<file path=xl/sharedStrings.xml><?xml version="1.0" encoding="utf-8"?>
<sst xmlns="http://schemas.openxmlformats.org/spreadsheetml/2006/main" count="7607" uniqueCount="1601">
  <si>
    <t>Distribución de Oficinas por Zona Geográfica de las Empresas Bancarias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</si>
  <si>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</si>
  <si>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</si>
  <si>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</si>
  <si>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</si>
  <si>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</si>
  <si>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</si>
  <si>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</si>
  <si>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</si>
  <si>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</si>
  <si>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</si>
  <si>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</si>
  <si>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</si>
  <si>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</si>
  <si>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</si>
  <si>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</si>
  <si>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</si>
  <si>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</si>
  <si>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</si>
  <si>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</si>
  <si>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</si>
  <si>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</si>
  <si>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</si>
  <si>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</si>
  <si>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</si>
  <si>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</si>
  <si>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</si>
  <si>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Sucursales                                        en el Exterior</t>
  </si>
  <si>
    <t xml:space="preserve">TOTAL </t>
  </si>
  <si>
    <t>B. BBVA Perú</t>
  </si>
  <si>
    <t>BANCOM</t>
  </si>
  <si>
    <t>B. de Crédito del Perú (con sucursales en el exterior)</t>
  </si>
  <si>
    <t>B. Pichincha</t>
  </si>
  <si>
    <t>B. Interamericano de Finanzas</t>
  </si>
  <si>
    <t xml:space="preserve">Scotiabank Perú </t>
  </si>
  <si>
    <t>Citibank</t>
  </si>
  <si>
    <t>Interbank</t>
  </si>
  <si>
    <t>Mibanco</t>
  </si>
  <si>
    <t>B. GNB</t>
  </si>
  <si>
    <t>B. Falabella Perú</t>
  </si>
  <si>
    <t>B. Santander Perú</t>
  </si>
  <si>
    <t>B. Ripley</t>
  </si>
  <si>
    <t>Alfin Banco</t>
  </si>
  <si>
    <t>B. ICBC</t>
  </si>
  <si>
    <t>Bank of China</t>
  </si>
  <si>
    <t>Banco BCI Perú</t>
  </si>
  <si>
    <t>TOTAL BANCA MÚLTIPLE</t>
  </si>
  <si>
    <t>Fuente: Anexo N° 10 Depósitos, Colocaciones y Personal por Oficina.</t>
  </si>
  <si>
    <t xml:space="preserve">Distribución de Oficinas de las Empresas Bancarias en el Departamento de Lima y </t>
  </si>
  <si>
    <t>la Provincia Constitucional del Callao</t>
  </si>
  <si>
    <t>P R O V I N C I A   D E   L I M A</t>
  </si>
  <si>
    <t>PROV. CONSTITUC. DEL CALLAO</t>
  </si>
  <si>
    <t>Barranco</t>
  </si>
  <si>
    <t>Breña</t>
  </si>
  <si>
    <t>Chorrillos</t>
  </si>
  <si>
    <t>Jesús María</t>
  </si>
  <si>
    <t>La Victoria</t>
  </si>
  <si>
    <t>Lince</t>
  </si>
  <si>
    <t>Los Olivos</t>
  </si>
  <si>
    <t>Magdalena</t>
  </si>
  <si>
    <t>Miraflores</t>
  </si>
  <si>
    <t>Pueblo Libre</t>
  </si>
  <si>
    <t>Rímac</t>
  </si>
  <si>
    <t>San Isidro</t>
  </si>
  <si>
    <t>San Juan de Lurigancho</t>
  </si>
  <si>
    <t>San Luís</t>
  </si>
  <si>
    <t>San Martín de Porres</t>
  </si>
  <si>
    <t>San Borja</t>
  </si>
  <si>
    <t>San Miguel</t>
  </si>
  <si>
    <t>Santiago de Surco</t>
  </si>
  <si>
    <t>Surquillo</t>
  </si>
  <si>
    <t>Ancón</t>
  </si>
  <si>
    <t>Ate Vitarte</t>
  </si>
  <si>
    <t>Comas</t>
  </si>
  <si>
    <t>Carabayllo</t>
  </si>
  <si>
    <t>Chaclacayo</t>
  </si>
  <si>
    <t>El Agustino</t>
  </si>
  <si>
    <t>Independencia</t>
  </si>
  <si>
    <t>La Molina</t>
  </si>
  <si>
    <t>Lurigancho (Chosica)</t>
  </si>
  <si>
    <t>Lurín</t>
  </si>
  <si>
    <t>Pachacamac</t>
  </si>
  <si>
    <t>Puente Piedra</t>
  </si>
  <si>
    <t>Santa Anita</t>
  </si>
  <si>
    <t>San Juan de Miraflores</t>
  </si>
  <si>
    <t>Villa María del Triunfo</t>
  </si>
  <si>
    <t>Villa El Salvador</t>
  </si>
  <si>
    <t>Total Provincia de Lima</t>
  </si>
  <si>
    <t>Otras Provincias de Lima</t>
  </si>
  <si>
    <t>Bellavista</t>
  </si>
  <si>
    <t>Carmen de la Legua</t>
  </si>
  <si>
    <t>La Perla</t>
  </si>
  <si>
    <t>La Punta</t>
  </si>
  <si>
    <t>Ventanilla</t>
  </si>
  <si>
    <t>Total Provincia del Callao</t>
  </si>
  <si>
    <t>B. de Crédito del Perú</t>
  </si>
  <si>
    <t xml:space="preserve">B. Falabella Perú </t>
  </si>
  <si>
    <t>Número de Deudores con Crédito Directo por Empresa Bancaria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</si>
  <si>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</si>
  <si>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</si>
  <si>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</si>
  <si>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</si>
  <si>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</si>
  <si>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</si>
  <si>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</si>
  <si>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</si>
  <si>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</si>
  <si>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</si>
  <si>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</si>
  <si>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</si>
  <si>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</si>
  <si>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</si>
  <si>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</si>
  <si>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</si>
  <si>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Scotiabank Perú</t>
  </si>
  <si>
    <t xml:space="preserve">B. Santander Perú </t>
  </si>
  <si>
    <t>BCI Perú</t>
  </si>
  <si>
    <r>
      <t>TOTAL BANCA MÚLTIPLE</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</si>
  <si>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</si>
  <si>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bancaria.</t>
  </si>
  <si>
    <t>2/ Consolida el número de deudores. Es decir, considera al deudor como único si éste tiene créditos de diferentes tipos (consumo, hipotecario, microempresa, etc…) en la misma empresa bancaria.</t>
  </si>
  <si>
    <t>Ranking de Principales Modalidades de Créditos Directos</t>
  </si>
  <si>
    <t>(En miles de soles)</t>
  </si>
  <si>
    <t>Descuentos</t>
  </si>
  <si>
    <t>Monto</t>
  </si>
  <si>
    <t>Participación                         (%)</t>
  </si>
  <si>
    <t>Porcentaje                      Acumulado</t>
  </si>
  <si>
    <t>%</t>
  </si>
  <si>
    <t>ACUMULADO</t>
  </si>
  <si>
    <t xml:space="preserve">B. de Crédito del Perú </t>
  </si>
  <si>
    <t xml:space="preserve">B.Santander Perú </t>
  </si>
  <si>
    <t>-</t>
  </si>
  <si>
    <t>Tarjetas de Crédito</t>
  </si>
  <si>
    <t>Préstamos</t>
  </si>
  <si>
    <t xml:space="preserve">Arrendamiento Financiero </t>
  </si>
  <si>
    <t>Fuente: Balance de Comprobación. Incluye la cartera vigente, refinanciada, reestructurada, vencida y en cobranza judicial.</t>
  </si>
  <si>
    <t xml:space="preserve">           No incluye sucursales en el exterior</t>
  </si>
  <si>
    <t>Ranking de Depósitos por Tipo</t>
  </si>
  <si>
    <t>Depósitos a la Vista</t>
  </si>
  <si>
    <t>Porcentaje                           Acumulado</t>
  </si>
  <si>
    <t>Depósitos de Ahorro</t>
  </si>
  <si>
    <t>B. Santander Perú.</t>
  </si>
  <si>
    <t>Depósitos a Plazo</t>
  </si>
  <si>
    <t>Fuente: Balance General. Incluye Depósitos del Público y del Sistema Financiero y Organismos Internacionales.</t>
  </si>
  <si>
    <t>Ranking de Créditos, Depósitos y Patrimonio</t>
  </si>
  <si>
    <t>Créditos Directos</t>
  </si>
  <si>
    <t>Participación</t>
  </si>
  <si>
    <t>Porcentaje</t>
  </si>
  <si>
    <t>( % )</t>
  </si>
  <si>
    <t>Acumulado</t>
  </si>
  <si>
    <t xml:space="preserve">B. Ripley </t>
  </si>
  <si>
    <t>Depósitos Totales</t>
  </si>
  <si>
    <t>Patrimonio</t>
  </si>
  <si>
    <t>Fuente: Balance de Comprobación</t>
  </si>
  <si>
    <t xml:space="preserve">         : No incluye sucursales en el exterior</t>
  </si>
  <si>
    <t/>
  </si>
  <si>
    <t>Ranking de Créditos Directos por Tipo de Crédito</t>
  </si>
  <si>
    <t>Créditos Corporativos</t>
  </si>
  <si>
    <t>Créditos a Grandes Empresas</t>
  </si>
  <si>
    <t>Créditos a Medianas Empresas</t>
  </si>
  <si>
    <t>Participación                           (%)</t>
  </si>
  <si>
    <t>Porcentaje                        Acumulado</t>
  </si>
  <si>
    <t>B.Falabella Perú</t>
  </si>
  <si>
    <t>Créditos a Pequeñas Empresas</t>
  </si>
  <si>
    <t>Créditos a Microempresas</t>
  </si>
  <si>
    <t>Créditos Hipotecarios para Vivienda</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</si>
  <si>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</si>
  <si>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</si>
  <si>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</si>
  <si>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</si>
  <si>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</si>
  <si>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No incluye sucursales en el exterior</t>
  </si>
  <si>
    <t>Estructura de los Créditos Directos por Departamento y Empresa Bancaria</t>
  </si>
  <si>
    <t>(En porcentaje)</t>
  </si>
  <si>
    <t>Sucursales en el
Exterior</t>
  </si>
  <si>
    <t>TOTAL (En miles de soles)</t>
  </si>
  <si>
    <t>Fuente: Anexo N° 10 Depósitos y Colocaciones por Oficina.</t>
  </si>
  <si>
    <t>Estructura de los Depósitos por Departamento y Empresa Bancaria</t>
  </si>
  <si>
    <t>Actualizado al 11.10.2024</t>
  </si>
  <si>
    <t>TOTAL (en miles de soles)</t>
  </si>
  <si>
    <t>B. de Crédito del Perú (con sucursales en el exterior)*</t>
  </si>
  <si>
    <t>*El BCP corrigió la información remitida sobre los depósitos de Junin</t>
  </si>
  <si>
    <t>Depósitos y Créditos por Oficina y Empresa Bancaria</t>
  </si>
  <si>
    <t>Empresa</t>
  </si>
  <si>
    <t>Ubicación</t>
  </si>
  <si>
    <t>Codigo Oficina</t>
  </si>
  <si>
    <t>Total Depósitos</t>
  </si>
  <si>
    <t>Total Créditos</t>
  </si>
  <si>
    <t>Departamento</t>
  </si>
  <si>
    <t>Provincia</t>
  </si>
  <si>
    <t>Distrito</t>
  </si>
  <si>
    <t>M.N</t>
  </si>
  <si>
    <t>M.E.</t>
  </si>
  <si>
    <t>Total</t>
  </si>
  <si>
    <t>BANCO DE CREDITO*</t>
  </si>
  <si>
    <t>Bagua</t>
  </si>
  <si>
    <t>Chachapoyas</t>
  </si>
  <si>
    <t>Utcubamba</t>
  </si>
  <si>
    <t>Bagua Grande</t>
  </si>
  <si>
    <t>Casma</t>
  </si>
  <si>
    <t>Huaraz</t>
  </si>
  <si>
    <t>Huaylas</t>
  </si>
  <si>
    <t>Caraz</t>
  </si>
  <si>
    <t>Santa</t>
  </si>
  <si>
    <t>Chimbote</t>
  </si>
  <si>
    <t>Apurimac</t>
  </si>
  <si>
    <t>Abancay</t>
  </si>
  <si>
    <t>Andahuaylas</t>
  </si>
  <si>
    <t>Cayma</t>
  </si>
  <si>
    <t>Cerro Colorado</t>
  </si>
  <si>
    <t>Jose Luis Bustamante y Rivero</t>
  </si>
  <si>
    <t>Paucarpata</t>
  </si>
  <si>
    <t>Socabaya</t>
  </si>
  <si>
    <t>Yanahuara</t>
  </si>
  <si>
    <t>Mariano Melgar</t>
  </si>
  <si>
    <t>Camana</t>
  </si>
  <si>
    <t>Caylloma</t>
  </si>
  <si>
    <t>Majes</t>
  </si>
  <si>
    <t>Islay</t>
  </si>
  <si>
    <t>Mollendo</t>
  </si>
  <si>
    <t>Huamanga</t>
  </si>
  <si>
    <t>Chota</t>
  </si>
  <si>
    <t>Jaen</t>
  </si>
  <si>
    <t>Prov. Const. del Callao</t>
  </si>
  <si>
    <t>Carmen de la Legua Reynoso</t>
  </si>
  <si>
    <t>Canchis</t>
  </si>
  <si>
    <t>Sicuani</t>
  </si>
  <si>
    <t>San Jeronimo</t>
  </si>
  <si>
    <t>Wanchaq</t>
  </si>
  <si>
    <t>La Convencion</t>
  </si>
  <si>
    <t>Santa Ana</t>
  </si>
  <si>
    <t>Urubamba</t>
  </si>
  <si>
    <t>Machupicchu</t>
  </si>
  <si>
    <t>Huanuco</t>
  </si>
  <si>
    <t>Leoncio Prado</t>
  </si>
  <si>
    <t>Rupa-Rupa</t>
  </si>
  <si>
    <t>Chincha</t>
  </si>
  <si>
    <t>Chincha Alta</t>
  </si>
  <si>
    <t>Nazca</t>
  </si>
  <si>
    <t>Marcona</t>
  </si>
  <si>
    <t>Pisco</t>
  </si>
  <si>
    <t>Junin</t>
  </si>
  <si>
    <t>Chanchamayo</t>
  </si>
  <si>
    <t>Pichanaqui</t>
  </si>
  <si>
    <t>Huancayo</t>
  </si>
  <si>
    <t>El Tambo</t>
  </si>
  <si>
    <t>Jauja</t>
  </si>
  <si>
    <t>Satipo</t>
  </si>
  <si>
    <t>Pangoa</t>
  </si>
  <si>
    <t>Tarma</t>
  </si>
  <si>
    <t>Yauli</t>
  </si>
  <si>
    <t>La Oroya</t>
  </si>
  <si>
    <t>Chepen</t>
  </si>
  <si>
    <t>Sanchez Carrion</t>
  </si>
  <si>
    <t>Huamachuco</t>
  </si>
  <si>
    <t>Trujillo</t>
  </si>
  <si>
    <t>El Porvenir</t>
  </si>
  <si>
    <t>Pacasmayo</t>
  </si>
  <si>
    <t>Chiclayo</t>
  </si>
  <si>
    <t>Jose Leonardo Ortiz</t>
  </si>
  <si>
    <t>Barranca</t>
  </si>
  <si>
    <t>Cañete</t>
  </si>
  <si>
    <t>Imperial</t>
  </si>
  <si>
    <t>Mala</t>
  </si>
  <si>
    <t>San Vicente de Cañete</t>
  </si>
  <si>
    <t>Asia</t>
  </si>
  <si>
    <t>Huaral</t>
  </si>
  <si>
    <t>Chancay</t>
  </si>
  <si>
    <t>Huaura</t>
  </si>
  <si>
    <t>Huacho</t>
  </si>
  <si>
    <t>Ate</t>
  </si>
  <si>
    <t>Jesus Maria</t>
  </si>
  <si>
    <t>Lurigancho</t>
  </si>
  <si>
    <t>Lurin</t>
  </si>
  <si>
    <t>Magdalena del Mar</t>
  </si>
  <si>
    <t>San Martin de Porres</t>
  </si>
  <si>
    <t>Villa Maria del Triunfo</t>
  </si>
  <si>
    <t>Pueblo Libre (Magdalena Vieja)</t>
  </si>
  <si>
    <t>Rimac</t>
  </si>
  <si>
    <t>San Luis</t>
  </si>
  <si>
    <t>Alto Amazonas</t>
  </si>
  <si>
    <t>Yurimaguas</t>
  </si>
  <si>
    <t>Maynas</t>
  </si>
  <si>
    <t>Iquitos</t>
  </si>
  <si>
    <t>San Juan Bautista</t>
  </si>
  <si>
    <t>Tambopata</t>
  </si>
  <si>
    <t>Ilo</t>
  </si>
  <si>
    <t>Pacocha</t>
  </si>
  <si>
    <t>Mariscal Nieto</t>
  </si>
  <si>
    <t>Torata</t>
  </si>
  <si>
    <t>Oxapampa</t>
  </si>
  <si>
    <t>Chaupimarca</t>
  </si>
  <si>
    <t>Morropon</t>
  </si>
  <si>
    <t>Chulucanas</t>
  </si>
  <si>
    <t>Paita</t>
  </si>
  <si>
    <t>Castilla</t>
  </si>
  <si>
    <t>Tambo Grande</t>
  </si>
  <si>
    <t>Sechura</t>
  </si>
  <si>
    <t>Sullana</t>
  </si>
  <si>
    <t>Talara</t>
  </si>
  <si>
    <t>Pariñas</t>
  </si>
  <si>
    <t>San Roman</t>
  </si>
  <si>
    <t>Juliaca</t>
  </si>
  <si>
    <t>San Martin</t>
  </si>
  <si>
    <t>Mariscal Caceres</t>
  </si>
  <si>
    <t>Juanjui</t>
  </si>
  <si>
    <t>Moyobamba</t>
  </si>
  <si>
    <t>Rioja</t>
  </si>
  <si>
    <t>Nueva Cajamarca</t>
  </si>
  <si>
    <t>Tarapoto</t>
  </si>
  <si>
    <t>Jorge Basadre</t>
  </si>
  <si>
    <t>Ilabaya</t>
  </si>
  <si>
    <t>Coronel Portillo</t>
  </si>
  <si>
    <t>Yarinacocha</t>
  </si>
  <si>
    <t>Callería</t>
  </si>
  <si>
    <t>Extranjero</t>
  </si>
  <si>
    <t>BANCO PICHINCHA</t>
  </si>
  <si>
    <t>BANBIF</t>
  </si>
  <si>
    <t>SCOTIABANK PERU</t>
  </si>
  <si>
    <t>San Sebastian</t>
  </si>
  <si>
    <t>CITIBANK DEL PERU</t>
  </si>
  <si>
    <t>INTERBANK</t>
  </si>
  <si>
    <t>Nuevo Chimbote</t>
  </si>
  <si>
    <t>Cotabambas</t>
  </si>
  <si>
    <t>Challhuahuacho</t>
  </si>
  <si>
    <t>Pataz</t>
  </si>
  <si>
    <t>Parcoy</t>
  </si>
  <si>
    <t>Yanacancha</t>
  </si>
  <si>
    <t>MIBANCO</t>
  </si>
  <si>
    <t>Bongara</t>
  </si>
  <si>
    <t>Jazán</t>
  </si>
  <si>
    <t>Huarmey</t>
  </si>
  <si>
    <t>Nepeña</t>
  </si>
  <si>
    <t>Huari</t>
  </si>
  <si>
    <t>San Marcos</t>
  </si>
  <si>
    <t>Carhuaz</t>
  </si>
  <si>
    <t>Yungay</t>
  </si>
  <si>
    <t>Recuay</t>
  </si>
  <si>
    <t>Sihuas</t>
  </si>
  <si>
    <t>Bolognesi</t>
  </si>
  <si>
    <t>Chiquian</t>
  </si>
  <si>
    <t>Pomabamba</t>
  </si>
  <si>
    <t>Curahuasi</t>
  </si>
  <si>
    <t>Huancarama</t>
  </si>
  <si>
    <t>La Joya</t>
  </si>
  <si>
    <t>Alto Selva Alegre</t>
  </si>
  <si>
    <t>Yura</t>
  </si>
  <si>
    <t>Jacobo Hunter</t>
  </si>
  <si>
    <t>Aplao</t>
  </si>
  <si>
    <t>Pampacolca</t>
  </si>
  <si>
    <t>Cocachacra</t>
  </si>
  <si>
    <t>Punta de Bombon</t>
  </si>
  <si>
    <t>Huanta</t>
  </si>
  <si>
    <t>La Mar</t>
  </si>
  <si>
    <t>Tambo</t>
  </si>
  <si>
    <t>Cangallo</t>
  </si>
  <si>
    <t>Cajabamba</t>
  </si>
  <si>
    <t>Celendin</t>
  </si>
  <si>
    <t>Sorochuco</t>
  </si>
  <si>
    <t>Paccha</t>
  </si>
  <si>
    <t>Tacabamba</t>
  </si>
  <si>
    <t>Cutervo</t>
  </si>
  <si>
    <t>Hualgayoc</t>
  </si>
  <si>
    <t>Bambamarca</t>
  </si>
  <si>
    <t>Pedro Galvez</t>
  </si>
  <si>
    <t>San Pablo</t>
  </si>
  <si>
    <t>Tongod</t>
  </si>
  <si>
    <t>Santa Cruz</t>
  </si>
  <si>
    <t>San Ignacio</t>
  </si>
  <si>
    <t>Anta</t>
  </si>
  <si>
    <t>Calca</t>
  </si>
  <si>
    <t>Combapata</t>
  </si>
  <si>
    <t>Santiago</t>
  </si>
  <si>
    <t>Espinar</t>
  </si>
  <si>
    <t>Echarate</t>
  </si>
  <si>
    <t>Huayopata</t>
  </si>
  <si>
    <t>Quispicanchi</t>
  </si>
  <si>
    <t>Urcos</t>
  </si>
  <si>
    <t>Acomayo</t>
  </si>
  <si>
    <t>Pomacanchi</t>
  </si>
  <si>
    <t>Chumbivilcas</t>
  </si>
  <si>
    <t>Santo Tomas</t>
  </si>
  <si>
    <t>Paucartambo</t>
  </si>
  <si>
    <t>Acobamba</t>
  </si>
  <si>
    <t>Paucara</t>
  </si>
  <si>
    <t>Tayacaja</t>
  </si>
  <si>
    <t>Pampas</t>
  </si>
  <si>
    <t>Jose Crespo y Castillo</t>
  </si>
  <si>
    <t>Dos de Mayo</t>
  </si>
  <si>
    <t>La Union</t>
  </si>
  <si>
    <t>Pachitea</t>
  </si>
  <si>
    <t>Panao</t>
  </si>
  <si>
    <t>Parcona</t>
  </si>
  <si>
    <t>Chupaca</t>
  </si>
  <si>
    <t>Chilca</t>
  </si>
  <si>
    <t>Concepcion</t>
  </si>
  <si>
    <t>Ascope</t>
  </si>
  <si>
    <t>Chocope</t>
  </si>
  <si>
    <t>Otuzco</t>
  </si>
  <si>
    <t>La Esperanza</t>
  </si>
  <si>
    <t>Huanchaco</t>
  </si>
  <si>
    <t>Viru</t>
  </si>
  <si>
    <t>Santiago de Chuco</t>
  </si>
  <si>
    <t>Cayaltí</t>
  </si>
  <si>
    <t>Pimentel</t>
  </si>
  <si>
    <t>Pomalca</t>
  </si>
  <si>
    <t>Oyotun</t>
  </si>
  <si>
    <t>Patapo</t>
  </si>
  <si>
    <t>Olmos</t>
  </si>
  <si>
    <t>Motupe</t>
  </si>
  <si>
    <t>Mochumi</t>
  </si>
  <si>
    <t>Morrope</t>
  </si>
  <si>
    <t>Ferreñafe</t>
  </si>
  <si>
    <t>Ancon</t>
  </si>
  <si>
    <t>Huarochiri</t>
  </si>
  <si>
    <t>San Antonio</t>
  </si>
  <si>
    <t>Villa Rica</t>
  </si>
  <si>
    <t>Ayabaca</t>
  </si>
  <si>
    <t>Paimas</t>
  </si>
  <si>
    <t>Huancabamba</t>
  </si>
  <si>
    <t>Canchaque</t>
  </si>
  <si>
    <t>La Matanza</t>
  </si>
  <si>
    <t>Colan</t>
  </si>
  <si>
    <t>Las Lomas</t>
  </si>
  <si>
    <t>Catacaos</t>
  </si>
  <si>
    <t>Ignacio Escudero</t>
  </si>
  <si>
    <t>Los Organos</t>
  </si>
  <si>
    <t>Chucuito</t>
  </si>
  <si>
    <t>Desaguadero</t>
  </si>
  <si>
    <t>Juli</t>
  </si>
  <si>
    <t>El Collao</t>
  </si>
  <si>
    <t>Ilave</t>
  </si>
  <si>
    <t>Mañazo</t>
  </si>
  <si>
    <t>Yunguyo</t>
  </si>
  <si>
    <t>Carabaya</t>
  </si>
  <si>
    <t>Macusani</t>
  </si>
  <si>
    <t>Huancane</t>
  </si>
  <si>
    <t>Azangaro</t>
  </si>
  <si>
    <t>Melgar</t>
  </si>
  <si>
    <t>Ayaviri</t>
  </si>
  <si>
    <t>Huallaga</t>
  </si>
  <si>
    <t>Saposoa</t>
  </si>
  <si>
    <t>El Dorado</t>
  </si>
  <si>
    <t>San Jose de Sisa</t>
  </si>
  <si>
    <t>Tocache</t>
  </si>
  <si>
    <t>Ciudad Nueva</t>
  </si>
  <si>
    <t>Coronel Gregorio Albarracín L</t>
  </si>
  <si>
    <t>Contralmirante Villar</t>
  </si>
  <si>
    <t>Zorritos</t>
  </si>
  <si>
    <t>Padre Abad</t>
  </si>
  <si>
    <t>BANCO GNB</t>
  </si>
  <si>
    <t>BANCO FALABELLA</t>
  </si>
  <si>
    <t>Veintiséis de Octubre</t>
  </si>
  <si>
    <t>SANTANDER PERU</t>
  </si>
  <si>
    <t>BANCO RIPLEY</t>
  </si>
  <si>
    <t>BBVA</t>
  </si>
  <si>
    <t>BANK OF CHINA (PERU)</t>
  </si>
  <si>
    <t>ICBC PERU BANK S.A.</t>
  </si>
  <si>
    <t>ALFIN BANCO</t>
  </si>
  <si>
    <t>BANCO BCI</t>
  </si>
  <si>
    <t>BANCOM2</t>
  </si>
  <si>
    <t>Total general</t>
  </si>
  <si>
    <t>Número de Tarjetas de Crédito por Tipo de Crédito  y Empresa Bancaria</t>
  </si>
  <si>
    <t>Créditos de Consumo</t>
  </si>
  <si>
    <t xml:space="preserve"> Créditos Corporativos </t>
  </si>
  <si>
    <t xml:space="preserve"> Créditos a Mediana Empresas </t>
  </si>
  <si>
    <t xml:space="preserve">Créditos  a Microempresas </t>
  </si>
  <si>
    <t xml:space="preserve">Total  </t>
  </si>
  <si>
    <t xml:space="preserve">TOTAL BANCA MÚLTIPLE </t>
  </si>
  <si>
    <t>Fuente: Reporte 7 Número de Tarjetas de Crédito</t>
  </si>
  <si>
    <t xml:space="preserve">Nota: Las definiciones de los tipos de crédito se encuentran en el Numeral 4 del Capítulo I del Reglamento para la Evaluación y Clasificación del Deudor y la Exigencia de Provisiones, </t>
  </si>
  <si>
    <t>Nuevos Créditos Hipotecarios para Vivienda por Empresa Bancaria</t>
  </si>
  <si>
    <t>Actualizado el 16.10.2024</t>
  </si>
  <si>
    <t xml:space="preserve">N° de nuevos Créditos Desembolsados  </t>
  </si>
  <si>
    <t>Monto de Nuevos Créditos desembolsados en M.N.  (miles de S/)</t>
  </si>
  <si>
    <t>Monto de Nuevos Créditos desembolsados en M.E.  (miles de $)</t>
  </si>
  <si>
    <t>Fuente: Anexo  N° 3 Flujo Crediticio por Tipo de Crédito.</t>
  </si>
  <si>
    <t>Depósitos por Tipo, Persona y Empresa Bancaria</t>
  </si>
  <si>
    <t>Depósitos de Ahorros</t>
  </si>
  <si>
    <t>Depósitos CTS</t>
  </si>
  <si>
    <t>Personas Naturales</t>
  </si>
  <si>
    <t>Personas Jurídicas sin fines de lucro</t>
  </si>
  <si>
    <t>Otras Personas Jurídicas</t>
  </si>
  <si>
    <t>Fuente: Anexo 13  Depósitos según escalas de montos.</t>
  </si>
  <si>
    <t>Número de Personas por Tipo de Depósito y Empresa Bancaria</t>
  </si>
  <si>
    <t>Número de tarjetas de débito por Empresa Bancaria</t>
  </si>
  <si>
    <t>N° Tarjetas de débito</t>
  </si>
  <si>
    <t>Fuente: Anexo 11 Movimiento de los Depósitos según Monto y Número de Cuentas.</t>
  </si>
  <si>
    <r>
      <t>Nuevos créditos corporativos, a grandes, medianas, pequeñas y a micro empresas por sector económico</t>
    </r>
    <r>
      <rPr>
        <vertAlign val="superscript"/>
        <sz val="20"/>
        <rFont val="Times New Roman"/>
        <family val="1"/>
      </rPr>
      <t>1/</t>
    </r>
    <r>
      <rPr>
        <sz val="22"/>
        <rFont val="Times New Roman"/>
        <family val="1"/>
      </rPr>
      <t xml:space="preserve"> y Empresa Bancaria</t>
    </r>
  </si>
  <si>
    <t>Agricultura, Ganadería, Silvicultura y Pesca</t>
  </si>
  <si>
    <t>Explotación de Minas y Canteras</t>
  </si>
  <si>
    <t>Industria Manufacturera</t>
  </si>
  <si>
    <t xml:space="preserve">Construcción </t>
  </si>
  <si>
    <t>Comercio</t>
  </si>
  <si>
    <t>N° de nuevos Créditos Desembolsados</t>
  </si>
  <si>
    <t>Monto de Nuevos Créditos desembolsados en M.N.         (miles de S/)</t>
  </si>
  <si>
    <t>Monto de Nuevos Créditos desembolsados en M.E.          (miles de $)</t>
  </si>
  <si>
    <t>1/  A partir de julio del 2024, se modificó el Anexo 3 para que considere las secciones y divisiones adoptadas por INEI en la revisión 4 del CIIU, por lo que la lista de sectores y su agrupamiento han variado.</t>
  </si>
  <si>
    <t>Balance General por Empresa Bancaria</t>
  </si>
  <si>
    <t xml:space="preserve">(En miles de soles)  </t>
  </si>
  <si>
    <t xml:space="preserve">(En miles de soles) </t>
  </si>
  <si>
    <t>Activo</t>
  </si>
  <si>
    <t>Banco BBVA Perú</t>
  </si>
  <si>
    <r>
      <t>Banco de Crédito del Perú</t>
    </r>
    <r>
      <rPr>
        <b/>
        <vertAlign val="superscript"/>
        <sz val="10"/>
        <rFont val="Arial Narrow"/>
        <family val="2"/>
      </rPr>
      <t xml:space="preserve"> </t>
    </r>
  </si>
  <si>
    <t xml:space="preserve">Banco Pichincha </t>
  </si>
  <si>
    <t>Banco Interamericano de Finanzas</t>
  </si>
  <si>
    <t xml:space="preserve">Interbank </t>
  </si>
  <si>
    <t>Banco GNB</t>
  </si>
  <si>
    <t xml:space="preserve">Banco Falabella Perú </t>
  </si>
  <si>
    <t xml:space="preserve">Banco Santander Perú </t>
  </si>
  <si>
    <t xml:space="preserve">Banco Ripley </t>
  </si>
  <si>
    <t xml:space="preserve">Banco ICBC </t>
  </si>
  <si>
    <t>Total Banca Múltiple</t>
  </si>
  <si>
    <t>Banco de Crédito con Sucursales en el 
Exterior</t>
  </si>
  <si>
    <t>Total Banca Múltiple Incluye Sucursales en el Exterior</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</si>
  <si>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</si>
  <si>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</si>
  <si>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</si>
  <si>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</si>
  <si>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</si>
  <si>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</si>
  <si>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</si>
  <si>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</si>
  <si>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</si>
  <si>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</si>
  <si>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</si>
  <si>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</si>
  <si>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</si>
  <si>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</si>
  <si>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</si>
  <si>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</si>
  <si>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</si>
  <si>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</si>
  <si>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</si>
  <si>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</si>
  <si>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</si>
  <si>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</si>
  <si>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</si>
  <si>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</si>
  <si>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</si>
  <si>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</si>
  <si>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</si>
  <si>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</si>
  <si>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</si>
  <si>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</si>
  <si>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</si>
  <si>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</si>
  <si>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</si>
  <si>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</si>
  <si>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</si>
  <si>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</si>
  <si>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</si>
  <si>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</si>
  <si>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</si>
  <si>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</si>
  <si>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</si>
  <si>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</si>
  <si>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</si>
  <si>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</si>
  <si>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3.717</t>
  </si>
  <si>
    <t>Pasivo</t>
  </si>
  <si>
    <t>Banco de Comercio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</si>
  <si>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</si>
  <si>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</si>
  <si>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</si>
  <si>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</si>
  <si>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</si>
  <si>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</si>
  <si>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</si>
  <si>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</si>
  <si>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</si>
  <si>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</si>
  <si>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</si>
  <si>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</si>
  <si>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</si>
  <si>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</si>
  <si>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</si>
  <si>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</si>
  <si>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</si>
  <si>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</si>
  <si>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</si>
  <si>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</si>
  <si>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</si>
  <si>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</si>
  <si>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</si>
  <si>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</si>
  <si>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</si>
  <si>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</si>
  <si>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</si>
  <si>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</si>
  <si>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</si>
  <si>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</si>
  <si>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</si>
  <si>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</si>
  <si>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</si>
  <si>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</si>
  <si>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</si>
  <si>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</si>
  <si>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</si>
  <si>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</si>
  <si>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</si>
  <si>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</si>
  <si>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</si>
  <si>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</si>
  <si>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</si>
  <si>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</si>
  <si>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</si>
  <si>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</si>
  <si>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</si>
  <si>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</si>
  <si>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</si>
  <si>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</si>
  <si>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</si>
  <si>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</si>
  <si>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Empresa Bancaria</t>
  </si>
  <si>
    <t xml:space="preserve">Banco de Crédito del Perú </t>
  </si>
  <si>
    <t>Banco ICBC</t>
  </si>
  <si>
    <t>Banco de Crédito con Sucursales en el Exterior</t>
  </si>
  <si>
    <t>Total Banca Múltiple 
Incluye Sucursales en el Exterior</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</si>
  <si>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</si>
  <si>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</si>
  <si>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</si>
  <si>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</si>
  <si>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</si>
  <si>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</si>
  <si>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</si>
  <si>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</si>
  <si>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</si>
  <si>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</si>
  <si>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</si>
  <si>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</si>
  <si>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</si>
  <si>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</si>
  <si>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</si>
  <si>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</si>
  <si>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</si>
  <si>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</si>
  <si>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</si>
  <si>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</si>
  <si>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</si>
  <si>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</si>
  <si>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</si>
  <si>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</si>
  <si>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</si>
  <si>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</si>
  <si>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</si>
  <si>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</si>
  <si>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</si>
  <si>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</si>
  <si>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</si>
  <si>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</si>
  <si>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</si>
  <si>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</si>
  <si>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</si>
  <si>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</si>
  <si>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</si>
  <si>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</si>
  <si>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</si>
  <si>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</si>
  <si>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</si>
  <si>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</si>
  <si>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</si>
  <si>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</si>
  <si>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</si>
  <si>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</si>
  <si>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</si>
  <si>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</si>
  <si>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</si>
  <si>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</si>
  <si>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 los Adeudos y Obligaciones Financieras por Empresa Bancaria</t>
  </si>
  <si>
    <t>Instituciones del País</t>
  </si>
  <si>
    <t>Instituciones del Exterior y Organismos Internacionales</t>
  </si>
  <si>
    <t>Total Adeudos y                                                        Obligaciones Financieras                                                             (En miles de soles)</t>
  </si>
  <si>
    <t>Corto Plazo</t>
  </si>
  <si>
    <t>Largo Plazo</t>
  </si>
  <si>
    <t>Fuente: Balance de Comprobación.</t>
  </si>
  <si>
    <t>Estructura de los Créditos Indirectos por Empresa Bancaria</t>
  </si>
  <si>
    <t>Avales</t>
  </si>
  <si>
    <t>Cartas                                     Fianzas</t>
  </si>
  <si>
    <t>Cartas de                                        Crédito</t>
  </si>
  <si>
    <t>Aceptaciones                                           Bancarias</t>
  </si>
  <si>
    <t>Lineas de Crédito no utilizadas y Créditos concedidos no desembolsados</t>
  </si>
  <si>
    <t xml:space="preserve">Total Créditos                                                            Indirectos *                                   (En miles de                                soles) </t>
  </si>
  <si>
    <t>Fuente: Balance del Comprobación.</t>
  </si>
  <si>
    <t>Estructura del Activo por Empresa Bancaria</t>
  </si>
  <si>
    <t>Fondos                     Interbancarios</t>
  </si>
  <si>
    <t>Inversiones                            Netas</t>
  </si>
  <si>
    <t>Créditos Netos</t>
  </si>
  <si>
    <t>Cuentas por                                  Cobrar Netas y                                Rendimientos Devengados</t>
  </si>
  <si>
    <r>
      <t xml:space="preserve">Bienes Realiz.,                          Recib. en Pago,                               Adjud. Netos </t>
    </r>
    <r>
      <rPr>
        <vertAlign val="superscript"/>
        <sz val="9.5"/>
        <rFont val="Arial Narrow"/>
        <family val="2"/>
      </rPr>
      <t>1/</t>
    </r>
  </si>
  <si>
    <t>Activo Fijo                           Neto</t>
  </si>
  <si>
    <r>
      <t xml:space="preserve">Otros Activos </t>
    </r>
    <r>
      <rPr>
        <vertAlign val="superscript"/>
        <sz val="9.5"/>
        <rFont val="Arial Narrow"/>
        <family val="2"/>
      </rPr>
      <t>2/</t>
    </r>
  </si>
  <si>
    <t>Total Activo             (En miles de                            soles)</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</si>
  <si>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</si>
  <si>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</si>
  <si>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Bancaria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</si>
  <si>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</si>
  <si>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</si>
  <si>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</si>
  <si>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</si>
  <si>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</si>
  <si>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</si>
  <si>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r>
      <t>Total Pasivo</t>
    </r>
    <r>
      <rPr>
        <b/>
        <vertAlign val="superscript"/>
        <sz val="10"/>
        <rFont val="Arial Narrow"/>
        <family val="2"/>
      </rPr>
      <t xml:space="preserve"> </t>
    </r>
    <r>
      <rPr>
        <b/>
        <sz val="10"/>
        <rFont val="Arial Narrow"/>
        <family val="2"/>
      </rPr>
      <t xml:space="preserve">                           (En miles de soles)</t>
    </r>
  </si>
  <si>
    <t>Del Público</t>
  </si>
  <si>
    <t>Del Sist. Financ. y Org. Internacionales</t>
  </si>
  <si>
    <t>1/ Incluye sobrante de caja, operaciones en trámite, impuestos corrientes y diferidos, otras obligaciones con el público y reclasificaciones de instrumentos que clasifiquen como pasivo financiero.</t>
  </si>
  <si>
    <t>Estructura de los Créditos Directos por Modalidad y Empresa Bancaria</t>
  </si>
  <si>
    <t>Cuentas Corrientes</t>
  </si>
  <si>
    <t>Tarjetas de Crédito*</t>
  </si>
  <si>
    <r>
      <t xml:space="preserve">Descuentos </t>
    </r>
    <r>
      <rPr>
        <vertAlign val="superscript"/>
        <sz val="10"/>
        <rFont val="Arial Narrow"/>
        <family val="2"/>
      </rPr>
      <t>1/</t>
    </r>
  </si>
  <si>
    <t>Hipotecarios para Vivienda</t>
  </si>
  <si>
    <t>Factoring</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</si>
  <si>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</si>
  <si>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</si>
  <si>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</si>
  <si>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</si>
  <si>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</si>
  <si>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</si>
  <si>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</si>
  <si>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</si>
  <si>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</si>
  <si>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Estructura de los Depósitos por Tipo y Empresa Bancaria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</si>
  <si>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</si>
  <si>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</si>
  <si>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</si>
  <si>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</si>
  <si>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</si>
  <si>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</si>
  <si>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</si>
  <si>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</si>
  <si>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Ingresos Financieros por Empresa Bancaria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</si>
  <si>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</si>
  <si>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</si>
  <si>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</si>
  <si>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</si>
  <si>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</si>
  <si>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</si>
  <si>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</si>
  <si>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</si>
  <si>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</si>
  <si>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</si>
  <si>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Bancaria</t>
  </si>
  <si>
    <t>Remuneraciones a Trabajadores</t>
  </si>
  <si>
    <r>
      <t xml:space="preserve"> 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</si>
  <si>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</si>
  <si>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</si>
  <si>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</si>
  <si>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</si>
  <si>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Administración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</si>
  <si>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</si>
  <si>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</si>
  <si>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</si>
  <si>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Fideicomisos y Comisiones de Confianza por Empresa Bancaria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</si>
  <si>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</si>
  <si>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</si>
  <si>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</si>
  <si>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</si>
  <si>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</si>
  <si>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</si>
  <si>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</si>
  <si>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</si>
  <si>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</si>
  <si>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Fuente:  Balance del Comprobación.</t>
  </si>
  <si>
    <t>Patrimonio Efectivo</t>
  </si>
  <si>
    <t>Patrimonio Efectivo de Nivel 1</t>
  </si>
  <si>
    <t>Patrimonio Efectivo de Nivel 2</t>
  </si>
  <si>
    <t>Patrimonio Efectivo Total</t>
  </si>
  <si>
    <t>ENTIDAD</t>
  </si>
  <si>
    <t>Capital Ordinario de Nivel 1</t>
  </si>
  <si>
    <t>Capital Adicional de Nivel 1</t>
  </si>
  <si>
    <t xml:space="preserve"> Alfin Banco</t>
  </si>
  <si>
    <t>B. BCI Perú</t>
  </si>
  <si>
    <t xml:space="preserve"> TOTAL BANCA MÚLTIPLE</t>
  </si>
  <si>
    <t>Fuente: Reporte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</si>
  <si>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</si>
  <si>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Inversiones por Empresa Bancaria</t>
  </si>
  <si>
    <t>Inversiones a Valor Razonable con Cambios en Resultados</t>
  </si>
  <si>
    <t>Inversiones Disponibles para la Venta</t>
  </si>
  <si>
    <t>Inversiones a Vencimiento</t>
  </si>
  <si>
    <t>Inversiones en Subsidiarias, Asociadas y Negocios Conjuntos</t>
  </si>
  <si>
    <t>Inversiones en Commodities</t>
  </si>
  <si>
    <t>Total Inversiones
(En miles de Soles)</t>
  </si>
  <si>
    <t>Instrumentos de capital</t>
  </si>
  <si>
    <t>Instrumentos de deuda</t>
  </si>
  <si>
    <t>Instrumentos representativos de capital</t>
  </si>
  <si>
    <t>Instrumentos representativos de deuda</t>
  </si>
  <si>
    <t>Subsidiarias</t>
  </si>
  <si>
    <t>Estructura de los créditos directos según tipo y modalidad por Empresa Bancaria</t>
  </si>
  <si>
    <t>Concepto</t>
  </si>
  <si>
    <t>Interbank (con sucursales en el exterior)</t>
  </si>
  <si>
    <t>Créditos corporativos</t>
  </si>
  <si>
    <t>Tarjetas de crédito</t>
  </si>
  <si>
    <t>Arrendamiento financiero y Lease-back</t>
  </si>
  <si>
    <t>Comercio exterior</t>
  </si>
  <si>
    <t>Otros 1/</t>
  </si>
  <si>
    <t>Créditos a grandes empresas</t>
  </si>
  <si>
    <t>Arrendamiento financiero y Lease-back**</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</si>
  <si>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</si>
  <si>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</si>
  <si>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</si>
  <si>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</si>
  <si>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</si>
  <si>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</si>
  <si>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</si>
  <si>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</si>
  <si>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</si>
  <si>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</si>
  <si>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</si>
  <si>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</si>
  <si>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http://www.sbs.gob.pe/Portals/0/jer/pfrpv_normatividad/20160719_Res-11356-2008.pdf</t>
  </si>
  <si>
    <t>Estructura de los Gastos Financieros por Empresa Bancaria</t>
  </si>
  <si>
    <t>Primas al Fondo de Seguro de Depósitos</t>
  </si>
  <si>
    <t>Total  Gastos Financieros                           (En miles de soles)</t>
  </si>
  <si>
    <t>Obligaciones con el Público</t>
  </si>
  <si>
    <t>Depósitos del Sistema Financiero y Org. Internacionales</t>
  </si>
  <si>
    <t>Obligaciones en Circulación no Subordinadas</t>
  </si>
  <si>
    <t>Obligaciones en Circulación Subordinadas</t>
  </si>
  <si>
    <t xml:space="preserve">Requerimiento de Patrimonio Efectivo y Ratio de Capital Global </t>
  </si>
  <si>
    <t>por Empresa Bancaria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</si>
  <si>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</si>
  <si>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</si>
  <si>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</si>
  <si>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</si>
  <si>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</si>
  <si>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</si>
  <si>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</si>
  <si>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</si>
  <si>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</si>
  <si>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</si>
  <si>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</si>
  <si>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</si>
  <si>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</si>
  <si>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</si>
  <si>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</si>
  <si>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</si>
  <si>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</si>
  <si>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</si>
  <si>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</si>
  <si>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</si>
  <si>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</si>
  <si>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</si>
  <si>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</si>
  <si>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</si>
  <si>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</si>
  <si>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</si>
  <si>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</si>
  <si>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</si>
  <si>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</si>
  <si>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</si>
  <si>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Indicadores Financieros por Empresa Bancaria</t>
  </si>
  <si>
    <t>( En porcentaje )</t>
  </si>
  <si>
    <t>B. De Crédito del Perú (con sucursales en el exterior)</t>
  </si>
  <si>
    <t xml:space="preserve">Total Banca Múltiple (con sucursales en el exterior) </t>
  </si>
  <si>
    <t>HSBC Bank Perú</t>
  </si>
  <si>
    <t>SOLVENCIA</t>
  </si>
  <si>
    <t>Ratio de Capital Global (al 30/06/2024)</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</si>
  <si>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</si>
  <si>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</si>
  <si>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</si>
  <si>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</si>
  <si>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</si>
  <si>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Créditos Atrasados MN (criterio SBS)* / Créditos Directos MN</t>
  </si>
  <si>
    <t>Créditos Atrasados ME (criterio SBS)* / Créditos Directos ME</t>
  </si>
  <si>
    <t xml:space="preserve">Provisiones / Créditos Atrasados </t>
  </si>
  <si>
    <t>EFICIENCIA Y GESTIÓN</t>
  </si>
  <si>
    <t xml:space="preserve">Gastos de Administración Anualizados / Activo Productivo Promedio </t>
  </si>
  <si>
    <t>Gastos de Operación / Margen Financiero Total</t>
  </si>
  <si>
    <t>Ingresos Financieros / Ingresos Totales</t>
  </si>
  <si>
    <t xml:space="preserve">Ingresos Financieros Anualizados / Activo Productivo Promedio </t>
  </si>
  <si>
    <t>Créditos Directos / Personal ( S/ Miles )</t>
  </si>
  <si>
    <t>Depósitos / Número de Oficinas ( S/ Miles )</t>
  </si>
  <si>
    <t>RENTABILIDAD</t>
  </si>
  <si>
    <t>Utilidad Neta Anualizada / Patrimonio Promedio</t>
  </si>
  <si>
    <t>Utilidad Neta Anualizada / Activo Promedio</t>
  </si>
  <si>
    <t>LIQUIDEZ</t>
  </si>
  <si>
    <t>Ratio de Liquidez MN (Promedio de saldos del mes)</t>
  </si>
  <si>
    <t>Ratio de Liquidez ME (Promedio de saldos del mes)</t>
  </si>
  <si>
    <t>Caja y Bancos MN / Obligaciones a la Vista MN ( N° de veces )</t>
  </si>
  <si>
    <t>Caja y Bancos en ME / Obligaciones a la Vista ME ( N° de veces)</t>
  </si>
  <si>
    <t>Nota: La definición de los Indicadores se encuentra en el Glosario de Términos e Indicadores.</t>
  </si>
  <si>
    <t xml:space="preserve">         Los valores anualizados se obtienen de la siguiente manera: valor del mes + valor a diciembre del año anterior - valor del mismo mes del año anterior. El promedio corresponde a los últimos doce meses.</t>
  </si>
  <si>
    <t xml:space="preserve">* Para los créditos corporativos, a grandes y a medianas empresas cuando el atraso supera los 15 días; para los créditos a pequeñas y microempresas los 30 días; y para los créditos hipotecarios y de consumo, </t>
  </si>
  <si>
    <t xml:space="preserve">    a los 30 días de atraso se considera la cuota como vencida y a los 90 días el saldo total.</t>
  </si>
  <si>
    <t xml:space="preserve">** En el marco de la Emergencia Nacional ante el Covid-19, se permitió a las  empresas del sistema financiero realizar la modificación de las condiciones contractuales de su cartera de créditos siempre que estos </t>
  </si>
  <si>
    <t xml:space="preserve">   hayan estado al día a la fecha de la declaratoria de emergencia (DS 044-2020) o hayan presentado como máximo 15 días calendario de atraso al 29 de febrero 2020.</t>
  </si>
  <si>
    <t xml:space="preserve"> Personal según Categoría Laboral por Empresa Bancaria</t>
  </si>
  <si>
    <t>(En número de personas)</t>
  </si>
  <si>
    <t>Gerentes</t>
  </si>
  <si>
    <t>Funcionarios</t>
  </si>
  <si>
    <t>Empleados</t>
  </si>
  <si>
    <t>Créditos Directos y Número de Deudores de la Banca Múltiple</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</si>
  <si>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</si>
  <si>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</si>
  <si>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</si>
  <si>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</si>
  <si>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</si>
  <si>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</si>
  <si>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r>
      <t>CRÉDITOS CORPORATIVOS, GRANDES, MEDIANAS, PEQUEÑAS Y A MICROEMPRESAS</t>
    </r>
    <r>
      <rPr>
        <b/>
        <vertAlign val="superscript"/>
        <sz val="8"/>
        <rFont val="Arial Narrow"/>
        <family val="2"/>
      </rPr>
      <t>2/</t>
    </r>
  </si>
  <si>
    <t xml:space="preserve">      Agricultura, ganadería, silvicultura y pesca</t>
  </si>
  <si>
    <t xml:space="preserve">          Agricultura, ganadería y silvicultura</t>
  </si>
  <si>
    <t xml:space="preserve">           Pesca y acuicultura</t>
  </si>
  <si>
    <t xml:space="preserve">      Explotación de minas y canteras</t>
  </si>
  <si>
    <t xml:space="preserve">      Industria manufacturera</t>
  </si>
  <si>
    <t xml:space="preserve">          Alimentos, bebidas y tabaco</t>
  </si>
  <si>
    <t xml:space="preserve">          Textiles y cueros</t>
  </si>
  <si>
    <t xml:space="preserve">          Madera y papel</t>
  </si>
  <si>
    <t xml:space="preserve">          Fab. de sustancias y prod.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</si>
  <si>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</si>
  <si>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</si>
  <si>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</si>
  <si>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</si>
  <si>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 de transporte</t>
  </si>
  <si>
    <t xml:space="preserve">          Resto manufactura</t>
  </si>
  <si>
    <t xml:space="preserve">      Electricidad, gas, vapor y aire acondicionado</t>
  </si>
  <si>
    <t xml:space="preserve">      Agua, gestión de desechos y descontaminación</t>
  </si>
  <si>
    <t xml:space="preserve">      Construcción</t>
  </si>
  <si>
    <t xml:space="preserve">      Comercio</t>
  </si>
  <si>
    <t xml:space="preserve">          Venta y reparación vehículos</t>
  </si>
  <si>
    <t xml:space="preserve">          Comercio al por mayor</t>
  </si>
  <si>
    <t xml:space="preserve">          Comercio al por menor</t>
  </si>
  <si>
    <t xml:space="preserve">      Transporte y almacenamiento</t>
  </si>
  <si>
    <t xml:space="preserve">       Alojamiento y servicios de comidas</t>
  </si>
  <si>
    <t xml:space="preserve">      Información y comunicaciones</t>
  </si>
  <si>
    <t xml:space="preserve">      Actividades financieras y de seguros</t>
  </si>
  <si>
    <t xml:space="preserve">      Actividades inmobiliarias</t>
  </si>
  <si>
    <t xml:space="preserve">      Actividades profesionales, científicas y técnicas</t>
  </si>
  <si>
    <t xml:space="preserve">      Actividades de servicios administrativos y de apoyo</t>
  </si>
  <si>
    <t xml:space="preserve">      Administración pública y defensa</t>
  </si>
  <si>
    <t xml:space="preserve">      Enseñanza</t>
  </si>
  <si>
    <t xml:space="preserve">      Salud humana y asistencia social</t>
  </si>
  <si>
    <t xml:space="preserve">      Act. artísticas, de entretenimiento y recreativas</t>
  </si>
  <si>
    <t xml:space="preserve">      Otras actividades de servicios</t>
  </si>
  <si>
    <t xml:space="preserve">      Act. hogares como empleadores y órganos extraterritoriales</t>
  </si>
  <si>
    <t>CRÉDITOS HIPOTECARIOS PARA VIVIENDA</t>
  </si>
  <si>
    <t>CRÉDITOS DE CONSUMO</t>
  </si>
  <si>
    <t>TOTAL DE CRÉDITOS</t>
  </si>
  <si>
    <t>Incluye información de las sucursales en el exterior.</t>
  </si>
  <si>
    <t>1/  Corresponde a la suma de deudores de cada empresa. Por lo tanto, si un deudor tiene obligaciones con más de un banco, éste se considera tantas veces como el número de bancos con las que mantiene deuda.</t>
  </si>
  <si>
    <t>2/  A partir de julio del 2024, se modificó el Anexo 3 para que considere las secciones y divisiones adoptadas por INEI en la revisión 4 del CIIU, por lo que la lista de sectores y su agrupamiento han variado.</t>
  </si>
  <si>
    <t>Créditos Directos y Depósitos de la Banca Múltiple por Zona Geográfica</t>
  </si>
  <si>
    <t xml:space="preserve">                                     (En miles de soles)</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</si>
  <si>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</si>
  <si>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</si>
  <si>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</si>
  <si>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</si>
  <si>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</si>
  <si>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</si>
  <si>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</si>
  <si>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</si>
  <si>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</si>
  <si>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</si>
  <si>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</si>
  <si>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</si>
  <si>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</si>
  <si>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</si>
  <si>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</si>
  <si>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</si>
  <si>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</si>
  <si>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</si>
  <si>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</si>
  <si>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</si>
  <si>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</si>
  <si>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</si>
  <si>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</si>
  <si>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</si>
  <si>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</si>
  <si>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</si>
  <si>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</si>
  <si>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</si>
  <si>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</si>
  <si>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Total Nacional</t>
  </si>
  <si>
    <t>Total Extranjero</t>
  </si>
  <si>
    <t>Depósitos de la Banca Múltiple según Escala de Montos</t>
  </si>
  <si>
    <t>Escala</t>
  </si>
  <si>
    <t>Personas                                        Naturales</t>
  </si>
  <si>
    <t>Personas Jurídicas</t>
  </si>
  <si>
    <t>Privadas sin fines de lucro</t>
  </si>
  <si>
    <t xml:space="preserve">Otras personas jurídicas </t>
  </si>
  <si>
    <t>( En soles )</t>
  </si>
  <si>
    <t>Número</t>
  </si>
  <si>
    <t>(Miles de soles)</t>
  </si>
  <si>
    <t>Depósitos Vista</t>
  </si>
  <si>
    <t>Hasta</t>
  </si>
  <si>
    <t>de</t>
  </si>
  <si>
    <t>a</t>
  </si>
  <si>
    <t>más</t>
  </si>
  <si>
    <t>Fuente: Anexo N°13 Depósitos según Escala de Montos.</t>
  </si>
  <si>
    <t>Contratos de Arrendamiento Financiero de la Banca Múltiple</t>
  </si>
  <si>
    <t>por Tipo de Bien y Sector Económico</t>
  </si>
  <si>
    <t xml:space="preserve">                    Tipo de Bien</t>
  </si>
  <si>
    <t>Bienes                            Inmuebles</t>
  </si>
  <si>
    <t>Maquinaria                        y  Equipo                      Industrial</t>
  </si>
  <si>
    <t>Maquinaria                           y  Equipo                          de Oficina</t>
  </si>
  <si>
    <t>Maquinaria                         y Equipo de Mov.                                  de  Tierra</t>
  </si>
  <si>
    <t>Unidades de                             Transporte                            Terrestre</t>
  </si>
  <si>
    <t>Sist. de Procesos Electrónicos de Datos</t>
  </si>
  <si>
    <t xml:space="preserve"> INMUEBLES </t>
  </si>
  <si>
    <t xml:space="preserve"> DE OFICINA</t>
  </si>
  <si>
    <t>MOV.TIERRA</t>
  </si>
  <si>
    <t>TRANSP.TERR.</t>
  </si>
  <si>
    <t>ELECT.DATOS</t>
  </si>
  <si>
    <t xml:space="preserve"> Sector Económico</t>
  </si>
  <si>
    <t xml:space="preserve">    Nº</t>
  </si>
  <si>
    <t xml:space="preserve">  Monto</t>
  </si>
  <si>
    <t xml:space="preserve">    Monto</t>
  </si>
  <si>
    <t>Agricultura, Ganadería, Caza y Silvicultura</t>
  </si>
  <si>
    <t>Pesca</t>
  </si>
  <si>
    <t>Minería</t>
  </si>
  <si>
    <t>Electricidad, Gas y Agua</t>
  </si>
  <si>
    <t>Construcción</t>
  </si>
  <si>
    <t>Hoteles y Restaurantes</t>
  </si>
  <si>
    <t>Transporte, Almacenamiento y Comunicaciones</t>
  </si>
  <si>
    <t>Intermediación Financiera</t>
  </si>
  <si>
    <t>Actividades Inmobiliaria, Empresariales y de Alquiler</t>
  </si>
  <si>
    <t>Administración  Pública y Defensa</t>
  </si>
  <si>
    <t>Enseñanza</t>
  </si>
  <si>
    <t>Servicios Sociales y Salud</t>
  </si>
  <si>
    <t>Otras Actividades de Servicios Comunitarios</t>
  </si>
  <si>
    <t>Hogares Privados c/Servicio Doméstico y Órg. Extraterritoriales</t>
  </si>
  <si>
    <t>Fuente: Anexo N° 22 Contratos de Arrendamiento Financiero por Tipo de Bien.</t>
  </si>
  <si>
    <t>Ratios de Morosidad según días de incumplimiento por Empresa Bancaria</t>
  </si>
  <si>
    <t>Porcentaje de créditos con</t>
  </si>
  <si>
    <t>Morosidad según criterio contable SBS**</t>
  </si>
  <si>
    <t>Más de 30 días de incumplimiento</t>
  </si>
  <si>
    <t>Más de 60 días de incumplimiento</t>
  </si>
  <si>
    <t>Más de 90 días de incumplimiento*</t>
  </si>
  <si>
    <t>Más de 120 días de incumplimiento</t>
  </si>
  <si>
    <t>Fuente: Reporte N° 14 Créditos según días de incumplimiento.</t>
  </si>
  <si>
    <t>*  Morosidad acorde con estándares internacionales. Corresponde a la definición de créditos vencidos establecida en Basilea II.</t>
  </si>
  <si>
    <t>**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</si>
  <si>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</si>
  <si>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Activos y Contingentes Ponderados por Riesgo de Crédito por Empresa Bancaria</t>
  </si>
  <si>
    <r>
      <t>ACT.Y  CONTING. POND. POR RIESGO DE CRÉDITO</t>
    </r>
    <r>
      <rPr>
        <b/>
        <vertAlign val="superscript"/>
        <sz val="10"/>
        <color indexed="8"/>
        <rFont val="Arial Narrow"/>
        <family val="2"/>
      </rPr>
      <t>3/</t>
    </r>
  </si>
  <si>
    <r>
      <t>ACTIVOS Y CONTINGENTES PONDERADOS  POR  RIESGO DE CRÉDITO</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</si>
  <si>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</si>
  <si>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</si>
  <si>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 soberano de ME</t>
  </si>
  <si>
    <t>Ponderador certifcados de particip. en fondos mutuos</t>
  </si>
  <si>
    <t>Ponderador certificados de particip. en fondos de inversión</t>
  </si>
  <si>
    <t>Ponderador derivados crediticios</t>
  </si>
  <si>
    <t>Ponderador</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</si>
  <si>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</si>
  <si>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</si>
  <si>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</si>
  <si>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</si>
  <si>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</si>
  <si>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por Tipo de Crédito y Categoría de Riesgo del Deudor por Empresa Bancaria</t>
  </si>
  <si>
    <t>Corporativos</t>
  </si>
  <si>
    <t>Grandes Empresas</t>
  </si>
  <si>
    <t>Medianas Empresas</t>
  </si>
  <si>
    <t>Pequeñas Empresas</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</si>
  <si>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</si>
  <si>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</si>
  <si>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</si>
  <si>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</si>
  <si>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  </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</si>
  <si>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</si>
  <si>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 xml:space="preserve">Estructura de Créditos Directos e Indirectos según Categoría de Riesgo </t>
  </si>
  <si>
    <t>del Deudor por Empresa Bancaria</t>
  </si>
  <si>
    <t>Normal                                                       (0)</t>
  </si>
  <si>
    <t>Con Problemas                                            Potenciales                           (1)</t>
  </si>
  <si>
    <t>Deficiente                                    (2)</t>
  </si>
  <si>
    <t>Dudoso                                         (3)</t>
  </si>
  <si>
    <t>Pérdida                                     (4)</t>
  </si>
  <si>
    <r>
      <t>Total Créditos                                                            Directos e Indirectos</t>
    </r>
    <r>
      <rPr>
        <b/>
        <vertAlign val="superscript"/>
        <sz val="10"/>
        <rFont val="Arial Narrow"/>
        <family val="2"/>
      </rPr>
      <t xml:space="preserve">1/    </t>
    </r>
    <r>
      <rPr>
        <b/>
        <sz val="10"/>
        <rFont val="Arial Narrow"/>
        <family val="2"/>
      </rPr>
      <t xml:space="preserve">                     ( En miles de                         soles)</t>
    </r>
  </si>
  <si>
    <t>Fuente: Anexo N° 5 Informe de Clasificación de  Deudores y Provisiones.</t>
  </si>
  <si>
    <t xml:space="preserve">1/  Corresponde a los créditos directos y la exposición equivalente a riesgo crediticio de los créditos indirectos. </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</si>
  <si>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t>
  </si>
  <si>
    <t xml:space="preserve">        (créditos reprogramados COVID-19), a efectos de que no sean considerados como refinanciaciones, ni se deteriore la clasificación crediticia del deudor para efectos del Reporte Crediticio de Deudores. Asimismo, ha dispuesto que los créditos de consumo, microempresa y </t>
  </si>
  <si>
    <t xml:space="preserve">        pequeña empresa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</si>
  <si>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Bancaria</t>
  </si>
  <si>
    <t>Vigentes</t>
  </si>
  <si>
    <t>Reestructurados</t>
  </si>
  <si>
    <t>Refinanciados</t>
  </si>
  <si>
    <t>Vencidos</t>
  </si>
  <si>
    <t>Cobranza Judicial</t>
  </si>
  <si>
    <t>Total Créditos                        Directos</t>
  </si>
  <si>
    <t>Reestruct. y Refinanciados</t>
  </si>
  <si>
    <r>
      <t>Alfin Banco</t>
    </r>
    <r>
      <rPr>
        <vertAlign val="superscript"/>
        <sz val="8"/>
        <rFont val="Arial Narrow"/>
        <family val="2"/>
      </rPr>
      <t xml:space="preserve"> 1/ </t>
    </r>
  </si>
  <si>
    <t>Fuente: Anexo N° 2 Créditos Directos e Indirectos por Tipo de Garantía.</t>
  </si>
  <si>
    <r>
      <rPr>
        <i/>
        <sz val="8"/>
        <rFont val="Arial Narrow"/>
        <family val="2"/>
      </rPr>
      <t>Nota</t>
    </r>
    <r>
      <rPr>
        <sz val="8"/>
        <rFont val="Arial Narrow"/>
        <family val="2"/>
      </rPr>
      <t xml:space="preserve">: 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</si>
  <si>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Asimismo, se les permitió suspender el conteo </t>
  </si>
  <si>
    <t xml:space="preserve">         de los días de atraso de aquellos créditos que al 29/02/20 presentaban más de 15 días calendario de atraso, hasta el 31 de agosto 2020.</t>
  </si>
  <si>
    <t>Créditos Directos según Tipo de Crédito y Situación</t>
  </si>
  <si>
    <t>Total Créditos Directos</t>
  </si>
  <si>
    <t>Revolventes</t>
  </si>
  <si>
    <t>No Revolventes</t>
  </si>
  <si>
    <t>Refinanc. y Reestruct.</t>
  </si>
  <si>
    <t>Atrasados</t>
  </si>
  <si>
    <t xml:space="preserve">Créditos Directos Corporativos, a Grandes, Medianas, Pequeñas y a Microempresas </t>
  </si>
  <si>
    <r>
      <t>por Sector económico</t>
    </r>
    <r>
      <rPr>
        <vertAlign val="superscript"/>
        <sz val="22"/>
        <rFont val="Times New Roman"/>
        <family val="1"/>
      </rPr>
      <t>1/</t>
    </r>
    <r>
      <rPr>
        <sz val="22"/>
        <rFont val="Times New Roman"/>
        <family val="1"/>
      </rPr>
      <t xml:space="preserve"> y Empresa Bancaria</t>
    </r>
  </si>
  <si>
    <t>Falabella Perú S.A</t>
  </si>
  <si>
    <t>Deutsche Bank Perú</t>
  </si>
  <si>
    <t>Electricidad, Gas, Vapor y Aire Acondicionado</t>
  </si>
  <si>
    <t>Agua, Gestión de Desechos y Descontaminación</t>
  </si>
  <si>
    <t>Transporte y Almacenamiento</t>
  </si>
  <si>
    <t>Alojamiento y Servicios de Comidas</t>
  </si>
  <si>
    <t>Información y Comunicaciones</t>
  </si>
  <si>
    <t>Actividades Financieras y de Seguros</t>
  </si>
  <si>
    <t>Actividades Inmobiliarias</t>
  </si>
  <si>
    <t>Actividades Profesionales, Científicas y Técnicas</t>
  </si>
  <si>
    <t>Actividades de Servicios Administrativos y de Apoyo</t>
  </si>
  <si>
    <t>Administración Pública y Defensa</t>
  </si>
  <si>
    <t>Salud Humana y Asistencia Social</t>
  </si>
  <si>
    <t>Act. Artísticas, de Entretenimiento y Recreativas</t>
  </si>
  <si>
    <t>Otras Actividades de Servicios</t>
  </si>
  <si>
    <t>Act. Hogares como Empleadores y Órganos extraterritoriales</t>
  </si>
  <si>
    <t>TOTAL CRÉDITOS A ACTIVIDADES EMPRESARIALES</t>
  </si>
  <si>
    <t>Fuente: Anexo N° 3 Flujo Credticio por Tipo de Crédito.</t>
  </si>
  <si>
    <t>Detalle de créditos por tipo, modalidad y moneda por Empresa Bancaria</t>
  </si>
  <si>
    <t>Banco Pichincha</t>
  </si>
  <si>
    <t>Santander Perú S.A.</t>
  </si>
  <si>
    <t>Banco Ripley</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</si>
  <si>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</si>
  <si>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</si>
  <si>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</si>
  <si>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</si>
  <si>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</si>
  <si>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</si>
  <si>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</si>
  <si>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</si>
  <si>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</si>
  <si>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</si>
  <si>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</si>
  <si>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</si>
  <si>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</si>
  <si>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</si>
  <si>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</si>
  <si>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</si>
  <si>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</si>
  <si>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</si>
  <si>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</si>
  <si>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</si>
  <si>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</si>
  <si>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</si>
  <si>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</si>
  <si>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</si>
  <si>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Incluye sucursales en el exterior</t>
  </si>
  <si>
    <t>Morosidad según tipo y modalidad de crédito por Empresa Bancaria</t>
  </si>
  <si>
    <t xml:space="preserve">   Préstamos revolventes</t>
  </si>
  <si>
    <t xml:space="preserve">   Préstamos no revolventes</t>
  </si>
  <si>
    <t xml:space="preserve">     Préstamos autos</t>
  </si>
  <si>
    <t xml:space="preserve">           Total Créditos Directos                     </t>
  </si>
  <si>
    <t>Nota: Información obtenida del Balance de Comprobación.</t>
  </si>
  <si>
    <t>La información contenida en este cuadro se complementa con el cuadro "Estructura de los créditos según tipo y modalidad" que se encuentra dentro de la sección Estructura de las Principales Cuentas</t>
  </si>
  <si>
    <t>Créditos Directos por Tipo de Garantía por Empresa Bancaria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</si>
  <si>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</si>
  <si>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</si>
  <si>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</si>
  <si>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</si>
  <si>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</si>
  <si>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</si>
  <si>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 En miles de soles)</t>
  </si>
  <si>
    <t>Autoliquidables</t>
  </si>
  <si>
    <t>De muy rápida realización</t>
  </si>
  <si>
    <t>Primera hipoteca sobre inmuebles</t>
  </si>
  <si>
    <t>Otras garantías preferidas</t>
  </si>
  <si>
    <t>Fuente: Anexo N° 2 Créditos directos e indirectos según tipo de garantía.</t>
  </si>
  <si>
    <t>Flujo de Créditos Castigados por Tipo de Crédito y Empresa Bancaria</t>
  </si>
  <si>
    <t>en el mes de Julio de 2024</t>
  </si>
  <si>
    <t>( En miles de soles )</t>
  </si>
  <si>
    <t xml:space="preserve">Flujo de castigos </t>
  </si>
  <si>
    <t xml:space="preserve">Grandes Empresas </t>
  </si>
  <si>
    <t xml:space="preserve">Consumo </t>
  </si>
  <si>
    <t>Hipotecarios</t>
  </si>
  <si>
    <t>Fuente: Reporte N° 25 Información de Castigos y Condonaciones de Créditos.</t>
  </si>
  <si>
    <t>Depósitos del público en Moneda Nacional por Empresa Bancaria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</si>
  <si>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</si>
  <si>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</si>
  <si>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</si>
  <si>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</si>
  <si>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</si>
  <si>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</si>
  <si>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</si>
  <si>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</si>
  <si>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</si>
  <si>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Bancaria</t>
  </si>
  <si>
    <t>(En miles de dólares)</t>
  </si>
  <si>
    <t>Fuente: Reporte N° 6-B  Tasas de Interés Pasivas sobre Saldos.</t>
  </si>
  <si>
    <t>Movimiento de los Depósitos Totales en Moneda Nacional por Empresa Bancaria</t>
  </si>
  <si>
    <t>Número de Cuentas</t>
  </si>
  <si>
    <t>Saldo Anterior</t>
  </si>
  <si>
    <t>Abonos</t>
  </si>
  <si>
    <t>Intereses Capitalizados</t>
  </si>
  <si>
    <t>Retiros y Cargos</t>
  </si>
  <si>
    <t>Saldo Final</t>
  </si>
  <si>
    <t>B. Falabella Perú .</t>
  </si>
  <si>
    <t>Fuente: Anexo N° 11 Movimiento de los Depósitos según Monto y Número de Cuentas.</t>
  </si>
  <si>
    <t>Movimiento de los Depósitos Totales en Moneda Extranjera por Empresa Bancaria</t>
  </si>
  <si>
    <t>Ratios de Liquidez en Moneda Nacional y Moneda Extranjera por Empresa Bancaria</t>
  </si>
  <si>
    <t>Liquidez en Moneda Nacional</t>
  </si>
  <si>
    <t>Liquidez en Moneda Extranjera</t>
  </si>
  <si>
    <t>Activos Líquidos (a)              (En miles de soles)</t>
  </si>
  <si>
    <t>Pasivos de Corto Plazo (b)  (En miles de soles)</t>
  </si>
  <si>
    <t>Ratio de Liquidez (a)/(b) (En porcentaje)</t>
  </si>
  <si>
    <t>Activos Líquidos  (c)          (En miles de dólares)</t>
  </si>
  <si>
    <t>Pasivos de Corto Plazo (d)  (En miles de dólares)</t>
  </si>
  <si>
    <t>Ratio de Liquidez (c)/(d) (En porcentaje)</t>
  </si>
  <si>
    <t>Fuente: Anexo N° 15-C Posición Mensual de Liquidez.</t>
  </si>
  <si>
    <t>Requerimiento de Patrimonio Efectivo por Riesgo de Mercado por Empresa Bancaria</t>
  </si>
  <si>
    <r>
      <t>Requerimiento de Patrimonio Efectivo</t>
    </r>
    <r>
      <rPr>
        <b/>
        <vertAlign val="superscript"/>
        <sz val="10"/>
        <rFont val="Arial Narrow"/>
        <family val="2"/>
      </rPr>
      <t>1/</t>
    </r>
  </si>
  <si>
    <r>
      <t xml:space="preserve"> Por Riesgo                               Cambiario</t>
    </r>
    <r>
      <rPr>
        <vertAlign val="superscript"/>
        <sz val="10"/>
        <rFont val="Arial Narrow"/>
        <family val="2"/>
      </rPr>
      <t xml:space="preserve">                                                                </t>
    </r>
    <r>
      <rPr>
        <sz val="10"/>
        <rFont val="Arial Narrow"/>
        <family val="2"/>
      </rPr>
      <t>(a)</t>
    </r>
  </si>
  <si>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</si>
  <si>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</si>
  <si>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</si>
  <si>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</si>
  <si>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</si>
  <si>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r>
      <t xml:space="preserve">Operaciones </t>
    </r>
    <r>
      <rPr>
        <i/>
        <sz val="22"/>
        <rFont val="Times New Roman"/>
        <family val="1"/>
      </rPr>
      <t>Forward</t>
    </r>
    <r>
      <rPr>
        <sz val="22"/>
        <rFont val="Times New Roman"/>
        <family val="1"/>
      </rPr>
      <t xml:space="preserve"> en Moneda Extranjera por Empresa Bancaria</t>
    </r>
  </si>
  <si>
    <r>
      <t xml:space="preserve">Compras de </t>
    </r>
    <r>
      <rPr>
        <i/>
        <sz val="10"/>
        <rFont val="Arial Narrow"/>
        <family val="2"/>
      </rPr>
      <t>Forward</t>
    </r>
  </si>
  <si>
    <r>
      <t xml:space="preserve">Ventas de </t>
    </r>
    <r>
      <rPr>
        <i/>
        <sz val="10"/>
        <rFont val="Arial Narrow"/>
        <family val="2"/>
      </rPr>
      <t>Forward</t>
    </r>
  </si>
  <si>
    <r>
      <t xml:space="preserve">Posición Bruta de </t>
    </r>
    <r>
      <rPr>
        <b/>
        <i/>
        <sz val="10"/>
        <rFont val="Arial Narrow"/>
        <family val="2"/>
      </rPr>
      <t>Forward</t>
    </r>
  </si>
  <si>
    <t>Posición Global en Moneda Extranjera por Empresa Bancaria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</si>
  <si>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</si>
  <si>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</si>
  <si>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</si>
  <si>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</si>
  <si>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</si>
  <si>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</si>
  <si>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Operaciones Swaps por Empresa Bancaria</t>
  </si>
  <si>
    <t>Swaps de Tasas de Interés</t>
  </si>
  <si>
    <t>Compras de Swaps de Monedas</t>
  </si>
  <si>
    <t>Ventas de Swaps de Monedas</t>
  </si>
  <si>
    <t>Posición Bruta de Swap</t>
  </si>
  <si>
    <t>Requerimiento de Patrimonio Efectivo por Riesgo Operacional por Empresa Bancaria</t>
  </si>
  <si>
    <t>Requerimiento según Método del Indicador Básico</t>
  </si>
  <si>
    <t>Requerimiento según Método Estándar Alternativo</t>
  </si>
  <si>
    <t>Requerimiento
Adicional por R. Operacional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</si>
  <si>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</si>
  <si>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</si>
  <si>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</si>
  <si>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</si>
  <si>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</si>
  <si>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</si>
  <si>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</si>
  <si>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</si>
  <si>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</si>
  <si>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</si>
  <si>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</si>
  <si>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</si>
  <si>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</si>
  <si>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</si>
  <si>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</si>
  <si>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</si>
  <si>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</si>
  <si>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</si>
  <si>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</si>
  <si>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</si>
  <si>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</si>
  <si>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</si>
  <si>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</si>
  <si>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</si>
  <si>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</si>
  <si>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1303+1304</t>
  </si>
  <si>
    <t>(C.3)</t>
  </si>
  <si>
    <t>(C.4)</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</si>
  <si>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</si>
  <si>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</si>
  <si>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</si>
  <si>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</si>
  <si>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</si>
  <si>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</si>
  <si>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</si>
  <si>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</si>
  <si>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</si>
  <si>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</si>
  <si>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Aptos Narrow"/>
        <family val="2"/>
        <scheme val="minor"/>
      </rPr>
      <t>2101.01)</t>
    </r>
  </si>
  <si>
    <t>(D.3)</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</si>
  <si>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</si>
  <si>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</si>
  <si>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</si>
  <si>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</si>
  <si>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</si>
  <si>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</si>
  <si>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</si>
  <si>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</si>
  <si>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</si>
  <si>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</si>
  <si>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</si>
  <si>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</si>
  <si>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</si>
  <si>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</si>
  <si>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</si>
  <si>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</si>
  <si>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</si>
  <si>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</si>
  <si>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</si>
  <si>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</si>
  <si>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</si>
  <si>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</si>
  <si>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</si>
  <si>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</si>
  <si>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En Cobranza Judicial</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</si>
  <si>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</si>
  <si>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</si>
  <si>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</si>
  <si>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</si>
  <si>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</si>
  <si>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</si>
  <si>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</si>
  <si>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</si>
  <si>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</si>
  <si>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</si>
  <si>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</si>
  <si>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</si>
  <si>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</si>
  <si>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</si>
  <si>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</si>
  <si>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</si>
  <si>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</si>
  <si>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</si>
  <si>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</si>
  <si>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</si>
  <si>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</si>
  <si>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Aptos Narrow"/>
        <family val="2"/>
        <scheme val="minor"/>
      </rPr>
      <t>1914+SI((1906.01+1906.02-2507.03.01-2507.03.02)&gt;0,(1916.01+1916.02-2517.03.01-2517.03.02)+(1936.01+1936.02-2537.03.01-2537.03.02),0)+1913+1911+1916.09+1917+1918+1919+1934+1933+1931+1936.09+1937+1938+1939</t>
    </r>
  </si>
  <si>
    <r>
      <t xml:space="preserve">ME:
</t>
    </r>
    <r>
      <rPr>
        <sz val="11"/>
        <color theme="1"/>
        <rFont val="Aptos Narrow"/>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</si>
  <si>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</si>
  <si>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</si>
  <si>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</si>
  <si>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</si>
  <si>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</si>
  <si>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Aptos Narrow"/>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</si>
  <si>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</si>
  <si>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</si>
  <si>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</si>
  <si>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</si>
  <si>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</si>
  <si>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</si>
  <si>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</si>
  <si>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</si>
  <si>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</si>
  <si>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</si>
  <si>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</si>
  <si>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</si>
  <si>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</si>
  <si>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</si>
  <si>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</si>
  <si>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</si>
  <si>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</si>
  <si>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</si>
  <si>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</si>
  <si>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</si>
  <si>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</si>
  <si>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</si>
  <si>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</si>
  <si>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</si>
  <si>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</si>
  <si>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</si>
  <si>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</si>
  <si>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</si>
  <si>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</si>
  <si>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</si>
  <si>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</si>
  <si>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</si>
  <si>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</si>
  <si>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</si>
  <si>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</si>
  <si>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</si>
  <si>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</si>
  <si>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</si>
  <si>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</si>
  <si>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</si>
  <si>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</si>
  <si>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</si>
  <si>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</si>
  <si>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</si>
  <si>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</si>
  <si>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</si>
  <si>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</si>
  <si>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</si>
  <si>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</si>
  <si>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</si>
  <si>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</si>
  <si>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</si>
  <si>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</si>
  <si>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</si>
  <si>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</si>
  <si>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</si>
  <si>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</si>
  <si>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</si>
  <si>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</si>
  <si>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</si>
  <si>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</si>
  <si>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</si>
  <si>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</si>
  <si>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</si>
  <si>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</si>
  <si>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Aptos Narrow"/>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</si>
  <si>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Aptos Narrow"/>
        <family val="2"/>
        <scheme val="minor"/>
      </rPr>
      <t xml:space="preserve">
292-2921.01-2921.02+2126-2921.08.01+2921.02.07-2921.07.02-1922+SI((1906.01+1906.02-2507.03.01-2507.03.02)&lt;0, (1916.01+1916.02-2517.03.01-2517.03.02)*(-1),0)+2429+2629+2829-2921.07.06</t>
    </r>
  </si>
  <si>
    <t>(R)</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</si>
  <si>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</si>
  <si>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</si>
  <si>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</si>
  <si>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</si>
  <si>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</si>
  <si>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</si>
  <si>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</si>
  <si>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</si>
  <si>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</si>
  <si>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</si>
  <si>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</si>
  <si>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</si>
  <si>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</si>
  <si>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</si>
  <si>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</si>
  <si>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</si>
  <si>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</si>
  <si>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</si>
  <si>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</si>
  <si>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</si>
  <si>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</si>
  <si>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</si>
  <si>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</si>
  <si>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</si>
  <si>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</si>
  <si>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</si>
  <si>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</si>
  <si>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</si>
  <si>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</si>
  <si>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</si>
  <si>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</si>
  <si>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</si>
  <si>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</si>
  <si>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</si>
  <si>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</si>
  <si>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</si>
  <si>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</si>
  <si>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</si>
  <si>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</si>
  <si>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</si>
  <si>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</si>
  <si>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</si>
  <si>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</si>
  <si>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</si>
  <si>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Aptos Narrow"/>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</si>
  <si>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</si>
  <si>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</si>
  <si>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Aptos Narrow"/>
        <family val="2"/>
        <scheme val="minor"/>
      </rPr>
      <t>(5109.04-4109.04)</t>
    </r>
  </si>
  <si>
    <t>(A.6)</t>
  </si>
  <si>
    <t>Créditos directos</t>
  </si>
  <si>
    <t>5104+5107</t>
  </si>
  <si>
    <t>(A.7)</t>
  </si>
  <si>
    <t>Diferencia de cambio</t>
  </si>
  <si>
    <r>
      <rPr>
        <b/>
        <sz val="10"/>
        <rFont val="Arial"/>
        <family val="2"/>
      </rPr>
      <t>SA</t>
    </r>
    <r>
      <rPr>
        <sz val="11"/>
        <color theme="1"/>
        <rFont val="Aptos Narrow"/>
        <family val="2"/>
        <scheme val="minor"/>
      </rPr>
      <t>((5108.01+5108.04.09+5108.09-4108.01) - (4108.04.09+4108.09))</t>
    </r>
  </si>
  <si>
    <t>(A.8)</t>
  </si>
  <si>
    <t>Ganancias en Productos Financieros Derivados</t>
  </si>
  <si>
    <r>
      <rPr>
        <b/>
        <sz val="10"/>
        <rFont val="Arial"/>
        <family val="2"/>
      </rPr>
      <t>SA</t>
    </r>
    <r>
      <rPr>
        <sz val="11"/>
        <color theme="1"/>
        <rFont val="Aptos Narrow"/>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</si>
  <si>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</si>
  <si>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</si>
  <si>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</si>
  <si>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</si>
  <si>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</si>
  <si>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</si>
  <si>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</si>
  <si>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</si>
  <si>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</si>
  <si>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</si>
  <si>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</si>
  <si>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</si>
  <si>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</si>
  <si>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</si>
  <si>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</si>
  <si>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</si>
  <si>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Aptos Narrow"/>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</si>
  <si>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</si>
  <si>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</si>
  <si>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Aptos Narrow"/>
        <family val="2"/>
        <scheme val="minor"/>
      </rPr>
      <t>(5109.04-4109.04)</t>
    </r>
  </si>
  <si>
    <t>(B.9)</t>
  </si>
  <si>
    <t xml:space="preserve">Primas al Fondo de Seguro de Depósito </t>
  </si>
  <si>
    <t>(B.10)</t>
  </si>
  <si>
    <t>Diferencia de Cambio</t>
  </si>
  <si>
    <r>
      <rPr>
        <b/>
        <sz val="10"/>
        <rFont val="Arial"/>
        <family val="2"/>
      </rPr>
      <t>SD</t>
    </r>
    <r>
      <rPr>
        <sz val="11"/>
        <color theme="1"/>
        <rFont val="Aptos Narrow"/>
        <family val="2"/>
        <scheme val="minor"/>
      </rPr>
      <t>((5108.01+5108.04.09+5108.09) - (4108.01+4108.04.09+4108.09))</t>
    </r>
  </si>
  <si>
    <t>(B.11)</t>
  </si>
  <si>
    <t>Pérdidas en Productos Financieros Derivados</t>
  </si>
  <si>
    <r>
      <rPr>
        <b/>
        <sz val="10"/>
        <rFont val="Arial"/>
        <family val="2"/>
      </rPr>
      <t>SD</t>
    </r>
    <r>
      <rPr>
        <sz val="11"/>
        <color theme="1"/>
        <rFont val="Aptos Narrow"/>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</si>
  <si>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</si>
  <si>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Aptos Narrow"/>
        <family val="2"/>
        <scheme val="minor"/>
      </rPr>
      <t xml:space="preserve">(4109.10-5109.10) + </t>
    </r>
    <r>
      <rPr>
        <b/>
        <sz val="10"/>
        <rFont val="Arial"/>
        <family val="2"/>
      </rPr>
      <t>SD</t>
    </r>
    <r>
      <rPr>
        <sz val="11"/>
        <color theme="1"/>
        <rFont val="Aptos Narrow"/>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</si>
  <si>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</si>
  <si>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</si>
  <si>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</si>
  <si>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</si>
  <si>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</si>
  <si>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</si>
  <si>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</si>
  <si>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</si>
  <si>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</si>
  <si>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</si>
  <si>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</si>
  <si>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</si>
  <si>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</si>
  <si>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</si>
  <si>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</si>
  <si>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</si>
  <si>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</si>
  <si>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</si>
  <si>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</si>
  <si>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</si>
  <si>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</si>
  <si>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</si>
  <si>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</si>
  <si>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</si>
  <si>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</si>
  <si>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</si>
  <si>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</si>
  <si>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</si>
  <si>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</si>
  <si>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</si>
  <si>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</si>
  <si>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</si>
  <si>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</si>
  <si>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</si>
  <si>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</si>
  <si>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</si>
  <si>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</si>
  <si>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</si>
  <si>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</si>
  <si>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</si>
  <si>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</si>
  <si>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</si>
  <si>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</si>
  <si>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</si>
  <si>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</si>
  <si>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</si>
  <si>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</si>
  <si>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</si>
  <si>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</si>
  <si>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</si>
  <si>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</si>
  <si>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</si>
  <si>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</si>
  <si>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</si>
  <si>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</si>
  <si>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</si>
  <si>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</si>
  <si>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</si>
  <si>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</si>
  <si>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</si>
  <si>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</si>
  <si>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</si>
  <si>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</si>
  <si>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</si>
  <si>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</si>
  <si>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</si>
  <si>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</si>
  <si>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</si>
  <si>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</si>
  <si>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</si>
  <si>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</si>
  <si>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Contratos de Arrendamiento Financiero por Sector Económico y Tipo de Bien</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</si>
  <si>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</si>
  <si>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</si>
  <si>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</si>
  <si>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</si>
  <si>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</si>
  <si>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</si>
  <si>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</si>
  <si>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</si>
  <si>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</si>
  <si>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</si>
  <si>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</si>
  <si>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</si>
  <si>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</si>
  <si>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</si>
  <si>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</si>
  <si>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</si>
  <si>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</si>
  <si>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</si>
  <si>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</si>
  <si>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</si>
  <si>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Operaciones Forward en Moneda Extranjera</t>
  </si>
  <si>
    <t>Operaciones Swaps</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</si>
  <si>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</si>
  <si>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</si>
  <si>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</si>
  <si>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</si>
  <si>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</si>
  <si>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</si>
  <si>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</si>
  <si>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</si>
  <si>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</si>
  <si>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</si>
  <si>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</si>
  <si>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</si>
  <si>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</si>
  <si>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Estructura de Inversiones</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</si>
  <si>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</si>
  <si>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</si>
  <si>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</si>
  <si>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</si>
  <si>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 (País)</t>
  </si>
  <si>
    <t>Distribución de Oficinas por Zona Geográfica (Lima y Callao)</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</si>
  <si>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</si>
  <si>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</si>
  <si>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</si>
  <si>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</si>
  <si>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</si>
  <si>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</si>
  <si>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</si>
  <si>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</si>
  <si>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</si>
  <si>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</si>
  <si>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Boletin Informativo Mensual de la Banca Múltiple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</si>
</sst>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8">
    <numFmt numFmtId="41" formatCode="_(* #,##0_);_(* \(#,##0\);_(* &quot;-&quot;_);_(@_)"/>
    <numFmt numFmtId="43" formatCode="_(* #,##0.00_);_(* \(#,##0.00\);_(* &quot;-&quot;??_);_(@_)"/>
    <numFmt numFmtId="164" formatCode="\A\l\ dd\ &quot;de&quot;\ mmmm\ &quot; de&quot;\ yyyy"/>
    <numFmt numFmtId="165" formatCode="* #\ ###\ ###___ ;\ * #\ ###\ ###\_\ __\ ;* &quot;-&quot;?,_ ;_(@_)"/>
    <numFmt numFmtId="166" formatCode="_ * #,##0_ ;_ * \-#,##0_ ;_ * &quot;-&quot;_ ;_ @_ "/>
    <numFmt numFmtId="167" formatCode="_(* #_);_(* \(#0\)\ ;* &quot;-&quot;\ ;_(@_)"/>
    <numFmt numFmtId="168" formatCode="_([$€-2]\ * #,##0.00_);_([$€-2]\ * \(#,##0.00\);_([$€-2]\ * &quot;-&quot;??_)"/>
    <numFmt numFmtId="169" formatCode="\A\l\ dd\ &quot;de&quot;\ mmmm\ &quot;de&quot;\ yyyy"/>
    <numFmt numFmtId="170" formatCode="_(* #,##0_________);_(* \(#,##0\);_(* &quot;-&quot;????_);_(@_)"/>
    <numFmt numFmtId="171" formatCode="&quot;Tipo de Cambio Contable:&quot;\ #.###"/>
    <numFmt numFmtId="172" formatCode="_ * #,##0_________________________ ;_ * \-#,##0_________________________ ;_ * &quot;-&quot;?????????????_ ;_ @_ "/>
    <numFmt numFmtId="173" formatCode="_ * #,##0_______________ ;_ * \-#,##0_______________ ;_ * &quot;-&quot;????????_ ;_ @_ "/>
    <numFmt numFmtId="174" formatCode="_(* #,###,##0_________)\ ;_(* \(#,###,##0\)\ ;* &quot;-&quot;??????;_(@_)"/>
    <numFmt numFmtId="175" formatCode="_ * #,##0_________________ ;_ * \-#,##0_______________ ;_ * &quot;-&quot;????????_ ;_ @_ "/>
    <numFmt numFmtId="176" formatCode="_ * #,##0_____________________ ;_ * \-#,##0_______________ ;_ * &quot;-&quot;????????_ ;_ @_ "/>
    <numFmt numFmtId="177" formatCode="_ * #,##0____________\ ;_ * \-#,##0____________\ ;_ * &quot;-&quot;??????_ ;_ @_ "/>
    <numFmt numFmtId="178" formatCode="0.000"/>
    <numFmt numFmtId="179" formatCode="_ * #,##0.000____________\ ;_ * \-#,##0.000____________\ ;_ * &quot;-&quot;??????_ ;_ @_ "/>
    <numFmt numFmtId="180" formatCode="_ * #,##0.00_ ;_ * \-#,##0.00_ ;_ * &quot;-&quot;??_ ;_ @_ "/>
    <numFmt numFmtId="181" formatCode="_ * #,##0.0000_ ;_ * \-#,##0.0000_ ;_ * &quot;-&quot;_ ;_ @_ "/>
    <numFmt numFmtId="182" formatCode="_ * #,##0.00_ ;_ * \-#,##0.00_ ;_ * &quot;-&quot;_ ;_ @_ "/>
    <numFmt numFmtId="183" formatCode="_ * #,##0.00000_ ;_ * \-#,##0.00000_ ;_ * &quot;-&quot;_ ;_ @_ "/>
    <numFmt numFmtId="184" formatCode="\(\A\l\ dd\ &quot;de&quot;\ mmmm\ &quot;de&quot;\ yyyy\)"/>
    <numFmt numFmtId="185" formatCode="#,##0_ ;\-#,##0\ "/>
    <numFmt numFmtId="186" formatCode="_(* #,##0_);_(* \(#,##0\);_(* &quot;-&quot;??_);_(@_)"/>
    <numFmt numFmtId="187" formatCode="\D\e\s\e\m\b\o\l\s\a\d\o\s\ \e\n\ \e\l\ \m\e\s\ &quot;de&quot;\ mmmm\ &quot;de&quot;\ yyyy"/>
    <numFmt numFmtId="188" formatCode="&quot;Al &quot;dd&quot; de &quot;mmmm&quot; de &quot;yyyy"/>
    <numFmt numFmtId="189" formatCode="_-* #,##0\ _P_t_a_-;\-* #,##0\ _P_t_a_-;_-* &quot;-&quot;\ _P_t_a_-;_-@_-"/>
    <numFmt numFmtId="190" formatCode="_(* #,##0.000_);_(* \(#,##0.000\);_(* &quot;-&quot;??_);_(@_)"/>
    <numFmt numFmtId="191" formatCode="_-* #,##0.00\ _P_t_a_-;\-* #,##0.00\ _P_t_a_-;_-* &quot;-&quot;\ _P_t_a_-;_-@_-"/>
    <numFmt numFmtId="192" formatCode="_(* #,##0_________________________);_(* \(#,##0\);_(* &quot;-&quot;????????????_);_(@_)"/>
    <numFmt numFmtId="193" formatCode="_(&quot;S/.&quot;\ * #,##0.00_);_(&quot;S/.&quot;\ * \(#,##0.00\);_(&quot;S/.&quot;\ * &quot;-&quot;??_);_(@_)"/>
    <numFmt numFmtId="194" formatCode="_(* #,###,##0_________)\ ;_(* \(#,###,##0\)\ __\ _____ ;* &quot;-&quot;??????;_(@_)"/>
    <numFmt numFmtId="195" formatCode="_(* #\ ###\ ##0_);_(* \(#\ ###\ ##0\)__;* &quot;-&quot;??;_(@_)"/>
    <numFmt numFmtId="196" formatCode="_(* #,###,##0.0_________)\ ;_(* \(#,###,##0.0\)\ __\ _____ ;* &quot;-&quot;??????;_(@_)"/>
    <numFmt numFmtId="197" formatCode="_(* #,###,##0.0000_________)\ ;_(* \(#,###,##0.0000\)\ ;* &quot;-&quot;??????;_(@_)"/>
    <numFmt numFmtId="198" formatCode="&quot;Al&quot;\ d\ &quot;de&quot;\ mmmm\ &quot;de&quot;\ yyyy"/>
    <numFmt numFmtId="199" formatCode="_(* ##,#00_____________________);_(* \(#,##0.00\);_(* &quot;-&quot;??????????_);_(@_)"/>
    <numFmt numFmtId="200" formatCode="_(* #\ #,###,##0.00___________________________);_(* \(#\ ###\ ###\);_(* &quot;-&quot;?????????????_);_(@_)"/>
    <numFmt numFmtId="201" formatCode="_(* #,\ ###,###_______________________);_(* \(#\ ###\ ###\);_(* &quot;-&quot;??????_);_(@_)"/>
    <numFmt numFmtId="202" formatCode="_(* #,##0.00_________);_(* \(#,##0.00\);_(* &quot;-&quot;????_);_(@_)"/>
    <numFmt numFmtId="203" formatCode="_-* #,##0.00\ _P_t_a_-;\-* #,##0.00\ _P_t_a_-;_-* &quot;-&quot;??\ _P_t_a_-;_-@_-"/>
    <numFmt numFmtId="204" formatCode="_(* #,##0.00_______);_(* \(#,##0.00\);_(* &quot;-&quot;???_);_(@_)"/>
    <numFmt numFmtId="205" formatCode="_(* #,##0_______);_(* \(#,##0\);_(* &quot;-&quot;???_);_(@_)"/>
    <numFmt numFmtId="206" formatCode="_(* #,##0.00_________________);_(* \(#,##0.00\);_(* &quot;-&quot;????????_);_(@_)"/>
    <numFmt numFmtId="207" formatCode="_(* #,\ ###,###_______________);_(* \(#\ ###\ ###\);_(* &quot;-&quot;??_);_(@_)"/>
    <numFmt numFmtId="208" formatCode="_(* #,##0_________________);_(* \(#,##0\);_(* &quot;-&quot;????????_);_(@_)"/>
    <numFmt numFmtId="209" formatCode="_-* #,##0\ _P_t_a_-;\-* #,##0\ _P_t_a_-;_-* &quot;-&quot;??\ _P_t_a_-;_-@_-"/>
    <numFmt numFmtId="210" formatCode="&quot;Publicado el&quot;\ dd/mm/yyyy"/>
    <numFmt numFmtId="211" formatCode="* #\ ###\ ###____________;\ * #\ ###\ ###\____________ ;* &quot;-&quot;?????;_(@_)"/>
    <numFmt numFmtId="212" formatCode="&quot;Al&quot;\ dd\ &quot;de&quot;\ mmmm\ &quot;de&quot;\ yyyy"/>
    <numFmt numFmtId="213" formatCode="_(* #,##0.0_);_(* \(#,##0.0\);_(* &quot;-&quot;??_);_(@_)"/>
    <numFmt numFmtId="214" formatCode="_(* #,##0_____________);_(* \(#,##0\)_____________ ;_(* &quot;-&quot;???????_);_(@_)"/>
    <numFmt numFmtId="215" formatCode="_(* #,##0.00_____________);_(* \(#,##0.00\)_____________ ;_(* &quot;-&quot;???????_);_(@_)"/>
    <numFmt numFmtId="216" formatCode="0.00_);\(0.00\)"/>
    <numFmt numFmtId="217" formatCode="_(* #,##0_____________);_(* \(#,##0\)_____________ ;_(* &quot;-&quot;???????,_);_(@_)"/>
    <numFmt numFmtId="218" formatCode="0.00000"/>
    <numFmt numFmtId="219" formatCode="_(* #,##0.00000_____________);_(* \(#,##0.00000\)_____________ ;_(* &quot;-&quot;???????_);_(@_)"/>
    <numFmt numFmtId="220" formatCode="_(* #\ ###\ ##0_________________________);_(* \(#\ ###\ ##0\)\ ;* &quot;-&quot;??????????????;_(@_)"/>
    <numFmt numFmtId="221" formatCode="* #\ ###\ ###__________________;\ * #\ ###\ ###\________________________ ;* &quot;-&quot;???????????;_(@_)"/>
    <numFmt numFmtId="222" formatCode="* #\ ###\ ###;\ * #\ ###\ ###\ ;* &quot;-&quot;?;_(@_)"/>
    <numFmt numFmtId="223" formatCode="_(* #\ ###\ ###_);_(* \(#\ ###\ ###\);_(* &quot;-&quot;??_);_(@_)"/>
    <numFmt numFmtId="224" formatCode="_(* #\ ##0.00_);_(* \(#\ ##0.00\);_(* &quot;-&quot;??_);_(@_)"/>
    <numFmt numFmtId="225" formatCode="_ * #,##0_ ;_ * \-#,##0_ ;_ * &quot;-&quot;??_ ;_ @_ "/>
    <numFmt numFmtId="226" formatCode="_(* #\ ###\ ##0___________);_(* \(#\ ###\ ##0\)\ ;* &quot;-&quot;??????;_(@_)"/>
    <numFmt numFmtId="227" formatCode="_(* #,##0_);_(* \(#,##0\);_(* &quot;-&quot;?_);_(@_)"/>
    <numFmt numFmtId="228" formatCode="_(* #,##0.0000000_);_(* \(#,##0.0000000\);_(* &quot;-&quot;??_);_(@_)"/>
    <numFmt numFmtId="229" formatCode="[$-C0A]d\ &quot;de&quot;\ mmmm\ &quot;de&quot;\ yyyy;@"/>
    <numFmt numFmtId="230" formatCode="_(* #,##0.00_);_(* \(#,##0.00\);_(* &quot;-&quot;?_);_(@_)"/>
    <numFmt numFmtId="231" formatCode="#,##0_ ;[Red]\-#,##0\ "/>
    <numFmt numFmtId="232" formatCode="&quot;Promedio de Saldos Diarios a &quot;mmmm&quot; de &quot;yyyy"/>
    <numFmt numFmtId="233" formatCode="_ * #,##0___________________ ;_ * \-#,##0_ ;_ * &quot;-&quot;??????????,;_ @_ "/>
    <numFmt numFmtId="234" formatCode="_-* #,##0.0\ _-;_-\(#,##0.0\)\ _-;_-* &quot;-&quot;\ _-;_-@_-"/>
    <numFmt numFmtId="235" formatCode="_(* #,##0___________);_(* \(#,##0\)__________;_(* &quot;-&quot;??????_);_(@_)"/>
    <numFmt numFmtId="236" formatCode="mmmm\-yyyy"/>
    <numFmt numFmtId="237" formatCode="_(* #,##0___________________________);_(* \(#,##0\)__________________________;_(* &quot;-&quot;?????????????_);_(@_)"/>
    <numFmt numFmtId="238" formatCode="_-* #,##0___________-;\-* #,##0___________-;_ &quot;-&quot;_??????;_-@_-"/>
    <numFmt numFmtId="239" formatCode="_-* #,##0___________________-;\-* #,##0___________________-;_ &quot;-&quot;_??????????;_-@_-"/>
  </numFmts>
  <fonts count="195">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i/>
      <sz val="8"/>
      <name val="Arial Narrow"/>
      <family val="2"/>
    </font>
    <font>
      <sz val="6"/>
      <name val="Arial Narrow"/>
      <family val="2"/>
    </font>
    <font>
      <sz val="6"/>
      <name val="Arial"/>
      <family val="2"/>
    </font>
    <font>
      <sz val="8"/>
      <name val="Arial"/>
      <family val="2"/>
    </font>
    <font>
      <b/>
      <sz val="8"/>
      <name val="Arial"/>
      <family val="2"/>
    </font>
    <font>
      <sz val="14.5"/>
      <name val="Times New Roman"/>
      <family val="1"/>
    </font>
    <font>
      <sz val="9"/>
      <name val="Arial"/>
      <family val="2"/>
    </font>
    <font>
      <b/>
      <sz val="10"/>
      <name val="Times New Roman"/>
      <family val="1"/>
    </font>
    <font>
      <b/>
      <sz val="17"/>
      <name val="Times New Roman"/>
      <family val="1"/>
    </font>
    <font>
      <sz val="12"/>
      <name val="Arial"/>
      <family val="2"/>
    </font>
    <font>
      <b/>
      <sz val="12"/>
      <name val="Arial"/>
      <family val="2"/>
    </font>
    <font>
      <sz val="7"/>
      <name val="Arial"/>
      <family val="2"/>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sz val="11"/>
      <color theme="1"/>
      <name val="Calibri"/>
    </font>
    <font>
      <sz val="8"/>
      <color theme="1"/>
      <name val="Calibri"/>
      <family val="2"/>
    </font>
    <font>
      <b/>
      <sz val="8.6"/>
      <name val="Arial"/>
      <family val="2"/>
    </font>
    <font>
      <b/>
      <vertAlign val="superscript"/>
      <sz val="8"/>
      <name val="Arial Narrow"/>
      <family val="2"/>
    </font>
    <font>
      <b/>
      <sz val="7"/>
      <name val="Arial"/>
      <family val="2"/>
    </font>
    <font>
      <sz val="13"/>
      <name val="Times New Roman"/>
      <family val="1"/>
    </font>
    <font>
      <b/>
      <sz val="13.8"/>
      <name val="Times New Roman"/>
      <family val="1"/>
    </font>
    <font>
      <b/>
      <sz val="13"/>
      <name val="Arial Narrow"/>
      <family val="2"/>
    </font>
    <font>
      <sz val="10"/>
      <name val="Times New Roman"/>
      <family val="1"/>
    </font>
    <font>
      <sz val="9.6"/>
      <name val="Arial Narrow"/>
      <family val="2"/>
    </font>
    <font>
      <b/>
      <sz val="12"/>
      <name val="Arial Narrow"/>
      <family val="2"/>
    </font>
    <font>
      <sz val="8"/>
      <color indexed="9"/>
      <name val="Arial Narrow"/>
      <family val="2"/>
    </font>
    <font>
      <sz val="8.5"/>
      <name val="Arial Narrow"/>
      <family val="2"/>
    </font>
    <font>
      <b/>
      <sz val="8.5"/>
      <name val="Arial Narrow"/>
      <family val="2"/>
    </font>
    <font>
      <sz val="8.5"/>
      <color indexed="9"/>
      <name val="Arial Narrow"/>
      <family val="2"/>
    </font>
    <font>
      <sz val="9.5"/>
      <name val="Arial Narrow"/>
      <family val="2"/>
    </font>
    <font>
      <sz val="13"/>
      <name val="Arial Narrow"/>
      <family val="2"/>
    </font>
    <font>
      <sz val="8"/>
      <color indexed="10"/>
      <name val="Arial Narrow"/>
      <family val="2"/>
    </font>
    <font>
      <sz val="7.5"/>
      <name val="Arial Narrow"/>
      <family val="2"/>
    </font>
    <font>
      <sz val="7.5"/>
      <name val="Arial"/>
      <family val="2"/>
    </font>
    <font>
      <b/>
      <sz val="15"/>
      <name val="Times New Roman"/>
      <family val="1"/>
    </font>
    <font>
      <sz val="21"/>
      <name val="Times New Roman"/>
      <family val="1"/>
    </font>
    <font>
      <sz val="21.25"/>
      <name val="Times New Roman"/>
      <family val="1"/>
    </font>
    <font>
      <b/>
      <sz val="14"/>
      <name val="Arial"/>
      <family val="2"/>
    </font>
    <font>
      <sz val="13"/>
      <name val="Arial"/>
      <family val="2"/>
    </font>
    <font>
      <b/>
      <sz val="10"/>
      <color rgb="FF0000FF"/>
      <name val="Arial Narrow"/>
      <family val="2"/>
    </font>
    <font>
      <sz val="10"/>
      <color indexed="9"/>
      <name val="Arial Narrow"/>
      <family val="2"/>
    </font>
    <font>
      <u/>
      <sz val="11"/>
      <color theme="10"/>
      <name val="Aptos Narrow"/>
      <family val="2"/>
      <scheme val="minor"/>
    </font>
    <font>
      <sz val="24"/>
      <name val="Times New Roman"/>
      <family val="1"/>
    </font>
    <font>
      <sz val="15.5"/>
      <name val="Times New Roman"/>
      <family val="1"/>
    </font>
    <font>
      <sz val="9"/>
      <name val="Arial Narrow"/>
      <family val="2"/>
    </font>
    <font>
      <sz val="14"/>
      <name val="Arial Narrow"/>
      <family val="2"/>
    </font>
    <font>
      <sz val="14"/>
      <name val="Times New Roman"/>
      <family val="1"/>
    </font>
    <font>
      <sz val="10.5"/>
      <name val="Arial Narrow"/>
      <family val="2"/>
    </font>
    <font>
      <b/>
      <sz val="9"/>
      <name val="Arial Narrow"/>
      <family val="2"/>
    </font>
    <font>
      <b/>
      <sz val="9"/>
      <color indexed="9"/>
      <name val="Arial Narrow"/>
      <family val="2"/>
    </font>
    <font>
      <sz val="9"/>
      <color indexed="9"/>
      <name val="Arial Narrow"/>
      <family val="2"/>
    </font>
    <font>
      <sz val="8.5"/>
      <name val="Arial"/>
      <family val="2"/>
    </font>
    <font>
      <i/>
      <sz val="7"/>
      <name val="Arial Narrow"/>
      <family val="2"/>
    </font>
    <font>
      <sz val="22"/>
      <name val="Arial"/>
      <family val="2"/>
    </font>
    <font>
      <b/>
      <sz val="15"/>
      <name val="Arial Narrow"/>
      <family val="2"/>
    </font>
    <font>
      <sz val="11"/>
      <name val="Arial Narrow"/>
      <family val="2"/>
    </font>
    <font>
      <b/>
      <sz val="8"/>
      <color theme="1"/>
      <name val="Arial Narrow"/>
      <family val="2"/>
    </font>
    <font>
      <sz val="8"/>
      <color theme="1"/>
      <name val="Arial Narrow"/>
      <family val="2"/>
    </font>
    <font>
      <b/>
      <sz val="9"/>
      <color theme="3"/>
      <name val="Arial Narrow"/>
      <family val="2"/>
    </font>
    <font>
      <b/>
      <sz val="10.5"/>
      <name val="Arial Narrow"/>
      <family val="2"/>
    </font>
    <font>
      <sz val="8.6"/>
      <name val="Arial Narrow"/>
      <family val="2"/>
    </font>
    <font>
      <b/>
      <sz val="8.6"/>
      <name val="Arial Narrow"/>
      <family val="2"/>
    </font>
    <font>
      <sz val="10"/>
      <color theme="3" tint="0.499984740745262"/>
      <name val="Times New Roman"/>
      <family val="1"/>
    </font>
    <font>
      <vertAlign val="superscript"/>
      <sz val="20"/>
      <name val="Times New Roman"/>
      <family val="1"/>
    </font>
    <font>
      <i/>
      <sz val="9"/>
      <name val="Arial Narrow"/>
      <family val="2"/>
    </font>
    <font>
      <b/>
      <sz val="16"/>
      <name val="Times New Roman"/>
      <family val="1"/>
    </font>
    <font>
      <b/>
      <u/>
      <sz val="8"/>
      <name val="Arial Narrow"/>
      <family val="2"/>
    </font>
    <font>
      <i/>
      <sz val="7"/>
      <name val="Arial"/>
      <family val="2"/>
    </font>
    <font>
      <b/>
      <vertAlign val="superscript"/>
      <sz val="9"/>
      <name val="Arial Narrow"/>
      <family val="2"/>
    </font>
    <font>
      <b/>
      <sz val="7"/>
      <name val="Arial Narrow"/>
      <family val="2"/>
    </font>
    <font>
      <sz val="10"/>
      <color indexed="9"/>
      <name val="Arial"/>
      <family val="2"/>
    </font>
    <font>
      <i/>
      <sz val="8"/>
      <name val="Arial"/>
      <family val="2"/>
    </font>
    <font>
      <b/>
      <sz val="14.5"/>
      <name val="Arial"/>
      <family val="2"/>
    </font>
    <font>
      <sz val="14.5"/>
      <name val="Arial"/>
      <family val="2"/>
    </font>
    <font>
      <b/>
      <sz val="8"/>
      <color indexed="9"/>
      <name val="Arial Narrow"/>
      <family val="2"/>
    </font>
    <font>
      <b/>
      <sz val="10.55"/>
      <name val="Arial Narrow"/>
      <family val="2"/>
    </font>
    <font>
      <sz val="8.25"/>
      <name val="Arial Narrow"/>
      <family val="2"/>
    </font>
    <font>
      <b/>
      <sz val="8.25"/>
      <name val="Arial Narrow"/>
      <family val="2"/>
    </font>
    <font>
      <b/>
      <sz val="14.55"/>
      <name val="Times New Roman"/>
      <family val="1"/>
    </font>
    <font>
      <sz val="14.55"/>
      <name val="Times New Roman"/>
      <family val="1"/>
    </font>
    <font>
      <b/>
      <sz val="10"/>
      <color indexed="14"/>
      <name val="Arial"/>
      <family val="2"/>
    </font>
    <font>
      <vertAlign val="superscript"/>
      <sz val="9.5"/>
      <name val="Arial Narrow"/>
      <family val="2"/>
    </font>
    <font>
      <b/>
      <sz val="9.5"/>
      <name val="Arial Narrow"/>
      <family val="2"/>
    </font>
    <font>
      <sz val="12"/>
      <name val="Arial Narrow"/>
      <family val="2"/>
    </font>
    <font>
      <sz val="12.5"/>
      <name val="Arial Narrow"/>
      <family val="2"/>
    </font>
    <font>
      <sz val="15.6"/>
      <name val="Arial"/>
      <family val="2"/>
    </font>
    <font>
      <vertAlign val="superscript"/>
      <sz val="10"/>
      <name val="Arial Narrow"/>
      <family val="2"/>
    </font>
    <font>
      <sz val="7"/>
      <name val="Arial Narrow"/>
      <family val="2"/>
    </font>
    <font>
      <b/>
      <sz val="10"/>
      <color indexed="10"/>
      <name val="Arial"/>
      <family val="2"/>
    </font>
    <font>
      <i/>
      <sz val="10"/>
      <name val="Arial Narrow"/>
      <family val="2"/>
    </font>
    <font>
      <b/>
      <sz val="11"/>
      <name val="Arial"/>
      <family val="2"/>
    </font>
    <font>
      <b/>
      <sz val="9"/>
      <color indexed="12"/>
      <name val="Arial"/>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sz val="9"/>
      <color indexed="10"/>
      <name val="Arial Narrow"/>
      <family val="2"/>
    </font>
    <font>
      <b/>
      <sz val="9"/>
      <color indexed="10"/>
      <name val="Arial Narrow"/>
      <family val="2"/>
    </font>
    <font>
      <u/>
      <sz val="10"/>
      <color indexed="12"/>
      <name val="Arial"/>
      <family val="2"/>
    </font>
    <font>
      <sz val="8"/>
      <color indexed="8"/>
      <name val="Arial"/>
      <family val="2"/>
    </font>
    <font>
      <i/>
      <sz val="8"/>
      <color indexed="8"/>
      <name val="Arial Narrow"/>
      <family val="2"/>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b/>
      <sz val="15.5"/>
      <name val="Times New Roman"/>
      <family val="1"/>
    </font>
    <font>
      <i/>
      <sz val="9"/>
      <color theme="1"/>
      <name val="Arial Narrow"/>
      <family val="2"/>
    </font>
    <font>
      <sz val="22"/>
      <color theme="1"/>
      <name val="Arial Narrow"/>
      <family val="2"/>
    </font>
    <font>
      <sz val="14"/>
      <color theme="1"/>
      <name val="Arial Narrow"/>
      <family val="2"/>
    </font>
    <font>
      <sz val="13"/>
      <color theme="1"/>
      <name val="Arial Narrow"/>
      <family val="2"/>
    </font>
    <font>
      <sz val="22.2"/>
      <name val="Times New Roman"/>
      <family val="1"/>
    </font>
    <font>
      <b/>
      <sz val="14.4"/>
      <name val="Times New Roman"/>
      <family val="1"/>
    </font>
    <font>
      <b/>
      <sz val="9"/>
      <name val="Times New Roman"/>
      <family val="1"/>
    </font>
    <font>
      <sz val="11"/>
      <color indexed="9"/>
      <name val="Times New Roman"/>
      <family val="1"/>
    </font>
    <font>
      <sz val="11"/>
      <color indexed="9"/>
      <name val="Arial Narrow"/>
      <family val="2"/>
    </font>
    <font>
      <b/>
      <sz val="8"/>
      <color indexed="9"/>
      <name val="Arial"/>
      <family val="2"/>
    </font>
    <font>
      <b/>
      <sz val="8"/>
      <color indexed="12"/>
      <name val="Arial Narrow"/>
      <family val="2"/>
    </font>
    <font>
      <sz val="10.5"/>
      <color indexed="10"/>
      <name val="Arial Narrow"/>
      <family val="2"/>
    </font>
    <font>
      <sz val="10.5"/>
      <color indexed="9"/>
      <name val="Arial Narrow"/>
      <family val="2"/>
    </font>
    <font>
      <b/>
      <sz val="8"/>
      <color indexed="10"/>
      <name val="Arial Narrow"/>
      <family val="2"/>
    </font>
    <font>
      <sz val="10.3"/>
      <name val="Arial Narrow"/>
      <family val="2"/>
    </font>
    <font>
      <sz val="10.3"/>
      <color indexed="9"/>
      <name val="Arial Narrow"/>
      <family val="2"/>
    </font>
    <font>
      <b/>
      <sz val="10.3"/>
      <name val="Arial Narrow"/>
      <family val="2"/>
    </font>
    <font>
      <sz val="8"/>
      <color indexed="10"/>
      <name val="Arial"/>
      <family val="2"/>
    </font>
    <font>
      <sz val="16"/>
      <name val="Times New Roman"/>
      <family val="1"/>
    </font>
    <font>
      <b/>
      <sz val="12"/>
      <name val="Times New Roman"/>
      <family val="1"/>
    </font>
    <font>
      <b/>
      <sz val="13.5"/>
      <name val="Times New Roman"/>
      <family val="1"/>
    </font>
    <font>
      <sz val="7.2"/>
      <name val="Arial Narrow"/>
      <family val="2"/>
    </font>
    <font>
      <b/>
      <sz val="7.2"/>
      <name val="Arial Narrow"/>
      <family val="2"/>
    </font>
    <font>
      <b/>
      <sz val="11"/>
      <name val="Times New Roman"/>
      <family val="1"/>
    </font>
    <font>
      <b/>
      <vertAlign val="superscript"/>
      <sz val="10"/>
      <color indexed="8"/>
      <name val="Arial Narrow"/>
      <family val="2"/>
    </font>
    <font>
      <sz val="8"/>
      <color rgb="FF000000"/>
      <name val="Arial Narrow"/>
      <family val="2"/>
    </font>
    <font>
      <vertAlign val="superscript"/>
      <sz val="8"/>
      <name val="Arial Narrow"/>
      <family val="2"/>
    </font>
    <font>
      <b/>
      <sz val="10"/>
      <color indexed="9"/>
      <name val="Arial Narrow"/>
      <family val="2"/>
    </font>
    <font>
      <vertAlign val="superscript"/>
      <sz val="22"/>
      <name val="Times New Roman"/>
      <family val="1"/>
    </font>
    <font>
      <sz val="15.6"/>
      <name val="Times New Roman"/>
      <family val="1"/>
    </font>
    <font>
      <b/>
      <sz val="9"/>
      <color indexed="8"/>
      <name val="Arial Narrow"/>
      <family val="2"/>
    </font>
    <font>
      <sz val="10"/>
      <color indexed="10"/>
      <name val="Arial"/>
      <family val="2"/>
    </font>
    <font>
      <b/>
      <u/>
      <sz val="10"/>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10"/>
      <color indexed="10"/>
      <name val="Arial Narrow"/>
      <family val="2"/>
    </font>
    <font>
      <sz val="10"/>
      <color indexed="8"/>
      <name val="Arial"/>
      <family val="2"/>
    </font>
    <font>
      <b/>
      <sz val="13.5"/>
      <color indexed="8"/>
      <name val="Arial Narrow"/>
      <family val="2"/>
    </font>
    <font>
      <sz val="8.25"/>
      <color indexed="8"/>
      <name val="Arial Narrow"/>
      <family val="2"/>
    </font>
    <font>
      <b/>
      <sz val="8.25"/>
      <color indexed="8"/>
      <name val="Arial Narrow"/>
      <family val="2"/>
    </font>
    <font>
      <sz val="9"/>
      <color indexed="8"/>
      <name val="Arial"/>
      <family val="2"/>
    </font>
    <font>
      <sz val="7"/>
      <color indexed="8"/>
      <name val="Arial"/>
      <family val="2"/>
    </font>
    <font>
      <sz val="12.7"/>
      <name val="Times New Roman"/>
      <family val="1"/>
    </font>
    <font>
      <sz val="11.7"/>
      <name val="Times New Roman"/>
      <family val="1"/>
    </font>
    <font>
      <sz val="13"/>
      <color indexed="8"/>
      <name val="Times New Roman"/>
      <family val="1"/>
    </font>
    <font>
      <sz val="10.7"/>
      <name val="Times New Roman"/>
      <family val="1"/>
    </font>
    <font>
      <sz val="7.5"/>
      <color indexed="8"/>
      <name val="Arial"/>
      <family val="2"/>
    </font>
    <font>
      <b/>
      <sz val="10"/>
      <color rgb="FF0000FF"/>
      <name val="Arial"/>
      <family val="2"/>
    </font>
    <font>
      <b/>
      <sz val="13.5"/>
      <name val="Arial Narrow"/>
      <family val="2"/>
    </font>
    <font>
      <i/>
      <sz val="10"/>
      <name val="Arial"/>
      <family val="2"/>
    </font>
    <font>
      <b/>
      <sz val="8"/>
      <color indexed="12"/>
      <name val="Arial"/>
      <family val="2"/>
    </font>
    <font>
      <i/>
      <sz val="22"/>
      <name val="Times New Roman"/>
      <family val="1"/>
    </font>
    <font>
      <b/>
      <i/>
      <sz val="10"/>
      <name val="Arial Narrow"/>
      <family val="2"/>
    </font>
    <font>
      <b/>
      <sz val="14"/>
      <color theme="1"/>
      <name val="Aptos Narrow"/>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z val="20"/>
      <color theme="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rgb="FFFFFFFF"/>
        <bgColor indexed="64"/>
      </patternFill>
    </fill>
  </fills>
  <borders count="48">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right/>
      <top style="dotted">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5"/>
      </left>
      <right/>
      <top style="thin">
        <color rgb="FF999999"/>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s>
  <cellStyleXfs count="62">
    <xf numFmtId="0" fontId="0" fillId="0" borderId="0"/>
    <xf numFmtId="0" fontId="3" fillId="0" borderId="0"/>
    <xf numFmtId="166" fontId="3" fillId="0" borderId="0" applyFont="0" applyFill="0" applyBorder="0" applyAlignment="0" applyProtection="0"/>
    <xf numFmtId="168" fontId="3" fillId="0" borderId="0"/>
    <xf numFmtId="0" fontId="36" fillId="0" borderId="0"/>
    <xf numFmtId="168" fontId="3" fillId="0" borderId="0" applyFont="0" applyFill="0" applyBorder="0" applyAlignment="0" applyProtection="0"/>
    <xf numFmtId="168" fontId="3" fillId="0" borderId="0"/>
    <xf numFmtId="0" fontId="3" fillId="0" borderId="0" applyFont="0" applyFill="0" applyBorder="0" applyAlignment="0" applyProtection="0"/>
    <xf numFmtId="43" fontId="3" fillId="0" borderId="0" applyFont="0" applyFill="0" applyBorder="0" applyAlignment="0" applyProtection="0"/>
    <xf numFmtId="0" fontId="3" fillId="0" borderId="0" applyProtection="0">
      <protection locked="0"/>
    </xf>
    <xf numFmtId="0" fontId="63" fillId="0" borderId="0" applyNumberForma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0" fontId="77" fillId="0" borderId="0"/>
    <xf numFmtId="43" fontId="3" fillId="0" borderId="0" applyFont="0" applyFill="0" applyBorder="0" applyAlignment="0" applyProtection="0"/>
    <xf numFmtId="0" fontId="3" fillId="0" borderId="0"/>
    <xf numFmtId="18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9"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189" fontId="3" fillId="0" borderId="0" applyFont="0" applyFill="0" applyBorder="0" applyAlignment="0" applyProtection="0"/>
    <xf numFmtId="203"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0" fontId="3" fillId="0" borderId="0"/>
    <xf numFmtId="0" fontId="116" fillId="0" borderId="0"/>
    <xf numFmtId="0" fontId="3" fillId="0" borderId="0"/>
    <xf numFmtId="0" fontId="122" fillId="0" borderId="0" applyNumberFormat="0" applyFill="0" applyBorder="0" applyAlignment="0" applyProtection="0">
      <alignment vertical="top"/>
      <protection locked="0"/>
    </xf>
    <xf numFmtId="180" fontId="3" fillId="0" borderId="0" applyFont="0" applyFill="0" applyBorder="0" applyAlignment="0" applyProtection="0"/>
    <xf numFmtId="0" fontId="3" fillId="0" borderId="0"/>
    <xf numFmtId="189"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xf numFmtId="0" fontId="12" fillId="0" borderId="0"/>
    <xf numFmtId="180" fontId="3" fillId="0" borderId="0" applyFont="0" applyFill="0" applyBorder="0" applyAlignment="0" applyProtection="0"/>
    <xf numFmtId="166" fontId="3" fillId="0" borderId="0" applyFont="0" applyFill="0" applyBorder="0" applyAlignment="0" applyProtection="0"/>
    <xf numFmtId="43" fontId="1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xf numFmtId="0" fontId="165" fillId="0" borderId="0"/>
    <xf numFmtId="0" fontId="1" fillId="0" borderId="0"/>
    <xf numFmtId="0"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1" fillId="0" borderId="0"/>
    <xf numFmtId="0" fontId="1" fillId="0" borderId="0"/>
    <xf numFmtId="180" fontId="1" fillId="0" borderId="0" applyFont="0" applyFill="0" applyBorder="0" applyAlignment="0" applyProtection="0"/>
  </cellStyleXfs>
  <cellXfs count="1459">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2" fillId="0" borderId="1" xfId="1" applyFont="1" applyBorder="1" applyAlignment="1">
      <alignment textRotation="90" wrapText="1"/>
    </xf>
    <xf numFmtId="0" fontId="11" fillId="0" borderId="1" xfId="1" applyFont="1" applyBorder="1" applyAlignment="1">
      <alignment textRotation="90"/>
    </xf>
    <xf numFmtId="0" fontId="12" fillId="0" borderId="0" xfId="1" applyFont="1"/>
    <xf numFmtId="0" fontId="13" fillId="0" borderId="2" xfId="1" applyFont="1" applyBorder="1" applyAlignment="1">
      <alignment horizontal="center" vertical="center"/>
    </xf>
    <xf numFmtId="0" fontId="14" fillId="0" borderId="2" xfId="1" applyFont="1" applyBorder="1" applyAlignment="1">
      <alignment textRotation="90"/>
    </xf>
    <xf numFmtId="0" fontId="14" fillId="0" borderId="2" xfId="1" applyFont="1" applyBorder="1" applyAlignment="1">
      <alignment horizontal="left" textRotation="87" wrapText="1"/>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4" fillId="0" borderId="0" xfId="1" quotePrefix="1" applyFont="1" applyAlignment="1">
      <alignment horizontal="left" vertical="center" wrapText="1"/>
    </xf>
    <xf numFmtId="0" fontId="14" fillId="0" borderId="0" xfId="1" applyFont="1" applyAlignment="1">
      <alignment horizontal="left" vertical="center"/>
    </xf>
    <xf numFmtId="49" fontId="14" fillId="0" borderId="0" xfId="2" applyNumberFormat="1" applyFont="1" applyFill="1" applyBorder="1" applyAlignment="1" applyProtection="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6" fillId="0" borderId="0" xfId="1" applyFont="1" applyAlignment="1" applyProtection="1">
      <alignment vertical="center"/>
      <protection locked="0"/>
    </xf>
    <xf numFmtId="0" fontId="15" fillId="0" borderId="0" xfId="1" applyFont="1" applyAlignment="1">
      <alignment horizontal="center" vertical="center"/>
    </xf>
    <xf numFmtId="0" fontId="19" fillId="0" borderId="0" xfId="1" applyFont="1"/>
    <xf numFmtId="0" fontId="20" fillId="0" borderId="0" xfId="1" applyFont="1"/>
    <xf numFmtId="0" fontId="15" fillId="0" borderId="0" xfId="1" applyFont="1" applyAlignment="1">
      <alignment horizontal="center"/>
    </xf>
    <xf numFmtId="0" fontId="4" fillId="0" borderId="0" xfId="1" applyFont="1" applyAlignment="1">
      <alignment horizontal="centerContinuous" vertical="center"/>
    </xf>
    <xf numFmtId="0" fontId="21" fillId="0" borderId="0" xfId="1" applyFont="1"/>
    <xf numFmtId="0" fontId="6" fillId="0" borderId="0" xfId="1" applyFont="1" applyAlignment="1">
      <alignment horizontal="center" vertical="center"/>
    </xf>
    <xf numFmtId="0" fontId="6" fillId="0" borderId="0" xfId="1" applyFont="1"/>
    <xf numFmtId="0" fontId="6" fillId="0" borderId="0" xfId="1" applyFont="1" applyAlignment="1">
      <alignment horizontal="center" vertical="center" wrapText="1"/>
    </xf>
    <xf numFmtId="0" fontId="8" fillId="0" borderId="0" xfId="1" applyFont="1"/>
    <xf numFmtId="0" fontId="22" fillId="0" borderId="0" xfId="1" applyFont="1" applyAlignment="1">
      <alignment horizontal="center"/>
    </xf>
    <xf numFmtId="0" fontId="12" fillId="0" borderId="1" xfId="1" applyFont="1" applyBorder="1"/>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1" fillId="0" borderId="1" xfId="1" applyFont="1" applyBorder="1" applyAlignment="1">
      <alignment horizontal="centerContinuous"/>
    </xf>
    <xf numFmtId="0" fontId="12" fillId="0" borderId="2" xfId="1" applyFont="1" applyBorder="1" applyAlignment="1">
      <alignment horizontal="center" vertical="center" wrapText="1"/>
    </xf>
    <xf numFmtId="0" fontId="11" fillId="0" borderId="0" xfId="1" applyFont="1"/>
    <xf numFmtId="0" fontId="23" fillId="0" borderId="0" xfId="1" applyFont="1" applyAlignment="1">
      <alignment horizontal="center" vertical="center"/>
    </xf>
    <xf numFmtId="0" fontId="12" fillId="0" borderId="4" xfId="1" applyFont="1" applyBorder="1" applyAlignment="1">
      <alignment horizontal="center" textRotation="90"/>
    </xf>
    <xf numFmtId="0" fontId="11" fillId="0" borderId="4" xfId="1" applyFont="1" applyBorder="1" applyAlignment="1">
      <alignment horizontal="center" textRotation="90"/>
    </xf>
    <xf numFmtId="0" fontId="11" fillId="0" borderId="0" xfId="1" applyFont="1" applyAlignment="1">
      <alignment horizontal="center" textRotation="90" wrapText="1"/>
    </xf>
    <xf numFmtId="0" fontId="12" fillId="0" borderId="0" xfId="1" applyFont="1" applyAlignment="1">
      <alignment horizontal="right" textRotation="90"/>
    </xf>
    <xf numFmtId="0" fontId="12" fillId="0" borderId="0" xfId="1" applyFont="1" applyAlignment="1">
      <alignment horizontal="center" textRotation="90"/>
    </xf>
    <xf numFmtId="0" fontId="11" fillId="0" borderId="0" xfId="1" applyFont="1" applyAlignment="1">
      <alignment horizontal="center" textRotation="90"/>
    </xf>
    <xf numFmtId="0" fontId="24" fillId="0" borderId="2" xfId="1" applyFont="1" applyBorder="1" applyAlignment="1">
      <alignment horizontal="center" vertical="center"/>
    </xf>
    <xf numFmtId="0" fontId="25" fillId="0" borderId="2" xfId="1" applyFont="1" applyBorder="1" applyAlignment="1">
      <alignment horizontal="center" textRotation="90"/>
    </xf>
    <xf numFmtId="0" fontId="26" fillId="0" borderId="2" xfId="1" quotePrefix="1" applyFont="1" applyBorder="1" applyAlignment="1">
      <alignment horizontal="center" textRotation="90"/>
    </xf>
    <xf numFmtId="0" fontId="26" fillId="0" borderId="2" xfId="1" applyFont="1" applyBorder="1" applyAlignment="1">
      <alignment horizontal="center" textRotation="90"/>
    </xf>
    <xf numFmtId="0" fontId="3" fillId="0" borderId="0" xfId="1" applyAlignment="1">
      <alignment vertical="center"/>
    </xf>
    <xf numFmtId="0" fontId="10" fillId="0" borderId="0" xfId="1" applyFont="1" applyAlignment="1">
      <alignment vertical="center"/>
    </xf>
    <xf numFmtId="167" fontId="14" fillId="0" borderId="0" xfId="1" applyNumberFormat="1" applyFont="1" applyAlignment="1">
      <alignment horizontal="center" vertical="center"/>
    </xf>
    <xf numFmtId="167" fontId="14" fillId="0" borderId="0" xfId="1" applyNumberFormat="1" applyFont="1" applyAlignment="1">
      <alignment horizontal="right" vertical="center"/>
    </xf>
    <xf numFmtId="167" fontId="15" fillId="0" borderId="0" xfId="1" applyNumberFormat="1" applyFont="1" applyAlignment="1">
      <alignment horizontal="right" vertical="center"/>
    </xf>
    <xf numFmtId="167" fontId="15" fillId="0" borderId="0" xfId="1" applyNumberFormat="1" applyFont="1" applyAlignment="1">
      <alignment vertical="center"/>
    </xf>
    <xf numFmtId="0" fontId="15" fillId="0" borderId="3" xfId="1" applyFont="1" applyBorder="1" applyAlignment="1">
      <alignment vertical="center"/>
    </xf>
    <xf numFmtId="167" fontId="15" fillId="0" borderId="3" xfId="1" applyNumberFormat="1" applyFont="1" applyBorder="1" applyAlignment="1">
      <alignment horizontal="right" vertical="center"/>
    </xf>
    <xf numFmtId="0" fontId="15" fillId="0" borderId="0" xfId="1" applyFont="1" applyAlignment="1">
      <alignment vertical="center"/>
    </xf>
    <xf numFmtId="167" fontId="19" fillId="0" borderId="0" xfId="1" applyNumberFormat="1" applyFont="1"/>
    <xf numFmtId="167" fontId="27" fillId="0" borderId="0" xfId="1" applyNumberFormat="1" applyFont="1"/>
    <xf numFmtId="0" fontId="27" fillId="0" borderId="0" xfId="1" applyFont="1"/>
    <xf numFmtId="167" fontId="20" fillId="0" borderId="0" xfId="1" applyNumberFormat="1" applyFont="1"/>
    <xf numFmtId="167" fontId="3" fillId="0" borderId="0" xfId="1" applyNumberFormat="1"/>
    <xf numFmtId="168" fontId="4" fillId="0" borderId="0" xfId="3" applyFont="1" applyAlignment="1">
      <alignment vertical="center"/>
    </xf>
    <xf numFmtId="168" fontId="23" fillId="0" borderId="0" xfId="3" applyFont="1" applyAlignment="1">
      <alignment vertical="center"/>
    </xf>
    <xf numFmtId="168" fontId="6" fillId="0" borderId="0" xfId="3" applyFont="1" applyAlignment="1">
      <alignment horizontal="center" wrapText="1"/>
    </xf>
    <xf numFmtId="168" fontId="28" fillId="0" borderId="0" xfId="3" applyFont="1" applyAlignment="1">
      <alignment vertical="center"/>
    </xf>
    <xf numFmtId="169" fontId="8" fillId="0" borderId="0" xfId="3" applyNumberFormat="1" applyFont="1" applyAlignment="1">
      <alignment horizontal="center" vertical="center"/>
    </xf>
    <xf numFmtId="168" fontId="29" fillId="0" borderId="0" xfId="3" applyFont="1" applyAlignment="1">
      <alignment vertical="center"/>
    </xf>
    <xf numFmtId="169" fontId="8" fillId="0" borderId="0" xfId="3" applyNumberFormat="1" applyFont="1" applyAlignment="1">
      <alignment horizontal="center" vertical="center"/>
    </xf>
    <xf numFmtId="1" fontId="8" fillId="0" borderId="0" xfId="3" applyNumberFormat="1" applyFont="1" applyAlignment="1">
      <alignment horizontal="center" vertical="center"/>
    </xf>
    <xf numFmtId="1" fontId="30" fillId="0" borderId="0" xfId="3" applyNumberFormat="1" applyFont="1" applyAlignment="1">
      <alignment horizontal="center" vertical="center"/>
    </xf>
    <xf numFmtId="168" fontId="31" fillId="0" borderId="0" xfId="3" applyFont="1" applyAlignment="1">
      <alignment horizontal="center" vertical="center"/>
    </xf>
    <xf numFmtId="168" fontId="32" fillId="0" borderId="0" xfId="3" applyFont="1"/>
    <xf numFmtId="168" fontId="3" fillId="0" borderId="0" xfId="3" applyAlignment="1">
      <alignment vertical="center"/>
    </xf>
    <xf numFmtId="168" fontId="15" fillId="0" borderId="0" xfId="3" applyFont="1" applyAlignment="1">
      <alignment horizontal="left" vertical="center"/>
    </xf>
    <xf numFmtId="168" fontId="5" fillId="0" borderId="1" xfId="3" applyFont="1" applyBorder="1" applyAlignment="1">
      <alignment horizontal="center" vertical="center" wrapText="1"/>
    </xf>
    <xf numFmtId="2" fontId="12" fillId="0" borderId="1" xfId="3" applyNumberFormat="1" applyFont="1" applyBorder="1" applyAlignment="1">
      <alignment horizontal="center" vertical="center" wrapText="1"/>
    </xf>
    <xf numFmtId="2" fontId="11" fillId="0" borderId="1" xfId="3" applyNumberFormat="1" applyFont="1" applyBorder="1" applyAlignment="1">
      <alignment horizontal="center" vertical="center" wrapText="1"/>
    </xf>
    <xf numFmtId="168" fontId="34" fillId="0" borderId="0" xfId="3" applyFont="1" applyAlignment="1">
      <alignment vertical="center"/>
    </xf>
    <xf numFmtId="168" fontId="5" fillId="0" borderId="2" xfId="3" applyFont="1" applyBorder="1" applyAlignment="1">
      <alignment horizontal="center" vertical="center" wrapText="1"/>
    </xf>
    <xf numFmtId="2" fontId="12" fillId="0" borderId="2" xfId="3" applyNumberFormat="1" applyFont="1" applyBorder="1" applyAlignment="1">
      <alignment horizontal="center" vertical="center" wrapText="1"/>
    </xf>
    <xf numFmtId="168" fontId="3" fillId="0" borderId="2" xfId="3" applyBorder="1" applyAlignment="1">
      <alignment horizontal="center"/>
    </xf>
    <xf numFmtId="168" fontId="35" fillId="2" borderId="0" xfId="3" applyFont="1" applyFill="1" applyAlignment="1">
      <alignment horizontal="center" vertical="center" wrapText="1"/>
    </xf>
    <xf numFmtId="0" fontId="37" fillId="2" borderId="0" xfId="4" applyFont="1" applyFill="1" applyAlignment="1">
      <alignment horizontal="left" vertical="top" wrapText="1"/>
    </xf>
    <xf numFmtId="2" fontId="38" fillId="2" borderId="0" xfId="3" applyNumberFormat="1" applyFont="1" applyFill="1" applyAlignment="1">
      <alignment horizontal="center" vertical="center" wrapText="1"/>
    </xf>
    <xf numFmtId="168" fontId="34" fillId="2" borderId="0" xfId="3" applyFont="1" applyFill="1" applyAlignment="1">
      <alignment vertical="center"/>
    </xf>
    <xf numFmtId="168" fontId="14" fillId="0" borderId="0" xfId="3" applyFont="1" applyAlignment="1">
      <alignment horizontal="left" vertical="center" wrapText="1"/>
    </xf>
    <xf numFmtId="170" fontId="14" fillId="0" borderId="0" xfId="5" applyNumberFormat="1" applyFont="1" applyFill="1" applyBorder="1" applyAlignment="1">
      <alignment horizontal="center" vertical="center"/>
    </xf>
    <xf numFmtId="170" fontId="15" fillId="0" borderId="0" xfId="5" applyNumberFormat="1" applyFont="1" applyFill="1" applyBorder="1" applyAlignment="1">
      <alignment horizontal="center" vertical="center"/>
    </xf>
    <xf numFmtId="1" fontId="14" fillId="0" borderId="0" xfId="3" applyNumberFormat="1" applyFont="1" applyAlignment="1">
      <alignment vertical="center"/>
    </xf>
    <xf numFmtId="168" fontId="14" fillId="0" borderId="0" xfId="3" applyFont="1" applyAlignment="1">
      <alignment vertical="center"/>
    </xf>
    <xf numFmtId="0" fontId="14" fillId="0" borderId="0" xfId="4" applyFont="1" applyAlignment="1">
      <alignment horizontal="left" vertical="center"/>
    </xf>
    <xf numFmtId="168" fontId="15" fillId="0" borderId="3" xfId="3" applyFont="1" applyBorder="1" applyAlignment="1">
      <alignment horizontal="left" wrapText="1"/>
    </xf>
    <xf numFmtId="170" fontId="15" fillId="0" borderId="3" xfId="5" applyNumberFormat="1" applyFont="1" applyFill="1" applyBorder="1" applyAlignment="1">
      <alignment horizontal="center" vertical="center"/>
    </xf>
    <xf numFmtId="168" fontId="15" fillId="0" borderId="0" xfId="3" applyFont="1" applyAlignment="1">
      <alignment vertical="center"/>
    </xf>
    <xf numFmtId="168" fontId="15" fillId="0" borderId="0" xfId="3" applyFont="1" applyAlignment="1">
      <alignment horizontal="left" wrapText="1"/>
    </xf>
    <xf numFmtId="171" fontId="19" fillId="0" borderId="0" xfId="6" applyNumberFormat="1" applyFont="1" applyAlignment="1">
      <alignment horizontal="left" vertical="center"/>
    </xf>
    <xf numFmtId="168" fontId="40" fillId="0" borderId="0" xfId="3" applyFont="1" applyAlignment="1">
      <alignment vertical="center"/>
    </xf>
    <xf numFmtId="168" fontId="27" fillId="0" borderId="0" xfId="3" applyFont="1" applyAlignment="1">
      <alignment vertical="center"/>
    </xf>
    <xf numFmtId="0" fontId="16" fillId="0" borderId="0" xfId="4" applyFont="1" applyAlignment="1">
      <alignment vertical="center"/>
    </xf>
    <xf numFmtId="3" fontId="3" fillId="0" borderId="0" xfId="3" applyNumberFormat="1"/>
    <xf numFmtId="168" fontId="3" fillId="0" borderId="0" xfId="3"/>
    <xf numFmtId="0" fontId="4" fillId="0" borderId="0" xfId="1" applyFont="1" applyAlignment="1" applyProtection="1">
      <alignment vertical="center"/>
      <protection locked="0"/>
    </xf>
    <xf numFmtId="0" fontId="41" fillId="0" borderId="0" xfId="1" applyFont="1" applyAlignment="1" applyProtection="1">
      <alignment vertical="center"/>
      <protection locked="0"/>
    </xf>
    <xf numFmtId="0" fontId="6" fillId="0" borderId="0" xfId="1" applyFont="1" applyAlignment="1" applyProtection="1">
      <alignment horizontal="centerContinuous" vertical="center"/>
      <protection locked="0"/>
    </xf>
    <xf numFmtId="0" fontId="6" fillId="0" borderId="0" xfId="1" applyFont="1" applyAlignment="1" applyProtection="1">
      <alignment vertical="center"/>
      <protection locked="0"/>
    </xf>
    <xf numFmtId="169" fontId="42" fillId="0" borderId="0" xfId="1" applyNumberFormat="1" applyFont="1" applyAlignment="1" applyProtection="1">
      <alignment horizontal="centerContinuous" vertical="center"/>
      <protection locked="0"/>
    </xf>
    <xf numFmtId="0" fontId="42" fillId="0" borderId="0" xfId="1" applyFont="1" applyAlignment="1" applyProtection="1">
      <alignment vertical="center"/>
      <protection locked="0"/>
    </xf>
    <xf numFmtId="0" fontId="41" fillId="0" borderId="0" xfId="1" applyFont="1" applyAlignment="1" applyProtection="1">
      <alignment horizontal="centerContinuous" vertical="center"/>
      <protection locked="0"/>
    </xf>
    <xf numFmtId="0" fontId="43" fillId="0" borderId="0" xfId="1" applyFont="1" applyAlignment="1" applyProtection="1">
      <alignment horizontal="centerContinuous" vertical="center"/>
      <protection locked="0"/>
    </xf>
    <xf numFmtId="0" fontId="44" fillId="0" borderId="0" xfId="1" applyFont="1" applyAlignment="1" applyProtection="1">
      <alignment vertical="center"/>
      <protection locked="0"/>
    </xf>
    <xf numFmtId="0" fontId="12" fillId="0" borderId="0" xfId="1" applyFont="1" applyAlignment="1" applyProtection="1">
      <alignment vertical="center"/>
      <protection locked="0"/>
    </xf>
    <xf numFmtId="0" fontId="3" fillId="0" borderId="0" xfId="1" applyAlignment="1" applyProtection="1">
      <alignment vertical="center"/>
      <protection locked="0"/>
    </xf>
    <xf numFmtId="0" fontId="11"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wrapText="1"/>
      <protection locked="0"/>
    </xf>
    <xf numFmtId="0" fontId="45" fillId="0" borderId="0" xfId="1" applyFont="1" applyAlignment="1" applyProtection="1">
      <alignment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45" fillId="0" borderId="0" xfId="1" applyFont="1" applyAlignment="1" applyProtection="1">
      <alignment horizontal="center" vertical="center"/>
      <protection locked="0"/>
    </xf>
    <xf numFmtId="0" fontId="46" fillId="0" borderId="0" xfId="1" applyFont="1" applyAlignment="1" applyProtection="1">
      <alignment horizontal="center" vertical="center"/>
      <protection locked="0"/>
    </xf>
    <xf numFmtId="0" fontId="45" fillId="0" borderId="0" xfId="1" applyFont="1" applyAlignment="1" applyProtection="1">
      <alignment horizontal="center" vertical="center" wrapText="1"/>
      <protection locked="0"/>
    </xf>
    <xf numFmtId="0" fontId="14" fillId="0" borderId="0" xfId="1" applyFont="1" applyAlignment="1" applyProtection="1">
      <alignment horizontal="center" vertical="center"/>
      <protection locked="0"/>
    </xf>
    <xf numFmtId="0" fontId="47" fillId="0" borderId="0" xfId="1" applyFont="1" applyAlignment="1" applyProtection="1">
      <alignment horizontal="center" vertical="center"/>
      <protection locked="0"/>
    </xf>
    <xf numFmtId="0" fontId="14" fillId="0" borderId="0" xfId="1" applyFont="1" applyAlignment="1" applyProtection="1">
      <alignment horizontal="left" vertical="center"/>
      <protection locked="0"/>
    </xf>
    <xf numFmtId="172" fontId="14" fillId="0" borderId="0" xfId="7" applyNumberFormat="1" applyFont="1" applyFill="1" applyBorder="1" applyAlignment="1" applyProtection="1">
      <alignment horizontal="right" vertical="center"/>
      <protection locked="0"/>
    </xf>
    <xf numFmtId="2" fontId="14" fillId="0" borderId="0" xfId="7" applyNumberFormat="1" applyFont="1" applyFill="1" applyBorder="1" applyAlignment="1" applyProtection="1">
      <alignment horizontal="center" vertical="center"/>
      <protection locked="0"/>
    </xf>
    <xf numFmtId="2" fontId="15" fillId="0" borderId="0" xfId="7" applyNumberFormat="1" applyFont="1" applyFill="1" applyBorder="1" applyAlignment="1" applyProtection="1">
      <alignment horizontal="center" vertical="center"/>
      <protection locked="0"/>
    </xf>
    <xf numFmtId="0" fontId="14" fillId="0" borderId="0" xfId="1" applyFont="1" applyAlignment="1" applyProtection="1">
      <alignment vertical="center"/>
      <protection locked="0"/>
    </xf>
    <xf numFmtId="0" fontId="48" fillId="0" borderId="5" xfId="1" applyFont="1" applyBorder="1" applyAlignment="1" applyProtection="1">
      <alignment vertical="center"/>
      <protection locked="0"/>
    </xf>
    <xf numFmtId="2" fontId="49" fillId="0" borderId="5" xfId="1" applyNumberFormat="1" applyFont="1" applyBorder="1" applyAlignment="1" applyProtection="1">
      <alignment horizontal="left" vertical="center"/>
      <protection locked="0"/>
    </xf>
    <xf numFmtId="173" fontId="50" fillId="3" borderId="5" xfId="7" applyNumberFormat="1" applyFont="1" applyFill="1" applyBorder="1" applyAlignment="1" applyProtection="1">
      <alignment horizontal="right" vertical="center"/>
      <protection locked="0"/>
    </xf>
    <xf numFmtId="2" fontId="48" fillId="0" borderId="5" xfId="7" applyNumberFormat="1" applyFont="1" applyFill="1" applyBorder="1" applyAlignment="1" applyProtection="1">
      <alignment horizontal="center" vertical="center"/>
      <protection locked="0"/>
    </xf>
    <xf numFmtId="0" fontId="48" fillId="0" borderId="0" xfId="1" applyFont="1" applyAlignment="1" applyProtection="1">
      <alignment vertical="center"/>
      <protection locked="0"/>
    </xf>
    <xf numFmtId="0" fontId="14" fillId="0" borderId="0" xfId="1" applyFont="1" applyAlignment="1" applyProtection="1">
      <alignment horizontal="left" vertical="center" wrapText="1"/>
      <protection locked="0"/>
    </xf>
    <xf numFmtId="43" fontId="43" fillId="0" borderId="0" xfId="8" applyFont="1" applyFill="1" applyAlignment="1" applyProtection="1">
      <alignment horizontal="centerContinuous" vertical="center"/>
      <protection locked="0"/>
    </xf>
    <xf numFmtId="0" fontId="51" fillId="0" borderId="0" xfId="1" applyFont="1" applyAlignment="1" applyProtection="1">
      <alignment vertical="center"/>
      <protection locked="0"/>
    </xf>
    <xf numFmtId="0" fontId="51" fillId="0" borderId="0" xfId="1" applyFont="1" applyAlignment="1" applyProtection="1">
      <alignment horizontal="center" vertical="center"/>
      <protection locked="0"/>
    </xf>
    <xf numFmtId="0" fontId="51" fillId="0" borderId="0" xfId="1" applyFont="1" applyAlignment="1" applyProtection="1">
      <alignment horizontal="center" vertical="center" wrapText="1"/>
      <protection locked="0"/>
    </xf>
    <xf numFmtId="0" fontId="43" fillId="0" borderId="1" xfId="1" applyFont="1" applyBorder="1" applyAlignment="1" applyProtection="1">
      <alignment horizontal="center" vertical="center"/>
      <protection locked="0"/>
    </xf>
    <xf numFmtId="0" fontId="52" fillId="0" borderId="1" xfId="1" applyFont="1" applyBorder="1" applyAlignment="1" applyProtection="1">
      <alignment horizontal="center" vertical="center"/>
      <protection locked="0"/>
    </xf>
    <xf numFmtId="0" fontId="52" fillId="0" borderId="2" xfId="1" applyFont="1" applyBorder="1" applyAlignment="1" applyProtection="1">
      <alignment horizontal="center" vertical="center"/>
      <protection locked="0"/>
    </xf>
    <xf numFmtId="173" fontId="50" fillId="0" borderId="5" xfId="7" applyNumberFormat="1" applyFont="1" applyBorder="1" applyAlignment="1" applyProtection="1">
      <alignment horizontal="right" vertical="center"/>
      <protection locked="0"/>
    </xf>
    <xf numFmtId="2" fontId="48" fillId="0" borderId="5" xfId="7" applyNumberFormat="1" applyFont="1" applyBorder="1" applyAlignment="1" applyProtection="1">
      <alignment horizontal="center" vertical="center"/>
      <protection locked="0"/>
    </xf>
    <xf numFmtId="0" fontId="53" fillId="0" borderId="0" xfId="1" applyFont="1" applyAlignment="1" applyProtection="1">
      <alignment vertical="center"/>
      <protection locked="0"/>
    </xf>
    <xf numFmtId="0" fontId="54" fillId="0" borderId="0" xfId="1" applyFont="1" applyAlignment="1" applyProtection="1">
      <alignment vertical="center"/>
      <protection locked="0"/>
    </xf>
    <xf numFmtId="0" fontId="55" fillId="0" borderId="0" xfId="1" applyFont="1" applyAlignment="1" applyProtection="1">
      <alignment vertical="center"/>
      <protection locked="0"/>
    </xf>
    <xf numFmtId="0" fontId="14" fillId="0" borderId="0" xfId="1" applyFont="1" applyProtection="1">
      <protection locked="0"/>
    </xf>
    <xf numFmtId="174" fontId="16" fillId="0" borderId="0" xfId="9" applyNumberFormat="1" applyFont="1" applyAlignment="1" applyProtection="1">
      <alignment vertical="center"/>
    </xf>
    <xf numFmtId="0" fontId="11" fillId="0" borderId="0" xfId="1" applyFont="1" applyAlignment="1" applyProtection="1">
      <alignment vertical="center"/>
      <protection locked="0"/>
    </xf>
    <xf numFmtId="0" fontId="3" fillId="0" borderId="0" xfId="1" applyProtection="1">
      <protection locked="0"/>
    </xf>
    <xf numFmtId="0" fontId="8" fillId="0" borderId="0" xfId="1" applyFont="1" applyAlignment="1">
      <alignment vertical="center"/>
    </xf>
    <xf numFmtId="0" fontId="56" fillId="0" borderId="0" xfId="1" applyFont="1" applyAlignment="1">
      <alignment vertical="center"/>
    </xf>
    <xf numFmtId="0" fontId="6" fillId="0" borderId="0" xfId="1" applyFont="1" applyAlignment="1">
      <alignment horizontal="centerContinuous" vertical="center"/>
    </xf>
    <xf numFmtId="0" fontId="57" fillId="0" borderId="0" xfId="1" applyFont="1" applyAlignment="1">
      <alignment horizontal="centerContinuous" vertical="center"/>
    </xf>
    <xf numFmtId="169" fontId="8" fillId="0" borderId="0" xfId="1" applyNumberFormat="1" applyFont="1" applyAlignment="1">
      <alignment horizontal="centerContinuous" vertical="center"/>
    </xf>
    <xf numFmtId="0" fontId="41" fillId="0" borderId="0" xfId="1" applyFont="1" applyAlignment="1">
      <alignment horizontal="centerContinuous" vertical="center"/>
    </xf>
    <xf numFmtId="0" fontId="5" fillId="0" borderId="0" xfId="1" applyFont="1" applyAlignment="1">
      <alignment vertical="center"/>
    </xf>
    <xf numFmtId="0" fontId="44" fillId="0" borderId="0" xfId="1" applyFont="1" applyAlignment="1">
      <alignment vertical="center"/>
    </xf>
    <xf numFmtId="0" fontId="43" fillId="0" borderId="0" xfId="1" applyFont="1" applyAlignment="1">
      <alignment horizontal="centerContinuous" vertical="center"/>
    </xf>
    <xf numFmtId="0" fontId="12" fillId="0" borderId="0" xfId="1" applyFont="1" applyAlignment="1">
      <alignment vertical="center"/>
    </xf>
    <xf numFmtId="0" fontId="11" fillId="0" borderId="1" xfId="1" applyFont="1" applyBorder="1" applyAlignment="1">
      <alignment horizontal="center" vertical="center"/>
    </xf>
    <xf numFmtId="0" fontId="12" fillId="0" borderId="1" xfId="1" applyFont="1" applyBorder="1" applyAlignment="1">
      <alignment horizontal="center" vertical="center"/>
    </xf>
    <xf numFmtId="0" fontId="51" fillId="0" borderId="0" xfId="1" applyFont="1" applyAlignment="1">
      <alignment vertical="center"/>
    </xf>
    <xf numFmtId="0" fontId="12" fillId="0" borderId="2" xfId="1" applyFont="1" applyBorder="1" applyAlignment="1">
      <alignment horizontal="center" vertical="center"/>
    </xf>
    <xf numFmtId="0" fontId="46" fillId="0" borderId="0" xfId="1" applyFont="1" applyAlignment="1">
      <alignment horizontal="center" vertical="center"/>
    </xf>
    <xf numFmtId="0" fontId="51" fillId="0" borderId="0" xfId="1" applyFont="1" applyAlignment="1">
      <alignment horizontal="center" vertical="center"/>
    </xf>
    <xf numFmtId="0" fontId="51" fillId="0" borderId="0" xfId="1" applyFont="1" applyAlignment="1">
      <alignment horizontal="center" vertical="center" wrapText="1"/>
    </xf>
    <xf numFmtId="0" fontId="14" fillId="0" borderId="0" xfId="1" applyFont="1" applyAlignment="1">
      <alignment horizontal="center" vertical="center"/>
    </xf>
    <xf numFmtId="0" fontId="47" fillId="0" borderId="0" xfId="1" applyFont="1" applyAlignment="1">
      <alignment horizontal="center" vertical="center"/>
    </xf>
    <xf numFmtId="173" fontId="14" fillId="0" borderId="0" xfId="7" applyNumberFormat="1" applyFont="1" applyFill="1" applyBorder="1" applyAlignment="1">
      <alignment horizontal="right" vertical="center"/>
    </xf>
    <xf numFmtId="2" fontId="14" fillId="0" borderId="0" xfId="7" applyNumberFormat="1" applyFont="1" applyFill="1" applyBorder="1" applyAlignment="1">
      <alignment horizontal="center" vertical="center"/>
    </xf>
    <xf numFmtId="2" fontId="15" fillId="0" borderId="0" xfId="7" applyNumberFormat="1" applyFont="1" applyFill="1" applyBorder="1" applyAlignment="1">
      <alignment horizontal="center" vertical="center"/>
    </xf>
    <xf numFmtId="0" fontId="48" fillId="0" borderId="5" xfId="1" applyFont="1" applyBorder="1" applyAlignment="1">
      <alignment vertical="center"/>
    </xf>
    <xf numFmtId="0" fontId="14" fillId="0" borderId="5" xfId="1" applyFont="1" applyBorder="1" applyAlignment="1">
      <alignment horizontal="left" vertical="center"/>
    </xf>
    <xf numFmtId="173" fontId="14" fillId="0" borderId="5" xfId="7" applyNumberFormat="1" applyFont="1" applyFill="1" applyBorder="1" applyAlignment="1">
      <alignment horizontal="right" vertical="center"/>
    </xf>
    <xf numFmtId="2" fontId="14" fillId="0" borderId="5" xfId="7" applyNumberFormat="1" applyFont="1" applyFill="1" applyBorder="1" applyAlignment="1">
      <alignment horizontal="center" vertical="center"/>
    </xf>
    <xf numFmtId="0" fontId="48" fillId="0" borderId="0" xfId="1" applyFont="1" applyAlignment="1">
      <alignment vertical="center"/>
    </xf>
    <xf numFmtId="3" fontId="14" fillId="0" borderId="0" xfId="1" applyNumberFormat="1" applyFont="1" applyAlignment="1">
      <alignment vertical="center"/>
    </xf>
    <xf numFmtId="2" fontId="48" fillId="0" borderId="5" xfId="1" applyNumberFormat="1" applyFont="1" applyBorder="1" applyAlignment="1">
      <alignment horizontal="left" vertical="center"/>
    </xf>
    <xf numFmtId="173" fontId="50" fillId="0" borderId="5" xfId="7" applyNumberFormat="1" applyFont="1" applyFill="1" applyBorder="1" applyAlignment="1">
      <alignment horizontal="right" vertical="center"/>
    </xf>
    <xf numFmtId="2" fontId="48" fillId="0" borderId="5" xfId="7" applyNumberFormat="1" applyFont="1" applyFill="1" applyBorder="1" applyAlignment="1">
      <alignment horizontal="center" vertical="center"/>
    </xf>
    <xf numFmtId="2" fontId="14" fillId="0" borderId="0" xfId="1" applyNumberFormat="1" applyFont="1" applyAlignment="1">
      <alignment vertical="center"/>
    </xf>
    <xf numFmtId="4" fontId="48" fillId="0" borderId="5" xfId="7" applyNumberFormat="1" applyFont="1" applyFill="1" applyBorder="1" applyAlignment="1">
      <alignment horizontal="center" vertical="center"/>
    </xf>
    <xf numFmtId="0" fontId="54" fillId="0" borderId="0" xfId="1" applyFont="1" applyAlignment="1">
      <alignment horizontal="center" vertical="center"/>
    </xf>
    <xf numFmtId="0" fontId="54" fillId="0" borderId="0" xfId="1" applyFont="1" applyAlignment="1">
      <alignment vertical="center"/>
    </xf>
    <xf numFmtId="173" fontId="54" fillId="0" borderId="0" xfId="1" applyNumberFormat="1" applyFont="1" applyAlignment="1">
      <alignment vertical="center"/>
    </xf>
    <xf numFmtId="0" fontId="55" fillId="0" borderId="0" xfId="1" applyFont="1" applyAlignment="1">
      <alignment vertical="center"/>
    </xf>
    <xf numFmtId="0" fontId="16" fillId="0" borderId="0" xfId="1" applyFont="1" applyAlignment="1">
      <alignment vertical="center"/>
    </xf>
    <xf numFmtId="0" fontId="40" fillId="0" borderId="0" xfId="7" applyFont="1" applyFill="1" applyBorder="1" applyAlignment="1">
      <alignment horizontal="right"/>
    </xf>
    <xf numFmtId="0" fontId="56" fillId="0" borderId="0" xfId="1" applyFont="1" applyAlignment="1" applyProtection="1">
      <alignment vertical="center"/>
      <protection locked="0"/>
    </xf>
    <xf numFmtId="0" fontId="6" fillId="0" borderId="0" xfId="1" applyFont="1" applyAlignment="1" applyProtection="1">
      <alignment horizontal="centerContinuous"/>
      <protection locked="0"/>
    </xf>
    <xf numFmtId="0" fontId="58" fillId="0" borderId="0" xfId="1" applyFont="1" applyAlignment="1" applyProtection="1">
      <alignment horizontal="centerContinuous"/>
      <protection locked="0"/>
    </xf>
    <xf numFmtId="0" fontId="58" fillId="0" borderId="0" xfId="1" applyFont="1" applyProtection="1">
      <protection locked="0"/>
    </xf>
    <xf numFmtId="169" fontId="8" fillId="0" borderId="0" xfId="1" applyNumberFormat="1" applyFont="1" applyAlignment="1" applyProtection="1">
      <alignment horizontal="centerContinuous" vertical="center"/>
      <protection locked="0"/>
    </xf>
    <xf numFmtId="0" fontId="8" fillId="0" borderId="0" xfId="1" applyFont="1" applyAlignment="1" applyProtection="1">
      <alignment horizontal="centerContinuous" vertical="center"/>
      <protection locked="0"/>
    </xf>
    <xf numFmtId="0" fontId="59" fillId="0" borderId="0" xfId="1" applyFont="1" applyAlignment="1" applyProtection="1">
      <alignment horizontal="centerContinuous" vertical="center"/>
      <protection locked="0"/>
    </xf>
    <xf numFmtId="0" fontId="59" fillId="0" borderId="0" xfId="1" applyFont="1" applyAlignment="1" applyProtection="1">
      <alignment vertical="center"/>
      <protection locked="0"/>
    </xf>
    <xf numFmtId="0" fontId="60" fillId="0" borderId="0" xfId="1" applyFont="1" applyAlignment="1" applyProtection="1">
      <alignment horizontal="centerContinuous" vertical="center"/>
      <protection locked="0"/>
    </xf>
    <xf numFmtId="0" fontId="60" fillId="0" borderId="0" xfId="1" applyFont="1" applyAlignment="1" applyProtection="1">
      <alignment vertical="center"/>
      <protection locked="0"/>
    </xf>
    <xf numFmtId="0" fontId="11" fillId="0" borderId="0" xfId="1" applyFont="1" applyAlignment="1" applyProtection="1">
      <alignment horizontal="centerContinuous" vertical="center"/>
      <protection locked="0"/>
    </xf>
    <xf numFmtId="0" fontId="61" fillId="0" borderId="0" xfId="9" applyFont="1" applyProtection="1"/>
    <xf numFmtId="0" fontId="11" fillId="0" borderId="1"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protection locked="0"/>
    </xf>
    <xf numFmtId="175" fontId="14" fillId="0" borderId="0" xfId="1" applyNumberFormat="1" applyFont="1" applyAlignment="1" applyProtection="1">
      <alignment horizontal="center" vertical="center"/>
      <protection locked="0"/>
    </xf>
    <xf numFmtId="2" fontId="14" fillId="0" borderId="0" xfId="1" applyNumberFormat="1" applyFont="1" applyAlignment="1" applyProtection="1">
      <alignment horizontal="center" vertical="center"/>
      <protection locked="0"/>
    </xf>
    <xf numFmtId="4" fontId="15" fillId="0" borderId="0" xfId="1" applyNumberFormat="1" applyFont="1" applyAlignment="1" applyProtection="1">
      <alignment horizontal="center" vertical="center"/>
      <protection locked="0"/>
    </xf>
    <xf numFmtId="4" fontId="3" fillId="0" borderId="0" xfId="1" applyNumberFormat="1" applyAlignment="1" applyProtection="1">
      <alignment vertical="center"/>
      <protection locked="0"/>
    </xf>
    <xf numFmtId="49" fontId="14" fillId="0" borderId="0" xfId="1" applyNumberFormat="1" applyFont="1" applyAlignment="1" applyProtection="1">
      <alignment horizontal="left" vertical="center"/>
      <protection locked="0"/>
    </xf>
    <xf numFmtId="0" fontId="48" fillId="0" borderId="0" xfId="1" applyFont="1" applyAlignment="1" applyProtection="1">
      <alignment horizontal="center" vertical="center"/>
      <protection locked="0"/>
    </xf>
    <xf numFmtId="175" fontId="47" fillId="0" borderId="5" xfId="1" applyNumberFormat="1" applyFont="1" applyBorder="1" applyAlignment="1" applyProtection="1">
      <alignment horizontal="center" vertical="center"/>
      <protection locked="0"/>
    </xf>
    <xf numFmtId="4" fontId="48" fillId="0" borderId="5" xfId="1" applyNumberFormat="1" applyFont="1" applyBorder="1" applyAlignment="1" applyProtection="1">
      <alignment horizontal="center" vertical="center"/>
      <protection locked="0"/>
    </xf>
    <xf numFmtId="176" fontId="14" fillId="0" borderId="0" xfId="1" applyNumberFormat="1" applyFont="1" applyAlignment="1" applyProtection="1">
      <alignment vertical="center"/>
      <protection locked="0"/>
    </xf>
    <xf numFmtId="173" fontId="12" fillId="0" borderId="0" xfId="1" applyNumberFormat="1" applyFont="1" applyAlignment="1" applyProtection="1">
      <alignment vertical="center"/>
      <protection locked="0"/>
    </xf>
    <xf numFmtId="0" fontId="11" fillId="0" borderId="2" xfId="1" applyFont="1" applyBorder="1" applyAlignment="1" applyProtection="1">
      <alignment horizontal="center" vertical="center"/>
      <protection locked="0"/>
    </xf>
    <xf numFmtId="0" fontId="62" fillId="0" borderId="0" xfId="1" applyFont="1" applyAlignment="1" applyProtection="1">
      <alignment horizontal="center" vertical="center"/>
      <protection locked="0"/>
    </xf>
    <xf numFmtId="4" fontId="14" fillId="0" borderId="0" xfId="1" applyNumberFormat="1" applyFont="1" applyAlignment="1" applyProtection="1">
      <alignment vertical="center"/>
      <protection locked="0"/>
    </xf>
    <xf numFmtId="4" fontId="12" fillId="0" borderId="0" xfId="1" applyNumberFormat="1" applyFont="1" applyAlignment="1" applyProtection="1">
      <alignment vertical="center"/>
      <protection locked="0"/>
    </xf>
    <xf numFmtId="0" fontId="14" fillId="0" borderId="5" xfId="1" applyFont="1" applyBorder="1" applyProtection="1">
      <protection locked="0"/>
    </xf>
    <xf numFmtId="0" fontId="3" fillId="0" borderId="0" xfId="1" applyAlignment="1" applyProtection="1">
      <alignment horizontal="center"/>
      <protection locked="0"/>
    </xf>
    <xf numFmtId="0" fontId="16" fillId="0" borderId="0" xfId="1" applyFont="1" applyProtection="1">
      <protection locked="0"/>
    </xf>
    <xf numFmtId="173" fontId="14" fillId="0" borderId="0" xfId="1" applyNumberFormat="1" applyFont="1" applyProtection="1">
      <protection locked="0"/>
    </xf>
    <xf numFmtId="175" fontId="14" fillId="0" borderId="0" xfId="1" applyNumberFormat="1" applyFont="1" applyProtection="1">
      <protection locked="0"/>
    </xf>
    <xf numFmtId="0" fontId="14" fillId="0" borderId="0" xfId="1" applyFont="1" applyAlignment="1" applyProtection="1">
      <alignment vertical="center" wrapText="1"/>
      <protection locked="0"/>
    </xf>
    <xf numFmtId="0" fontId="26" fillId="0" borderId="0" xfId="1" applyFont="1" applyProtection="1">
      <protection locked="0"/>
    </xf>
    <xf numFmtId="0" fontId="6" fillId="0" borderId="0" xfId="1" applyFont="1" applyAlignment="1" applyProtection="1">
      <alignment horizontal="center" vertical="center"/>
      <protection locked="0"/>
    </xf>
    <xf numFmtId="0" fontId="64" fillId="0" borderId="0" xfId="1" applyFont="1" applyAlignment="1" applyProtection="1">
      <alignment vertical="center"/>
      <protection locked="0"/>
    </xf>
    <xf numFmtId="169" fontId="8" fillId="0" borderId="0" xfId="1" applyNumberFormat="1" applyFont="1" applyAlignment="1" applyProtection="1">
      <alignment horizontal="center" vertical="center"/>
      <protection locked="0"/>
    </xf>
    <xf numFmtId="0" fontId="65" fillId="0" borderId="0" xfId="1" applyFont="1" applyAlignment="1" applyProtection="1">
      <alignment vertical="center"/>
      <protection locked="0"/>
    </xf>
    <xf numFmtId="0" fontId="41" fillId="0" borderId="0" xfId="1" applyFont="1" applyAlignment="1" applyProtection="1">
      <alignment horizontal="center" vertical="center"/>
      <protection locked="0"/>
    </xf>
    <xf numFmtId="0" fontId="21" fillId="0" borderId="0" xfId="1" applyFont="1" applyAlignment="1" applyProtection="1">
      <alignment vertical="center"/>
      <protection locked="0"/>
    </xf>
    <xf numFmtId="0" fontId="66" fillId="0" borderId="0" xfId="1" applyFont="1" applyAlignment="1" applyProtection="1">
      <alignment vertical="center"/>
      <protection locked="0"/>
    </xf>
    <xf numFmtId="0" fontId="67" fillId="0" borderId="0" xfId="1" applyFont="1" applyAlignment="1" applyProtection="1">
      <alignment vertical="center"/>
      <protection locked="0"/>
    </xf>
    <xf numFmtId="0" fontId="43" fillId="0" borderId="0" xfId="1" applyFont="1" applyAlignment="1" applyProtection="1">
      <alignment horizontal="center" vertical="center"/>
      <protection locked="0"/>
    </xf>
    <xf numFmtId="0" fontId="68" fillId="0" borderId="0" xfId="1" applyFont="1" applyAlignment="1" applyProtection="1">
      <alignment vertical="center"/>
      <protection locked="0"/>
    </xf>
    <xf numFmtId="0" fontId="69" fillId="0" borderId="0" xfId="1" applyFont="1" applyAlignment="1" applyProtection="1">
      <alignment vertical="center"/>
      <protection locked="0"/>
    </xf>
    <xf numFmtId="0" fontId="70" fillId="0" borderId="0" xfId="1" applyFont="1" applyAlignment="1" applyProtection="1">
      <alignment horizontal="center" vertical="center"/>
      <protection locked="0"/>
    </xf>
    <xf numFmtId="0" fontId="70" fillId="0" borderId="0" xfId="1" applyFont="1" applyAlignment="1" applyProtection="1">
      <alignment horizontal="center" vertical="center" wrapText="1"/>
      <protection locked="0"/>
    </xf>
    <xf numFmtId="170" fontId="14" fillId="0" borderId="0" xfId="11" applyNumberFormat="1" applyFont="1" applyFill="1" applyBorder="1" applyAlignment="1" applyProtection="1">
      <alignment horizontal="center" vertical="center"/>
      <protection locked="0"/>
    </xf>
    <xf numFmtId="2" fontId="14" fillId="0" borderId="0" xfId="12" applyNumberFormat="1" applyFont="1" applyFill="1" applyBorder="1" applyAlignment="1" applyProtection="1">
      <alignment horizontal="center" vertical="center"/>
      <protection locked="0"/>
    </xf>
    <xf numFmtId="2" fontId="15" fillId="0" borderId="0" xfId="12" applyNumberFormat="1" applyFont="1" applyFill="1" applyBorder="1" applyAlignment="1" applyProtection="1">
      <alignment horizontal="center" vertical="center"/>
      <protection locked="0"/>
    </xf>
    <xf numFmtId="0" fontId="70" fillId="0" borderId="5" xfId="1" applyFont="1" applyBorder="1" applyAlignment="1" applyProtection="1">
      <alignment vertical="center"/>
      <protection locked="0"/>
    </xf>
    <xf numFmtId="2" fontId="70" fillId="0" borderId="5" xfId="1" applyNumberFormat="1" applyFont="1" applyBorder="1" applyAlignment="1" applyProtection="1">
      <alignment horizontal="left" vertical="center"/>
      <protection locked="0"/>
    </xf>
    <xf numFmtId="177" fontId="71" fillId="0" borderId="5" xfId="1" applyNumberFormat="1" applyFont="1" applyBorder="1" applyAlignment="1" applyProtection="1">
      <alignment vertical="center"/>
      <protection locked="0"/>
    </xf>
    <xf numFmtId="2" fontId="70" fillId="0" borderId="5" xfId="12" applyNumberFormat="1" applyFont="1" applyFill="1" applyBorder="1" applyAlignment="1" applyProtection="1">
      <alignment horizontal="center" vertical="center"/>
      <protection locked="0"/>
    </xf>
    <xf numFmtId="0" fontId="70" fillId="0" borderId="0" xfId="1" applyFont="1" applyAlignment="1" applyProtection="1">
      <alignment vertical="center"/>
      <protection locked="0"/>
    </xf>
    <xf numFmtId="0" fontId="66" fillId="0" borderId="5" xfId="1" applyFont="1" applyBorder="1" applyAlignment="1" applyProtection="1">
      <alignment vertical="center"/>
      <protection locked="0"/>
    </xf>
    <xf numFmtId="4" fontId="66" fillId="0" borderId="5" xfId="12" applyNumberFormat="1" applyFont="1" applyBorder="1" applyAlignment="1" applyProtection="1">
      <alignment horizontal="center" vertical="center"/>
      <protection locked="0"/>
    </xf>
    <xf numFmtId="3" fontId="72" fillId="0" borderId="5" xfId="12" applyNumberFormat="1" applyFont="1" applyBorder="1" applyAlignment="1" applyProtection="1">
      <alignment horizontal="center" vertical="center"/>
      <protection locked="0"/>
    </xf>
    <xf numFmtId="0" fontId="48" fillId="0" borderId="0" xfId="1" applyFont="1" applyProtection="1">
      <protection locked="0"/>
    </xf>
    <xf numFmtId="0" fontId="73" fillId="0" borderId="0" xfId="1" applyFont="1" applyProtection="1">
      <protection locked="0"/>
    </xf>
    <xf numFmtId="0" fontId="12" fillId="0" borderId="0" xfId="1" applyFont="1" applyProtection="1">
      <protection locked="0"/>
    </xf>
    <xf numFmtId="177" fontId="12" fillId="0" borderId="0" xfId="1" applyNumberFormat="1" applyFont="1" applyProtection="1">
      <protection locked="0"/>
    </xf>
    <xf numFmtId="178" fontId="12" fillId="0" borderId="0" xfId="1" applyNumberFormat="1" applyFont="1" applyProtection="1">
      <protection locked="0"/>
    </xf>
    <xf numFmtId="0" fontId="74" fillId="0" borderId="0" xfId="1" applyFont="1" applyProtection="1">
      <protection locked="0"/>
    </xf>
    <xf numFmtId="179" fontId="15" fillId="0" borderId="0" xfId="1" applyNumberFormat="1" applyFont="1" applyProtection="1">
      <protection locked="0"/>
    </xf>
    <xf numFmtId="0" fontId="15" fillId="0" borderId="0" xfId="1" applyFont="1" applyProtection="1">
      <protection locked="0"/>
    </xf>
    <xf numFmtId="0" fontId="4" fillId="0" borderId="0" xfId="1" applyFont="1" applyAlignment="1">
      <alignment vertical="center"/>
    </xf>
    <xf numFmtId="0" fontId="21" fillId="0" borderId="0" xfId="1" applyFont="1" applyAlignment="1">
      <alignment vertical="center"/>
    </xf>
    <xf numFmtId="0" fontId="75" fillId="0" borderId="0" xfId="1" applyFont="1" applyAlignment="1">
      <alignment vertical="center"/>
    </xf>
    <xf numFmtId="0" fontId="29" fillId="0" borderId="0" xfId="1" applyFont="1" applyAlignment="1">
      <alignment vertical="center"/>
    </xf>
    <xf numFmtId="0" fontId="41" fillId="0" borderId="0" xfId="1" applyFont="1" applyAlignment="1">
      <alignment vertical="center"/>
    </xf>
    <xf numFmtId="0" fontId="43" fillId="0" borderId="1" xfId="1" applyFont="1" applyBorder="1" applyAlignment="1">
      <alignment horizontal="center" vertical="center"/>
    </xf>
    <xf numFmtId="0" fontId="12" fillId="0" borderId="1" xfId="1" applyFont="1" applyBorder="1" applyAlignment="1">
      <alignment horizontal="center" textRotation="90"/>
    </xf>
    <xf numFmtId="0" fontId="12" fillId="0" borderId="1" xfId="1" applyFont="1" applyBorder="1" applyAlignment="1">
      <alignment horizontal="center" textRotation="90" wrapText="1"/>
    </xf>
    <xf numFmtId="0" fontId="11" fillId="0" borderId="1" xfId="1" applyFont="1" applyBorder="1" applyAlignment="1">
      <alignment textRotation="90" wrapText="1"/>
    </xf>
    <xf numFmtId="0" fontId="11" fillId="0" borderId="0" xfId="1" applyFont="1" applyAlignment="1">
      <alignment textRotation="90" wrapText="1"/>
    </xf>
    <xf numFmtId="0" fontId="76" fillId="0" borderId="2" xfId="1" applyFont="1" applyBorder="1" applyAlignment="1">
      <alignment horizontal="center" vertical="center"/>
    </xf>
    <xf numFmtId="0" fontId="14" fillId="0" borderId="2" xfId="1" applyFont="1" applyBorder="1" applyAlignment="1">
      <alignment horizontal="center" vertical="center" textRotation="90"/>
    </xf>
    <xf numFmtId="0" fontId="15" fillId="0" borderId="2" xfId="1" applyFont="1" applyBorder="1" applyAlignment="1">
      <alignment horizontal="right" vertical="center" textRotation="90" wrapText="1"/>
    </xf>
    <xf numFmtId="0" fontId="15" fillId="0" borderId="0" xfId="1" applyFont="1" applyAlignment="1">
      <alignment horizontal="right" vertical="center" textRotation="90" wrapText="1"/>
    </xf>
    <xf numFmtId="0" fontId="14" fillId="0" borderId="0" xfId="1" applyFont="1" applyAlignment="1">
      <alignment horizontal="right" vertical="center" textRotation="90" wrapText="1"/>
    </xf>
    <xf numFmtId="0" fontId="14" fillId="0" borderId="0" xfId="1" applyFont="1" applyAlignment="1">
      <alignment horizontal="left" vertical="center" wrapText="1"/>
    </xf>
    <xf numFmtId="180" fontId="14" fillId="0" borderId="0" xfId="1" applyNumberFormat="1" applyFont="1" applyAlignment="1">
      <alignment vertical="center"/>
    </xf>
    <xf numFmtId="166" fontId="15" fillId="0" borderId="0" xfId="1" applyNumberFormat="1" applyFont="1" applyAlignment="1">
      <alignment vertical="center"/>
    </xf>
    <xf numFmtId="181" fontId="14" fillId="0" borderId="0" xfId="1" applyNumberFormat="1" applyFont="1" applyAlignment="1">
      <alignment vertical="center"/>
    </xf>
    <xf numFmtId="182" fontId="14" fillId="0" borderId="0" xfId="1" applyNumberFormat="1" applyFont="1" applyAlignment="1">
      <alignment vertical="center"/>
    </xf>
    <xf numFmtId="183" fontId="14" fillId="0" borderId="0" xfId="1" applyNumberFormat="1" applyFont="1" applyAlignment="1">
      <alignment vertical="center"/>
    </xf>
    <xf numFmtId="180" fontId="14" fillId="0" borderId="0" xfId="1" applyNumberFormat="1" applyFont="1" applyAlignment="1">
      <alignment horizontal="center" vertical="center"/>
    </xf>
    <xf numFmtId="166" fontId="15" fillId="0" borderId="0" xfId="1" applyNumberFormat="1" applyFont="1" applyAlignment="1">
      <alignment horizontal="center" vertical="center"/>
    </xf>
    <xf numFmtId="180" fontId="15" fillId="0" borderId="3" xfId="1" applyNumberFormat="1" applyFont="1" applyBorder="1" applyAlignment="1">
      <alignment vertical="center"/>
    </xf>
    <xf numFmtId="166" fontId="15" fillId="0" borderId="3" xfId="1" applyNumberFormat="1" applyFont="1" applyBorder="1" applyAlignment="1">
      <alignment vertical="center"/>
    </xf>
    <xf numFmtId="182" fontId="19" fillId="0" borderId="0" xfId="1" applyNumberFormat="1" applyFont="1"/>
    <xf numFmtId="182" fontId="14" fillId="0" borderId="0" xfId="1" applyNumberFormat="1" applyFont="1"/>
    <xf numFmtId="166" fontId="19" fillId="0" borderId="0" xfId="1" applyNumberFormat="1" applyFont="1"/>
    <xf numFmtId="0" fontId="75" fillId="0" borderId="0" xfId="1" applyFont="1"/>
    <xf numFmtId="0" fontId="29" fillId="0" borderId="0" xfId="1" applyFont="1"/>
    <xf numFmtId="0" fontId="60" fillId="0" borderId="0" xfId="1" applyFont="1"/>
    <xf numFmtId="0" fontId="11" fillId="0" borderId="1" xfId="1" applyFont="1" applyBorder="1" applyAlignment="1">
      <alignment horizontal="right" textRotation="90" wrapText="1"/>
    </xf>
    <xf numFmtId="0" fontId="14" fillId="0" borderId="2" xfId="1" applyFont="1" applyBorder="1" applyAlignment="1">
      <alignment horizontal="center" textRotation="90"/>
    </xf>
    <xf numFmtId="0" fontId="15" fillId="0" borderId="2" xfId="1" applyFont="1" applyBorder="1" applyAlignment="1">
      <alignment textRotation="90" wrapText="1"/>
    </xf>
    <xf numFmtId="0" fontId="76" fillId="0" borderId="0" xfId="1" applyFont="1" applyAlignment="1">
      <alignment horizontal="center" vertical="center"/>
    </xf>
    <xf numFmtId="0" fontId="14" fillId="0" borderId="0" xfId="1" applyFont="1" applyAlignment="1">
      <alignment horizontal="center" textRotation="90"/>
    </xf>
    <xf numFmtId="0" fontId="15" fillId="0" borderId="0" xfId="1" applyFont="1" applyAlignment="1">
      <alignment textRotation="90" wrapText="1"/>
    </xf>
    <xf numFmtId="3" fontId="15" fillId="0" borderId="0" xfId="1" applyNumberFormat="1" applyFont="1"/>
    <xf numFmtId="3" fontId="19" fillId="0" borderId="0" xfId="1" applyNumberFormat="1" applyFont="1"/>
    <xf numFmtId="0" fontId="16" fillId="0" borderId="0" xfId="1" applyFont="1" applyAlignment="1" applyProtection="1">
      <alignment vertical="center" wrapText="1"/>
      <protection locked="0"/>
    </xf>
    <xf numFmtId="0" fontId="79" fillId="0" borderId="0" xfId="13" applyFont="1"/>
    <xf numFmtId="0" fontId="79" fillId="0" borderId="0" xfId="13" applyFont="1" applyAlignment="1">
      <alignment horizontal="center"/>
    </xf>
    <xf numFmtId="0" fontId="6" fillId="0" borderId="0" xfId="13" applyFont="1" applyAlignment="1">
      <alignment horizontal="center" vertical="top" wrapText="1"/>
    </xf>
    <xf numFmtId="169" fontId="8" fillId="0" borderId="0" xfId="13" applyNumberFormat="1" applyFont="1" applyAlignment="1">
      <alignment horizontal="center"/>
    </xf>
    <xf numFmtId="184" fontId="41" fillId="0" borderId="0" xfId="13" applyNumberFormat="1" applyFont="1" applyAlignment="1">
      <alignment horizontal="center"/>
    </xf>
    <xf numFmtId="0" fontId="80" fillId="0" borderId="0" xfId="13" applyFont="1"/>
    <xf numFmtId="0" fontId="11" fillId="0" borderId="6" xfId="13" applyFont="1" applyBorder="1" applyAlignment="1">
      <alignment horizontal="left" vertical="center" wrapText="1"/>
    </xf>
    <xf numFmtId="184" fontId="11" fillId="0" borderId="7" xfId="13" applyNumberFormat="1" applyFont="1" applyBorder="1" applyAlignment="1">
      <alignment horizontal="center"/>
    </xf>
    <xf numFmtId="184" fontId="11" fillId="0" borderId="8" xfId="13" applyNumberFormat="1" applyFont="1" applyBorder="1" applyAlignment="1">
      <alignment horizontal="center"/>
    </xf>
    <xf numFmtId="0" fontId="11" fillId="0" borderId="6" xfId="13" applyFont="1" applyBorder="1" applyAlignment="1">
      <alignment horizontal="center" vertical="center" wrapText="1"/>
    </xf>
    <xf numFmtId="184" fontId="11" fillId="0" borderId="9" xfId="13" applyNumberFormat="1" applyFont="1" applyBorder="1" applyAlignment="1">
      <alignment horizontal="center"/>
    </xf>
    <xf numFmtId="0" fontId="11" fillId="0" borderId="7" xfId="13" applyFont="1" applyBorder="1" applyAlignment="1">
      <alignment horizontal="center"/>
    </xf>
    <xf numFmtId="0" fontId="11" fillId="0" borderId="9" xfId="13" applyFont="1" applyBorder="1" applyAlignment="1">
      <alignment horizontal="center"/>
    </xf>
    <xf numFmtId="0" fontId="11" fillId="0" borderId="10" xfId="13" applyFont="1" applyBorder="1" applyAlignment="1">
      <alignment horizontal="left" vertical="center" wrapText="1"/>
    </xf>
    <xf numFmtId="0" fontId="11" fillId="0" borderId="11" xfId="13" applyFont="1" applyBorder="1" applyAlignment="1">
      <alignment horizontal="center" vertical="center" wrapText="1"/>
    </xf>
    <xf numFmtId="0" fontId="11" fillId="0" borderId="6" xfId="13" applyFont="1" applyBorder="1" applyAlignment="1">
      <alignment horizontal="center" vertical="center" wrapText="1"/>
    </xf>
    <xf numFmtId="0" fontId="11" fillId="0" borderId="12" xfId="13" applyFont="1" applyBorder="1" applyAlignment="1">
      <alignment horizontal="center" vertical="center" wrapText="1"/>
    </xf>
    <xf numFmtId="0" fontId="11" fillId="0" borderId="10" xfId="13" applyFont="1" applyBorder="1" applyAlignment="1">
      <alignment horizontal="center" vertical="center" wrapText="1"/>
    </xf>
    <xf numFmtId="0" fontId="11" fillId="0" borderId="9" xfId="13" applyFont="1" applyBorder="1" applyAlignment="1">
      <alignment horizontal="center" vertical="center" wrapText="1"/>
    </xf>
    <xf numFmtId="0" fontId="11" fillId="0" borderId="13" xfId="13" applyFont="1" applyBorder="1" applyAlignment="1">
      <alignment horizontal="center" vertical="center" wrapText="1"/>
    </xf>
    <xf numFmtId="0" fontId="11" fillId="0" borderId="14" xfId="13" applyFont="1" applyBorder="1" applyAlignment="1">
      <alignment horizontal="center" vertical="center" wrapText="1"/>
    </xf>
    <xf numFmtId="0" fontId="3" fillId="0" borderId="15" xfId="1" applyBorder="1"/>
    <xf numFmtId="0" fontId="3" fillId="0" borderId="15" xfId="1" applyBorder="1" applyAlignment="1">
      <alignment horizontal="center"/>
    </xf>
    <xf numFmtId="185" fontId="3" fillId="0" borderId="15" xfId="1" applyNumberFormat="1" applyBorder="1"/>
    <xf numFmtId="185" fontId="3" fillId="0" borderId="16" xfId="1" applyNumberFormat="1" applyBorder="1"/>
    <xf numFmtId="185" fontId="3" fillId="0" borderId="17" xfId="1" applyNumberFormat="1" applyBorder="1"/>
    <xf numFmtId="0" fontId="3" fillId="0" borderId="18" xfId="1" applyBorder="1"/>
    <xf numFmtId="0" fontId="3" fillId="0" borderId="19" xfId="1" applyBorder="1" applyAlignment="1">
      <alignment horizontal="center"/>
    </xf>
    <xf numFmtId="185" fontId="3" fillId="0" borderId="19" xfId="1" applyNumberFormat="1" applyBorder="1"/>
    <xf numFmtId="185" fontId="3" fillId="0" borderId="0" xfId="1" applyNumberFormat="1"/>
    <xf numFmtId="185" fontId="3" fillId="0" borderId="20" xfId="1" applyNumberFormat="1" applyBorder="1"/>
    <xf numFmtId="0" fontId="3" fillId="0" borderId="21" xfId="1" applyBorder="1" applyAlignment="1">
      <alignment horizontal="center"/>
    </xf>
    <xf numFmtId="0" fontId="3" fillId="0" borderId="22" xfId="1" applyBorder="1" applyAlignment="1">
      <alignment horizontal="center"/>
    </xf>
    <xf numFmtId="185" fontId="3" fillId="0" borderId="21" xfId="1" applyNumberFormat="1" applyBorder="1"/>
    <xf numFmtId="185" fontId="3" fillId="0" borderId="23" xfId="1" applyNumberFormat="1" applyBorder="1"/>
    <xf numFmtId="185" fontId="3" fillId="0" borderId="24" xfId="1" applyNumberFormat="1" applyBorder="1"/>
    <xf numFmtId="0" fontId="23" fillId="0" borderId="0" xfId="1" applyFont="1" applyAlignment="1">
      <alignment vertical="center"/>
    </xf>
    <xf numFmtId="0" fontId="6" fillId="0" borderId="0" xfId="1" applyFont="1" applyAlignment="1">
      <alignment horizontal="center" wrapText="1"/>
    </xf>
    <xf numFmtId="0" fontId="28" fillId="0" borderId="0" xfId="1" applyFont="1" applyAlignment="1">
      <alignment vertical="center"/>
    </xf>
    <xf numFmtId="169" fontId="8" fillId="0" borderId="0" xfId="1" applyNumberFormat="1" applyFont="1" applyAlignment="1">
      <alignment horizontal="center" vertical="center"/>
    </xf>
    <xf numFmtId="0" fontId="31" fillId="0" borderId="0" xfId="1" applyFont="1" applyAlignment="1">
      <alignment horizontal="center" vertical="center"/>
    </xf>
    <xf numFmtId="0" fontId="11" fillId="0" borderId="25" xfId="1" applyFont="1" applyBorder="1" applyAlignment="1">
      <alignment horizontal="center" vertical="center" wrapText="1"/>
    </xf>
    <xf numFmtId="0" fontId="34" fillId="0" borderId="0" xfId="1" applyFont="1" applyAlignment="1">
      <alignment vertical="center"/>
    </xf>
    <xf numFmtId="0" fontId="81" fillId="0" borderId="0" xfId="1" applyFont="1" applyAlignment="1">
      <alignment horizontal="center" vertical="center" wrapText="1"/>
    </xf>
    <xf numFmtId="2" fontId="82" fillId="0" borderId="0" xfId="1" applyNumberFormat="1" applyFont="1" applyAlignment="1">
      <alignment horizontal="center" vertical="center" wrapText="1"/>
    </xf>
    <xf numFmtId="2" fontId="83" fillId="0" borderId="0" xfId="1" applyNumberFormat="1" applyFont="1" applyAlignment="1">
      <alignment horizontal="center" vertical="center" wrapText="1"/>
    </xf>
    <xf numFmtId="170"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center" vertical="center"/>
    </xf>
    <xf numFmtId="186" fontId="14" fillId="0" borderId="0" xfId="14" applyNumberFormat="1" applyFont="1" applyFill="1" applyBorder="1" applyAlignment="1">
      <alignment vertical="center"/>
    </xf>
    <xf numFmtId="0" fontId="14" fillId="0" borderId="0" xfId="15" applyFont="1" applyAlignment="1">
      <alignment horizontal="left" vertical="center"/>
    </xf>
    <xf numFmtId="0" fontId="15" fillId="0" borderId="3" xfId="1" applyFont="1" applyBorder="1" applyAlignment="1">
      <alignment horizontal="left" vertical="center" wrapText="1"/>
    </xf>
    <xf numFmtId="170" fontId="15" fillId="0" borderId="3" xfId="11" applyNumberFormat="1" applyFont="1" applyFill="1" applyBorder="1" applyAlignment="1">
      <alignment horizontal="center" vertical="center"/>
    </xf>
    <xf numFmtId="0" fontId="27" fillId="0" borderId="0" xfId="1" applyFont="1" applyAlignment="1">
      <alignment vertical="center"/>
    </xf>
    <xf numFmtId="187" fontId="8" fillId="0" borderId="0" xfId="1" applyNumberFormat="1" applyFont="1" applyAlignment="1">
      <alignment horizontal="center" wrapText="1"/>
    </xf>
    <xf numFmtId="169" fontId="9" fillId="0" borderId="0" xfId="1" applyNumberFormat="1" applyFont="1" applyAlignment="1">
      <alignment horizontal="center" vertical="center"/>
    </xf>
    <xf numFmtId="0" fontId="3" fillId="0" borderId="0" xfId="1" applyAlignment="1">
      <alignment horizontal="center"/>
    </xf>
    <xf numFmtId="169" fontId="84" fillId="0" borderId="0" xfId="1" applyNumberFormat="1" applyFont="1" applyAlignment="1">
      <alignment horizontal="center" vertical="center"/>
    </xf>
    <xf numFmtId="0" fontId="11" fillId="0" borderId="26" xfId="1" applyFont="1" applyBorder="1" applyAlignment="1">
      <alignment horizontal="center" vertical="center" wrapText="1"/>
    </xf>
    <xf numFmtId="0" fontId="3" fillId="0" borderId="26" xfId="1" applyBorder="1" applyAlignment="1">
      <alignment horizontal="center" vertical="center" wrapText="1"/>
    </xf>
    <xf numFmtId="37" fontId="14" fillId="0" borderId="0" xfId="14" applyNumberFormat="1" applyFont="1" applyFill="1" applyBorder="1" applyAlignment="1">
      <alignment horizontal="center" vertical="center"/>
    </xf>
    <xf numFmtId="0" fontId="15" fillId="0" borderId="3" xfId="1" applyFont="1" applyBorder="1" applyAlignment="1">
      <alignment horizontal="left" wrapText="1"/>
    </xf>
    <xf numFmtId="37" fontId="15" fillId="0" borderId="3" xfId="14" applyNumberFormat="1" applyFont="1" applyFill="1" applyBorder="1" applyAlignment="1">
      <alignment horizontal="center" vertical="center"/>
    </xf>
    <xf numFmtId="186" fontId="19" fillId="0" borderId="0" xfId="14" applyNumberFormat="1" applyFont="1"/>
    <xf numFmtId="0" fontId="4" fillId="0" borderId="0" xfId="1" applyFont="1" applyAlignment="1">
      <alignment horizontal="center"/>
    </xf>
    <xf numFmtId="0" fontId="44" fillId="0" borderId="0" xfId="1" applyFont="1"/>
    <xf numFmtId="188" fontId="8" fillId="0" borderId="0" xfId="1" applyNumberFormat="1" applyFont="1" applyAlignment="1">
      <alignment horizontal="center"/>
    </xf>
    <xf numFmtId="169" fontId="41" fillId="0" borderId="0" xfId="1" applyNumberFormat="1" applyFont="1" applyAlignment="1">
      <alignment horizontal="center"/>
    </xf>
    <xf numFmtId="14" fontId="3" fillId="0" borderId="3" xfId="1" applyNumberFormat="1" applyBorder="1" applyAlignment="1">
      <alignment horizontal="left"/>
    </xf>
    <xf numFmtId="0" fontId="3" fillId="0" borderId="3" xfId="1" applyBorder="1"/>
    <xf numFmtId="0" fontId="41" fillId="0" borderId="3" xfId="1" applyFont="1" applyBorder="1" applyAlignment="1">
      <alignment horizontal="center"/>
    </xf>
    <xf numFmtId="0" fontId="41" fillId="0" borderId="0" xfId="1" applyFont="1"/>
    <xf numFmtId="0" fontId="11" fillId="0" borderId="0" xfId="1" applyFont="1" applyAlignment="1">
      <alignment horizontal="center" vertical="center"/>
    </xf>
    <xf numFmtId="0" fontId="11" fillId="0" borderId="5" xfId="1" applyFont="1" applyBorder="1" applyAlignment="1">
      <alignment horizontal="center" vertical="center"/>
    </xf>
    <xf numFmtId="0" fontId="12" fillId="0" borderId="5" xfId="1" applyFont="1" applyBorder="1" applyAlignment="1">
      <alignment horizontal="center" vertical="center" wrapText="1"/>
    </xf>
    <xf numFmtId="0" fontId="15" fillId="0" borderId="0" xfId="1" applyFont="1" applyAlignment="1">
      <alignment horizontal="center" vertical="center" wrapText="1"/>
    </xf>
    <xf numFmtId="189" fontId="14" fillId="0" borderId="0" xfId="16" applyNumberFormat="1" applyFont="1" applyFill="1" applyBorder="1" applyAlignment="1">
      <alignment horizontal="center" vertical="center"/>
    </xf>
    <xf numFmtId="170" fontId="14" fillId="0" borderId="0" xfId="17" applyNumberFormat="1" applyFont="1" applyFill="1" applyBorder="1" applyAlignment="1">
      <alignment horizontal="right" vertical="center"/>
    </xf>
    <xf numFmtId="189" fontId="15" fillId="0" borderId="0" xfId="1" applyNumberFormat="1" applyFont="1" applyAlignment="1">
      <alignment vertical="center"/>
    </xf>
    <xf numFmtId="189" fontId="15" fillId="0" borderId="3" xfId="16" applyNumberFormat="1" applyFont="1" applyFill="1" applyBorder="1" applyAlignment="1">
      <alignment horizontal="center" vertical="center"/>
    </xf>
    <xf numFmtId="190" fontId="14" fillId="0" borderId="0" xfId="1" applyNumberFormat="1" applyFont="1" applyAlignment="1">
      <alignment vertical="center"/>
    </xf>
    <xf numFmtId="191" fontId="14" fillId="0" borderId="0" xfId="18" applyNumberFormat="1" applyFont="1" applyBorder="1" applyAlignment="1">
      <alignment horizontal="center"/>
    </xf>
    <xf numFmtId="3" fontId="15" fillId="0" borderId="0" xfId="18" applyNumberFormat="1" applyFont="1" applyBorder="1" applyAlignment="1">
      <alignment horizontal="right"/>
    </xf>
    <xf numFmtId="0" fontId="14" fillId="0" borderId="1" xfId="1" applyFont="1" applyBorder="1" applyAlignment="1">
      <alignment vertical="center"/>
    </xf>
    <xf numFmtId="189" fontId="14" fillId="0" borderId="0" xfId="1" applyNumberFormat="1" applyFont="1" applyAlignment="1">
      <alignment vertical="center"/>
    </xf>
    <xf numFmtId="169" fontId="8" fillId="0" borderId="0" xfId="1" applyNumberFormat="1" applyFont="1" applyAlignment="1">
      <alignment horizontal="center"/>
    </xf>
    <xf numFmtId="169" fontId="68" fillId="0" borderId="0" xfId="1" applyNumberFormat="1" applyFont="1" applyAlignment="1">
      <alignment horizontal="center"/>
    </xf>
    <xf numFmtId="0" fontId="20" fillId="0" borderId="0" xfId="1" applyFont="1" applyAlignment="1">
      <alignment horizontal="center" vertical="center" wrapText="1"/>
    </xf>
    <xf numFmtId="189" fontId="14" fillId="0" borderId="0" xfId="19" applyNumberFormat="1" applyFont="1" applyFill="1" applyBorder="1" applyAlignment="1">
      <alignment horizontal="center" vertical="center"/>
    </xf>
    <xf numFmtId="170" fontId="14" fillId="0" borderId="0" xfId="18" applyNumberFormat="1" applyFont="1" applyFill="1" applyBorder="1" applyAlignment="1">
      <alignment horizontal="right" vertical="center"/>
    </xf>
    <xf numFmtId="189" fontId="15" fillId="0" borderId="3" xfId="19" applyNumberFormat="1" applyFont="1" applyFill="1" applyBorder="1" applyAlignment="1">
      <alignment horizontal="center" vertical="center"/>
    </xf>
    <xf numFmtId="191" fontId="19" fillId="0" borderId="0" xfId="18" applyNumberFormat="1" applyFont="1" applyBorder="1" applyAlignment="1">
      <alignment horizontal="center"/>
    </xf>
    <xf numFmtId="3" fontId="20" fillId="0" borderId="0" xfId="18" applyNumberFormat="1" applyFont="1" applyBorder="1" applyAlignment="1">
      <alignment horizontal="right"/>
    </xf>
    <xf numFmtId="189" fontId="14" fillId="0" borderId="1" xfId="1" applyNumberFormat="1" applyFont="1" applyBorder="1" applyAlignment="1">
      <alignment vertical="center"/>
    </xf>
    <xf numFmtId="14" fontId="3" fillId="0" borderId="0" xfId="1" applyNumberFormat="1" applyAlignment="1">
      <alignment horizontal="left"/>
    </xf>
    <xf numFmtId="0" fontId="11" fillId="0" borderId="5" xfId="1" applyFont="1" applyBorder="1" applyAlignment="1">
      <alignment horizontal="center" vertical="center" wrapText="1"/>
    </xf>
    <xf numFmtId="0" fontId="69" fillId="0" borderId="0" xfId="15" applyFont="1" applyAlignment="1">
      <alignment horizontal="left" vertical="center"/>
    </xf>
    <xf numFmtId="14" fontId="11" fillId="0" borderId="27" xfId="1" applyNumberFormat="1" applyFont="1" applyBorder="1" applyAlignment="1">
      <alignment horizontal="center"/>
    </xf>
    <xf numFmtId="192" fontId="14" fillId="0" borderId="0" xfId="20" applyNumberFormat="1" applyFont="1" applyFill="1" applyBorder="1" applyAlignment="1">
      <alignment horizontal="center" vertical="center"/>
    </xf>
    <xf numFmtId="186" fontId="19" fillId="0" borderId="0" xfId="14" applyNumberFormat="1" applyFont="1" applyAlignment="1">
      <alignment vertical="center"/>
    </xf>
    <xf numFmtId="186" fontId="3" fillId="0" borderId="0" xfId="1" applyNumberFormat="1" applyAlignment="1">
      <alignment vertical="center"/>
    </xf>
    <xf numFmtId="193" fontId="14" fillId="0" borderId="0" xfId="15" applyNumberFormat="1" applyFont="1" applyAlignment="1">
      <alignment horizontal="left" vertical="center" wrapText="1"/>
    </xf>
    <xf numFmtId="43" fontId="0" fillId="0" borderId="0" xfId="14" applyFont="1"/>
    <xf numFmtId="0" fontId="15" fillId="0" borderId="3" xfId="15" applyFont="1" applyBorder="1" applyAlignment="1">
      <alignment horizontal="left" vertical="center"/>
    </xf>
    <xf numFmtId="3" fontId="15" fillId="0" borderId="3" xfId="1" applyNumberFormat="1" applyFont="1" applyBorder="1" applyAlignment="1">
      <alignment horizontal="center" vertical="center"/>
    </xf>
    <xf numFmtId="192" fontId="14" fillId="0" borderId="0" xfId="1" applyNumberFormat="1" applyFont="1"/>
    <xf numFmtId="186" fontId="3" fillId="0" borderId="0" xfId="1" applyNumberFormat="1"/>
    <xf numFmtId="0" fontId="16" fillId="0" borderId="0" xfId="1" applyFont="1" applyAlignment="1" applyProtection="1">
      <alignment horizontal="left" vertical="center" wrapText="1"/>
      <protection locked="0"/>
    </xf>
    <xf numFmtId="0" fontId="9" fillId="0" borderId="0" xfId="1" applyFont="1" applyAlignment="1">
      <alignment horizontal="center" wrapText="1"/>
    </xf>
    <xf numFmtId="169" fontId="84" fillId="0" borderId="0" xfId="1" applyNumberFormat="1" applyFont="1" applyAlignment="1">
      <alignment horizontal="left" vertical="center"/>
    </xf>
    <xf numFmtId="169" fontId="62" fillId="0" borderId="1" xfId="1" applyNumberFormat="1" applyFont="1" applyBorder="1" applyAlignment="1">
      <alignment horizontal="left" vertical="center"/>
    </xf>
    <xf numFmtId="169" fontId="11" fillId="0" borderId="25" xfId="1" applyNumberFormat="1" applyFont="1" applyBorder="1" applyAlignment="1">
      <alignment horizontal="center" vertical="center" wrapText="1"/>
    </xf>
    <xf numFmtId="169" fontId="12" fillId="0" borderId="1" xfId="1" applyNumberFormat="1" applyFont="1" applyBorder="1" applyAlignment="1">
      <alignment horizontal="center" vertical="center" wrapText="1"/>
    </xf>
    <xf numFmtId="0" fontId="11" fillId="0" borderId="5" xfId="1" applyFont="1" applyBorder="1" applyAlignment="1">
      <alignment horizontal="center" vertical="center" wrapText="1"/>
    </xf>
    <xf numFmtId="170" fontId="14" fillId="0" borderId="0" xfId="11" applyNumberFormat="1" applyFont="1" applyFill="1" applyBorder="1" applyAlignment="1">
      <alignment vertical="center"/>
    </xf>
    <xf numFmtId="170" fontId="15" fillId="0" borderId="3" xfId="11" applyNumberFormat="1" applyFont="1" applyFill="1" applyBorder="1" applyAlignment="1">
      <alignment vertical="center"/>
    </xf>
    <xf numFmtId="0" fontId="86" fillId="0" borderId="0" xfId="1" applyFont="1" applyAlignment="1" applyProtection="1">
      <alignment horizontal="left" vertical="center" wrapText="1"/>
      <protection locked="0"/>
    </xf>
    <xf numFmtId="186" fontId="14" fillId="0" borderId="0" xfId="14" applyNumberFormat="1" applyFont="1"/>
    <xf numFmtId="0" fontId="4" fillId="0" borderId="0" xfId="9" applyFont="1" applyAlignment="1" applyProtection="1">
      <alignment wrapText="1"/>
      <protection locked="0"/>
    </xf>
    <xf numFmtId="194" fontId="87" fillId="0" borderId="0" xfId="9" applyNumberFormat="1" applyFont="1" applyAlignment="1" applyProtection="1">
      <alignment horizontal="center" wrapText="1"/>
    </xf>
    <xf numFmtId="194" fontId="87" fillId="0" borderId="0" xfId="9" applyNumberFormat="1" applyFont="1" applyAlignment="1" applyProtection="1">
      <alignment horizontal="center" wrapText="1"/>
    </xf>
    <xf numFmtId="0" fontId="6" fillId="0" borderId="0" xfId="9" applyFont="1" applyAlignment="1" applyProtection="1">
      <alignment horizontal="center" wrapText="1"/>
    </xf>
    <xf numFmtId="194" fontId="6" fillId="0" borderId="0" xfId="9" applyNumberFormat="1" applyFont="1" applyAlignment="1" applyProtection="1">
      <alignment horizontal="center" wrapText="1"/>
    </xf>
    <xf numFmtId="194" fontId="6" fillId="0" borderId="0" xfId="9" applyNumberFormat="1" applyFont="1" applyAlignment="1" applyProtection="1">
      <alignment horizontal="center" wrapText="1"/>
    </xf>
    <xf numFmtId="188" fontId="8" fillId="0" borderId="0" xfId="9" applyNumberFormat="1" applyFont="1" applyAlignment="1" applyProtection="1">
      <alignment horizontal="center" wrapText="1"/>
      <protection locked="0"/>
    </xf>
    <xf numFmtId="188" fontId="8" fillId="0" borderId="0" xfId="9" applyNumberFormat="1" applyFont="1" applyAlignment="1" applyProtection="1">
      <alignment horizontal="center" wrapText="1"/>
    </xf>
    <xf numFmtId="188" fontId="8" fillId="0" borderId="0" xfId="9" applyNumberFormat="1" applyFont="1" applyAlignment="1" applyProtection="1">
      <alignment horizontal="center" wrapText="1"/>
    </xf>
    <xf numFmtId="188" fontId="29" fillId="0" borderId="0" xfId="1" applyNumberFormat="1" applyFont="1"/>
    <xf numFmtId="195" fontId="41" fillId="0" borderId="0" xfId="9" applyNumberFormat="1" applyFont="1" applyAlignment="1" applyProtection="1">
      <alignment horizontal="center" wrapText="1"/>
    </xf>
    <xf numFmtId="0" fontId="60" fillId="0" borderId="0" xfId="9" applyFont="1" applyAlignment="1" applyProtection="1">
      <alignment horizontal="center" wrapText="1"/>
    </xf>
    <xf numFmtId="195" fontId="41" fillId="0" borderId="0" xfId="9" applyNumberFormat="1" applyFont="1" applyAlignment="1" applyProtection="1">
      <alignment horizontal="center" wrapText="1"/>
    </xf>
    <xf numFmtId="0" fontId="47" fillId="0" borderId="0" xfId="9" applyFont="1" applyProtection="1"/>
    <xf numFmtId="0" fontId="62" fillId="0" borderId="0" xfId="9" applyFont="1" applyAlignment="1" applyProtection="1">
      <alignment horizontal="left"/>
    </xf>
    <xf numFmtId="0" fontId="62" fillId="0" borderId="0" xfId="9" applyFont="1" applyProtection="1"/>
    <xf numFmtId="0" fontId="62" fillId="0" borderId="0" xfId="9" applyFont="1" applyAlignment="1" applyProtection="1">
      <alignment horizontal="right"/>
    </xf>
    <xf numFmtId="194" fontId="14" fillId="0" borderId="0" xfId="9" applyNumberFormat="1" applyFont="1" applyProtection="1"/>
    <xf numFmtId="194" fontId="12" fillId="0" borderId="0" xfId="9" applyNumberFormat="1" applyFont="1" applyProtection="1"/>
    <xf numFmtId="194" fontId="12" fillId="0" borderId="0" xfId="9" applyNumberFormat="1" applyFont="1" applyAlignment="1" applyProtection="1">
      <alignment horizontal="right"/>
    </xf>
    <xf numFmtId="194" fontId="12" fillId="0" borderId="0" xfId="9" applyNumberFormat="1" applyFont="1" applyAlignment="1" applyProtection="1">
      <alignment horizontal="left"/>
    </xf>
    <xf numFmtId="0" fontId="11" fillId="0" borderId="28" xfId="9" applyFont="1" applyBorder="1" applyAlignment="1" applyProtection="1">
      <alignment horizontal="center" vertical="center"/>
    </xf>
    <xf numFmtId="195" fontId="11" fillId="0" borderId="29" xfId="9" applyNumberFormat="1" applyFont="1" applyBorder="1" applyAlignment="1" applyProtection="1">
      <alignment horizontal="center" vertical="center" wrapText="1"/>
    </xf>
    <xf numFmtId="195" fontId="11" fillId="0" borderId="28" xfId="9" applyNumberFormat="1" applyFont="1" applyBorder="1" applyAlignment="1" applyProtection="1">
      <alignment horizontal="center"/>
    </xf>
    <xf numFmtId="194" fontId="11" fillId="0" borderId="29" xfId="9" applyNumberFormat="1" applyFont="1" applyBorder="1" applyAlignment="1" applyProtection="1">
      <alignment horizontal="center" vertical="center" wrapText="1"/>
    </xf>
    <xf numFmtId="194" fontId="11" fillId="0" borderId="28" xfId="9" applyNumberFormat="1" applyFont="1" applyBorder="1" applyAlignment="1" applyProtection="1">
      <alignment horizontal="center"/>
    </xf>
    <xf numFmtId="0" fontId="11" fillId="0" borderId="28" xfId="9" applyFont="1" applyBorder="1" applyAlignment="1" applyProtection="1">
      <alignment horizontal="center" vertical="center"/>
    </xf>
    <xf numFmtId="0" fontId="11" fillId="0" borderId="29" xfId="9" applyFont="1" applyBorder="1" applyAlignment="1" applyProtection="1">
      <alignment horizontal="center" vertical="center"/>
    </xf>
    <xf numFmtId="194" fontId="11" fillId="0" borderId="29" xfId="9" applyNumberFormat="1" applyFont="1" applyBorder="1" applyAlignment="1" applyProtection="1">
      <alignment horizontal="center" vertical="center" wrapText="1"/>
    </xf>
    <xf numFmtId="0" fontId="11" fillId="0" borderId="5" xfId="9" applyFont="1" applyBorder="1" applyAlignment="1" applyProtection="1">
      <alignment horizontal="center" vertical="center"/>
    </xf>
    <xf numFmtId="195" fontId="11" fillId="0" borderId="5" xfId="9" applyNumberFormat="1" applyFont="1" applyBorder="1" applyAlignment="1" applyProtection="1">
      <alignment horizontal="center" vertical="center"/>
    </xf>
    <xf numFmtId="195" fontId="11" fillId="0" borderId="8" xfId="9" applyNumberFormat="1" applyFont="1" applyBorder="1" applyAlignment="1" applyProtection="1">
      <alignment horizontal="center" vertical="center"/>
    </xf>
    <xf numFmtId="194" fontId="11" fillId="0" borderId="5" xfId="9" applyNumberFormat="1" applyFont="1" applyBorder="1" applyAlignment="1" applyProtection="1">
      <alignment horizontal="center" vertical="center"/>
    </xf>
    <xf numFmtId="194" fontId="11" fillId="0" borderId="8" xfId="9" applyNumberFormat="1" applyFont="1" applyBorder="1" applyAlignment="1" applyProtection="1">
      <alignment horizontal="center" vertical="center"/>
    </xf>
    <xf numFmtId="0" fontId="11" fillId="0" borderId="5" xfId="9" applyFont="1" applyBorder="1" applyAlignment="1" applyProtection="1">
      <alignment horizontal="center" vertical="center"/>
    </xf>
    <xf numFmtId="0" fontId="14" fillId="0" borderId="27" xfId="9" applyFont="1" applyBorder="1" applyAlignment="1" applyProtection="1">
      <alignment horizontal="center" vertical="center"/>
    </xf>
    <xf numFmtId="195" fontId="71" fillId="0" borderId="27" xfId="9" applyNumberFormat="1" applyFont="1" applyBorder="1" applyAlignment="1" applyProtection="1">
      <alignment horizontal="center" vertical="center"/>
    </xf>
    <xf numFmtId="194" fontId="14" fillId="0" borderId="27" xfId="9" applyNumberFormat="1" applyFont="1" applyBorder="1" applyAlignment="1" applyProtection="1">
      <alignment horizontal="center" vertical="center"/>
    </xf>
    <xf numFmtId="174" fontId="15" fillId="0" borderId="2" xfId="9" applyNumberFormat="1" applyFont="1" applyBorder="1" applyAlignment="1" applyProtection="1">
      <alignment horizontal="left" vertical="center"/>
    </xf>
    <xf numFmtId="194" fontId="15" fillId="0" borderId="2" xfId="9" applyNumberFormat="1" applyFont="1" applyBorder="1" applyAlignment="1" applyProtection="1">
      <alignment horizontal="center" vertical="center"/>
    </xf>
    <xf numFmtId="194" fontId="14" fillId="0" borderId="0" xfId="1" applyNumberFormat="1" applyFont="1" applyAlignment="1">
      <alignment vertical="center"/>
    </xf>
    <xf numFmtId="0" fontId="19" fillId="0" borderId="0" xfId="1" applyFont="1" applyAlignment="1">
      <alignment vertical="center"/>
    </xf>
    <xf numFmtId="174" fontId="14" fillId="0" borderId="4" xfId="9" applyNumberFormat="1" applyFont="1" applyBorder="1" applyAlignment="1" applyProtection="1">
      <alignment horizontal="left" vertical="center"/>
    </xf>
    <xf numFmtId="194" fontId="14" fillId="0" borderId="0" xfId="9" applyNumberFormat="1" applyFont="1" applyAlignment="1" applyProtection="1">
      <alignment horizontal="center" vertical="center"/>
    </xf>
    <xf numFmtId="194" fontId="14" fillId="0" borderId="4" xfId="9" applyNumberFormat="1" applyFont="1" applyBorder="1" applyAlignment="1" applyProtection="1">
      <alignment horizontal="center" vertical="center"/>
    </xf>
    <xf numFmtId="174" fontId="14" fillId="0" borderId="0" xfId="9" applyNumberFormat="1" applyFont="1" applyAlignment="1" applyProtection="1">
      <alignment horizontal="left" vertical="center"/>
    </xf>
    <xf numFmtId="174" fontId="15" fillId="0" borderId="0" xfId="9" applyNumberFormat="1" applyFont="1" applyAlignment="1" applyProtection="1">
      <alignment horizontal="left" vertical="center"/>
    </xf>
    <xf numFmtId="194" fontId="15" fillId="0" borderId="0" xfId="9" applyNumberFormat="1" applyFont="1" applyAlignment="1" applyProtection="1">
      <alignment horizontal="center" vertical="center"/>
    </xf>
    <xf numFmtId="43" fontId="14" fillId="0" borderId="0" xfId="1" applyNumberFormat="1" applyFont="1" applyAlignment="1">
      <alignment vertical="center"/>
    </xf>
    <xf numFmtId="196" fontId="14" fillId="0" borderId="0" xfId="1" applyNumberFormat="1" applyFont="1" applyAlignment="1">
      <alignment vertical="center"/>
    </xf>
    <xf numFmtId="194" fontId="14" fillId="0" borderId="0" xfId="9" applyNumberFormat="1" applyFont="1" applyAlignment="1" applyProtection="1">
      <alignment horizontal="left" vertical="center" indent="1"/>
    </xf>
    <xf numFmtId="174" fontId="15" fillId="0" borderId="0" xfId="9" applyNumberFormat="1" applyFont="1" applyAlignment="1" applyProtection="1">
      <alignment horizontal="left" vertical="center" wrapText="1"/>
    </xf>
    <xf numFmtId="174" fontId="88" fillId="0" borderId="0" xfId="9" applyNumberFormat="1" applyFont="1" applyAlignment="1" applyProtection="1">
      <alignment horizontal="left" vertical="center"/>
    </xf>
    <xf numFmtId="174" fontId="15" fillId="0" borderId="30" xfId="9" applyNumberFormat="1" applyFont="1" applyBorder="1" applyAlignment="1" applyProtection="1">
      <alignment horizontal="left" vertical="center"/>
    </xf>
    <xf numFmtId="194" fontId="15" fillId="0" borderId="30" xfId="9" applyNumberFormat="1" applyFont="1" applyBorder="1" applyAlignment="1" applyProtection="1">
      <alignment horizontal="center" vertical="center"/>
    </xf>
    <xf numFmtId="174" fontId="14" fillId="0" borderId="31" xfId="9" applyNumberFormat="1" applyFont="1" applyBorder="1" applyAlignment="1" applyProtection="1">
      <alignment horizontal="center" vertical="center"/>
    </xf>
    <xf numFmtId="174" fontId="15" fillId="0" borderId="31" xfId="9" applyNumberFormat="1" applyFont="1" applyBorder="1" applyAlignment="1" applyProtection="1">
      <alignment horizontal="center" vertical="center"/>
    </xf>
    <xf numFmtId="194" fontId="14" fillId="0" borderId="31" xfId="9" applyNumberFormat="1" applyFont="1" applyBorder="1" applyAlignment="1" applyProtection="1">
      <alignment vertical="center"/>
    </xf>
    <xf numFmtId="194" fontId="15" fillId="0" borderId="31" xfId="9" applyNumberFormat="1" applyFont="1" applyBorder="1" applyAlignment="1" applyProtection="1">
      <alignment vertical="center"/>
    </xf>
    <xf numFmtId="197" fontId="16" fillId="0" borderId="0" xfId="9" applyNumberFormat="1" applyFont="1" applyAlignment="1" applyProtection="1">
      <alignment horizontal="left"/>
    </xf>
    <xf numFmtId="174" fontId="89" fillId="0" borderId="0" xfId="9" applyNumberFormat="1" applyFont="1" applyAlignment="1" applyProtection="1">
      <alignment horizontal="center"/>
    </xf>
    <xf numFmtId="194" fontId="16" fillId="0" borderId="0" xfId="9" applyNumberFormat="1" applyFont="1" applyProtection="1"/>
    <xf numFmtId="194" fontId="89" fillId="0" borderId="0" xfId="9" applyNumberFormat="1" applyFont="1" applyAlignment="1" applyProtection="1">
      <alignment horizontal="right" vertical="center"/>
    </xf>
    <xf numFmtId="194" fontId="89" fillId="0" borderId="0" xfId="9" applyNumberFormat="1" applyFont="1" applyAlignment="1" applyProtection="1">
      <alignment horizontal="right"/>
    </xf>
    <xf numFmtId="0" fontId="89" fillId="0" borderId="0" xfId="1" applyFont="1"/>
    <xf numFmtId="194" fontId="89" fillId="0" borderId="0" xfId="9" applyNumberFormat="1" applyFont="1" applyProtection="1"/>
    <xf numFmtId="174" fontId="89" fillId="0" borderId="0" xfId="9" applyNumberFormat="1" applyFont="1" applyAlignment="1" applyProtection="1">
      <alignment horizontal="left"/>
    </xf>
    <xf numFmtId="194" fontId="40" fillId="0" borderId="0" xfId="9" applyNumberFormat="1" applyFont="1" applyAlignment="1" applyProtection="1">
      <alignment horizontal="center" vertical="center" wrapText="1"/>
    </xf>
    <xf numFmtId="194" fontId="27" fillId="0" borderId="0" xfId="9" applyNumberFormat="1" applyFont="1" applyAlignment="1" applyProtection="1">
      <alignment horizontal="right" vertical="center"/>
    </xf>
    <xf numFmtId="194" fontId="27" fillId="0" borderId="0" xfId="9" applyNumberFormat="1" applyFont="1" applyProtection="1"/>
    <xf numFmtId="194" fontId="27" fillId="0" borderId="0" xfId="9" applyNumberFormat="1" applyFont="1" applyAlignment="1" applyProtection="1">
      <alignment horizontal="right"/>
    </xf>
    <xf numFmtId="194" fontId="27" fillId="0" borderId="0" xfId="9" applyNumberFormat="1" applyFont="1" applyAlignment="1" applyProtection="1">
      <alignment vertical="center"/>
    </xf>
    <xf numFmtId="174" fontId="19" fillId="0" borderId="0" xfId="9" applyNumberFormat="1" applyFont="1" applyAlignment="1" applyProtection="1">
      <alignment horizontal="center"/>
    </xf>
    <xf numFmtId="194" fontId="19" fillId="0" borderId="0" xfId="9" applyNumberFormat="1" applyFont="1" applyAlignment="1" applyProtection="1">
      <alignment vertical="center"/>
    </xf>
    <xf numFmtId="194" fontId="19" fillId="0" borderId="0" xfId="9" applyNumberFormat="1" applyFont="1" applyAlignment="1" applyProtection="1">
      <alignment horizontal="right" vertical="center"/>
    </xf>
    <xf numFmtId="194" fontId="19" fillId="0" borderId="0" xfId="9" applyNumberFormat="1" applyFont="1" applyAlignment="1" applyProtection="1">
      <alignment horizontal="right"/>
    </xf>
    <xf numFmtId="194" fontId="19" fillId="0" borderId="0" xfId="9" applyNumberFormat="1" applyFont="1" applyProtection="1"/>
    <xf numFmtId="174" fontId="14" fillId="0" borderId="0" xfId="9" applyNumberFormat="1" applyFont="1" applyAlignment="1" applyProtection="1">
      <alignment horizontal="center"/>
    </xf>
    <xf numFmtId="174" fontId="66" fillId="0" borderId="0" xfId="9" applyNumberFormat="1" applyFont="1" applyAlignment="1" applyProtection="1">
      <alignment horizontal="center"/>
    </xf>
    <xf numFmtId="194" fontId="66" fillId="0" borderId="0" xfId="9" applyNumberFormat="1" applyFont="1" applyAlignment="1" applyProtection="1">
      <alignment horizontal="right" vertical="center"/>
    </xf>
    <xf numFmtId="194" fontId="66" fillId="0" borderId="0" xfId="9" applyNumberFormat="1" applyFont="1" applyAlignment="1" applyProtection="1">
      <alignment horizontal="left" vertical="center"/>
    </xf>
    <xf numFmtId="194" fontId="66" fillId="0" borderId="0" xfId="9" applyNumberFormat="1" applyFont="1" applyAlignment="1" applyProtection="1">
      <alignment horizontal="right"/>
    </xf>
    <xf numFmtId="194" fontId="14" fillId="0" borderId="0" xfId="9" applyNumberFormat="1" applyFont="1" applyAlignment="1" applyProtection="1">
      <alignment horizontal="right"/>
    </xf>
    <xf numFmtId="174" fontId="6" fillId="0" borderId="0" xfId="9" applyNumberFormat="1" applyFont="1" applyAlignment="1" applyProtection="1">
      <alignment horizontal="center" wrapText="1"/>
    </xf>
    <xf numFmtId="194" fontId="6" fillId="0" borderId="0" xfId="9" applyNumberFormat="1" applyFont="1" applyAlignment="1" applyProtection="1">
      <alignment wrapText="1"/>
    </xf>
    <xf numFmtId="198" fontId="8" fillId="0" borderId="0" xfId="9" applyNumberFormat="1" applyFont="1" applyAlignment="1" applyProtection="1">
      <alignment horizontal="center" wrapText="1"/>
    </xf>
    <xf numFmtId="188" fontId="8" fillId="0" borderId="0" xfId="9" applyNumberFormat="1" applyFont="1" applyAlignment="1" applyProtection="1">
      <alignment wrapText="1"/>
    </xf>
    <xf numFmtId="0" fontId="60" fillId="0" borderId="0" xfId="9" applyFont="1" applyAlignment="1" applyProtection="1">
      <alignment wrapText="1"/>
    </xf>
    <xf numFmtId="174" fontId="12" fillId="0" borderId="0" xfId="9" applyNumberFormat="1" applyFont="1" applyAlignment="1" applyProtection="1">
      <alignment horizontal="center"/>
    </xf>
    <xf numFmtId="194" fontId="12" fillId="0" borderId="0" xfId="9" applyNumberFormat="1" applyFont="1" applyAlignment="1" applyProtection="1">
      <alignment vertical="center"/>
    </xf>
    <xf numFmtId="194" fontId="14" fillId="0" borderId="0" xfId="9" applyNumberFormat="1" applyFont="1" applyAlignment="1" applyProtection="1">
      <alignment vertical="center"/>
    </xf>
    <xf numFmtId="174" fontId="5" fillId="0" borderId="28" xfId="9" applyNumberFormat="1" applyFont="1" applyBorder="1" applyAlignment="1" applyProtection="1">
      <alignment horizontal="center" vertical="center"/>
    </xf>
    <xf numFmtId="174" fontId="11" fillId="0" borderId="29" xfId="9" applyNumberFormat="1" applyFont="1" applyBorder="1" applyAlignment="1" applyProtection="1">
      <alignment horizontal="center" vertical="center" wrapText="1"/>
    </xf>
    <xf numFmtId="174" fontId="11" fillId="0" borderId="28" xfId="9" applyNumberFormat="1" applyFont="1" applyBorder="1" applyAlignment="1" applyProtection="1">
      <alignment horizontal="center"/>
    </xf>
    <xf numFmtId="194" fontId="11" fillId="0" borderId="28" xfId="9" applyNumberFormat="1" applyFont="1" applyBorder="1" applyAlignment="1" applyProtection="1">
      <alignment horizontal="center" vertical="center"/>
    </xf>
    <xf numFmtId="174" fontId="5" fillId="0" borderId="28" xfId="9" applyNumberFormat="1"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1" fillId="0" borderId="5" xfId="9" applyNumberFormat="1" applyFont="1" applyBorder="1" applyAlignment="1" applyProtection="1">
      <alignment horizontal="center" vertical="center"/>
    </xf>
    <xf numFmtId="174" fontId="11" fillId="0" borderId="8" xfId="9" applyNumberFormat="1" applyFont="1" applyBorder="1" applyAlignment="1" applyProtection="1">
      <alignment horizontal="center" vertical="center"/>
    </xf>
    <xf numFmtId="0" fontId="5" fillId="0" borderId="5" xfId="9"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4" fillId="0" borderId="27" xfId="9" applyNumberFormat="1" applyFont="1" applyBorder="1" applyAlignment="1" applyProtection="1">
      <alignment horizontal="center" vertical="center"/>
    </xf>
    <xf numFmtId="174" fontId="70" fillId="0" borderId="27" xfId="9" applyNumberFormat="1" applyFont="1" applyBorder="1" applyAlignment="1" applyProtection="1">
      <alignment horizontal="center" vertical="center"/>
    </xf>
    <xf numFmtId="194" fontId="70" fillId="0" borderId="27" xfId="9" applyNumberFormat="1" applyFont="1" applyBorder="1" applyAlignment="1" applyProtection="1">
      <alignment horizontal="center" vertical="center"/>
    </xf>
    <xf numFmtId="194" fontId="14" fillId="0" borderId="5" xfId="9" applyNumberFormat="1" applyFont="1" applyBorder="1" applyAlignment="1" applyProtection="1">
      <alignment horizontal="center" vertical="center"/>
    </xf>
    <xf numFmtId="194" fontId="19" fillId="0" borderId="0" xfId="1" applyNumberFormat="1" applyFont="1" applyAlignment="1">
      <alignment vertical="center"/>
    </xf>
    <xf numFmtId="174" fontId="15" fillId="0" borderId="2" xfId="9" applyNumberFormat="1" applyFont="1" applyBorder="1" applyAlignment="1" applyProtection="1">
      <alignment horizontal="left" vertical="center" wrapText="1"/>
    </xf>
    <xf numFmtId="0" fontId="15" fillId="0" borderId="0" xfId="9" applyFont="1" applyAlignment="1" applyProtection="1">
      <alignment vertical="center"/>
    </xf>
    <xf numFmtId="194" fontId="14" fillId="0" borderId="2" xfId="9" applyNumberFormat="1" applyFont="1" applyBorder="1" applyAlignment="1" applyProtection="1">
      <alignment horizontal="center" vertical="center"/>
    </xf>
    <xf numFmtId="174" fontId="66" fillId="0" borderId="31" xfId="9" applyNumberFormat="1" applyFont="1" applyBorder="1" applyAlignment="1" applyProtection="1">
      <alignment horizontal="center" vertical="center"/>
    </xf>
    <xf numFmtId="194" fontId="66" fillId="0" borderId="31" xfId="9" applyNumberFormat="1" applyFont="1" applyBorder="1" applyAlignment="1" applyProtection="1">
      <alignment vertical="center"/>
    </xf>
    <xf numFmtId="194" fontId="15" fillId="0" borderId="31" xfId="9" applyNumberFormat="1" applyFont="1" applyBorder="1" applyAlignment="1" applyProtection="1">
      <alignment horizontal="center" vertical="center"/>
    </xf>
    <xf numFmtId="174" fontId="16" fillId="0" borderId="0" xfId="9" applyNumberFormat="1" applyFont="1" applyAlignment="1" applyProtection="1">
      <alignment horizontal="left"/>
    </xf>
    <xf numFmtId="174" fontId="91" fillId="0" borderId="0" xfId="9" applyNumberFormat="1" applyFont="1" applyAlignment="1" applyProtection="1">
      <alignment horizontal="center"/>
    </xf>
    <xf numFmtId="174" fontId="16" fillId="0" borderId="0" xfId="9" applyNumberFormat="1" applyFont="1" applyAlignment="1" applyProtection="1">
      <alignment horizontal="left" vertical="center"/>
    </xf>
    <xf numFmtId="43" fontId="91" fillId="0" borderId="0" xfId="8" applyFont="1" applyBorder="1" applyAlignment="1">
      <alignment vertical="center"/>
    </xf>
    <xf numFmtId="0" fontId="92" fillId="0" borderId="0" xfId="9" applyFont="1" applyProtection="1">
      <protection locked="0"/>
    </xf>
    <xf numFmtId="194" fontId="93" fillId="0" borderId="0" xfId="9" applyNumberFormat="1" applyFont="1" applyProtection="1">
      <protection locked="0"/>
    </xf>
    <xf numFmtId="194" fontId="92" fillId="0" borderId="0" xfId="9" applyNumberFormat="1" applyFont="1" applyProtection="1">
      <protection locked="0"/>
    </xf>
    <xf numFmtId="0" fontId="92" fillId="0" borderId="0" xfId="1" applyFont="1" applyProtection="1">
      <protection locked="0"/>
    </xf>
    <xf numFmtId="174" fontId="4" fillId="0" borderId="0" xfId="9" applyNumberFormat="1" applyFont="1" applyAlignment="1" applyProtection="1">
      <alignment wrapText="1"/>
    </xf>
    <xf numFmtId="194" fontId="94" fillId="0" borderId="0" xfId="9" applyNumberFormat="1" applyFont="1" applyAlignment="1" applyProtection="1">
      <alignment horizontal="center" wrapText="1"/>
    </xf>
    <xf numFmtId="194" fontId="94" fillId="0" borderId="0" xfId="9" applyNumberFormat="1" applyFont="1" applyAlignment="1" applyProtection="1">
      <alignment horizontal="center" vertical="center" wrapText="1"/>
    </xf>
    <xf numFmtId="0" fontId="95" fillId="0" borderId="0" xfId="1" applyFont="1"/>
    <xf numFmtId="174" fontId="41" fillId="0" borderId="0" xfId="9" applyNumberFormat="1" applyFont="1" applyAlignment="1" applyProtection="1">
      <alignment horizontal="center" wrapText="1"/>
    </xf>
    <xf numFmtId="174" fontId="62" fillId="0" borderId="0" xfId="9" applyNumberFormat="1" applyFont="1" applyAlignment="1" applyProtection="1">
      <alignment horizontal="center"/>
    </xf>
    <xf numFmtId="194" fontId="62" fillId="0" borderId="0" xfId="9" applyNumberFormat="1" applyFont="1" applyProtection="1"/>
    <xf numFmtId="194" fontId="62" fillId="0" borderId="0" xfId="9" applyNumberFormat="1" applyFont="1" applyAlignment="1" applyProtection="1">
      <alignment vertical="center"/>
    </xf>
    <xf numFmtId="194" fontId="62" fillId="0" borderId="0" xfId="9" applyNumberFormat="1" applyFont="1" applyAlignment="1" applyProtection="1">
      <alignment horizontal="right" vertical="center"/>
    </xf>
    <xf numFmtId="194" fontId="62" fillId="0" borderId="0" xfId="9" applyNumberFormat="1" applyFont="1" applyAlignment="1" applyProtection="1">
      <alignment horizontal="right"/>
    </xf>
    <xf numFmtId="0" fontId="92" fillId="0" borderId="0" xfId="1" applyFont="1"/>
    <xf numFmtId="174" fontId="11" fillId="0" borderId="28" xfId="9" applyNumberFormat="1" applyFont="1" applyBorder="1" applyAlignment="1" applyProtection="1">
      <alignment horizontal="center" vertical="center"/>
    </xf>
    <xf numFmtId="174" fontId="12" fillId="0" borderId="5" xfId="9" applyNumberFormat="1" applyFont="1" applyBorder="1" applyAlignment="1" applyProtection="1">
      <alignment horizontal="center" vertical="center"/>
    </xf>
    <xf numFmtId="194" fontId="12" fillId="0" borderId="5" xfId="9" applyNumberFormat="1" applyFont="1" applyBorder="1" applyAlignment="1" applyProtection="1">
      <alignment horizontal="center" vertical="center"/>
    </xf>
    <xf numFmtId="195" fontId="96" fillId="0" borderId="27" xfId="9" applyNumberFormat="1" applyFont="1" applyBorder="1" applyAlignment="1" applyProtection="1">
      <alignment horizontal="center" vertical="center"/>
    </xf>
    <xf numFmtId="174" fontId="15" fillId="0" borderId="27" xfId="9" applyNumberFormat="1" applyFont="1" applyBorder="1" applyAlignment="1" applyProtection="1">
      <alignment horizontal="center" vertical="center"/>
    </xf>
    <xf numFmtId="194" fontId="15" fillId="0" borderId="27" xfId="9" applyNumberFormat="1" applyFont="1" applyBorder="1" applyAlignment="1" applyProtection="1">
      <alignment horizontal="center" vertical="center"/>
    </xf>
    <xf numFmtId="174" fontId="15" fillId="0" borderId="2" xfId="21" applyNumberFormat="1" applyFont="1" applyFill="1" applyBorder="1" applyAlignment="1">
      <alignment horizontal="left" vertical="center"/>
    </xf>
    <xf numFmtId="174" fontId="14" fillId="0" borderId="0" xfId="21" applyNumberFormat="1" applyFont="1" applyFill="1" applyBorder="1" applyAlignment="1">
      <alignment horizontal="left" vertical="center"/>
    </xf>
    <xf numFmtId="174" fontId="15" fillId="0" borderId="31" xfId="9" applyNumberFormat="1" applyFont="1" applyBorder="1" applyAlignment="1" applyProtection="1">
      <alignment horizontal="left" vertical="center"/>
    </xf>
    <xf numFmtId="194" fontId="15" fillId="0" borderId="31" xfId="9" applyNumberFormat="1" applyFont="1" applyBorder="1" applyProtection="1"/>
    <xf numFmtId="194" fontId="16" fillId="0" borderId="0" xfId="1" applyNumberFormat="1" applyFont="1"/>
    <xf numFmtId="186" fontId="0" fillId="0" borderId="0" xfId="8" applyNumberFormat="1" applyFont="1"/>
    <xf numFmtId="194" fontId="3" fillId="0" borderId="0" xfId="1" applyNumberFormat="1"/>
    <xf numFmtId="186" fontId="19" fillId="0" borderId="0" xfId="8" applyNumberFormat="1" applyFont="1"/>
    <xf numFmtId="0" fontId="23" fillId="0" borderId="0" xfId="1" applyFont="1"/>
    <xf numFmtId="0" fontId="6" fillId="0" borderId="0" xfId="1" applyFont="1" applyAlignment="1">
      <alignment horizontal="center"/>
    </xf>
    <xf numFmtId="0" fontId="8" fillId="0" borderId="0" xfId="1" applyFont="1" applyAlignment="1">
      <alignment horizontal="center"/>
    </xf>
    <xf numFmtId="0" fontId="41" fillId="0" borderId="0" xfId="1" applyFont="1" applyAlignment="1">
      <alignment horizontal="center"/>
    </xf>
    <xf numFmtId="0" fontId="11" fillId="0" borderId="0" xfId="1" applyFont="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97" fillId="0" borderId="0" xfId="1" applyFont="1" applyAlignment="1">
      <alignment horizontal="center" vertical="center" wrapText="1"/>
    </xf>
    <xf numFmtId="0" fontId="98" fillId="0" borderId="0" xfId="1" applyFont="1" applyAlignment="1">
      <alignment horizontal="center" vertical="center" wrapText="1"/>
    </xf>
    <xf numFmtId="0" fontId="99" fillId="0" borderId="0" xfId="1" applyFont="1" applyAlignment="1">
      <alignment horizontal="center" vertical="center" wrapText="1"/>
    </xf>
    <xf numFmtId="4" fontId="14" fillId="0" borderId="0" xfId="8" applyNumberFormat="1" applyFont="1" applyFill="1" applyBorder="1" applyAlignment="1">
      <alignment horizontal="center" vertical="center"/>
    </xf>
    <xf numFmtId="37" fontId="15" fillId="0" borderId="0" xfId="20" applyNumberFormat="1" applyFont="1" applyFill="1" applyBorder="1" applyAlignment="1">
      <alignment horizontal="center" vertical="center"/>
    </xf>
    <xf numFmtId="1" fontId="14" fillId="0" borderId="0" xfId="1" applyNumberFormat="1" applyFont="1" applyAlignment="1">
      <alignment vertical="center"/>
    </xf>
    <xf numFmtId="2" fontId="14" fillId="0" borderId="0" xfId="1" applyNumberFormat="1" applyFont="1" applyAlignment="1">
      <alignment horizontal="center" vertical="center"/>
    </xf>
    <xf numFmtId="4" fontId="15" fillId="0" borderId="3" xfId="8" applyNumberFormat="1" applyFont="1" applyFill="1" applyBorder="1" applyAlignment="1">
      <alignment horizontal="center" vertical="center"/>
    </xf>
    <xf numFmtId="37" fontId="15" fillId="0" borderId="3" xfId="20" applyNumberFormat="1" applyFont="1" applyFill="1" applyBorder="1" applyAlignment="1">
      <alignment horizontal="center" vertical="center"/>
    </xf>
    <xf numFmtId="2" fontId="19" fillId="0" borderId="0" xfId="1" applyNumberFormat="1" applyFont="1" applyAlignment="1">
      <alignment horizontal="center" vertical="center"/>
    </xf>
    <xf numFmtId="0" fontId="14" fillId="0" borderId="0" xfId="1" applyFont="1" applyAlignment="1">
      <alignment horizontal="center"/>
    </xf>
    <xf numFmtId="0" fontId="19" fillId="0" borderId="0" xfId="1" applyFont="1" applyAlignment="1">
      <alignment horizontal="center"/>
    </xf>
    <xf numFmtId="3" fontId="19" fillId="0" borderId="0" xfId="1" applyNumberFormat="1" applyFont="1" applyAlignment="1">
      <alignment horizontal="center"/>
    </xf>
    <xf numFmtId="199" fontId="15" fillId="0" borderId="0" xfId="1" applyNumberFormat="1" applyFont="1"/>
    <xf numFmtId="3" fontId="3" fillId="0" borderId="0" xfId="1" applyNumberFormat="1"/>
    <xf numFmtId="0" fontId="100" fillId="0" borderId="0" xfId="1" applyFont="1" applyAlignment="1">
      <alignment vertical="center"/>
    </xf>
    <xf numFmtId="0" fontId="101" fillId="0" borderId="0" xfId="1" applyFont="1"/>
    <xf numFmtId="0" fontId="68" fillId="0" borderId="0" xfId="1" applyFont="1"/>
    <xf numFmtId="0" fontId="31" fillId="0" borderId="0" xfId="1" applyFont="1" applyAlignment="1">
      <alignment horizontal="center"/>
    </xf>
    <xf numFmtId="0" fontId="11" fillId="0" borderId="2" xfId="1" applyFont="1" applyBorder="1" applyAlignment="1">
      <alignment horizontal="center" vertical="center" wrapText="1"/>
    </xf>
    <xf numFmtId="0" fontId="46" fillId="0" borderId="0" xfId="1" applyFont="1" applyAlignment="1">
      <alignment horizontal="center" vertical="center" wrapText="1"/>
    </xf>
    <xf numFmtId="0" fontId="14" fillId="0" borderId="0" xfId="1" applyFont="1" applyAlignment="1">
      <alignment horizontal="center" vertical="center" wrapText="1"/>
    </xf>
    <xf numFmtId="200" fontId="14" fillId="0" borderId="0" xfId="20" applyNumberFormat="1" applyFont="1" applyFill="1" applyBorder="1" applyAlignment="1">
      <alignment horizontal="center" vertical="center"/>
    </xf>
    <xf numFmtId="201" fontId="15" fillId="0" borderId="0" xfId="20" applyNumberFormat="1" applyFont="1" applyFill="1" applyBorder="1" applyAlignment="1">
      <alignment horizontal="right" vertical="center"/>
    </xf>
    <xf numFmtId="4" fontId="14" fillId="0" borderId="0" xfId="22" applyNumberFormat="1" applyFont="1" applyFill="1" applyBorder="1" applyAlignment="1">
      <alignment horizontal="center" vertical="center"/>
    </xf>
    <xf numFmtId="3" fontId="14" fillId="0" borderId="0" xfId="22" applyNumberFormat="1" applyFont="1" applyFill="1" applyBorder="1" applyAlignment="1">
      <alignment horizontal="center" vertical="center"/>
    </xf>
    <xf numFmtId="2" fontId="14" fillId="0" borderId="0" xfId="20" applyNumberFormat="1" applyFont="1" applyFill="1" applyBorder="1" applyAlignment="1">
      <alignment horizontal="center" vertical="center"/>
    </xf>
    <xf numFmtId="3" fontId="15" fillId="0" borderId="0" xfId="20" applyNumberFormat="1" applyFont="1" applyFill="1" applyBorder="1" applyAlignment="1">
      <alignment horizontal="center" vertical="center"/>
    </xf>
    <xf numFmtId="2" fontId="15" fillId="0" borderId="3" xfId="20" applyNumberFormat="1" applyFont="1" applyFill="1" applyBorder="1" applyAlignment="1">
      <alignment horizontal="center" vertical="center"/>
    </xf>
    <xf numFmtId="3" fontId="15" fillId="0" borderId="3" xfId="20" applyNumberFormat="1" applyFont="1" applyFill="1" applyBorder="1" applyAlignment="1">
      <alignment horizontal="center" vertical="center"/>
    </xf>
    <xf numFmtId="4" fontId="19" fillId="0" borderId="0" xfId="22" applyNumberFormat="1" applyFont="1" applyBorder="1" applyAlignment="1">
      <alignment horizontal="center" vertical="center"/>
    </xf>
    <xf numFmtId="3" fontId="14" fillId="0" borderId="0" xfId="1" applyNumberFormat="1" applyFont="1" applyAlignment="1">
      <alignment horizontal="center" vertical="center"/>
    </xf>
    <xf numFmtId="0" fontId="58" fillId="0" borderId="0" xfId="1" applyFont="1" applyAlignment="1">
      <alignment horizontal="centerContinuous" vertical="center"/>
    </xf>
    <xf numFmtId="0" fontId="44" fillId="0" borderId="0" xfId="1" applyFont="1" applyAlignment="1">
      <alignment horizontal="center"/>
    </xf>
    <xf numFmtId="169" fontId="42" fillId="0" borderId="0" xfId="1" applyNumberFormat="1" applyFont="1" applyAlignment="1">
      <alignment horizontal="centerContinuous" vertical="center"/>
    </xf>
    <xf numFmtId="0" fontId="23" fillId="0" borderId="0" xfId="1" applyFont="1" applyAlignment="1">
      <alignment horizontal="center"/>
    </xf>
    <xf numFmtId="0" fontId="9" fillId="0" borderId="0" xfId="1" applyFont="1" applyAlignment="1">
      <alignment horizontal="center"/>
    </xf>
    <xf numFmtId="0" fontId="102" fillId="0" borderId="0" xfId="1" applyFont="1"/>
    <xf numFmtId="0" fontId="46" fillId="0" borderId="1" xfId="1" applyFont="1" applyBorder="1" applyAlignment="1">
      <alignment horizontal="center" vertical="center"/>
    </xf>
    <xf numFmtId="0" fontId="51" fillId="0" borderId="1" xfId="1" applyFont="1" applyBorder="1" applyAlignment="1">
      <alignment horizontal="center" vertical="center" wrapText="1"/>
    </xf>
    <xf numFmtId="0" fontId="104" fillId="0" borderId="1" xfId="1" applyFont="1" applyBorder="1" applyAlignment="1">
      <alignment horizontal="center" vertical="center" wrapText="1"/>
    </xf>
    <xf numFmtId="0" fontId="105" fillId="0" borderId="2" xfId="1" applyFont="1" applyBorder="1" applyAlignment="1">
      <alignment vertical="center"/>
    </xf>
    <xf numFmtId="0" fontId="51" fillId="0" borderId="2" xfId="1" applyFont="1" applyBorder="1" applyAlignment="1">
      <alignment vertical="center"/>
    </xf>
    <xf numFmtId="0" fontId="51" fillId="0" borderId="2" xfId="1" applyFont="1" applyBorder="1" applyAlignment="1">
      <alignment horizontal="center" vertical="center" wrapText="1"/>
    </xf>
    <xf numFmtId="0" fontId="104" fillId="0" borderId="2" xfId="1" applyFont="1" applyBorder="1" applyAlignment="1">
      <alignment vertical="center"/>
    </xf>
    <xf numFmtId="0" fontId="106" fillId="0" borderId="0" xfId="1" applyFont="1" applyAlignment="1">
      <alignment vertical="center"/>
    </xf>
    <xf numFmtId="0" fontId="11" fillId="0" borderId="0" xfId="1" applyFont="1" applyAlignment="1">
      <alignment vertical="center"/>
    </xf>
    <xf numFmtId="202"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right" vertical="center"/>
    </xf>
    <xf numFmtId="1" fontId="66" fillId="0" borderId="0" xfId="1" applyNumberFormat="1" applyFont="1" applyAlignment="1">
      <alignment vertical="center"/>
    </xf>
    <xf numFmtId="2" fontId="66" fillId="0" borderId="0" xfId="1" applyNumberFormat="1" applyFont="1" applyAlignment="1">
      <alignment vertical="center"/>
    </xf>
    <xf numFmtId="2" fontId="66" fillId="0" borderId="0" xfId="1" applyNumberFormat="1" applyFont="1" applyAlignment="1">
      <alignment horizontal="center" vertical="center"/>
    </xf>
    <xf numFmtId="0" fontId="66" fillId="0" borderId="0" xfId="1" applyFont="1" applyAlignment="1">
      <alignment vertical="center"/>
    </xf>
    <xf numFmtId="202" fontId="15" fillId="0" borderId="3" xfId="11" applyNumberFormat="1" applyFont="1" applyFill="1" applyBorder="1" applyAlignment="1">
      <alignment horizontal="center" vertical="center"/>
    </xf>
    <xf numFmtId="170" fontId="15" fillId="0" borderId="3" xfId="11" applyNumberFormat="1" applyFont="1" applyFill="1" applyBorder="1" applyAlignment="1">
      <alignment horizontal="right" vertical="center"/>
    </xf>
    <xf numFmtId="2" fontId="70" fillId="0" borderId="0" xfId="1" applyNumberFormat="1" applyFont="1" applyAlignment="1">
      <alignment vertical="center"/>
    </xf>
    <xf numFmtId="2" fontId="70" fillId="0" borderId="0" xfId="1" applyNumberFormat="1" applyFont="1" applyAlignment="1">
      <alignment horizontal="center" vertical="center"/>
    </xf>
    <xf numFmtId="0" fontId="70" fillId="0" borderId="0" xfId="1" applyFont="1" applyAlignment="1">
      <alignment vertical="center"/>
    </xf>
    <xf numFmtId="0" fontId="15" fillId="0" borderId="0" xfId="1" applyFont="1" applyAlignment="1">
      <alignment horizontal="left" vertical="center" wrapText="1"/>
    </xf>
    <xf numFmtId="2" fontId="14" fillId="0" borderId="0" xfId="11" applyNumberFormat="1" applyFont="1" applyBorder="1" applyAlignment="1">
      <alignment horizontal="center"/>
    </xf>
    <xf numFmtId="2" fontId="3" fillId="0" borderId="0" xfId="1" applyNumberFormat="1"/>
    <xf numFmtId="2" fontId="19" fillId="0" borderId="0" xfId="1" applyNumberFormat="1" applyFont="1" applyAlignment="1">
      <alignment horizontal="center"/>
    </xf>
    <xf numFmtId="2" fontId="14" fillId="0" borderId="0" xfId="11" applyNumberFormat="1" applyFont="1" applyBorder="1" applyAlignment="1">
      <alignment horizontal="center" vertical="center"/>
    </xf>
    <xf numFmtId="3" fontId="14" fillId="0" borderId="0" xfId="11" applyNumberFormat="1" applyFont="1" applyBorder="1" applyAlignment="1">
      <alignment horizontal="right" vertical="center"/>
    </xf>
    <xf numFmtId="2" fontId="14" fillId="0" borderId="0" xfId="1" applyNumberFormat="1" applyFont="1"/>
    <xf numFmtId="2" fontId="55" fillId="0" borderId="0" xfId="1" applyNumberFormat="1" applyFont="1"/>
    <xf numFmtId="2" fontId="55" fillId="0" borderId="0" xfId="1" applyNumberFormat="1" applyFont="1" applyAlignment="1">
      <alignment horizontal="center"/>
    </xf>
    <xf numFmtId="0" fontId="55" fillId="0" borderId="0" xfId="1" applyFont="1"/>
    <xf numFmtId="2" fontId="55" fillId="0" borderId="0" xfId="1" applyNumberFormat="1" applyFont="1" applyAlignment="1">
      <alignment vertical="center"/>
    </xf>
    <xf numFmtId="2" fontId="55" fillId="0" borderId="0" xfId="1" applyNumberFormat="1" applyFont="1" applyAlignment="1">
      <alignment horizontal="center" vertical="center"/>
    </xf>
    <xf numFmtId="0" fontId="6" fillId="0" borderId="0" xfId="1" applyFont="1" applyAlignment="1">
      <alignment vertical="center"/>
    </xf>
    <xf numFmtId="0" fontId="107" fillId="0" borderId="0" xfId="1" applyFont="1"/>
    <xf numFmtId="0" fontId="11" fillId="0" borderId="25" xfId="1" applyFont="1" applyBorder="1" applyAlignment="1">
      <alignment horizontal="center" vertical="center"/>
    </xf>
    <xf numFmtId="0" fontId="11" fillId="0" borderId="25" xfId="1" applyFont="1" applyBorder="1" applyAlignment="1">
      <alignment horizontal="center" vertical="center" wrapText="1"/>
    </xf>
    <xf numFmtId="0" fontId="12" fillId="0" borderId="25" xfId="1" applyFont="1" applyBorder="1" applyAlignment="1">
      <alignment horizontal="center" vertical="center" wrapText="1"/>
    </xf>
    <xf numFmtId="0" fontId="11" fillId="0" borderId="30" xfId="1" applyFont="1" applyBorder="1" applyAlignment="1">
      <alignment horizontal="center" vertical="center"/>
    </xf>
    <xf numFmtId="0" fontId="12" fillId="0" borderId="30" xfId="1" applyFont="1" applyBorder="1" applyAlignment="1">
      <alignment horizontal="center" vertical="center" wrapText="1"/>
    </xf>
    <xf numFmtId="0" fontId="12" fillId="0" borderId="30" xfId="1" applyFont="1" applyBorder="1" applyAlignment="1">
      <alignment horizontal="center" vertical="center" wrapText="1"/>
    </xf>
    <xf numFmtId="0" fontId="11" fillId="0" borderId="30" xfId="1" applyFont="1" applyBorder="1" applyAlignment="1">
      <alignment horizontal="center" vertical="center" wrapText="1"/>
    </xf>
    <xf numFmtId="204" fontId="14" fillId="0" borderId="0" xfId="23" applyNumberFormat="1" applyFont="1" applyFill="1" applyBorder="1" applyAlignment="1">
      <alignment horizontal="center" vertical="center"/>
    </xf>
    <xf numFmtId="205" fontId="15" fillId="0" borderId="0" xfId="23" applyNumberFormat="1" applyFont="1" applyFill="1" applyBorder="1" applyAlignment="1">
      <alignment horizontal="right" vertical="center"/>
    </xf>
    <xf numFmtId="0" fontId="15" fillId="0" borderId="3" xfId="1" applyFont="1" applyBorder="1" applyAlignment="1">
      <alignment horizontal="left" vertical="center"/>
    </xf>
    <xf numFmtId="204" fontId="15" fillId="0" borderId="3" xfId="23" applyNumberFormat="1" applyFont="1" applyFill="1" applyBorder="1" applyAlignment="1">
      <alignment horizontal="center" vertical="center"/>
    </xf>
    <xf numFmtId="205" fontId="15" fillId="0" borderId="3" xfId="23" applyNumberFormat="1" applyFont="1" applyFill="1" applyBorder="1" applyAlignment="1">
      <alignment horizontal="right" vertical="center"/>
    </xf>
    <xf numFmtId="43" fontId="14" fillId="0" borderId="0" xfId="1" applyNumberFormat="1" applyFont="1" applyAlignment="1">
      <alignment vertical="top"/>
    </xf>
    <xf numFmtId="0" fontId="14" fillId="0" borderId="0" xfId="1" applyFont="1" applyAlignment="1">
      <alignment vertical="top"/>
    </xf>
    <xf numFmtId="189" fontId="14" fillId="0" borderId="0" xfId="24" applyFont="1" applyBorder="1" applyAlignment="1">
      <alignment horizontal="center"/>
    </xf>
    <xf numFmtId="3" fontId="14" fillId="0" borderId="0" xfId="1" applyNumberFormat="1" applyFont="1"/>
    <xf numFmtId="0" fontId="109" fillId="0" borderId="0" xfId="1" applyFont="1"/>
    <xf numFmtId="0" fontId="54" fillId="0" borderId="0" xfId="1" applyFont="1"/>
    <xf numFmtId="0" fontId="44" fillId="0" borderId="0" xfId="1" applyFont="1" applyAlignment="1">
      <alignment horizontal="center" vertical="center"/>
    </xf>
    <xf numFmtId="0" fontId="110" fillId="0" borderId="0" xfId="1" applyFont="1"/>
    <xf numFmtId="0" fontId="12" fillId="0" borderId="25" xfId="1" applyFont="1" applyBorder="1" applyAlignment="1">
      <alignment horizontal="center" vertical="center" wrapText="1"/>
    </xf>
    <xf numFmtId="0" fontId="111" fillId="0" borderId="25" xfId="1" applyFont="1" applyBorder="1" applyAlignment="1">
      <alignment horizontal="center" vertical="center" wrapText="1"/>
    </xf>
    <xf numFmtId="191" fontId="14" fillId="0" borderId="0" xfId="16" applyNumberFormat="1" applyFont="1" applyFill="1" applyBorder="1" applyAlignment="1">
      <alignment horizontal="center" vertical="center"/>
    </xf>
    <xf numFmtId="189" fontId="15" fillId="0" borderId="0" xfId="16" applyNumberFormat="1" applyFont="1" applyFill="1" applyBorder="1" applyAlignment="1">
      <alignment horizontal="center" vertical="center"/>
    </xf>
    <xf numFmtId="191" fontId="14" fillId="0" borderId="0" xfId="1" applyNumberFormat="1" applyFont="1" applyAlignment="1">
      <alignment vertical="center"/>
    </xf>
    <xf numFmtId="191" fontId="15" fillId="0" borderId="3" xfId="16" applyNumberFormat="1" applyFont="1" applyFill="1" applyBorder="1" applyAlignment="1">
      <alignment horizontal="center" vertical="center"/>
    </xf>
    <xf numFmtId="191" fontId="14" fillId="0" borderId="0" xfId="17" applyNumberFormat="1" applyFont="1" applyBorder="1" applyAlignment="1">
      <alignment horizontal="center"/>
    </xf>
    <xf numFmtId="3" fontId="15" fillId="0" borderId="0" xfId="17" applyNumberFormat="1" applyFont="1" applyBorder="1" applyAlignment="1">
      <alignment horizontal="right"/>
    </xf>
    <xf numFmtId="0" fontId="66" fillId="0" borderId="0" xfId="1" applyFont="1"/>
    <xf numFmtId="0" fontId="12" fillId="0" borderId="0" xfId="1" applyFont="1" applyAlignment="1">
      <alignment horizontal="center" vertical="center" wrapText="1"/>
    </xf>
    <xf numFmtId="0" fontId="11" fillId="0" borderId="2" xfId="1" applyFont="1" applyBorder="1" applyAlignment="1">
      <alignment horizontal="center" vertical="center"/>
    </xf>
    <xf numFmtId="0" fontId="70" fillId="0" borderId="0" xfId="1" applyFont="1" applyAlignment="1">
      <alignment horizontal="center" vertical="center" wrapText="1"/>
    </xf>
    <xf numFmtId="0" fontId="70" fillId="0" borderId="0" xfId="1" applyFont="1" applyAlignment="1">
      <alignment vertical="center" wrapText="1"/>
    </xf>
    <xf numFmtId="206" fontId="14" fillId="0" borderId="0" xfId="20" applyNumberFormat="1" applyFont="1" applyFill="1" applyBorder="1" applyAlignment="1">
      <alignment horizontal="center" vertical="center"/>
    </xf>
    <xf numFmtId="207" fontId="15" fillId="0" borderId="0" xfId="25" applyNumberFormat="1" applyFont="1" applyFill="1" applyBorder="1" applyAlignment="1">
      <alignment horizontal="right" vertical="center"/>
    </xf>
    <xf numFmtId="4" fontId="14" fillId="0" borderId="0" xfId="1" applyNumberFormat="1" applyFont="1" applyAlignment="1">
      <alignment vertical="center"/>
    </xf>
    <xf numFmtId="208" fontId="15" fillId="0" borderId="0" xfId="20" applyNumberFormat="1" applyFont="1" applyFill="1" applyBorder="1" applyAlignment="1">
      <alignment horizontal="right" vertical="center"/>
    </xf>
    <xf numFmtId="208" fontId="15" fillId="0" borderId="0" xfId="20" applyNumberFormat="1" applyFont="1" applyFill="1" applyBorder="1" applyAlignment="1">
      <alignment horizontal="center" vertical="center"/>
    </xf>
    <xf numFmtId="206" fontId="15" fillId="0" borderId="3" xfId="20" applyNumberFormat="1" applyFont="1" applyFill="1" applyBorder="1" applyAlignment="1">
      <alignment horizontal="center" vertical="center"/>
    </xf>
    <xf numFmtId="208" fontId="15" fillId="0" borderId="3" xfId="20" applyNumberFormat="1" applyFont="1" applyFill="1" applyBorder="1" applyAlignment="1">
      <alignment horizontal="right" vertical="center"/>
    </xf>
    <xf numFmtId="2" fontId="15" fillId="0" borderId="0" xfId="1" applyNumberFormat="1" applyFont="1" applyAlignment="1">
      <alignment horizontal="center" vertical="center"/>
    </xf>
    <xf numFmtId="0" fontId="112" fillId="0" borderId="0" xfId="1" applyFont="1" applyAlignment="1">
      <alignment horizontal="center"/>
    </xf>
    <xf numFmtId="0" fontId="12" fillId="0" borderId="2" xfId="1" applyFont="1" applyBorder="1"/>
    <xf numFmtId="0" fontId="11" fillId="0" borderId="2" xfId="1" applyFont="1" applyBorder="1"/>
    <xf numFmtId="191" fontId="14" fillId="0" borderId="0" xfId="26" applyNumberFormat="1" applyFont="1" applyFill="1" applyBorder="1" applyAlignment="1">
      <alignment horizontal="center" vertical="center"/>
    </xf>
    <xf numFmtId="189" fontId="15" fillId="0" borderId="0" xfId="26" applyNumberFormat="1" applyFont="1" applyFill="1" applyBorder="1" applyAlignment="1">
      <alignment horizontal="center" vertical="center"/>
    </xf>
    <xf numFmtId="191" fontId="15" fillId="0" borderId="3" xfId="26" applyNumberFormat="1" applyFont="1" applyFill="1" applyBorder="1" applyAlignment="1">
      <alignment horizontal="center" vertical="center"/>
    </xf>
    <xf numFmtId="191" fontId="14" fillId="0" borderId="3" xfId="26" applyNumberFormat="1" applyFont="1" applyFill="1" applyBorder="1" applyAlignment="1">
      <alignment horizontal="center" vertical="center"/>
    </xf>
    <xf numFmtId="189" fontId="15" fillId="0" borderId="3" xfId="26" applyNumberFormat="1" applyFont="1" applyFill="1" applyBorder="1" applyAlignment="1">
      <alignment horizontal="center" vertical="center"/>
    </xf>
    <xf numFmtId="191" fontId="15" fillId="0" borderId="0" xfId="27" applyNumberFormat="1" applyFont="1" applyBorder="1" applyAlignment="1">
      <alignment horizontal="center"/>
    </xf>
    <xf numFmtId="0" fontId="31" fillId="0" borderId="0" xfId="27" applyFont="1" applyBorder="1" applyAlignment="1">
      <alignment horizontal="center"/>
    </xf>
    <xf numFmtId="191" fontId="14" fillId="0" borderId="0" xfId="1" applyNumberFormat="1" applyFont="1"/>
    <xf numFmtId="0" fontId="11" fillId="0" borderId="25" xfId="1" applyFont="1" applyBorder="1" applyAlignment="1">
      <alignment horizontal="center" vertical="center"/>
    </xf>
    <xf numFmtId="0" fontId="13" fillId="0" borderId="0" xfId="1" applyFont="1" applyAlignment="1">
      <alignment horizontal="center" vertical="center"/>
    </xf>
    <xf numFmtId="0" fontId="66" fillId="0" borderId="0" xfId="1" applyFont="1" applyAlignment="1">
      <alignment horizontal="center" vertical="center" wrapText="1"/>
    </xf>
    <xf numFmtId="2" fontId="14" fillId="0" borderId="0" xfId="28" applyNumberFormat="1" applyFont="1" applyFill="1" applyBorder="1" applyAlignment="1">
      <alignment horizontal="center" vertical="center"/>
    </xf>
    <xf numFmtId="3" fontId="15" fillId="0" borderId="0" xfId="28" applyNumberFormat="1" applyFont="1" applyFill="1" applyBorder="1" applyAlignment="1">
      <alignment horizontal="center" vertical="center"/>
    </xf>
    <xf numFmtId="2" fontId="15" fillId="0" borderId="3" xfId="28" applyNumberFormat="1" applyFont="1" applyFill="1" applyBorder="1" applyAlignment="1">
      <alignment horizontal="center" vertical="center"/>
    </xf>
    <xf numFmtId="3" fontId="15" fillId="0" borderId="3" xfId="28" applyNumberFormat="1" applyFont="1" applyFill="1" applyBorder="1" applyAlignment="1">
      <alignment horizontal="center" vertical="center"/>
    </xf>
    <xf numFmtId="0" fontId="14" fillId="0" borderId="0" xfId="29" applyFont="1" applyBorder="1" applyAlignment="1">
      <alignment horizontal="center" vertical="center"/>
    </xf>
    <xf numFmtId="209" fontId="14" fillId="0" borderId="0" xfId="1" applyNumberFormat="1" applyFont="1" applyAlignment="1">
      <alignment vertical="center"/>
    </xf>
    <xf numFmtId="0" fontId="109" fillId="0" borderId="0" xfId="1" applyFont="1" applyAlignment="1">
      <alignment vertical="center"/>
    </xf>
    <xf numFmtId="0" fontId="100" fillId="0" borderId="0" xfId="1" applyFont="1" applyAlignment="1">
      <alignment horizontal="centerContinuous" vertical="center"/>
    </xf>
    <xf numFmtId="0" fontId="11" fillId="0" borderId="26" xfId="1" applyFont="1" applyBorder="1" applyAlignment="1">
      <alignment horizontal="center" vertical="center"/>
    </xf>
    <xf numFmtId="0" fontId="12" fillId="0" borderId="32" xfId="1" applyFont="1" applyBorder="1" applyAlignment="1">
      <alignment horizontal="center" vertical="center" wrapText="1"/>
    </xf>
    <xf numFmtId="3" fontId="14" fillId="0" borderId="0" xfId="8" applyNumberFormat="1" applyFont="1" applyFill="1" applyBorder="1" applyAlignment="1">
      <alignment horizontal="center" vertical="center"/>
    </xf>
    <xf numFmtId="0" fontId="3" fillId="0" borderId="0" xfId="30"/>
    <xf numFmtId="14" fontId="3" fillId="0" borderId="0" xfId="30" applyNumberFormat="1"/>
    <xf numFmtId="0" fontId="6" fillId="3" borderId="0" xfId="30" applyFont="1" applyFill="1" applyAlignment="1">
      <alignment horizontal="center"/>
    </xf>
    <xf numFmtId="169" fontId="8" fillId="3" borderId="0" xfId="30" applyNumberFormat="1" applyFont="1" applyFill="1" applyAlignment="1">
      <alignment horizontal="center"/>
    </xf>
    <xf numFmtId="0" fontId="41" fillId="3" borderId="0" xfId="30" applyFont="1" applyFill="1" applyAlignment="1">
      <alignment horizontal="center"/>
    </xf>
    <xf numFmtId="0" fontId="113" fillId="3" borderId="0" xfId="30" applyFont="1" applyFill="1"/>
    <xf numFmtId="0" fontId="3" fillId="3" borderId="0" xfId="30" applyFill="1"/>
    <xf numFmtId="210" fontId="114" fillId="0" borderId="0" xfId="30" applyNumberFormat="1" applyFont="1" applyAlignment="1">
      <alignment horizontal="left"/>
    </xf>
    <xf numFmtId="0" fontId="115" fillId="3" borderId="1" xfId="30" applyFont="1" applyFill="1" applyBorder="1"/>
    <xf numFmtId="0" fontId="11" fillId="0" borderId="1" xfId="31" applyFont="1" applyBorder="1" applyAlignment="1">
      <alignment horizontal="center" vertical="center" wrapText="1"/>
    </xf>
    <xf numFmtId="0" fontId="11" fillId="2" borderId="1" xfId="31" applyFont="1" applyFill="1" applyBorder="1" applyAlignment="1">
      <alignment horizontal="center" vertical="center" wrapText="1"/>
    </xf>
    <xf numFmtId="0" fontId="115" fillId="3" borderId="0" xfId="30" applyFont="1" applyFill="1" applyAlignment="1">
      <alignment horizontal="center"/>
    </xf>
    <xf numFmtId="0" fontId="12" fillId="0" borderId="33" xfId="31" applyFont="1" applyBorder="1" applyAlignment="1">
      <alignment horizontal="center" vertical="center" wrapText="1"/>
    </xf>
    <xf numFmtId="0" fontId="11" fillId="2" borderId="0" xfId="31" applyFont="1" applyFill="1" applyAlignment="1">
      <alignment horizontal="center" vertical="center" wrapText="1"/>
    </xf>
    <xf numFmtId="0" fontId="115" fillId="3" borderId="5" xfId="30" applyFont="1" applyFill="1" applyBorder="1"/>
    <xf numFmtId="37" fontId="117" fillId="3" borderId="5" xfId="30" quotePrefix="1" applyNumberFormat="1" applyFont="1" applyFill="1" applyBorder="1" applyAlignment="1">
      <alignment horizontal="center" vertical="center"/>
    </xf>
    <xf numFmtId="0" fontId="118" fillId="3" borderId="27" xfId="30" applyFont="1" applyFill="1" applyBorder="1"/>
    <xf numFmtId="37" fontId="118" fillId="3" borderId="0" xfId="30" applyNumberFormat="1" applyFont="1" applyFill="1"/>
    <xf numFmtId="0" fontId="12" fillId="3" borderId="0" xfId="30" applyFont="1" applyFill="1"/>
    <xf numFmtId="211" fontId="118" fillId="3" borderId="0" xfId="30" applyNumberFormat="1" applyFont="1" applyFill="1" applyAlignment="1">
      <alignment horizontal="left" vertical="center"/>
    </xf>
    <xf numFmtId="41" fontId="118" fillId="3" borderId="0" xfId="30" applyNumberFormat="1" applyFont="1" applyFill="1" applyAlignment="1">
      <alignment vertical="center"/>
    </xf>
    <xf numFmtId="41" fontId="119" fillId="3" borderId="0" xfId="30" applyNumberFormat="1" applyFont="1" applyFill="1" applyAlignment="1">
      <alignment vertical="center"/>
    </xf>
    <xf numFmtId="211" fontId="3" fillId="0" borderId="0" xfId="30" applyNumberFormat="1"/>
    <xf numFmtId="0" fontId="14" fillId="0" borderId="0" xfId="30" applyFont="1" applyAlignment="1">
      <alignment horizontal="left" vertical="center" wrapText="1"/>
    </xf>
    <xf numFmtId="211" fontId="118" fillId="3" borderId="0" xfId="30" applyNumberFormat="1" applyFont="1" applyFill="1" applyAlignment="1">
      <alignment horizontal="left" vertical="center" wrapText="1"/>
    </xf>
    <xf numFmtId="49" fontId="14" fillId="0" borderId="0" xfId="30" applyNumberFormat="1" applyFont="1" applyAlignment="1">
      <alignment horizontal="left" vertical="center" wrapText="1"/>
    </xf>
    <xf numFmtId="211" fontId="119" fillId="3" borderId="3" xfId="30" applyNumberFormat="1" applyFont="1" applyFill="1" applyBorder="1" applyAlignment="1">
      <alignment horizontal="left" vertical="center"/>
    </xf>
    <xf numFmtId="41" fontId="119" fillId="3" borderId="3" xfId="30" applyNumberFormat="1" applyFont="1" applyFill="1" applyBorder="1" applyAlignment="1">
      <alignment vertical="center"/>
    </xf>
    <xf numFmtId="211" fontId="19" fillId="0" borderId="0" xfId="30" applyNumberFormat="1" applyFont="1"/>
    <xf numFmtId="211" fontId="14" fillId="0" borderId="0" xfId="30" applyNumberFormat="1" applyFont="1"/>
    <xf numFmtId="0" fontId="14" fillId="0" borderId="0" xfId="30" applyFont="1" applyAlignment="1">
      <alignment horizontal="left" vertical="top" wrapText="1"/>
    </xf>
    <xf numFmtId="0" fontId="3" fillId="0" borderId="0" xfId="30" applyAlignment="1">
      <alignment vertical="center" wrapText="1"/>
    </xf>
    <xf numFmtId="0" fontId="4" fillId="0" borderId="0" xfId="32" applyFont="1" applyAlignment="1">
      <alignment vertical="center"/>
    </xf>
    <xf numFmtId="0" fontId="23" fillId="0" borderId="0" xfId="32" applyFont="1"/>
    <xf numFmtId="0" fontId="6" fillId="0" borderId="0" xfId="32" applyFont="1" applyAlignment="1">
      <alignment horizontal="centerContinuous" vertical="center"/>
    </xf>
    <xf numFmtId="0" fontId="6" fillId="0" borderId="0" xfId="32" applyFont="1"/>
    <xf numFmtId="0" fontId="6" fillId="0" borderId="0" xfId="32" applyFont="1" applyAlignment="1">
      <alignment horizontal="center"/>
    </xf>
    <xf numFmtId="169" fontId="8" fillId="0" borderId="0" xfId="32" applyNumberFormat="1" applyFont="1" applyAlignment="1">
      <alignment horizontal="centerContinuous" vertical="center"/>
    </xf>
    <xf numFmtId="0" fontId="8" fillId="0" borderId="0" xfId="32" applyFont="1"/>
    <xf numFmtId="0" fontId="8" fillId="0" borderId="0" xfId="32" applyFont="1" applyAlignment="1">
      <alignment horizontal="center"/>
    </xf>
    <xf numFmtId="0" fontId="41" fillId="0" borderId="0" xfId="32" applyFont="1" applyAlignment="1">
      <alignment horizontal="centerContinuous" vertical="center"/>
    </xf>
    <xf numFmtId="0" fontId="41" fillId="0" borderId="0" xfId="32" applyFont="1"/>
    <xf numFmtId="0" fontId="41" fillId="0" borderId="0" xfId="32" applyFont="1" applyAlignment="1">
      <alignment horizontal="center"/>
    </xf>
    <xf numFmtId="0" fontId="22" fillId="0" borderId="0" xfId="32" applyFont="1" applyAlignment="1">
      <alignment horizontal="center"/>
    </xf>
    <xf numFmtId="0" fontId="3" fillId="0" borderId="0" xfId="32"/>
    <xf numFmtId="0" fontId="11" fillId="0" borderId="1" xfId="32" applyFont="1" applyBorder="1" applyAlignment="1">
      <alignment horizontal="center" vertical="center" wrapText="1"/>
    </xf>
    <xf numFmtId="0" fontId="19" fillId="0" borderId="0" xfId="32" applyFont="1"/>
    <xf numFmtId="0" fontId="11" fillId="0" borderId="0" xfId="32" applyFont="1" applyAlignment="1">
      <alignment horizontal="center" vertical="center" wrapText="1"/>
    </xf>
    <xf numFmtId="0" fontId="12" fillId="0" borderId="4" xfId="32" applyFont="1" applyBorder="1" applyAlignment="1">
      <alignment horizontal="center" vertical="center" wrapText="1"/>
    </xf>
    <xf numFmtId="0" fontId="11" fillId="0" borderId="5" xfId="32" applyFont="1" applyBorder="1" applyAlignment="1">
      <alignment horizontal="center" vertical="center" wrapText="1"/>
    </xf>
    <xf numFmtId="0" fontId="12" fillId="0" borderId="5" xfId="32" applyFont="1" applyBorder="1" applyAlignment="1">
      <alignment horizontal="center" vertical="center" wrapText="1"/>
    </xf>
    <xf numFmtId="0" fontId="97" fillId="0" borderId="0" xfId="32" applyFont="1" applyAlignment="1">
      <alignment horizontal="center" vertical="center" wrapText="1"/>
    </xf>
    <xf numFmtId="0" fontId="98" fillId="0" borderId="0" xfId="32" applyFont="1" applyAlignment="1">
      <alignment horizontal="center" vertical="center" wrapText="1"/>
    </xf>
    <xf numFmtId="0" fontId="99" fillId="0" borderId="0" xfId="32" applyFont="1" applyAlignment="1">
      <alignment horizontal="center" vertical="center" wrapText="1"/>
    </xf>
    <xf numFmtId="0" fontId="14" fillId="0" borderId="0" xfId="32" applyFont="1" applyAlignment="1">
      <alignment horizontal="left" vertical="center" wrapText="1"/>
    </xf>
    <xf numFmtId="43" fontId="14" fillId="0" borderId="0" xfId="8" applyFont="1" applyFill="1" applyBorder="1" applyAlignment="1">
      <alignment horizontal="center" vertical="center"/>
    </xf>
    <xf numFmtId="186" fontId="15" fillId="0" borderId="0" xfId="8" applyNumberFormat="1" applyFont="1" applyFill="1" applyBorder="1" applyAlignment="1">
      <alignment horizontal="center" vertical="center"/>
    </xf>
    <xf numFmtId="1" fontId="14" fillId="0" borderId="0" xfId="32" applyNumberFormat="1" applyFont="1" applyAlignment="1">
      <alignment vertical="center"/>
    </xf>
    <xf numFmtId="2" fontId="14" fillId="0" borderId="0" xfId="32" applyNumberFormat="1" applyFont="1" applyAlignment="1">
      <alignment horizontal="center" vertical="center"/>
    </xf>
    <xf numFmtId="0" fontId="14" fillId="0" borderId="0" xfId="32" applyFont="1" applyAlignment="1">
      <alignment vertical="center"/>
    </xf>
    <xf numFmtId="0" fontId="14" fillId="0" borderId="0" xfId="32" applyFont="1" applyAlignment="1">
      <alignment horizontal="left" vertical="center"/>
    </xf>
    <xf numFmtId="0" fontId="15" fillId="0" borderId="3" xfId="32" applyFont="1" applyBorder="1" applyAlignment="1">
      <alignment horizontal="left" vertical="center" wrapText="1"/>
    </xf>
    <xf numFmtId="43" fontId="15" fillId="0" borderId="3" xfId="8" applyFont="1" applyFill="1" applyBorder="1" applyAlignment="1">
      <alignment horizontal="center" vertical="center"/>
    </xf>
    <xf numFmtId="186" fontId="15" fillId="0" borderId="3" xfId="8" applyNumberFormat="1" applyFont="1" applyFill="1" applyBorder="1" applyAlignment="1">
      <alignment horizontal="center" vertical="center"/>
    </xf>
    <xf numFmtId="2" fontId="19" fillId="0" borderId="0" xfId="32" applyNumberFormat="1" applyFont="1" applyAlignment="1">
      <alignment horizontal="center" vertical="center"/>
    </xf>
    <xf numFmtId="0" fontId="19" fillId="0" borderId="0" xfId="32" applyFont="1" applyAlignment="1">
      <alignment vertical="center"/>
    </xf>
    <xf numFmtId="0" fontId="14" fillId="0" borderId="0" xfId="32" applyFont="1"/>
    <xf numFmtId="0" fontId="14" fillId="0" borderId="0" xfId="32" applyFont="1" applyAlignment="1">
      <alignment horizontal="center"/>
    </xf>
    <xf numFmtId="0" fontId="15" fillId="0" borderId="0" xfId="32" applyFont="1" applyAlignment="1">
      <alignment horizontal="center"/>
    </xf>
    <xf numFmtId="0" fontId="19" fillId="0" borderId="0" xfId="32" applyFont="1" applyAlignment="1">
      <alignment horizontal="center"/>
    </xf>
    <xf numFmtId="3" fontId="19" fillId="0" borderId="0" xfId="32" applyNumberFormat="1" applyFont="1" applyAlignment="1">
      <alignment horizontal="center"/>
    </xf>
    <xf numFmtId="0" fontId="16" fillId="0" borderId="0" xfId="32" applyFont="1"/>
    <xf numFmtId="199" fontId="15" fillId="0" borderId="0" xfId="32" applyNumberFormat="1" applyFont="1"/>
    <xf numFmtId="3" fontId="3" fillId="0" borderId="0" xfId="32" applyNumberFormat="1"/>
    <xf numFmtId="0" fontId="3" fillId="0" borderId="0" xfId="1" applyAlignment="1">
      <alignment horizontal="left"/>
    </xf>
    <xf numFmtId="212" fontId="8" fillId="0" borderId="0" xfId="1" applyNumberFormat="1" applyFont="1" applyAlignment="1">
      <alignment horizontal="center"/>
    </xf>
    <xf numFmtId="0" fontId="41" fillId="0" borderId="0" xfId="1" applyFont="1" applyAlignment="1">
      <alignment horizontal="center"/>
    </xf>
    <xf numFmtId="0" fontId="10" fillId="0" borderId="0" xfId="1" applyFont="1" applyAlignment="1">
      <alignment horizontal="left"/>
    </xf>
    <xf numFmtId="0" fontId="120" fillId="0" borderId="2" xfId="1" applyFont="1" applyBorder="1" applyAlignment="1">
      <alignment vertical="center"/>
    </xf>
    <xf numFmtId="0" fontId="121" fillId="0" borderId="2" xfId="1" applyFont="1" applyBorder="1" applyAlignment="1">
      <alignment vertical="center"/>
    </xf>
    <xf numFmtId="0" fontId="12" fillId="0" borderId="34" xfId="1" applyFont="1" applyBorder="1" applyAlignment="1">
      <alignment horizontal="center" textRotation="90" wrapText="1"/>
    </xf>
    <xf numFmtId="0" fontId="12" fillId="0" borderId="25" xfId="1" applyFont="1" applyBorder="1" applyAlignment="1">
      <alignment horizontal="center" textRotation="90" wrapText="1"/>
    </xf>
    <xf numFmtId="0" fontId="11" fillId="0" borderId="34" xfId="1" applyFont="1" applyBorder="1" applyAlignment="1">
      <alignment horizontal="center" textRotation="90" wrapText="1"/>
    </xf>
    <xf numFmtId="0" fontId="15" fillId="0" borderId="30" xfId="1" applyFont="1" applyBorder="1" applyAlignment="1">
      <alignment vertical="center" wrapText="1"/>
    </xf>
    <xf numFmtId="43" fontId="15" fillId="0" borderId="35" xfId="1" applyNumberFormat="1" applyFont="1" applyBorder="1" applyAlignment="1">
      <alignment horizontal="center"/>
    </xf>
    <xf numFmtId="43" fontId="15" fillId="0" borderId="35" xfId="1" applyNumberFormat="1" applyFont="1" applyBorder="1" applyAlignment="1">
      <alignment horizontal="right"/>
    </xf>
    <xf numFmtId="0" fontId="14" fillId="0" borderId="0" xfId="1" quotePrefix="1" applyFont="1" applyAlignment="1">
      <alignment horizontal="left" vertical="center" indent="1"/>
    </xf>
    <xf numFmtId="43" fontId="14" fillId="0" borderId="36" xfId="1" applyNumberFormat="1" applyFont="1" applyBorder="1" applyAlignment="1">
      <alignment horizontal="center"/>
    </xf>
    <xf numFmtId="43" fontId="14" fillId="0" borderId="36" xfId="1" applyNumberFormat="1" applyFont="1" applyBorder="1" applyAlignment="1">
      <alignment horizontal="right"/>
    </xf>
    <xf numFmtId="43" fontId="14" fillId="0" borderId="36" xfId="1" applyNumberFormat="1" applyFont="1" applyBorder="1"/>
    <xf numFmtId="43" fontId="14" fillId="0" borderId="0" xfId="1" applyNumberFormat="1" applyFont="1"/>
    <xf numFmtId="43" fontId="14" fillId="0" borderId="0" xfId="1" applyNumberFormat="1" applyFont="1" applyAlignment="1">
      <alignment horizontal="right"/>
    </xf>
    <xf numFmtId="43" fontId="15" fillId="0" borderId="36" xfId="1" applyNumberFormat="1" applyFont="1" applyBorder="1"/>
    <xf numFmtId="43" fontId="15" fillId="0" borderId="35" xfId="1" applyNumberFormat="1" applyFont="1" applyBorder="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8" applyFont="1" applyBorder="1" applyAlignment="1">
      <alignment horizontal="center" vertical="center" wrapText="1"/>
    </xf>
    <xf numFmtId="0" fontId="14" fillId="0" borderId="36" xfId="1" applyFont="1" applyBorder="1"/>
    <xf numFmtId="0" fontId="14" fillId="0" borderId="0" xfId="1" applyFont="1" applyAlignment="1">
      <alignment horizontal="right"/>
    </xf>
    <xf numFmtId="0" fontId="15" fillId="0" borderId="36" xfId="1" applyFont="1" applyBorder="1"/>
    <xf numFmtId="0" fontId="15" fillId="0" borderId="4" xfId="1" applyFont="1" applyBorder="1" applyAlignment="1">
      <alignment vertical="center" wrapText="1"/>
    </xf>
    <xf numFmtId="186" fontId="15" fillId="0" borderId="37" xfId="8" applyNumberFormat="1" applyFont="1" applyBorder="1"/>
    <xf numFmtId="186" fontId="15" fillId="0" borderId="37" xfId="8" applyNumberFormat="1" applyFont="1" applyBorder="1" applyAlignment="1">
      <alignment horizontal="right"/>
    </xf>
    <xf numFmtId="0" fontId="14" fillId="0" borderId="3" xfId="1" applyFont="1" applyBorder="1" applyAlignment="1">
      <alignment horizontal="left"/>
    </xf>
    <xf numFmtId="213" fontId="53" fillId="0" borderId="0" xfId="1" applyNumberFormat="1" applyFont="1"/>
    <xf numFmtId="0" fontId="122" fillId="0" borderId="0" xfId="33" applyFill="1" applyBorder="1" applyAlignment="1" applyProtection="1">
      <alignment horizontal="left"/>
    </xf>
    <xf numFmtId="213" fontId="14" fillId="0" borderId="0" xfId="8" applyNumberFormat="1" applyFont="1" applyBorder="1"/>
    <xf numFmtId="214" fontId="14" fillId="0" borderId="0" xfId="34" applyNumberFormat="1" applyFont="1" applyFill="1" applyBorder="1" applyAlignment="1">
      <alignment horizontal="right"/>
    </xf>
    <xf numFmtId="215" fontId="14" fillId="0" borderId="0" xfId="34" applyNumberFormat="1" applyFont="1" applyFill="1" applyBorder="1" applyAlignment="1">
      <alignment horizontal="right"/>
    </xf>
    <xf numFmtId="186" fontId="19" fillId="0" borderId="0" xfId="1" applyNumberFormat="1" applyFont="1"/>
    <xf numFmtId="0" fontId="19" fillId="0" borderId="0" xfId="1" applyFont="1" applyAlignment="1">
      <alignment horizontal="left"/>
    </xf>
    <xf numFmtId="186" fontId="3" fillId="0" borderId="0" xfId="8" applyNumberFormat="1" applyFont="1" applyBorder="1"/>
    <xf numFmtId="0" fontId="12" fillId="0" borderId="2" xfId="1" applyFont="1" applyBorder="1" applyAlignment="1">
      <alignment horizontal="center" vertical="center" wrapText="1"/>
    </xf>
    <xf numFmtId="216" fontId="14" fillId="0" borderId="0" xfId="26" applyNumberFormat="1" applyFont="1" applyFill="1" applyBorder="1" applyAlignment="1">
      <alignment horizontal="center" vertical="center"/>
    </xf>
    <xf numFmtId="3" fontId="15" fillId="0" borderId="0" xfId="26" applyNumberFormat="1" applyFont="1" applyFill="1" applyBorder="1" applyAlignment="1">
      <alignment horizontal="center" vertical="center"/>
    </xf>
    <xf numFmtId="216" fontId="15" fillId="0" borderId="3" xfId="26" applyNumberFormat="1" applyFont="1" applyFill="1" applyBorder="1" applyAlignment="1">
      <alignment horizontal="center" vertical="center"/>
    </xf>
    <xf numFmtId="3" fontId="15" fillId="0" borderId="3" xfId="26" applyNumberFormat="1" applyFont="1" applyFill="1" applyBorder="1" applyAlignment="1">
      <alignment horizontal="center" vertical="center"/>
    </xf>
    <xf numFmtId="0" fontId="20" fillId="0" borderId="0" xfId="27" applyFont="1" applyBorder="1" applyAlignment="1">
      <alignment horizontal="center"/>
    </xf>
    <xf numFmtId="0" fontId="26" fillId="0" borderId="0" xfId="1" applyFont="1"/>
    <xf numFmtId="14" fontId="26" fillId="0" borderId="0" xfId="1" applyNumberFormat="1" applyFont="1"/>
    <xf numFmtId="210" fontId="114" fillId="0" borderId="0" xfId="1" applyNumberFormat="1" applyFont="1" applyAlignment="1">
      <alignment horizontal="left"/>
    </xf>
    <xf numFmtId="0" fontId="115" fillId="0" borderId="1" xfId="1" applyFont="1" applyBorder="1"/>
    <xf numFmtId="0" fontId="11" fillId="0" borderId="25" xfId="31" applyFont="1" applyBorder="1" applyAlignment="1">
      <alignment horizontal="center"/>
    </xf>
    <xf numFmtId="0" fontId="115" fillId="0" borderId="0" xfId="1" applyFont="1"/>
    <xf numFmtId="0" fontId="11" fillId="0" borderId="0" xfId="31" applyFont="1" applyAlignment="1">
      <alignment horizontal="center" vertical="center" wrapText="1"/>
    </xf>
    <xf numFmtId="0" fontId="11" fillId="0" borderId="4" xfId="31" applyFont="1" applyBorder="1" applyAlignment="1">
      <alignment horizontal="center" vertical="center" wrapText="1"/>
    </xf>
    <xf numFmtId="0" fontId="11" fillId="2" borderId="4" xfId="31" applyFont="1" applyFill="1" applyBorder="1" applyAlignment="1">
      <alignment horizontal="center" vertical="center" wrapText="1"/>
    </xf>
    <xf numFmtId="0" fontId="115" fillId="0" borderId="0" xfId="1" applyFont="1" applyAlignment="1">
      <alignment horizontal="center"/>
    </xf>
    <xf numFmtId="0" fontId="115" fillId="0" borderId="5" xfId="1" applyFont="1" applyBorder="1"/>
    <xf numFmtId="37" fontId="115" fillId="0" borderId="5" xfId="1" quotePrefix="1" applyNumberFormat="1" applyFont="1" applyBorder="1" applyAlignment="1">
      <alignment horizontal="center" vertical="center"/>
    </xf>
    <xf numFmtId="37" fontId="115" fillId="2" borderId="5" xfId="1" quotePrefix="1" applyNumberFormat="1" applyFont="1" applyFill="1" applyBorder="1" applyAlignment="1">
      <alignment horizontal="center" vertical="center"/>
    </xf>
    <xf numFmtId="0" fontId="11" fillId="0" borderId="5" xfId="1" applyFont="1" applyBorder="1" applyAlignment="1">
      <alignment horizontal="center"/>
    </xf>
    <xf numFmtId="0" fontId="123" fillId="0" borderId="27" xfId="1" applyFont="1" applyBorder="1"/>
    <xf numFmtId="37" fontId="123" fillId="0" borderId="27" xfId="1" applyNumberFormat="1" applyFont="1" applyBorder="1"/>
    <xf numFmtId="37" fontId="123" fillId="0" borderId="0" xfId="1" applyNumberFormat="1" applyFont="1"/>
    <xf numFmtId="0" fontId="19" fillId="0" borderId="27" xfId="1" applyFont="1" applyBorder="1" applyAlignment="1">
      <alignment horizontal="center"/>
    </xf>
    <xf numFmtId="186" fontId="118" fillId="0" borderId="0" xfId="1" applyNumberFormat="1" applyFont="1" applyAlignment="1">
      <alignment vertical="center"/>
    </xf>
    <xf numFmtId="43" fontId="3" fillId="0" borderId="0" xfId="1" applyNumberFormat="1"/>
    <xf numFmtId="49" fontId="14" fillId="0" borderId="0" xfId="1" applyNumberFormat="1" applyFont="1" applyAlignment="1">
      <alignment horizontal="left" vertical="center" wrapText="1"/>
    </xf>
    <xf numFmtId="0" fontId="119" fillId="0" borderId="3" xfId="1" applyFont="1" applyBorder="1" applyAlignment="1">
      <alignment vertical="center"/>
    </xf>
    <xf numFmtId="186" fontId="119" fillId="0" borderId="0" xfId="1" applyNumberFormat="1" applyFont="1" applyAlignment="1">
      <alignment vertical="center"/>
    </xf>
    <xf numFmtId="2" fontId="15" fillId="0" borderId="3" xfId="1" applyNumberFormat="1" applyFont="1" applyBorder="1" applyAlignment="1">
      <alignment horizontal="center" vertical="center"/>
    </xf>
    <xf numFmtId="0" fontId="14" fillId="0" borderId="1" xfId="1" applyFont="1" applyBorder="1" applyAlignment="1">
      <alignment horizontal="left" vertical="center" wrapText="1"/>
    </xf>
    <xf numFmtId="0" fontId="124" fillId="0" borderId="0" xfId="1" applyFont="1"/>
    <xf numFmtId="0" fontId="118" fillId="0" borderId="0" xfId="1" applyFont="1"/>
    <xf numFmtId="0" fontId="118" fillId="2" borderId="0" xfId="1" applyFont="1" applyFill="1" applyAlignment="1">
      <alignment horizontal="left" vertical="center" wrapText="1"/>
    </xf>
    <xf numFmtId="0" fontId="3" fillId="2" borderId="0" xfId="1" applyFill="1"/>
    <xf numFmtId="0" fontId="118" fillId="2" borderId="0" xfId="1" applyFont="1" applyFill="1" applyAlignment="1">
      <alignment vertical="center"/>
    </xf>
    <xf numFmtId="0" fontId="118" fillId="0" borderId="0" xfId="1" applyFont="1" applyAlignment="1">
      <alignment vertical="top" wrapText="1"/>
    </xf>
    <xf numFmtId="0" fontId="118" fillId="2" borderId="0" xfId="1" applyFont="1" applyFill="1" applyAlignment="1">
      <alignment vertical="top" wrapText="1"/>
    </xf>
    <xf numFmtId="0" fontId="12" fillId="0" borderId="0" xfId="1" applyFont="1" applyAlignment="1">
      <alignment horizontal="left" wrapText="1"/>
    </xf>
    <xf numFmtId="0" fontId="12" fillId="0" borderId="0" xfId="1" applyFont="1" applyAlignment="1">
      <alignment horizontal="left" vertical="center" wrapText="1"/>
    </xf>
    <xf numFmtId="0" fontId="8" fillId="0" borderId="0" xfId="1" applyFont="1" applyAlignment="1">
      <alignment horizontal="center" vertical="center"/>
    </xf>
    <xf numFmtId="0" fontId="8" fillId="0" borderId="0" xfId="1" applyFont="1" applyAlignment="1">
      <alignment horizontal="center" vertical="center"/>
    </xf>
    <xf numFmtId="0" fontId="41" fillId="0" borderId="0" xfId="1" applyFont="1" applyAlignment="1">
      <alignment horizontal="center" vertical="center"/>
    </xf>
    <xf numFmtId="0" fontId="19" fillId="0" borderId="4" xfId="1" applyFont="1" applyBorder="1"/>
    <xf numFmtId="215" fontId="14" fillId="0" borderId="0" xfId="34" applyNumberFormat="1" applyFont="1" applyFill="1" applyBorder="1" applyAlignment="1">
      <alignment horizontal="center"/>
    </xf>
    <xf numFmtId="217" fontId="14" fillId="0" borderId="0" xfId="34" applyNumberFormat="1" applyFont="1" applyFill="1" applyBorder="1" applyAlignment="1">
      <alignment horizontal="right"/>
    </xf>
    <xf numFmtId="217" fontId="14" fillId="0" borderId="0" xfId="34" applyNumberFormat="1" applyFont="1" applyFill="1" applyBorder="1" applyAlignment="1">
      <alignment horizontal="center"/>
    </xf>
    <xf numFmtId="180" fontId="14" fillId="0" borderId="0" xfId="34" applyFont="1" applyFill="1" applyBorder="1" applyAlignment="1">
      <alignment horizontal="right"/>
    </xf>
    <xf numFmtId="43" fontId="14" fillId="0" borderId="0" xfId="34" applyNumberFormat="1" applyFont="1" applyFill="1" applyBorder="1" applyAlignment="1">
      <alignment horizontal="right"/>
    </xf>
    <xf numFmtId="186" fontId="14" fillId="0" borderId="0" xfId="34" applyNumberFormat="1" applyFont="1" applyFill="1" applyBorder="1" applyAlignment="1">
      <alignment horizontal="right"/>
    </xf>
    <xf numFmtId="215" fontId="14" fillId="0" borderId="3" xfId="34" applyNumberFormat="1" applyFont="1" applyFill="1" applyBorder="1" applyAlignment="1">
      <alignment horizontal="right"/>
    </xf>
    <xf numFmtId="0" fontId="14" fillId="0" borderId="0" xfId="30" applyFont="1" applyAlignment="1">
      <alignment vertical="center"/>
    </xf>
    <xf numFmtId="218" fontId="3" fillId="0" borderId="0" xfId="1" applyNumberFormat="1"/>
    <xf numFmtId="219" fontId="14" fillId="0" borderId="0" xfId="34" applyNumberFormat="1" applyFont="1" applyFill="1" applyBorder="1" applyAlignment="1">
      <alignment horizontal="right"/>
    </xf>
    <xf numFmtId="0" fontId="4" fillId="0" borderId="0" xfId="1" applyFont="1" applyProtection="1">
      <protection locked="0"/>
    </xf>
    <xf numFmtId="0" fontId="6" fillId="0" borderId="0" xfId="1" applyFont="1" applyAlignment="1" applyProtection="1">
      <alignment horizontal="center"/>
      <protection locked="0"/>
    </xf>
    <xf numFmtId="0" fontId="6" fillId="0" borderId="0" xfId="1" applyFont="1" applyProtection="1">
      <protection locked="0"/>
    </xf>
    <xf numFmtId="0" fontId="8" fillId="0" borderId="0" xfId="1" applyFont="1" applyAlignment="1" applyProtection="1">
      <alignment horizontal="center"/>
      <protection locked="0"/>
    </xf>
    <xf numFmtId="0" fontId="8" fillId="0" borderId="0" xfId="1" applyFont="1" applyProtection="1">
      <protection locked="0"/>
    </xf>
    <xf numFmtId="0" fontId="41" fillId="0" borderId="0" xfId="1" applyFont="1" applyAlignment="1" applyProtection="1">
      <alignment horizontal="center"/>
      <protection locked="0"/>
    </xf>
    <xf numFmtId="0" fontId="41" fillId="0" borderId="0" xfId="1" applyFont="1" applyProtection="1">
      <protection locked="0"/>
    </xf>
    <xf numFmtId="0" fontId="3" fillId="0" borderId="3" xfId="1" applyBorder="1" applyProtection="1">
      <protection locked="0"/>
    </xf>
    <xf numFmtId="0" fontId="11" fillId="0" borderId="25" xfId="1" applyFont="1" applyBorder="1" applyAlignment="1" applyProtection="1">
      <alignment horizontal="center" vertical="center" wrapText="1"/>
      <protection locked="0"/>
    </xf>
    <xf numFmtId="186" fontId="12" fillId="0" borderId="25" xfId="1" applyNumberFormat="1" applyFont="1" applyBorder="1" applyAlignment="1" applyProtection="1">
      <alignment horizontal="center" vertical="center" wrapText="1"/>
      <protection locked="0"/>
    </xf>
    <xf numFmtId="186" fontId="11" fillId="0" borderId="2" xfId="1" applyNumberFormat="1" applyFont="1" applyBorder="1" applyAlignment="1" applyProtection="1">
      <alignment horizontal="center" vertical="center" wrapText="1"/>
      <protection locked="0"/>
    </xf>
    <xf numFmtId="186" fontId="47" fillId="0" borderId="0" xfId="1" applyNumberFormat="1" applyFont="1" applyAlignment="1">
      <alignment horizontal="right" vertical="center" wrapText="1"/>
    </xf>
    <xf numFmtId="186" fontId="96" fillId="0" borderId="0" xfId="1" applyNumberFormat="1" applyFont="1" applyAlignment="1">
      <alignment horizontal="center" vertical="center" wrapText="1"/>
    </xf>
    <xf numFmtId="220" fontId="14" fillId="0" borderId="0" xfId="2" applyNumberFormat="1" applyFont="1" applyFill="1" applyBorder="1" applyAlignment="1" applyProtection="1">
      <alignment horizontal="left" vertical="center"/>
    </xf>
    <xf numFmtId="220" fontId="14" fillId="0" borderId="0" xfId="2" applyNumberFormat="1" applyFont="1" applyFill="1" applyBorder="1" applyAlignment="1" applyProtection="1">
      <alignment horizontal="center" vertical="center"/>
    </xf>
    <xf numFmtId="220" fontId="15" fillId="0" borderId="0" xfId="2" applyNumberFormat="1" applyFont="1" applyFill="1" applyBorder="1" applyAlignment="1" applyProtection="1">
      <alignment horizontal="center" vertical="center"/>
    </xf>
    <xf numFmtId="220" fontId="15" fillId="0" borderId="3" xfId="2" applyNumberFormat="1" applyFont="1" applyFill="1" applyBorder="1" applyAlignment="1" applyProtection="1">
      <alignment horizontal="left" vertical="center"/>
    </xf>
    <xf numFmtId="220" fontId="15" fillId="0" borderId="3" xfId="2" applyNumberFormat="1" applyFont="1" applyFill="1" applyBorder="1" applyAlignment="1" applyProtection="1">
      <alignment horizontal="center" vertical="center"/>
    </xf>
    <xf numFmtId="0" fontId="19" fillId="0" borderId="0" xfId="1" applyFont="1" applyProtection="1">
      <protection locked="0"/>
    </xf>
    <xf numFmtId="0" fontId="16" fillId="0" borderId="0" xfId="1" applyFont="1" applyAlignment="1" applyProtection="1">
      <alignment horizontal="left" wrapText="1"/>
      <protection locked="0"/>
    </xf>
    <xf numFmtId="0" fontId="3" fillId="0" borderId="0" xfId="1" applyAlignment="1" applyProtection="1">
      <alignment horizontal="left"/>
      <protection locked="0"/>
    </xf>
    <xf numFmtId="0" fontId="125" fillId="0" borderId="0" xfId="35" applyFont="1" applyAlignment="1">
      <alignment horizontal="centerContinuous" vertical="center"/>
    </xf>
    <xf numFmtId="0" fontId="126" fillId="0" borderId="0" xfId="35" applyFont="1" applyAlignment="1">
      <alignment vertical="center"/>
    </xf>
    <xf numFmtId="0" fontId="3" fillId="0" borderId="0" xfId="35"/>
    <xf numFmtId="0" fontId="6" fillId="0" borderId="0" xfId="35" applyFont="1" applyAlignment="1">
      <alignment horizontal="centerContinuous" vertical="center"/>
    </xf>
    <xf numFmtId="0" fontId="127" fillId="0" borderId="0" xfId="35" applyFont="1" applyAlignment="1">
      <alignment vertical="center"/>
    </xf>
    <xf numFmtId="169" fontId="8" fillId="0" borderId="0" xfId="35" applyNumberFormat="1" applyFont="1" applyAlignment="1">
      <alignment horizontal="centerContinuous" vertical="center"/>
    </xf>
    <xf numFmtId="0" fontId="23" fillId="0" borderId="0" xfId="35" applyFont="1" applyAlignment="1">
      <alignment horizontal="centerContinuous" vertical="center"/>
    </xf>
    <xf numFmtId="0" fontId="44" fillId="0" borderId="0" xfId="35" applyFont="1" applyAlignment="1">
      <alignment vertical="center"/>
    </xf>
    <xf numFmtId="0" fontId="41" fillId="0" borderId="0" xfId="35" applyFont="1" applyAlignment="1">
      <alignment horizontal="centerContinuous" vertical="center"/>
    </xf>
    <xf numFmtId="0" fontId="44" fillId="0" borderId="0" xfId="35" applyFont="1" applyAlignment="1">
      <alignment horizontal="centerContinuous" vertical="center"/>
    </xf>
    <xf numFmtId="0" fontId="3" fillId="0" borderId="0" xfId="35" applyAlignment="1">
      <alignment vertical="center"/>
    </xf>
    <xf numFmtId="0" fontId="3" fillId="0" borderId="0" xfId="35" applyAlignment="1">
      <alignment horizontal="center" vertical="center"/>
    </xf>
    <xf numFmtId="0" fontId="115" fillId="0" borderId="25" xfId="35" applyFont="1" applyBorder="1" applyAlignment="1">
      <alignment horizontal="center" vertical="center" wrapText="1"/>
    </xf>
    <xf numFmtId="0" fontId="12" fillId="0" borderId="25" xfId="35" applyFont="1" applyBorder="1" applyAlignment="1">
      <alignment horizontal="center" vertical="center" wrapText="1"/>
    </xf>
    <xf numFmtId="0" fontId="11" fillId="0" borderId="25" xfId="35" applyFont="1" applyBorder="1" applyAlignment="1">
      <alignment horizontal="center" vertical="center" wrapText="1"/>
    </xf>
    <xf numFmtId="17" fontId="12" fillId="0" borderId="25" xfId="35" applyNumberFormat="1" applyFont="1" applyBorder="1" applyAlignment="1">
      <alignment horizontal="center" vertical="center" wrapText="1"/>
    </xf>
    <xf numFmtId="0" fontId="11" fillId="0" borderId="27" xfId="35" applyFont="1" applyBorder="1" applyAlignment="1">
      <alignment horizontal="center" vertical="center" wrapText="1"/>
    </xf>
    <xf numFmtId="0" fontId="12" fillId="0" borderId="0" xfId="35" applyFont="1"/>
    <xf numFmtId="0" fontId="128" fillId="0" borderId="0" xfId="35" applyFont="1" applyAlignment="1">
      <alignment horizontal="center" vertical="center" wrapText="1"/>
    </xf>
    <xf numFmtId="0" fontId="129" fillId="0" borderId="0" xfId="35" applyFont="1" applyAlignment="1">
      <alignment horizontal="center" vertical="center" wrapText="1"/>
    </xf>
    <xf numFmtId="0" fontId="20" fillId="0" borderId="0" xfId="35" applyFont="1" applyAlignment="1">
      <alignment horizontal="center" vertical="center" wrapText="1"/>
    </xf>
    <xf numFmtId="0" fontId="15" fillId="0" borderId="0" xfId="35" applyFont="1" applyAlignment="1">
      <alignment horizontal="left" vertical="center" wrapText="1"/>
    </xf>
    <xf numFmtId="37" fontId="119" fillId="0" borderId="0" xfId="36" applyNumberFormat="1" applyFont="1" applyFill="1" applyBorder="1" applyAlignment="1">
      <alignment horizontal="center" vertical="center"/>
    </xf>
    <xf numFmtId="4" fontId="15" fillId="0" borderId="0" xfId="37" applyNumberFormat="1" applyFont="1" applyFill="1" applyBorder="1" applyAlignment="1">
      <alignment horizontal="center" vertical="center"/>
    </xf>
    <xf numFmtId="166" fontId="15" fillId="4" borderId="0" xfId="37" applyFont="1" applyFill="1" applyBorder="1" applyAlignment="1">
      <alignment horizontal="center" vertical="center"/>
    </xf>
    <xf numFmtId="0" fontId="19" fillId="0" borderId="0" xfId="35" applyFont="1"/>
    <xf numFmtId="37" fontId="19" fillId="0" borderId="0" xfId="35" applyNumberFormat="1" applyFont="1"/>
    <xf numFmtId="0" fontId="14" fillId="0" borderId="0" xfId="35" applyFont="1" applyAlignment="1">
      <alignment horizontal="left" vertical="center"/>
    </xf>
    <xf numFmtId="37" fontId="118" fillId="0" borderId="0" xfId="36" applyNumberFormat="1" applyFont="1" applyFill="1" applyBorder="1" applyAlignment="1">
      <alignment horizontal="center" vertical="center"/>
    </xf>
    <xf numFmtId="166" fontId="14" fillId="0" borderId="0" xfId="37" applyFont="1" applyBorder="1" applyAlignment="1">
      <alignment horizontal="center" vertical="center"/>
    </xf>
    <xf numFmtId="166" fontId="14" fillId="4" borderId="0" xfId="37" applyFont="1" applyFill="1" applyBorder="1" applyAlignment="1">
      <alignment horizontal="center" vertical="center"/>
    </xf>
    <xf numFmtId="0" fontId="15" fillId="0" borderId="0" xfId="35" applyFont="1" applyAlignment="1">
      <alignment horizontal="left" vertical="center"/>
    </xf>
    <xf numFmtId="166" fontId="15" fillId="0" borderId="0" xfId="37" applyFont="1" applyBorder="1" applyAlignment="1">
      <alignment horizontal="center" vertical="center"/>
    </xf>
    <xf numFmtId="0" fontId="20" fillId="0" borderId="0" xfId="35" applyFont="1"/>
    <xf numFmtId="0" fontId="20" fillId="0" borderId="0" xfId="35" applyFont="1" applyAlignment="1">
      <alignment horizontal="left" vertical="center"/>
    </xf>
    <xf numFmtId="166" fontId="20" fillId="0" borderId="0" xfId="37" applyFont="1" applyBorder="1" applyAlignment="1">
      <alignment horizontal="center" vertical="center"/>
    </xf>
    <xf numFmtId="0" fontId="130" fillId="0" borderId="3" xfId="35" applyFont="1" applyBorder="1" applyAlignment="1">
      <alignment horizontal="left" vertical="center"/>
    </xf>
    <xf numFmtId="166" fontId="130" fillId="0" borderId="3" xfId="37" applyFont="1" applyFill="1" applyBorder="1" applyAlignment="1">
      <alignment horizontal="center" vertical="center"/>
    </xf>
    <xf numFmtId="166" fontId="130" fillId="0" borderId="0" xfId="37" applyFont="1" applyFill="1" applyBorder="1" applyAlignment="1">
      <alignment horizontal="center" vertical="center"/>
    </xf>
    <xf numFmtId="0" fontId="31" fillId="0" borderId="0" xfId="35" applyFont="1" applyAlignment="1">
      <alignment horizontal="center" vertical="center"/>
    </xf>
    <xf numFmtId="166" fontId="31" fillId="0" borderId="0" xfId="37" applyFont="1" applyBorder="1" applyAlignment="1">
      <alignment horizontal="center" vertical="center"/>
    </xf>
    <xf numFmtId="0" fontId="16" fillId="0" borderId="0" xfId="35" applyFont="1" applyAlignment="1">
      <alignment vertical="center"/>
    </xf>
    <xf numFmtId="221" fontId="16" fillId="0" borderId="0" xfId="35" applyNumberFormat="1" applyFont="1" applyAlignment="1">
      <alignment vertical="center"/>
    </xf>
    <xf numFmtId="0" fontId="16" fillId="0" borderId="0" xfId="35" applyFont="1" applyAlignment="1">
      <alignment horizontal="left" vertical="center" wrapText="1"/>
    </xf>
    <xf numFmtId="0" fontId="131" fillId="0" borderId="0" xfId="13" applyFont="1" applyAlignment="1">
      <alignment horizontal="centerContinuous" vertical="center"/>
    </xf>
    <xf numFmtId="0" fontId="86" fillId="0" borderId="0" xfId="13" applyFont="1" applyAlignment="1">
      <alignment horizontal="centerContinuous" vertical="center"/>
    </xf>
    <xf numFmtId="0" fontId="132" fillId="0" borderId="0" xfId="13" applyFont="1"/>
    <xf numFmtId="0" fontId="6" fillId="0" borderId="0" xfId="13" applyFont="1" applyAlignment="1">
      <alignment horizontal="centerContinuous" vertical="center"/>
    </xf>
    <xf numFmtId="0" fontId="86" fillId="0" borderId="0" xfId="13" applyFont="1" applyAlignment="1">
      <alignment horizontal="left" vertical="center"/>
    </xf>
    <xf numFmtId="0" fontId="133" fillId="0" borderId="0" xfId="13" applyFont="1"/>
    <xf numFmtId="164" fontId="8" fillId="0" borderId="0" xfId="13" applyNumberFormat="1" applyFont="1" applyAlignment="1">
      <alignment horizontal="center"/>
    </xf>
    <xf numFmtId="0" fontId="134" fillId="0" borderId="0" xfId="13" applyFont="1"/>
    <xf numFmtId="0" fontId="77" fillId="0" borderId="0" xfId="13"/>
    <xf numFmtId="0" fontId="135" fillId="0" borderId="0" xfId="13" applyFont="1"/>
    <xf numFmtId="0" fontId="41" fillId="0" borderId="0" xfId="13" applyFont="1" applyAlignment="1">
      <alignment horizontal="centerContinuous" vertical="center"/>
    </xf>
    <xf numFmtId="0" fontId="41" fillId="0" borderId="0" xfId="13" applyFont="1" applyAlignment="1">
      <alignment horizontal="center" vertical="center"/>
    </xf>
    <xf numFmtId="0" fontId="21" fillId="0" borderId="0" xfId="13" applyFont="1" applyAlignment="1">
      <alignment horizontal="centerContinuous" vertical="center"/>
    </xf>
    <xf numFmtId="0" fontId="9" fillId="0" borderId="0" xfId="13" applyFont="1" applyAlignment="1">
      <alignment horizontal="centerContinuous" vertical="center"/>
    </xf>
    <xf numFmtId="0" fontId="14" fillId="0" borderId="0" xfId="13" applyFont="1"/>
    <xf numFmtId="0" fontId="11" fillId="0" borderId="38" xfId="13" applyFont="1" applyBorder="1" applyAlignment="1">
      <alignment horizontal="center" vertical="center"/>
    </xf>
    <xf numFmtId="0" fontId="11" fillId="0" borderId="32" xfId="13" applyFont="1" applyBorder="1" applyAlignment="1">
      <alignment horizontal="center" vertical="center"/>
    </xf>
    <xf numFmtId="0" fontId="11" fillId="0" borderId="39" xfId="13" applyFont="1" applyBorder="1" applyAlignment="1">
      <alignment horizontal="center" vertical="center"/>
    </xf>
    <xf numFmtId="0" fontId="11" fillId="0" borderId="4" xfId="13" applyFont="1" applyBorder="1" applyAlignment="1">
      <alignment horizontal="center" vertical="center"/>
    </xf>
    <xf numFmtId="0" fontId="11" fillId="0" borderId="40" xfId="13" applyFont="1" applyBorder="1" applyAlignment="1">
      <alignment horizontal="center" vertical="center"/>
    </xf>
    <xf numFmtId="186" fontId="3" fillId="0" borderId="15" xfId="1" applyNumberFormat="1" applyBorder="1"/>
    <xf numFmtId="186" fontId="3" fillId="0" borderId="16" xfId="1" applyNumberFormat="1" applyBorder="1"/>
    <xf numFmtId="186" fontId="3" fillId="0" borderId="17" xfId="1" applyNumberFormat="1" applyBorder="1"/>
    <xf numFmtId="0" fontId="3" fillId="0" borderId="41" xfId="1" applyBorder="1"/>
    <xf numFmtId="0" fontId="3" fillId="0" borderId="19" xfId="1" applyBorder="1"/>
    <xf numFmtId="186" fontId="3" fillId="0" borderId="19" xfId="1" applyNumberFormat="1" applyBorder="1"/>
    <xf numFmtId="186" fontId="3" fillId="0" borderId="20" xfId="1" applyNumberFormat="1" applyBorder="1"/>
    <xf numFmtId="0" fontId="13" fillId="0" borderId="0" xfId="13" applyFont="1"/>
    <xf numFmtId="0" fontId="3" fillId="0" borderId="21" xfId="1" applyBorder="1" applyAlignment="1">
      <alignment horizontal="left"/>
    </xf>
    <xf numFmtId="0" fontId="3" fillId="0" borderId="23" xfId="1" applyBorder="1" applyAlignment="1">
      <alignment horizontal="left"/>
    </xf>
    <xf numFmtId="0" fontId="3" fillId="0" borderId="24" xfId="1" applyBorder="1" applyAlignment="1">
      <alignment horizontal="left"/>
    </xf>
    <xf numFmtId="186" fontId="3" fillId="0" borderId="21" xfId="1" applyNumberFormat="1" applyBorder="1"/>
    <xf numFmtId="186" fontId="3" fillId="0" borderId="23" xfId="1" applyNumberFormat="1" applyBorder="1"/>
    <xf numFmtId="186" fontId="3" fillId="0" borderId="24" xfId="1" applyNumberFormat="1" applyBorder="1"/>
    <xf numFmtId="0" fontId="75" fillId="0" borderId="0" xfId="1" applyFont="1" applyAlignment="1">
      <alignment horizontal="center" vertical="center" wrapText="1"/>
    </xf>
    <xf numFmtId="0" fontId="136" fillId="0" borderId="0" xfId="1" applyFont="1"/>
    <xf numFmtId="0" fontId="137" fillId="0" borderId="0" xfId="1" applyFont="1" applyAlignment="1">
      <alignment horizontal="centerContinuous" vertical="center"/>
    </xf>
    <xf numFmtId="0" fontId="137" fillId="0" borderId="0" xfId="1" applyFont="1"/>
    <xf numFmtId="0" fontId="138" fillId="0" borderId="0" xfId="1" applyFont="1" applyAlignment="1">
      <alignment horizontal="center"/>
    </xf>
    <xf numFmtId="0" fontId="11" fillId="0" borderId="1" xfId="1" applyFont="1" applyBorder="1" applyAlignment="1">
      <alignment horizontal="center"/>
    </xf>
    <xf numFmtId="0" fontId="11" fillId="0" borderId="1" xfId="1" applyFont="1" applyBorder="1" applyAlignment="1">
      <alignment horizontal="center" vertical="center" wrapText="1"/>
    </xf>
    <xf numFmtId="0" fontId="11" fillId="0" borderId="0" xfId="1" applyFont="1" applyAlignment="1">
      <alignment horizontal="center"/>
    </xf>
    <xf numFmtId="0" fontId="11" fillId="0" borderId="0" xfId="1" applyFont="1" applyAlignment="1">
      <alignment horizontal="center" vertical="center" wrapText="1"/>
    </xf>
    <xf numFmtId="0" fontId="12" fillId="0" borderId="30" xfId="1" applyFont="1" applyBorder="1" applyAlignment="1">
      <alignment horizontal="centerContinuous" vertical="center" wrapText="1"/>
    </xf>
    <xf numFmtId="0" fontId="10" fillId="0" borderId="0" xfId="1" applyFont="1" applyAlignment="1">
      <alignment horizontal="center" vertical="center"/>
    </xf>
    <xf numFmtId="0" fontId="44" fillId="0" borderId="0" xfId="1" applyFont="1" applyAlignment="1">
      <alignment horizontal="center" vertical="top"/>
    </xf>
    <xf numFmtId="0" fontId="12" fillId="0" borderId="4" xfId="1" applyFont="1" applyBorder="1" applyAlignment="1">
      <alignment horizontal="center" vertical="center"/>
    </xf>
    <xf numFmtId="0" fontId="12" fillId="0" borderId="4" xfId="1" applyFont="1" applyBorder="1" applyAlignment="1">
      <alignment horizontal="center" vertical="center"/>
    </xf>
    <xf numFmtId="0" fontId="44" fillId="0" borderId="2" xfId="1" applyFont="1" applyBorder="1" applyAlignment="1">
      <alignment horizontal="center" vertical="top"/>
    </xf>
    <xf numFmtId="0" fontId="12" fillId="0" borderId="2" xfId="1" applyFont="1" applyBorder="1" applyAlignment="1">
      <alignment horizontal="center" vertical="center"/>
    </xf>
    <xf numFmtId="0" fontId="139" fillId="0" borderId="0" xfId="1" applyFont="1" applyAlignment="1">
      <alignment horizontal="center" vertical="top"/>
    </xf>
    <xf numFmtId="0" fontId="140" fillId="0" borderId="0" xfId="1" applyFont="1" applyAlignment="1">
      <alignment horizontal="center" vertical="center"/>
    </xf>
    <xf numFmtId="0" fontId="141" fillId="0" borderId="0" xfId="1" applyFont="1" applyAlignment="1">
      <alignment vertical="center"/>
    </xf>
    <xf numFmtId="0" fontId="69" fillId="0" borderId="0" xfId="1" applyFont="1" applyAlignment="1">
      <alignment horizontal="center" vertical="center"/>
    </xf>
    <xf numFmtId="0" fontId="69" fillId="0" borderId="0" xfId="1" applyFont="1" applyAlignment="1">
      <alignment vertical="center"/>
    </xf>
    <xf numFmtId="186" fontId="142" fillId="0" borderId="0" xfId="38" applyNumberFormat="1" applyFont="1" applyFill="1" applyBorder="1" applyAlignment="1" applyProtection="1">
      <alignment vertical="center"/>
    </xf>
    <xf numFmtId="0" fontId="143" fillId="0" borderId="0" xfId="39" applyFont="1" applyFill="1" applyBorder="1" applyAlignment="1" applyProtection="1">
      <alignment vertical="center"/>
    </xf>
    <xf numFmtId="0" fontId="144" fillId="0" borderId="0" xfId="39" applyFont="1" applyFill="1" applyBorder="1" applyAlignment="1" applyProtection="1">
      <alignment vertical="center"/>
    </xf>
    <xf numFmtId="0" fontId="15" fillId="0" borderId="0" xfId="1" applyFont="1" applyAlignment="1">
      <alignment horizontal="left" vertical="center"/>
    </xf>
    <xf numFmtId="0" fontId="145" fillId="0" borderId="0" xfId="1" applyFont="1" applyAlignment="1">
      <alignment vertical="center"/>
    </xf>
    <xf numFmtId="3" fontId="15" fillId="0" borderId="0" xfId="39"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lignment horizontal="right" vertical="center"/>
    </xf>
    <xf numFmtId="3" fontId="14" fillId="0" borderId="0" xfId="39" applyNumberFormat="1" applyFont="1" applyFill="1" applyBorder="1" applyAlignment="1" applyProtection="1">
      <alignment vertical="center"/>
    </xf>
    <xf numFmtId="3" fontId="145" fillId="0" borderId="0" xfId="1" applyNumberFormat="1" applyFont="1" applyAlignment="1">
      <alignment vertical="center"/>
    </xf>
    <xf numFmtId="0" fontId="14" fillId="0" borderId="0" xfId="1" applyFont="1" applyAlignment="1">
      <alignment horizontal="left"/>
    </xf>
    <xf numFmtId="0" fontId="14" fillId="0" borderId="1" xfId="1" applyFont="1" applyBorder="1" applyAlignment="1">
      <alignment horizontal="left"/>
    </xf>
    <xf numFmtId="0" fontId="14" fillId="0" borderId="1" xfId="1" applyFont="1" applyBorder="1"/>
    <xf numFmtId="0" fontId="69" fillId="0" borderId="0" xfId="1" applyFont="1" applyAlignment="1">
      <alignment horizontal="right"/>
    </xf>
    <xf numFmtId="0" fontId="69" fillId="0" borderId="0" xfId="1" applyFont="1"/>
    <xf numFmtId="3" fontId="69" fillId="0" borderId="0" xfId="39" applyNumberFormat="1" applyFont="1" applyFill="1" applyBorder="1" applyAlignment="1" applyProtection="1">
      <alignment vertical="center"/>
    </xf>
    <xf numFmtId="0" fontId="75" fillId="0" borderId="0" xfId="1" applyFont="1" applyAlignment="1">
      <alignment horizontal="center" wrapText="1"/>
    </xf>
    <xf numFmtId="0" fontId="24" fillId="0" borderId="0" xfId="1" applyFont="1" applyAlignment="1">
      <alignment horizontal="centerContinuous" vertical="center"/>
    </xf>
    <xf numFmtId="0" fontId="68" fillId="0" borderId="0" xfId="1" applyFont="1" applyAlignment="1">
      <alignment horizontal="centerContinuous" vertical="center"/>
    </xf>
    <xf numFmtId="0" fontId="11" fillId="0" borderId="1" xfId="1" applyFont="1" applyBorder="1" applyAlignment="1">
      <alignment horizontal="center"/>
    </xf>
    <xf numFmtId="0" fontId="115" fillId="0" borderId="1" xfId="1" applyFont="1" applyBorder="1" applyAlignment="1">
      <alignment horizontal="center" vertical="center" wrapText="1"/>
    </xf>
    <xf numFmtId="0" fontId="115" fillId="0" borderId="1" xfId="1" applyFont="1" applyBorder="1" applyAlignment="1">
      <alignment horizontal="center" vertical="center" wrapText="1"/>
    </xf>
    <xf numFmtId="0" fontId="115" fillId="0" borderId="1" xfId="1" applyFont="1" applyBorder="1" applyAlignment="1">
      <alignment horizontal="center" vertical="center"/>
    </xf>
    <xf numFmtId="0" fontId="115" fillId="0" borderId="1" xfId="1" applyFont="1" applyBorder="1" applyAlignment="1">
      <alignment horizontal="center" vertical="center"/>
    </xf>
    <xf numFmtId="0" fontId="115" fillId="0" borderId="0" xfId="1" applyFont="1" applyAlignment="1">
      <alignment horizontal="center" vertical="center" wrapText="1"/>
    </xf>
    <xf numFmtId="0" fontId="115" fillId="0" borderId="0" xfId="1" applyFont="1" applyAlignment="1">
      <alignment horizontal="center" vertical="center" wrapText="1"/>
    </xf>
    <xf numFmtId="0" fontId="115" fillId="0" borderId="0" xfId="1" applyFont="1" applyAlignment="1">
      <alignment horizontal="center" vertical="center"/>
    </xf>
    <xf numFmtId="0" fontId="115" fillId="0" borderId="0" xfId="1" applyFont="1" applyAlignment="1">
      <alignment horizontal="center" vertical="center"/>
    </xf>
    <xf numFmtId="0" fontId="11" fillId="0" borderId="2" xfId="1" applyFont="1" applyBorder="1" applyAlignment="1">
      <alignment horizontal="left"/>
    </xf>
    <xf numFmtId="0" fontId="117" fillId="0" borderId="30" xfId="1" applyFont="1" applyBorder="1" applyAlignment="1">
      <alignment horizontal="center"/>
    </xf>
    <xf numFmtId="0" fontId="117" fillId="0" borderId="2" xfId="1" applyFont="1" applyBorder="1" applyAlignment="1">
      <alignment horizontal="center"/>
    </xf>
    <xf numFmtId="0" fontId="115" fillId="0" borderId="30" xfId="1" applyFont="1" applyBorder="1" applyAlignment="1">
      <alignment horizontal="center"/>
    </xf>
    <xf numFmtId="0" fontId="146" fillId="0" borderId="0" xfId="1" applyFont="1"/>
    <xf numFmtId="0" fontId="147" fillId="0" borderId="0" xfId="1" applyFont="1"/>
    <xf numFmtId="0" fontId="148" fillId="0" borderId="0" xfId="1" applyFont="1"/>
    <xf numFmtId="222" fontId="118" fillId="0" borderId="0" xfId="1" applyNumberFormat="1" applyFont="1" applyAlignment="1">
      <alignment horizontal="right"/>
    </xf>
    <xf numFmtId="222" fontId="119" fillId="0" borderId="0" xfId="1" applyNumberFormat="1" applyFont="1" applyAlignment="1">
      <alignment horizontal="right"/>
    </xf>
    <xf numFmtId="186" fontId="19" fillId="0" borderId="0" xfId="38" applyNumberFormat="1" applyFont="1" applyFill="1"/>
    <xf numFmtId="222" fontId="119" fillId="0" borderId="3" xfId="1" applyNumberFormat="1" applyFont="1" applyBorder="1" applyAlignment="1">
      <alignment horizontal="right"/>
    </xf>
    <xf numFmtId="186" fontId="149" fillId="0" borderId="0" xfId="38" applyNumberFormat="1" applyFont="1" applyFill="1"/>
    <xf numFmtId="222" fontId="19" fillId="0" borderId="0" xfId="1" applyNumberFormat="1" applyFont="1"/>
    <xf numFmtId="186" fontId="27" fillId="0" borderId="0" xfId="38" applyNumberFormat="1" applyFont="1" applyFill="1"/>
    <xf numFmtId="186" fontId="109" fillId="0" borderId="0" xfId="38" applyNumberFormat="1" applyFont="1" applyFill="1"/>
    <xf numFmtId="0" fontId="150" fillId="0" borderId="0" xfId="40" applyFont="1" applyAlignment="1">
      <alignment horizontal="centerContinuous" vertical="top" wrapText="1"/>
    </xf>
    <xf numFmtId="0" fontId="151" fillId="0" borderId="0" xfId="40" applyFont="1" applyAlignment="1">
      <alignment horizontal="centerContinuous"/>
    </xf>
    <xf numFmtId="0" fontId="151" fillId="0" borderId="0" xfId="40" applyFont="1"/>
    <xf numFmtId="0" fontId="6" fillId="0" borderId="0" xfId="40" applyFont="1" applyAlignment="1">
      <alignment horizontal="center" vertical="center" wrapText="1"/>
    </xf>
    <xf numFmtId="0" fontId="6" fillId="0" borderId="0" xfId="40" applyFont="1"/>
    <xf numFmtId="169" fontId="8" fillId="0" borderId="0" xfId="40" applyNumberFormat="1" applyFont="1" applyAlignment="1">
      <alignment horizontal="centerContinuous" vertical="center" wrapText="1"/>
    </xf>
    <xf numFmtId="14" fontId="87" fillId="0" borderId="0" xfId="40" applyNumberFormat="1" applyFont="1" applyAlignment="1">
      <alignment horizontal="centerContinuous" vertical="top" wrapText="1"/>
    </xf>
    <xf numFmtId="0" fontId="87" fillId="0" borderId="0" xfId="40" applyFont="1" applyAlignment="1">
      <alignment horizontal="centerContinuous" vertical="top" wrapText="1"/>
    </xf>
    <xf numFmtId="184" fontId="150" fillId="0" borderId="0" xfId="40" applyNumberFormat="1" applyFont="1" applyAlignment="1">
      <alignment horizontal="center"/>
    </xf>
    <xf numFmtId="0" fontId="151" fillId="0" borderId="0" xfId="40" applyFont="1" applyAlignment="1">
      <alignment horizontal="center"/>
    </xf>
    <xf numFmtId="0" fontId="3" fillId="0" borderId="0" xfId="40"/>
    <xf numFmtId="0" fontId="3" fillId="0" borderId="3" xfId="40" applyBorder="1"/>
    <xf numFmtId="0" fontId="11" fillId="0" borderId="1" xfId="40" applyFont="1" applyBorder="1" applyAlignment="1">
      <alignment horizontal="center" vertical="center" wrapText="1"/>
    </xf>
    <xf numFmtId="0" fontId="11" fillId="0" borderId="26" xfId="40" applyFont="1" applyBorder="1" applyAlignment="1">
      <alignment horizontal="centerContinuous" vertical="center"/>
    </xf>
    <xf numFmtId="0" fontId="12" fillId="0" borderId="0" xfId="40" applyFont="1"/>
    <xf numFmtId="0" fontId="11" fillId="0" borderId="0" xfId="40" applyFont="1" applyAlignment="1">
      <alignment horizontal="center" vertical="center" wrapText="1"/>
    </xf>
    <xf numFmtId="0" fontId="12" fillId="0" borderId="27" xfId="40" applyFont="1" applyBorder="1" applyAlignment="1">
      <alignment horizontal="center" vertical="center" wrapText="1"/>
    </xf>
    <xf numFmtId="0" fontId="11" fillId="0" borderId="2" xfId="40" applyFont="1" applyBorder="1" applyAlignment="1">
      <alignment horizontal="center" vertical="center" wrapText="1"/>
    </xf>
    <xf numFmtId="0" fontId="12" fillId="0" borderId="5" xfId="40" applyFont="1" applyBorder="1" applyAlignment="1">
      <alignment horizontal="center" vertical="center" wrapText="1"/>
    </xf>
    <xf numFmtId="0" fontId="11" fillId="0" borderId="5" xfId="40" applyFont="1" applyBorder="1" applyAlignment="1">
      <alignment horizontal="center" vertical="center" wrapText="1"/>
    </xf>
    <xf numFmtId="0" fontId="152" fillId="0" borderId="0" xfId="40" applyFont="1" applyAlignment="1">
      <alignment horizontal="center" vertical="center" wrapText="1"/>
    </xf>
    <xf numFmtId="0" fontId="14" fillId="0" borderId="0" xfId="40" applyFont="1" applyAlignment="1">
      <alignment horizontal="center" vertical="center"/>
    </xf>
    <xf numFmtId="0" fontId="14" fillId="0" borderId="0" xfId="41" applyFont="1" applyAlignment="1" applyProtection="1">
      <alignment horizontal="left" vertical="center" wrapText="1"/>
      <protection locked="0"/>
    </xf>
    <xf numFmtId="2" fontId="14" fillId="0" borderId="0" xfId="42" applyNumberFormat="1" applyFont="1" applyFill="1" applyBorder="1" applyAlignment="1">
      <alignment horizontal="center" vertical="center"/>
    </xf>
    <xf numFmtId="2" fontId="15" fillId="0" borderId="0" xfId="42" applyNumberFormat="1" applyFont="1" applyFill="1" applyBorder="1" applyAlignment="1">
      <alignment horizontal="center" vertical="center"/>
    </xf>
    <xf numFmtId="0" fontId="153" fillId="0" borderId="0" xfId="40" applyFont="1" applyAlignment="1">
      <alignment vertical="center"/>
    </xf>
    <xf numFmtId="0" fontId="154" fillId="0" borderId="0" xfId="40" applyFont="1" applyAlignment="1">
      <alignment vertical="center"/>
    </xf>
    <xf numFmtId="2" fontId="15" fillId="0" borderId="3" xfId="42" applyNumberFormat="1" applyFont="1" applyFill="1" applyBorder="1" applyAlignment="1">
      <alignment horizontal="center" vertical="center"/>
    </xf>
    <xf numFmtId="0" fontId="20" fillId="0" borderId="0" xfId="40" applyFont="1"/>
    <xf numFmtId="166" fontId="20" fillId="0" borderId="0" xfId="43" applyFont="1" applyBorder="1" applyAlignment="1">
      <alignment horizontal="center"/>
    </xf>
    <xf numFmtId="0" fontId="19" fillId="0" borderId="0" xfId="40" applyFont="1"/>
    <xf numFmtId="0" fontId="14" fillId="0" borderId="0" xfId="40" applyFont="1" applyAlignment="1">
      <alignment horizontal="left" wrapText="1"/>
    </xf>
    <xf numFmtId="0" fontId="19" fillId="0" borderId="0" xfId="40" applyFont="1" applyAlignment="1">
      <alignment horizontal="left"/>
    </xf>
    <xf numFmtId="0" fontId="3" fillId="0" borderId="0" xfId="40" applyAlignment="1">
      <alignment horizontal="left"/>
    </xf>
    <xf numFmtId="0" fontId="14" fillId="0" borderId="0" xfId="40" applyFont="1"/>
    <xf numFmtId="43" fontId="14" fillId="0" borderId="0" xfId="44" applyFont="1" applyFill="1" applyBorder="1" applyAlignment="1">
      <alignment vertical="center"/>
    </xf>
    <xf numFmtId="2" fontId="3" fillId="0" borderId="0" xfId="40" applyNumberFormat="1"/>
    <xf numFmtId="0" fontId="59" fillId="0" borderId="0" xfId="1" applyFont="1"/>
    <xf numFmtId="0" fontId="151" fillId="0" borderId="0" xfId="1" applyFont="1" applyAlignment="1">
      <alignment horizontal="centerContinuous"/>
    </xf>
    <xf numFmtId="0" fontId="155" fillId="0" borderId="0" xfId="1" applyFont="1" applyAlignment="1">
      <alignment horizontal="centerContinuous"/>
    </xf>
    <xf numFmtId="0" fontId="115" fillId="0" borderId="2" xfId="1" applyFont="1" applyBorder="1" applyAlignment="1">
      <alignment horizontal="center"/>
    </xf>
    <xf numFmtId="0" fontId="11" fillId="0" borderId="0" xfId="31" applyFont="1" applyAlignment="1">
      <alignment horizontal="center" wrapText="1"/>
    </xf>
    <xf numFmtId="9" fontId="11" fillId="0" borderId="0" xfId="31" applyNumberFormat="1" applyFont="1" applyAlignment="1">
      <alignment horizontal="center" vertical="center" wrapText="1"/>
    </xf>
    <xf numFmtId="0" fontId="115" fillId="0" borderId="2" xfId="1" applyFont="1" applyBorder="1" applyAlignment="1">
      <alignment horizontal="center" vertical="center"/>
    </xf>
    <xf numFmtId="0" fontId="115" fillId="0" borderId="3" xfId="1" applyFont="1" applyBorder="1"/>
    <xf numFmtId="9" fontId="11" fillId="0" borderId="42" xfId="31" applyNumberFormat="1" applyFont="1" applyBorder="1" applyAlignment="1">
      <alignment horizontal="center" vertical="center"/>
    </xf>
    <xf numFmtId="9" fontId="11" fillId="0" borderId="3" xfId="31" applyNumberFormat="1" applyFont="1" applyBorder="1" applyAlignment="1">
      <alignment horizontal="center" vertical="center" wrapText="1"/>
    </xf>
    <xf numFmtId="0" fontId="11" fillId="0" borderId="3" xfId="31" applyFont="1" applyBorder="1" applyAlignment="1">
      <alignment horizontal="center" wrapText="1"/>
    </xf>
    <xf numFmtId="0" fontId="115" fillId="0" borderId="3" xfId="1" applyFont="1" applyBorder="1" applyAlignment="1">
      <alignment horizontal="center" vertical="center" wrapText="1"/>
    </xf>
    <xf numFmtId="37" fontId="118" fillId="0" borderId="0" xfId="1" applyNumberFormat="1" applyFont="1"/>
    <xf numFmtId="41" fontId="118" fillId="0" borderId="0" xfId="1" applyNumberFormat="1" applyFont="1" applyAlignment="1">
      <alignment vertical="center"/>
    </xf>
    <xf numFmtId="41" fontId="119" fillId="0" borderId="0" xfId="1" applyNumberFormat="1" applyFont="1" applyAlignment="1">
      <alignment vertical="center"/>
    </xf>
    <xf numFmtId="41" fontId="3" fillId="0" borderId="0" xfId="1" applyNumberFormat="1"/>
    <xf numFmtId="41" fontId="119" fillId="0" borderId="3" xfId="1" applyNumberFormat="1" applyFont="1" applyBorder="1" applyAlignment="1">
      <alignment vertical="center"/>
    </xf>
    <xf numFmtId="223" fontId="119" fillId="0" borderId="0" xfId="1" applyNumberFormat="1" applyFont="1"/>
    <xf numFmtId="0" fontId="57" fillId="0" borderId="0" xfId="1" applyFont="1"/>
    <xf numFmtId="224" fontId="19" fillId="0" borderId="3" xfId="1" applyNumberFormat="1" applyFont="1" applyBorder="1"/>
    <xf numFmtId="0" fontId="11" fillId="0" borderId="2" xfId="1" quotePrefix="1" applyFont="1" applyBorder="1" applyAlignment="1">
      <alignment horizontal="center"/>
    </xf>
    <xf numFmtId="224" fontId="14" fillId="0" borderId="0" xfId="23" applyNumberFormat="1" applyFont="1" applyBorder="1" applyAlignment="1">
      <alignment horizontal="right" vertical="center"/>
    </xf>
    <xf numFmtId="224" fontId="15" fillId="0" borderId="0" xfId="23" applyNumberFormat="1" applyFont="1" applyBorder="1" applyAlignment="1">
      <alignment horizontal="right" vertical="center"/>
    </xf>
    <xf numFmtId="0" fontId="19" fillId="0" borderId="3" xfId="1" applyFont="1" applyBorder="1"/>
    <xf numFmtId="0" fontId="157" fillId="0" borderId="0" xfId="1" applyFont="1" applyAlignment="1">
      <alignment vertical="center"/>
    </xf>
    <xf numFmtId="0" fontId="60" fillId="0" borderId="0" xfId="1" applyFont="1" applyAlignment="1">
      <alignment vertical="center"/>
    </xf>
    <xf numFmtId="2" fontId="12" fillId="0" borderId="1" xfId="1" applyNumberFormat="1" applyFont="1" applyBorder="1" applyAlignment="1">
      <alignment horizontal="center" vertical="center" wrapText="1"/>
    </xf>
    <xf numFmtId="2" fontId="11" fillId="0" borderId="1" xfId="1" applyNumberFormat="1" applyFont="1" applyBorder="1" applyAlignment="1">
      <alignment horizontal="center" vertical="center" wrapText="1"/>
    </xf>
    <xf numFmtId="2" fontId="12" fillId="0" borderId="2" xfId="1" applyNumberFormat="1" applyFont="1" applyBorder="1" applyAlignment="1">
      <alignment horizontal="center" vertical="center" wrapText="1"/>
    </xf>
    <xf numFmtId="0" fontId="12" fillId="0" borderId="2" xfId="1" applyFont="1" applyBorder="1" applyAlignment="1">
      <alignment horizontal="center"/>
    </xf>
    <xf numFmtId="0" fontId="35" fillId="0" borderId="0" xfId="1" applyFont="1" applyAlignment="1">
      <alignment horizontal="center" vertical="center" wrapText="1"/>
    </xf>
    <xf numFmtId="2" fontId="34" fillId="0" borderId="0" xfId="1" applyNumberFormat="1" applyFont="1" applyAlignment="1">
      <alignment horizontal="center" vertical="center" wrapText="1"/>
    </xf>
    <xf numFmtId="2" fontId="38" fillId="0" borderId="0" xfId="1" applyNumberFormat="1" applyFont="1" applyAlignment="1">
      <alignment horizontal="center" vertical="center" wrapText="1"/>
    </xf>
    <xf numFmtId="2" fontId="14" fillId="0" borderId="0" xfId="1" applyNumberFormat="1" applyFont="1" applyAlignment="1">
      <alignment horizontal="center" vertical="center" wrapText="1"/>
    </xf>
    <xf numFmtId="186" fontId="14" fillId="0" borderId="0" xfId="38" applyNumberFormat="1" applyFont="1" applyFill="1" applyBorder="1" applyAlignment="1">
      <alignment vertical="center"/>
    </xf>
    <xf numFmtId="218" fontId="14" fillId="0" borderId="0" xfId="1" applyNumberFormat="1" applyFont="1" applyAlignment="1">
      <alignment vertical="center"/>
    </xf>
    <xf numFmtId="225" fontId="14" fillId="0" borderId="0" xfId="42" applyNumberFormat="1" applyFont="1" applyFill="1" applyBorder="1" applyAlignment="1">
      <alignment vertical="center"/>
    </xf>
    <xf numFmtId="2" fontId="15" fillId="0" borderId="3" xfId="1" applyNumberFormat="1" applyFont="1" applyBorder="1" applyAlignment="1">
      <alignment horizontal="center" vertical="center" wrapText="1"/>
    </xf>
    <xf numFmtId="186" fontId="15" fillId="0" borderId="0" xfId="38" applyNumberFormat="1" applyFont="1" applyFill="1" applyBorder="1" applyAlignment="1">
      <alignment vertical="center"/>
    </xf>
    <xf numFmtId="170" fontId="15" fillId="0" borderId="0" xfId="1" applyNumberFormat="1" applyFont="1" applyAlignment="1">
      <alignment vertical="center"/>
    </xf>
    <xf numFmtId="166" fontId="14" fillId="0" borderId="0" xfId="45" applyNumberFormat="1" applyFont="1" applyBorder="1" applyAlignment="1">
      <alignment horizontal="right" vertical="center"/>
    </xf>
    <xf numFmtId="166" fontId="15" fillId="0" borderId="0" xfId="45" applyNumberFormat="1" applyFont="1" applyBorder="1" applyAlignment="1">
      <alignment horizontal="right" vertical="center"/>
    </xf>
    <xf numFmtId="226" fontId="14" fillId="0" borderId="0" xfId="1" applyNumberFormat="1" applyFont="1" applyAlignment="1">
      <alignment vertical="center"/>
    </xf>
    <xf numFmtId="166" fontId="15" fillId="0" borderId="0" xfId="45" applyNumberFormat="1" applyFont="1" applyFill="1" applyBorder="1" applyAlignment="1">
      <alignment horizontal="right" vertical="center"/>
    </xf>
    <xf numFmtId="166" fontId="15" fillId="0" borderId="3" xfId="45" applyNumberFormat="1" applyFont="1" applyBorder="1" applyAlignment="1">
      <alignment horizontal="right" vertical="center"/>
    </xf>
    <xf numFmtId="226" fontId="109" fillId="0" borderId="0" xfId="1" applyNumberFormat="1" applyFont="1" applyAlignment="1">
      <alignment vertical="center"/>
    </xf>
    <xf numFmtId="226" fontId="15" fillId="0" borderId="0" xfId="1" applyNumberFormat="1" applyFont="1"/>
    <xf numFmtId="188" fontId="8" fillId="0" borderId="0" xfId="1" applyNumberFormat="1" applyFont="1" applyAlignment="1" applyProtection="1">
      <alignment horizontal="center"/>
      <protection locked="0"/>
    </xf>
    <xf numFmtId="0" fontId="5" fillId="0" borderId="0" xfId="1" applyFont="1" applyAlignment="1" applyProtection="1">
      <alignment horizontal="centerContinuous" vertical="center"/>
      <protection locked="0"/>
    </xf>
    <xf numFmtId="0" fontId="5" fillId="0" borderId="0" xfId="1" applyFont="1" applyAlignment="1" applyProtection="1">
      <alignment vertical="center"/>
      <protection locked="0"/>
    </xf>
    <xf numFmtId="0" fontId="11" fillId="0" borderId="25" xfId="1" applyFont="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11" fillId="0" borderId="25" xfId="1"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11" fillId="0" borderId="30" xfId="1" applyFont="1" applyBorder="1" applyAlignment="1" applyProtection="1">
      <alignment horizontal="center" vertical="center"/>
      <protection locked="0"/>
    </xf>
    <xf numFmtId="0" fontId="11" fillId="0" borderId="0" xfId="1" applyFont="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2" fillId="0" borderId="30" xfId="1" applyFont="1" applyBorder="1" applyAlignment="1" applyProtection="1">
      <alignment horizontal="center" vertical="center"/>
      <protection locked="0"/>
    </xf>
    <xf numFmtId="0" fontId="12" fillId="0" borderId="30" xfId="1" applyFont="1" applyBorder="1" applyAlignment="1" applyProtection="1">
      <alignment horizontal="center" vertical="center" wrapText="1"/>
      <protection locked="0"/>
    </xf>
    <xf numFmtId="0" fontId="62" fillId="0" borderId="0" xfId="1" applyFont="1" applyAlignment="1" applyProtection="1">
      <alignment vertical="center"/>
      <protection locked="0"/>
    </xf>
    <xf numFmtId="0" fontId="159" fillId="0" borderId="0" xfId="1" applyFont="1" applyAlignment="1" applyProtection="1">
      <alignment vertical="center"/>
      <protection locked="0"/>
    </xf>
    <xf numFmtId="227" fontId="14" fillId="0" borderId="0" xfId="46" applyNumberFormat="1" applyFont="1" applyFill="1" applyBorder="1" applyAlignment="1" applyProtection="1">
      <alignment horizontal="left" vertical="center"/>
      <protection locked="0"/>
    </xf>
    <xf numFmtId="227" fontId="15" fillId="0" borderId="0" xfId="46" applyNumberFormat="1" applyFont="1" applyFill="1" applyBorder="1" applyAlignment="1" applyProtection="1">
      <alignment horizontal="left" vertical="center"/>
      <protection locked="0"/>
    </xf>
    <xf numFmtId="227" fontId="14" fillId="0" borderId="0" xfId="46" applyNumberFormat="1" applyFont="1" applyFill="1" applyBorder="1" applyAlignment="1" applyProtection="1">
      <alignment horizontal="left" vertical="center" wrapText="1"/>
      <protection locked="0"/>
    </xf>
    <xf numFmtId="0" fontId="15" fillId="0" borderId="0" xfId="1" applyFont="1" applyAlignment="1" applyProtection="1">
      <alignment vertical="center"/>
      <protection locked="0"/>
    </xf>
    <xf numFmtId="227" fontId="15" fillId="0" borderId="3" xfId="46" applyNumberFormat="1" applyFont="1" applyFill="1" applyBorder="1" applyAlignment="1" applyProtection="1">
      <alignment horizontal="left" vertical="center"/>
      <protection locked="0"/>
    </xf>
    <xf numFmtId="227" fontId="14" fillId="0" borderId="3" xfId="46" applyNumberFormat="1" applyFont="1" applyFill="1" applyBorder="1" applyAlignment="1" applyProtection="1">
      <alignment horizontal="left" vertical="center"/>
      <protection locked="0"/>
    </xf>
    <xf numFmtId="227" fontId="14" fillId="0" borderId="0" xfId="1" applyNumberFormat="1" applyFont="1" applyAlignment="1" applyProtection="1">
      <alignment vertical="center"/>
      <protection locked="0"/>
    </xf>
    <xf numFmtId="186" fontId="14" fillId="0" borderId="0" xfId="38" applyNumberFormat="1" applyFont="1" applyFill="1" applyAlignment="1" applyProtection="1">
      <alignment vertical="center"/>
      <protection locked="0"/>
    </xf>
    <xf numFmtId="227" fontId="12" fillId="0" borderId="0" xfId="1" applyNumberFormat="1" applyFont="1" applyAlignment="1" applyProtection="1">
      <alignment vertical="center"/>
      <protection locked="0"/>
    </xf>
    <xf numFmtId="0" fontId="75" fillId="0" borderId="0" xfId="1" applyFont="1" applyAlignment="1">
      <alignment horizontal="centerContinuous" vertical="center"/>
    </xf>
    <xf numFmtId="169" fontId="29" fillId="0" borderId="0" xfId="1" applyNumberFormat="1" applyFont="1" applyAlignment="1">
      <alignment horizontal="centerContinuous" vertical="center"/>
    </xf>
    <xf numFmtId="0" fontId="161" fillId="0" borderId="0" xfId="1" applyFont="1" applyAlignment="1">
      <alignment horizontal="centerContinuous" vertical="center"/>
    </xf>
    <xf numFmtId="0" fontId="12" fillId="0" borderId="1" xfId="1" applyFont="1" applyBorder="1" applyAlignment="1">
      <alignment horizontal="right" textRotation="90" wrapText="1"/>
    </xf>
    <xf numFmtId="0" fontId="12" fillId="0" borderId="0" xfId="1" applyFont="1" applyAlignment="1">
      <alignment horizontal="right"/>
    </xf>
    <xf numFmtId="0" fontId="162" fillId="0" borderId="2" xfId="1" applyFont="1" applyBorder="1" applyAlignment="1">
      <alignment horizontal="left" vertical="center"/>
    </xf>
    <xf numFmtId="0" fontId="72" fillId="0" borderId="2" xfId="1" applyFont="1" applyBorder="1" applyAlignment="1">
      <alignment vertical="center"/>
    </xf>
    <xf numFmtId="0" fontId="119" fillId="0" borderId="0" xfId="1" applyFont="1" applyAlignment="1">
      <alignment horizontal="left" vertical="center"/>
    </xf>
    <xf numFmtId="0" fontId="47" fillId="0" borderId="0" xfId="1" applyFont="1" applyAlignment="1">
      <alignment vertical="center"/>
    </xf>
    <xf numFmtId="166" fontId="14" fillId="0" borderId="0" xfId="47" applyNumberFormat="1" applyFont="1" applyFill="1" applyBorder="1" applyAlignment="1">
      <alignment horizontal="left" vertical="center"/>
    </xf>
    <xf numFmtId="166" fontId="14" fillId="0" borderId="0" xfId="47" applyNumberFormat="1" applyFont="1" applyFill="1" applyBorder="1" applyAlignment="1">
      <alignment horizontal="right" vertical="center"/>
    </xf>
    <xf numFmtId="166" fontId="15" fillId="0" borderId="0" xfId="47" applyNumberFormat="1" applyFont="1" applyFill="1" applyBorder="1" applyAlignment="1">
      <alignment horizontal="right" vertical="center"/>
    </xf>
    <xf numFmtId="166" fontId="14" fillId="0" borderId="0" xfId="47" applyNumberFormat="1" applyFont="1" applyFill="1" applyBorder="1" applyAlignment="1">
      <alignment horizontal="left" vertical="center" wrapText="1"/>
    </xf>
    <xf numFmtId="0" fontId="15" fillId="0" borderId="3" xfId="1" applyFont="1" applyBorder="1" applyAlignment="1">
      <alignment vertical="center" wrapText="1"/>
    </xf>
    <xf numFmtId="166" fontId="15" fillId="0" borderId="3" xfId="47" applyNumberFormat="1" applyFont="1" applyFill="1" applyBorder="1" applyAlignment="1">
      <alignment horizontal="right" vertical="center"/>
    </xf>
    <xf numFmtId="43" fontId="12" fillId="3" borderId="0" xfId="38" applyFont="1" applyFill="1"/>
    <xf numFmtId="43" fontId="12" fillId="0" borderId="0" xfId="38" applyFont="1" applyFill="1"/>
    <xf numFmtId="43" fontId="6" fillId="0" borderId="0" xfId="38" applyFont="1" applyFill="1"/>
    <xf numFmtId="43" fontId="6" fillId="3" borderId="0" xfId="38" applyFont="1" applyFill="1"/>
    <xf numFmtId="169" fontId="11" fillId="3" borderId="0" xfId="38" applyNumberFormat="1" applyFont="1" applyFill="1" applyBorder="1" applyAlignment="1">
      <alignment horizontal="left"/>
    </xf>
    <xf numFmtId="169" fontId="8" fillId="3" borderId="0" xfId="38" applyNumberFormat="1" applyFont="1" applyFill="1" applyBorder="1" applyAlignment="1">
      <alignment horizontal="center"/>
    </xf>
    <xf numFmtId="43" fontId="12" fillId="3" borderId="0" xfId="38" applyFont="1" applyFill="1" applyBorder="1"/>
    <xf numFmtId="190" fontId="11" fillId="3" borderId="0" xfId="38" applyNumberFormat="1" applyFont="1" applyFill="1" applyBorder="1"/>
    <xf numFmtId="43" fontId="15" fillId="3" borderId="6" xfId="38" applyFont="1" applyFill="1" applyBorder="1"/>
    <xf numFmtId="195" fontId="11" fillId="0" borderId="7" xfId="9" applyNumberFormat="1" applyFont="1" applyBorder="1" applyAlignment="1" applyProtection="1">
      <alignment horizontal="center" vertical="center" wrapText="1"/>
    </xf>
    <xf numFmtId="195" fontId="11" fillId="0" borderId="8" xfId="9" applyNumberFormat="1" applyFont="1" applyBorder="1" applyAlignment="1" applyProtection="1">
      <alignment horizontal="center" vertical="center" wrapText="1"/>
    </xf>
    <xf numFmtId="195" fontId="11" fillId="0" borderId="9" xfId="9" applyNumberFormat="1" applyFont="1" applyBorder="1" applyAlignment="1" applyProtection="1">
      <alignment horizontal="center" vertical="center" wrapText="1"/>
    </xf>
    <xf numFmtId="195" fontId="11" fillId="0" borderId="13" xfId="9" applyNumberFormat="1" applyFont="1" applyBorder="1" applyAlignment="1" applyProtection="1">
      <alignment horizontal="center" vertical="center" wrapText="1"/>
    </xf>
    <xf numFmtId="49" fontId="11" fillId="0" borderId="13" xfId="9" applyNumberFormat="1" applyFont="1" applyBorder="1" applyAlignment="1" applyProtection="1">
      <alignment horizontal="center" vertical="center" wrapText="1"/>
    </xf>
    <xf numFmtId="43" fontId="15" fillId="3" borderId="14" xfId="38" applyFont="1" applyFill="1" applyBorder="1" applyAlignment="1">
      <alignment horizontal="center" vertical="center" wrapText="1"/>
    </xf>
    <xf numFmtId="43" fontId="11" fillId="3" borderId="43" xfId="38" applyFont="1" applyFill="1" applyBorder="1" applyAlignment="1">
      <alignment horizontal="center" vertical="center" wrapText="1"/>
    </xf>
    <xf numFmtId="43" fontId="11" fillId="3" borderId="5" xfId="38" applyFont="1" applyFill="1" applyBorder="1" applyAlignment="1">
      <alignment horizontal="center" vertical="center" wrapText="1"/>
    </xf>
    <xf numFmtId="43" fontId="11" fillId="3" borderId="44" xfId="38" applyFont="1" applyFill="1" applyBorder="1" applyAlignment="1">
      <alignment horizontal="center" vertical="center" wrapText="1"/>
    </xf>
    <xf numFmtId="43" fontId="14" fillId="0" borderId="0" xfId="38" applyFont="1" applyFill="1"/>
    <xf numFmtId="43" fontId="15" fillId="3" borderId="13" xfId="38" applyFont="1" applyFill="1" applyBorder="1"/>
    <xf numFmtId="186" fontId="15" fillId="3" borderId="7" xfId="38" applyNumberFormat="1" applyFont="1" applyFill="1" applyBorder="1"/>
    <xf numFmtId="186" fontId="15" fillId="3" borderId="8" xfId="38" applyNumberFormat="1" applyFont="1" applyFill="1" applyBorder="1"/>
    <xf numFmtId="186" fontId="15" fillId="3" borderId="9" xfId="38" applyNumberFormat="1" applyFont="1" applyFill="1" applyBorder="1"/>
    <xf numFmtId="186" fontId="14" fillId="0" borderId="0" xfId="38" applyNumberFormat="1" applyFont="1" applyFill="1"/>
    <xf numFmtId="43" fontId="14" fillId="3" borderId="10" xfId="38" applyFont="1" applyFill="1" applyBorder="1"/>
    <xf numFmtId="186" fontId="14" fillId="3" borderId="45" xfId="38" applyNumberFormat="1" applyFont="1" applyFill="1" applyBorder="1"/>
    <xf numFmtId="186" fontId="14" fillId="3" borderId="27" xfId="38" applyNumberFormat="1" applyFont="1" applyFill="1" applyBorder="1"/>
    <xf numFmtId="186" fontId="14" fillId="3" borderId="0" xfId="38" applyNumberFormat="1" applyFont="1" applyFill="1" applyBorder="1"/>
    <xf numFmtId="186" fontId="14" fillId="3" borderId="46" xfId="38" applyNumberFormat="1" applyFont="1" applyFill="1" applyBorder="1"/>
    <xf numFmtId="43" fontId="15" fillId="3" borderId="13" xfId="38" applyFont="1" applyFill="1" applyBorder="1" applyAlignment="1"/>
    <xf numFmtId="186" fontId="15" fillId="3" borderId="7" xfId="38" applyNumberFormat="1" applyFont="1" applyFill="1" applyBorder="1" applyAlignment="1"/>
    <xf numFmtId="186" fontId="15" fillId="3" borderId="8" xfId="38" applyNumberFormat="1" applyFont="1" applyFill="1" applyBorder="1" applyAlignment="1"/>
    <xf numFmtId="186" fontId="15" fillId="3" borderId="9" xfId="38" applyNumberFormat="1" applyFont="1" applyFill="1" applyBorder="1" applyAlignment="1"/>
    <xf numFmtId="186" fontId="14" fillId="3" borderId="12" xfId="38" applyNumberFormat="1" applyFont="1" applyFill="1" applyBorder="1"/>
    <xf numFmtId="186" fontId="14" fillId="3" borderId="11" xfId="38" applyNumberFormat="1" applyFont="1" applyFill="1" applyBorder="1"/>
    <xf numFmtId="43" fontId="14" fillId="3" borderId="14" xfId="38" applyFont="1" applyFill="1" applyBorder="1"/>
    <xf numFmtId="186" fontId="14" fillId="3" borderId="43" xfId="38" applyNumberFormat="1" applyFont="1" applyFill="1" applyBorder="1"/>
    <xf numFmtId="186" fontId="14" fillId="3" borderId="5" xfId="38" applyNumberFormat="1" applyFont="1" applyFill="1" applyBorder="1"/>
    <xf numFmtId="186" fontId="14" fillId="3" borderId="44" xfId="38" applyNumberFormat="1" applyFont="1" applyFill="1" applyBorder="1"/>
    <xf numFmtId="43" fontId="14" fillId="3" borderId="27" xfId="38" applyFont="1" applyFill="1" applyBorder="1"/>
    <xf numFmtId="190" fontId="14" fillId="3" borderId="27" xfId="38" applyNumberFormat="1" applyFont="1" applyFill="1" applyBorder="1" applyAlignment="1">
      <alignment horizontal="right"/>
    </xf>
    <xf numFmtId="43" fontId="14" fillId="3" borderId="0" xfId="38" applyFont="1" applyFill="1"/>
    <xf numFmtId="186" fontId="14" fillId="3" borderId="0" xfId="38" applyNumberFormat="1" applyFont="1" applyFill="1"/>
    <xf numFmtId="0" fontId="163" fillId="0" borderId="0" xfId="1" applyFont="1" applyAlignment="1">
      <alignment horizontal="left"/>
    </xf>
    <xf numFmtId="2" fontId="15" fillId="0" borderId="35" xfId="1" applyNumberFormat="1" applyFont="1" applyBorder="1" applyAlignment="1">
      <alignment horizontal="center"/>
    </xf>
    <xf numFmtId="228" fontId="12" fillId="0" borderId="0" xfId="1" applyNumberFormat="1" applyFont="1"/>
    <xf numFmtId="2" fontId="14" fillId="0" borderId="36" xfId="1" applyNumberFormat="1" applyFont="1" applyBorder="1" applyAlignment="1">
      <alignment horizontal="center"/>
    </xf>
    <xf numFmtId="2" fontId="14" fillId="0" borderId="36" xfId="1" applyNumberFormat="1" applyFont="1" applyBorder="1"/>
    <xf numFmtId="2" fontId="15" fillId="0" borderId="35" xfId="1" applyNumberFormat="1" applyFont="1" applyBorder="1" applyAlignment="1">
      <alignment horizontal="center" vertical="center"/>
    </xf>
    <xf numFmtId="43" fontId="15" fillId="0" borderId="35" xfId="1" applyNumberFormat="1" applyFont="1" applyBorder="1" applyAlignment="1">
      <alignment horizontal="center" vertical="center"/>
    </xf>
    <xf numFmtId="0" fontId="16" fillId="0" borderId="0" xfId="0" applyFont="1" applyAlignment="1" applyProtection="1">
      <alignment vertical="center"/>
      <protection locked="0"/>
    </xf>
    <xf numFmtId="0" fontId="14" fillId="0" borderId="0" xfId="0" applyFont="1"/>
    <xf numFmtId="0" fontId="11" fillId="0" borderId="0" xfId="1" applyFont="1" applyProtection="1">
      <protection locked="0"/>
    </xf>
    <xf numFmtId="0" fontId="11" fillId="0" borderId="0" xfId="1" applyFont="1" applyAlignment="1" applyProtection="1">
      <alignment horizontal="center"/>
      <protection locked="0"/>
    </xf>
    <xf numFmtId="0" fontId="12" fillId="0" borderId="0" xfId="1" applyFont="1" applyAlignment="1" applyProtection="1">
      <alignment horizontal="centerContinuous" vertical="center"/>
      <protection locked="0"/>
    </xf>
    <xf numFmtId="229" fontId="23" fillId="0" borderId="0" xfId="1" applyNumberFormat="1" applyFont="1" applyAlignment="1" applyProtection="1">
      <alignment horizontal="centerContinuous"/>
      <protection locked="0"/>
    </xf>
    <xf numFmtId="229" fontId="44" fillId="0" borderId="0" xfId="1" applyNumberFormat="1" applyFont="1" applyAlignment="1" applyProtection="1">
      <alignment horizontal="centerContinuous"/>
      <protection locked="0"/>
    </xf>
    <xf numFmtId="0" fontId="44" fillId="0" borderId="0" xfId="1" applyFont="1" applyProtection="1">
      <protection locked="0"/>
    </xf>
    <xf numFmtId="169" fontId="5" fillId="0" borderId="0" xfId="1" applyNumberFormat="1" applyFont="1" applyAlignment="1" applyProtection="1">
      <alignment horizontal="center" vertical="center"/>
      <protection locked="0"/>
    </xf>
    <xf numFmtId="0" fontId="5" fillId="0" borderId="0" xfId="1" applyFont="1" applyProtection="1">
      <protection locked="0"/>
    </xf>
    <xf numFmtId="169" fontId="5" fillId="0" borderId="0" xfId="1" applyNumberFormat="1" applyFont="1" applyAlignment="1" applyProtection="1">
      <alignment horizontal="center" vertical="center"/>
      <protection locked="0"/>
    </xf>
    <xf numFmtId="186" fontId="11" fillId="0" borderId="25" xfId="38" applyNumberFormat="1" applyFont="1" applyFill="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64" fillId="0" borderId="4" xfId="48" applyFont="1" applyBorder="1" applyProtection="1">
      <protection locked="0"/>
    </xf>
    <xf numFmtId="1" fontId="62" fillId="0" borderId="0" xfId="1" applyNumberFormat="1" applyFont="1" applyAlignment="1" applyProtection="1">
      <alignment horizontal="center"/>
      <protection locked="0"/>
    </xf>
    <xf numFmtId="2" fontId="12" fillId="0" borderId="0" xfId="1" applyNumberFormat="1" applyFont="1" applyAlignment="1" applyProtection="1">
      <alignment horizontal="center"/>
      <protection locked="0"/>
    </xf>
    <xf numFmtId="186" fontId="12" fillId="0" borderId="0" xfId="1" applyNumberFormat="1" applyFont="1" applyProtection="1">
      <protection locked="0"/>
    </xf>
    <xf numFmtId="49" fontId="14" fillId="0" borderId="0" xfId="46" applyNumberFormat="1" applyFont="1" applyFill="1" applyBorder="1" applyAlignment="1" applyProtection="1">
      <alignment horizontal="left"/>
      <protection locked="0"/>
    </xf>
    <xf numFmtId="230" fontId="14" fillId="0" borderId="0" xfId="46" applyNumberFormat="1" applyFont="1" applyFill="1" applyBorder="1" applyAlignment="1" applyProtection="1">
      <alignment horizontal="center"/>
      <protection locked="0"/>
    </xf>
    <xf numFmtId="227" fontId="15" fillId="0" borderId="0" xfId="46" applyNumberFormat="1" applyFont="1" applyFill="1" applyBorder="1" applyAlignment="1" applyProtection="1">
      <alignment horizontal="center"/>
      <protection locked="0"/>
    </xf>
    <xf numFmtId="0" fontId="15" fillId="0" borderId="3" xfId="1" applyFont="1" applyBorder="1" applyAlignment="1" applyProtection="1">
      <alignment horizontal="left" wrapText="1"/>
      <protection locked="0"/>
    </xf>
    <xf numFmtId="230" fontId="15" fillId="0" borderId="3" xfId="46" applyNumberFormat="1" applyFont="1" applyFill="1" applyBorder="1" applyAlignment="1" applyProtection="1">
      <alignment horizontal="center"/>
      <protection locked="0"/>
    </xf>
    <xf numFmtId="227" fontId="15" fillId="0" borderId="3" xfId="46" applyNumberFormat="1" applyFont="1" applyFill="1" applyBorder="1" applyAlignment="1" applyProtection="1">
      <alignment horizontal="center"/>
      <protection locked="0"/>
    </xf>
    <xf numFmtId="230" fontId="12" fillId="0" borderId="0" xfId="1" applyNumberFormat="1" applyFont="1" applyProtection="1">
      <protection locked="0"/>
    </xf>
    <xf numFmtId="0" fontId="166" fillId="3" borderId="0" xfId="49" applyFont="1" applyFill="1"/>
    <xf numFmtId="0" fontId="6" fillId="3" borderId="0" xfId="49" applyFont="1" applyFill="1" applyAlignment="1">
      <alignment horizontal="center"/>
    </xf>
    <xf numFmtId="0" fontId="167" fillId="3" borderId="0" xfId="49" applyFont="1" applyFill="1"/>
    <xf numFmtId="0" fontId="168" fillId="3" borderId="0" xfId="49" applyFont="1" applyFill="1"/>
    <xf numFmtId="0" fontId="41" fillId="3" borderId="0" xfId="49" applyFont="1" applyFill="1" applyAlignment="1">
      <alignment horizontal="center" vertical="center"/>
    </xf>
    <xf numFmtId="0" fontId="11" fillId="3" borderId="1" xfId="50" applyFont="1" applyFill="1" applyBorder="1" applyAlignment="1">
      <alignment horizontal="center" vertical="center"/>
    </xf>
    <xf numFmtId="0" fontId="11" fillId="3" borderId="1" xfId="49" applyFont="1" applyFill="1" applyBorder="1" applyAlignment="1">
      <alignment horizontal="center" vertical="center"/>
    </xf>
    <xf numFmtId="0" fontId="11" fillId="3" borderId="1" xfId="49" applyFont="1" applyFill="1" applyBorder="1" applyAlignment="1">
      <alignment horizontal="center" vertical="center"/>
    </xf>
    <xf numFmtId="0" fontId="11" fillId="3" borderId="1" xfId="49" applyFont="1" applyFill="1" applyBorder="1" applyAlignment="1">
      <alignment horizontal="center" vertical="center" wrapText="1"/>
    </xf>
    <xf numFmtId="0" fontId="11" fillId="3" borderId="2" xfId="50" applyFont="1" applyFill="1" applyBorder="1" applyAlignment="1">
      <alignment horizontal="center" vertical="center"/>
    </xf>
    <xf numFmtId="0" fontId="11" fillId="3" borderId="2" xfId="49" applyFont="1" applyFill="1" applyBorder="1" applyAlignment="1">
      <alignment horizontal="center" vertical="center"/>
    </xf>
    <xf numFmtId="0" fontId="11" fillId="3" borderId="2" xfId="49" applyFont="1" applyFill="1" applyBorder="1" applyAlignment="1">
      <alignment horizontal="center" vertical="center" wrapText="1"/>
    </xf>
    <xf numFmtId="0" fontId="11" fillId="3" borderId="2" xfId="49" applyFont="1" applyFill="1" applyBorder="1" applyAlignment="1">
      <alignment horizontal="center" vertical="center" wrapText="1"/>
    </xf>
    <xf numFmtId="49" fontId="14" fillId="3" borderId="0" xfId="50" applyNumberFormat="1" applyFont="1" applyFill="1" applyAlignment="1">
      <alignment horizontal="left" vertical="center"/>
    </xf>
    <xf numFmtId="0" fontId="14" fillId="3" borderId="0" xfId="49" applyFont="1" applyFill="1" applyAlignment="1">
      <alignment horizontal="left" vertical="center"/>
    </xf>
    <xf numFmtId="231" fontId="14" fillId="3" borderId="0" xfId="51" applyNumberFormat="1" applyFont="1" applyFill="1" applyBorder="1" applyAlignment="1">
      <alignment horizontal="center" vertical="center"/>
    </xf>
    <xf numFmtId="231" fontId="15" fillId="3" borderId="0" xfId="51" applyNumberFormat="1" applyFont="1" applyFill="1" applyBorder="1" applyAlignment="1">
      <alignment horizontal="center" vertical="center"/>
    </xf>
    <xf numFmtId="231" fontId="118" fillId="3" borderId="0" xfId="49" applyNumberFormat="1" applyFont="1" applyFill="1"/>
    <xf numFmtId="0" fontId="118" fillId="3" borderId="0" xfId="49" applyFont="1" applyFill="1"/>
    <xf numFmtId="0" fontId="15" fillId="3" borderId="47" xfId="50" applyFont="1" applyFill="1" applyBorder="1" applyAlignment="1">
      <alignment horizontal="left" vertical="center"/>
    </xf>
    <xf numFmtId="0" fontId="14" fillId="3" borderId="47" xfId="49" applyFont="1" applyFill="1" applyBorder="1" applyAlignment="1">
      <alignment horizontal="left" vertical="center"/>
    </xf>
    <xf numFmtId="231" fontId="15" fillId="3" borderId="47" xfId="51" applyNumberFormat="1" applyFont="1" applyFill="1" applyBorder="1" applyAlignment="1">
      <alignment horizontal="center" vertical="center"/>
    </xf>
    <xf numFmtId="0" fontId="14" fillId="2" borderId="0" xfId="1" applyFont="1" applyFill="1"/>
    <xf numFmtId="0" fontId="166" fillId="2" borderId="0" xfId="49" applyFont="1" applyFill="1"/>
    <xf numFmtId="194" fontId="93" fillId="2" borderId="0" xfId="9" applyNumberFormat="1" applyFont="1" applyFill="1" applyProtection="1">
      <protection locked="0"/>
    </xf>
    <xf numFmtId="214" fontId="14" fillId="2" borderId="0" xfId="34" applyNumberFormat="1" applyFont="1" applyFill="1" applyBorder="1" applyAlignment="1">
      <alignment horizontal="right"/>
    </xf>
    <xf numFmtId="215" fontId="14" fillId="2" borderId="0" xfId="34" applyNumberFormat="1" applyFont="1" applyFill="1" applyBorder="1" applyAlignment="1">
      <alignment horizontal="right"/>
    </xf>
    <xf numFmtId="232" fontId="8" fillId="0" borderId="0" xfId="1" applyNumberFormat="1" applyFont="1" applyAlignment="1">
      <alignment horizontal="center"/>
    </xf>
    <xf numFmtId="0" fontId="169" fillId="0" borderId="0" xfId="1" applyFont="1"/>
    <xf numFmtId="0" fontId="12" fillId="0" borderId="0" xfId="1" applyFont="1" applyAlignment="1">
      <alignment horizontal="center"/>
    </xf>
    <xf numFmtId="0" fontId="11" fillId="0" borderId="25" xfId="1" applyFont="1" applyBorder="1" applyAlignment="1">
      <alignment vertical="center"/>
    </xf>
    <xf numFmtId="0" fontId="12" fillId="0" borderId="5" xfId="1" applyFont="1" applyBorder="1"/>
    <xf numFmtId="0" fontId="12" fillId="0" borderId="5" xfId="1" applyFont="1" applyBorder="1" applyAlignment="1">
      <alignment horizontal="center" vertical="center"/>
    </xf>
    <xf numFmtId="189" fontId="14" fillId="0" borderId="0" xfId="52" applyNumberFormat="1" applyFont="1" applyFill="1" applyBorder="1" applyAlignment="1">
      <alignment horizontal="center" vertical="center"/>
    </xf>
    <xf numFmtId="170" fontId="15" fillId="0" borderId="0" xfId="17" applyNumberFormat="1" applyFont="1" applyFill="1" applyBorder="1" applyAlignment="1">
      <alignment horizontal="right" vertical="center"/>
    </xf>
    <xf numFmtId="0" fontId="15" fillId="0" borderId="5" xfId="1" applyFont="1" applyBorder="1" applyAlignment="1">
      <alignment horizontal="left" vertical="center" wrapText="1"/>
    </xf>
    <xf numFmtId="189" fontId="15" fillId="0" borderId="5" xfId="52" applyNumberFormat="1" applyFont="1" applyFill="1" applyBorder="1" applyAlignment="1">
      <alignment horizontal="center" vertical="center"/>
    </xf>
    <xf numFmtId="170" fontId="15" fillId="0" borderId="5" xfId="17" applyNumberFormat="1" applyFont="1" applyFill="1" applyBorder="1" applyAlignment="1">
      <alignment horizontal="right" vertical="center"/>
    </xf>
    <xf numFmtId="2" fontId="15" fillId="0" borderId="0" xfId="1" applyNumberFormat="1" applyFont="1" applyAlignment="1">
      <alignment vertical="center"/>
    </xf>
    <xf numFmtId="0" fontId="68" fillId="0" borderId="0" xfId="1" applyFont="1" applyAlignment="1">
      <alignment vertical="center"/>
    </xf>
    <xf numFmtId="0" fontId="117" fillId="0" borderId="25" xfId="1" applyFont="1" applyBorder="1" applyAlignment="1">
      <alignment horizontal="center" vertical="center" wrapText="1"/>
    </xf>
    <xf numFmtId="0" fontId="117" fillId="0" borderId="25" xfId="1" applyFont="1" applyBorder="1" applyAlignment="1">
      <alignment horizontal="centerContinuous" vertical="center" wrapText="1"/>
    </xf>
    <xf numFmtId="0" fontId="115" fillId="0" borderId="25" xfId="1" applyFont="1" applyBorder="1" applyAlignment="1">
      <alignment horizontal="centerContinuous" vertical="center" wrapText="1"/>
    </xf>
    <xf numFmtId="0" fontId="170" fillId="0" borderId="0" xfId="1" applyFont="1"/>
    <xf numFmtId="0" fontId="171" fillId="0" borderId="0" xfId="1" applyFont="1" applyAlignment="1">
      <alignment horizontal="center" vertical="center" wrapText="1"/>
    </xf>
    <xf numFmtId="0" fontId="172" fillId="0" borderId="0" xfId="1" applyFont="1" applyAlignment="1">
      <alignment horizontal="centerContinuous" vertical="center" wrapText="1"/>
    </xf>
    <xf numFmtId="0" fontId="173" fillId="0" borderId="0" xfId="1" applyFont="1" applyAlignment="1">
      <alignment horizontal="centerContinuous" vertical="center" wrapText="1"/>
    </xf>
    <xf numFmtId="0" fontId="174" fillId="0" borderId="0" xfId="1" applyFont="1"/>
    <xf numFmtId="233" fontId="14" fillId="0" borderId="0" xfId="1" applyNumberFormat="1" applyFont="1" applyAlignment="1">
      <alignment vertical="center"/>
    </xf>
    <xf numFmtId="233" fontId="15" fillId="0" borderId="0" xfId="1" applyNumberFormat="1" applyFont="1" applyAlignment="1">
      <alignment vertical="center"/>
    </xf>
    <xf numFmtId="233" fontId="118" fillId="0" borderId="0" xfId="1" applyNumberFormat="1" applyFont="1" applyAlignment="1">
      <alignment vertical="center"/>
    </xf>
    <xf numFmtId="0" fontId="118" fillId="0" borderId="0" xfId="1" applyFont="1" applyAlignment="1">
      <alignment vertical="center"/>
    </xf>
    <xf numFmtId="233" fontId="15" fillId="0" borderId="3" xfId="1" applyNumberFormat="1" applyFont="1" applyBorder="1" applyAlignment="1">
      <alignment vertical="center"/>
    </xf>
    <xf numFmtId="0" fontId="123" fillId="0" borderId="0" xfId="1" applyFont="1"/>
    <xf numFmtId="0" fontId="119" fillId="0" borderId="0" xfId="1" applyFont="1"/>
    <xf numFmtId="0" fontId="119" fillId="0" borderId="0" xfId="53" applyFont="1" applyBorder="1" applyAlignment="1">
      <alignment horizontal="right"/>
    </xf>
    <xf numFmtId="233" fontId="118" fillId="0" borderId="0" xfId="1" applyNumberFormat="1" applyFont="1"/>
    <xf numFmtId="0" fontId="175" fillId="0" borderId="0" xfId="1" applyFont="1"/>
    <xf numFmtId="233" fontId="170" fillId="0" borderId="0" xfId="1" applyNumberFormat="1" applyFont="1"/>
    <xf numFmtId="0" fontId="176" fillId="0" borderId="0" xfId="1" applyFont="1"/>
    <xf numFmtId="0" fontId="177" fillId="0" borderId="0" xfId="1" applyFont="1"/>
    <xf numFmtId="0" fontId="178" fillId="0" borderId="0" xfId="1" applyFont="1" applyAlignment="1">
      <alignment horizontal="center"/>
    </xf>
    <xf numFmtId="0" fontId="179" fillId="0" borderId="0" xfId="1" applyFont="1"/>
    <xf numFmtId="0" fontId="115" fillId="0" borderId="25" xfId="1" applyFont="1" applyBorder="1" applyAlignment="1">
      <alignment horizontal="center" vertical="center" wrapText="1"/>
    </xf>
    <xf numFmtId="0" fontId="172" fillId="0" borderId="0" xfId="1" applyFont="1" applyAlignment="1">
      <alignment horizontal="center" vertical="center" wrapText="1"/>
    </xf>
    <xf numFmtId="0" fontId="173" fillId="0" borderId="0" xfId="1" applyFont="1" applyAlignment="1">
      <alignment horizontal="center" vertical="center" wrapText="1"/>
    </xf>
    <xf numFmtId="0" fontId="180" fillId="0" borderId="0" xfId="1" applyFont="1"/>
    <xf numFmtId="0" fontId="181" fillId="0" borderId="0" xfId="1" applyFont="1" applyAlignment="1">
      <alignment vertical="center"/>
    </xf>
    <xf numFmtId="0" fontId="98" fillId="0" borderId="0" xfId="1" applyFont="1" applyAlignment="1">
      <alignment vertical="center"/>
    </xf>
    <xf numFmtId="234" fontId="12" fillId="0" borderId="30" xfId="1" applyNumberFormat="1" applyFont="1" applyBorder="1" applyAlignment="1">
      <alignment horizontal="centerContinuous" vertical="center" wrapText="1"/>
    </xf>
    <xf numFmtId="0" fontId="182" fillId="0" borderId="0" xfId="1" applyFont="1" applyAlignment="1">
      <alignment horizontal="center" vertical="center" wrapText="1"/>
    </xf>
    <xf numFmtId="234" fontId="98" fillId="0" borderId="0" xfId="1" applyNumberFormat="1" applyFont="1" applyAlignment="1">
      <alignment horizontal="center" vertical="center" wrapText="1"/>
    </xf>
    <xf numFmtId="4" fontId="15" fillId="0" borderId="0" xfId="1" applyNumberFormat="1" applyFont="1" applyAlignment="1">
      <alignment horizontal="center" vertical="center"/>
    </xf>
    <xf numFmtId="4" fontId="15" fillId="0" borderId="3" xfId="1" applyNumberFormat="1" applyFont="1" applyBorder="1" applyAlignment="1">
      <alignment horizontal="center" vertical="center"/>
    </xf>
    <xf numFmtId="3" fontId="15" fillId="0" borderId="0" xfId="1" applyNumberFormat="1" applyFont="1" applyAlignment="1">
      <alignment horizontal="right" vertical="center"/>
    </xf>
    <xf numFmtId="0" fontId="93" fillId="0" borderId="0" xfId="1" applyFont="1" applyAlignment="1">
      <alignment vertical="center"/>
    </xf>
    <xf numFmtId="0" fontId="183" fillId="0" borderId="0" xfId="1" applyFont="1" applyAlignment="1">
      <alignment vertical="center"/>
    </xf>
    <xf numFmtId="0" fontId="151" fillId="0" borderId="0" xfId="30" applyFont="1"/>
    <xf numFmtId="2" fontId="3" fillId="0" borderId="0" xfId="30" applyNumberFormat="1"/>
    <xf numFmtId="0" fontId="6" fillId="0" borderId="0" xfId="30" applyFont="1" applyAlignment="1">
      <alignment horizontal="center" vertical="center" wrapText="1"/>
    </xf>
    <xf numFmtId="2" fontId="6" fillId="0" borderId="0" xfId="30" applyNumberFormat="1" applyFont="1" applyAlignment="1">
      <alignment vertical="center"/>
    </xf>
    <xf numFmtId="0" fontId="6" fillId="0" borderId="0" xfId="30" applyFont="1" applyAlignment="1">
      <alignment vertical="center"/>
    </xf>
    <xf numFmtId="169" fontId="8" fillId="0" borderId="0" xfId="30" applyNumberFormat="1" applyFont="1" applyAlignment="1">
      <alignment horizontal="centerContinuous" vertical="center"/>
    </xf>
    <xf numFmtId="169" fontId="155" fillId="0" borderId="0" xfId="30" applyNumberFormat="1" applyFont="1" applyAlignment="1">
      <alignment horizontal="centerContinuous"/>
    </xf>
    <xf numFmtId="2" fontId="44" fillId="0" borderId="0" xfId="30" applyNumberFormat="1" applyFont="1" applyAlignment="1">
      <alignment vertical="center"/>
    </xf>
    <xf numFmtId="0" fontId="44" fillId="0" borderId="0" xfId="30" applyFont="1" applyAlignment="1">
      <alignment vertical="center"/>
    </xf>
    <xf numFmtId="0" fontId="41" fillId="0" borderId="0" xfId="30" applyFont="1" applyAlignment="1">
      <alignment horizontal="center" vertical="center"/>
    </xf>
    <xf numFmtId="0" fontId="184" fillId="0" borderId="3" xfId="30" applyFont="1" applyBorder="1" applyAlignment="1">
      <alignment horizontal="left" vertical="center"/>
    </xf>
    <xf numFmtId="2" fontId="3" fillId="0" borderId="0" xfId="30" applyNumberFormat="1" applyAlignment="1">
      <alignment vertical="center"/>
    </xf>
    <xf numFmtId="0" fontId="3" fillId="0" borderId="0" xfId="30" applyAlignment="1">
      <alignment vertical="center"/>
    </xf>
    <xf numFmtId="0" fontId="11" fillId="0" borderId="1" xfId="30" applyFont="1" applyBorder="1" applyAlignment="1">
      <alignment horizontal="center" vertical="center" wrapText="1"/>
    </xf>
    <xf numFmtId="0" fontId="11" fillId="0" borderId="25" xfId="30" applyFont="1" applyBorder="1" applyAlignment="1">
      <alignment horizontal="center" vertical="center"/>
    </xf>
    <xf numFmtId="0" fontId="11" fillId="0" borderId="2" xfId="30" applyFont="1" applyBorder="1" applyAlignment="1">
      <alignment horizontal="center" vertical="center" wrapText="1"/>
    </xf>
    <xf numFmtId="0" fontId="12" fillId="0" borderId="2" xfId="30" applyFont="1" applyBorder="1" applyAlignment="1">
      <alignment horizontal="center" vertical="center" wrapText="1"/>
    </xf>
    <xf numFmtId="37" fontId="14" fillId="0" borderId="0" xfId="54" applyNumberFormat="1" applyFont="1" applyBorder="1" applyAlignment="1">
      <alignment horizontal="center" vertical="center"/>
    </xf>
    <xf numFmtId="37" fontId="15" fillId="0" borderId="0" xfId="54" applyNumberFormat="1" applyFont="1" applyBorder="1" applyAlignment="1">
      <alignment horizontal="center" vertical="center"/>
    </xf>
    <xf numFmtId="1" fontId="54" fillId="0" borderId="0" xfId="21" applyNumberFormat="1" applyFont="1" applyBorder="1" applyAlignment="1">
      <alignment horizontal="center"/>
    </xf>
    <xf numFmtId="3" fontId="14" fillId="0" borderId="0" xfId="30" applyNumberFormat="1" applyFont="1" applyAlignment="1">
      <alignment horizontal="left" vertical="center" wrapText="1"/>
    </xf>
    <xf numFmtId="37" fontId="15" fillId="0" borderId="0" xfId="54" applyNumberFormat="1" applyFont="1" applyFill="1" applyBorder="1" applyAlignment="1">
      <alignment horizontal="center" vertical="center"/>
    </xf>
    <xf numFmtId="3" fontId="15" fillId="0" borderId="0" xfId="30" applyNumberFormat="1" applyFont="1"/>
    <xf numFmtId="2" fontId="14" fillId="0" borderId="0" xfId="30" applyNumberFormat="1" applyFont="1" applyAlignment="1">
      <alignment vertical="top"/>
    </xf>
    <xf numFmtId="0" fontId="14" fillId="0" borderId="0" xfId="30" applyFont="1" applyAlignment="1">
      <alignment vertical="top"/>
    </xf>
    <xf numFmtId="0" fontId="15" fillId="0" borderId="3" xfId="30" applyFont="1" applyBorder="1" applyAlignment="1">
      <alignment vertical="top"/>
    </xf>
    <xf numFmtId="235" fontId="15" fillId="0" borderId="3" xfId="54" applyNumberFormat="1" applyFont="1" applyFill="1" applyBorder="1" applyAlignment="1">
      <alignment horizontal="right" vertical="top"/>
    </xf>
    <xf numFmtId="2" fontId="14" fillId="0" borderId="0" xfId="55" applyNumberFormat="1" applyFont="1" applyFill="1" applyAlignment="1">
      <alignment vertical="center"/>
    </xf>
    <xf numFmtId="3" fontId="14" fillId="0" borderId="1" xfId="30" applyNumberFormat="1" applyFont="1" applyBorder="1" applyAlignment="1">
      <alignment horizontal="left" vertical="center" wrapText="1"/>
    </xf>
    <xf numFmtId="0" fontId="118" fillId="0" borderId="0" xfId="30" applyFont="1" applyAlignment="1">
      <alignment horizontal="left" vertical="center" wrapText="1"/>
    </xf>
    <xf numFmtId="0" fontId="14" fillId="0" borderId="0" xfId="30" applyFont="1"/>
    <xf numFmtId="236" fontId="12" fillId="0" borderId="30" xfId="1" applyNumberFormat="1" applyFont="1" applyBorder="1" applyAlignment="1">
      <alignment horizontal="center" vertical="center" wrapText="1"/>
    </xf>
    <xf numFmtId="49" fontId="70" fillId="0" borderId="0" xfId="1" applyNumberFormat="1" applyFont="1" applyAlignment="1">
      <alignment horizontal="center" vertical="center" wrapText="1"/>
    </xf>
    <xf numFmtId="3" fontId="14" fillId="0" borderId="0" xfId="45" applyNumberFormat="1" applyFont="1" applyBorder="1" applyAlignment="1">
      <alignment horizontal="center" vertical="center"/>
    </xf>
    <xf numFmtId="3" fontId="15" fillId="0" borderId="0" xfId="45" applyNumberFormat="1" applyFont="1" applyBorder="1" applyAlignment="1">
      <alignment horizontal="center" vertical="center"/>
    </xf>
    <xf numFmtId="237" fontId="15" fillId="0" borderId="3" xfId="37" applyNumberFormat="1" applyFont="1" applyFill="1" applyBorder="1" applyAlignment="1">
      <alignment horizontal="right" vertical="center"/>
    </xf>
    <xf numFmtId="0" fontId="49" fillId="0" borderId="0" xfId="1" applyFont="1" applyAlignment="1">
      <alignment vertical="center"/>
    </xf>
    <xf numFmtId="0" fontId="16" fillId="0" borderId="0" xfId="1" applyFont="1" applyAlignment="1">
      <alignment horizontal="left"/>
    </xf>
    <xf numFmtId="166" fontId="15" fillId="0" borderId="0" xfId="37" applyFont="1" applyFill="1" applyBorder="1" applyAlignment="1">
      <alignment horizontal="right"/>
    </xf>
    <xf numFmtId="0" fontId="27" fillId="0" borderId="0" xfId="1" applyFont="1" applyAlignment="1">
      <alignment horizontal="left"/>
    </xf>
    <xf numFmtId="3" fontId="27" fillId="0" borderId="0" xfId="1" applyNumberFormat="1" applyFont="1" applyAlignment="1">
      <alignment horizontal="left"/>
    </xf>
    <xf numFmtId="43" fontId="27" fillId="0" borderId="0" xfId="1" applyNumberFormat="1" applyFont="1" applyAlignment="1">
      <alignment horizontal="left"/>
    </xf>
    <xf numFmtId="237" fontId="27" fillId="0" borderId="0" xfId="1" applyNumberFormat="1" applyFont="1"/>
    <xf numFmtId="0" fontId="6" fillId="0" borderId="0" xfId="30" applyFont="1" applyAlignment="1">
      <alignment horizontal="center" vertical="center"/>
    </xf>
    <xf numFmtId="0" fontId="12" fillId="0" borderId="1" xfId="30" applyFont="1" applyBorder="1" applyAlignment="1">
      <alignment horizontal="center" vertical="center" wrapText="1"/>
    </xf>
    <xf numFmtId="0" fontId="12" fillId="0" borderId="2" xfId="30" applyFont="1" applyBorder="1" applyAlignment="1">
      <alignment horizontal="center" vertical="center" wrapText="1"/>
    </xf>
    <xf numFmtId="1" fontId="14" fillId="0" borderId="0" xfId="30" applyNumberFormat="1" applyFont="1" applyAlignment="1">
      <alignment vertical="center"/>
    </xf>
    <xf numFmtId="0" fontId="14" fillId="0" borderId="0" xfId="8" applyNumberFormat="1" applyFont="1" applyBorder="1" applyAlignment="1">
      <alignment horizontal="center" vertical="center"/>
    </xf>
    <xf numFmtId="43" fontId="14" fillId="0" borderId="0" xfId="30" applyNumberFormat="1" applyFont="1" applyAlignment="1">
      <alignment vertical="center"/>
    </xf>
    <xf numFmtId="2" fontId="14" fillId="0" borderId="0" xfId="56" applyNumberFormat="1" applyFont="1" applyFill="1" applyAlignment="1">
      <alignment vertical="center"/>
    </xf>
    <xf numFmtId="2" fontId="27" fillId="0" borderId="0" xfId="30" applyNumberFormat="1" applyFont="1" applyAlignment="1">
      <alignment vertical="center"/>
    </xf>
    <xf numFmtId="0" fontId="27" fillId="0" borderId="0" xfId="30" applyFont="1" applyAlignment="1">
      <alignment vertical="center"/>
    </xf>
    <xf numFmtId="238" fontId="14" fillId="0" borderId="0" xfId="57" applyNumberFormat="1" applyFont="1" applyBorder="1" applyAlignment="1">
      <alignment horizontal="center" vertical="center"/>
    </xf>
    <xf numFmtId="239" fontId="14" fillId="0" borderId="0" xfId="58" applyNumberFormat="1" applyFont="1" applyBorder="1" applyAlignment="1">
      <alignment horizontal="right" vertical="center"/>
    </xf>
    <xf numFmtId="49" fontId="14" fillId="0" borderId="0" xfId="1" applyNumberFormat="1" applyFont="1" applyAlignment="1">
      <alignment horizontal="left" vertical="center"/>
    </xf>
    <xf numFmtId="238" fontId="15" fillId="0" borderId="0" xfId="57" applyNumberFormat="1" applyFont="1" applyBorder="1" applyAlignment="1">
      <alignment horizontal="center" vertical="center"/>
    </xf>
    <xf numFmtId="3" fontId="14" fillId="0" borderId="0" xfId="1" applyNumberFormat="1" applyFont="1" applyAlignment="1">
      <alignment horizontal="left"/>
    </xf>
    <xf numFmtId="43" fontId="14" fillId="0" borderId="0" xfId="1" applyNumberFormat="1" applyFont="1" applyAlignment="1">
      <alignment horizontal="left"/>
    </xf>
    <xf numFmtId="237" fontId="19" fillId="0" borderId="0" xfId="1" applyNumberFormat="1" applyFont="1"/>
    <xf numFmtId="0" fontId="184" fillId="0" borderId="0" xfId="30" applyFont="1" applyAlignment="1">
      <alignment horizontal="left" vertical="center"/>
    </xf>
    <xf numFmtId="0" fontId="11" fillId="0" borderId="25" xfId="30" applyFont="1" applyBorder="1" applyAlignment="1">
      <alignment horizontal="center" vertical="center" wrapText="1"/>
    </xf>
    <xf numFmtId="0" fontId="12" fillId="0" borderId="25" xfId="30" applyFont="1" applyBorder="1" applyAlignment="1">
      <alignment horizontal="center" vertical="center" wrapText="1"/>
    </xf>
    <xf numFmtId="0" fontId="3" fillId="0" borderId="0" xfId="30" applyAlignment="1">
      <alignment horizontal="center" vertical="center"/>
    </xf>
    <xf numFmtId="37" fontId="14" fillId="0" borderId="0" xfId="30" applyNumberFormat="1" applyFont="1" applyAlignment="1">
      <alignment vertical="center"/>
    </xf>
    <xf numFmtId="3" fontId="15" fillId="0" borderId="42" xfId="30" applyNumberFormat="1" applyFont="1" applyBorder="1" applyAlignment="1">
      <alignment vertical="center"/>
    </xf>
    <xf numFmtId="37" fontId="15" fillId="0" borderId="42" xfId="54" applyNumberFormat="1" applyFont="1" applyBorder="1" applyAlignment="1">
      <alignment horizontal="center" vertical="center"/>
    </xf>
    <xf numFmtId="0" fontId="15" fillId="0" borderId="0" xfId="30" applyFont="1" applyAlignment="1">
      <alignment vertical="top"/>
    </xf>
    <xf numFmtId="235" fontId="78" fillId="0" borderId="0" xfId="54" applyNumberFormat="1" applyFont="1" applyFill="1" applyBorder="1" applyAlignment="1">
      <alignment horizontal="right" vertical="top"/>
    </xf>
    <xf numFmtId="0" fontId="19" fillId="0" borderId="0" xfId="30" applyFont="1"/>
    <xf numFmtId="3" fontId="14" fillId="0" borderId="0" xfId="30" applyNumberFormat="1" applyFont="1" applyAlignment="1">
      <alignment horizontal="left" vertical="center" wrapText="1"/>
    </xf>
    <xf numFmtId="37" fontId="55" fillId="0" borderId="0" xfId="30" applyNumberFormat="1" applyFont="1"/>
    <xf numFmtId="37" fontId="3" fillId="0" borderId="0" xfId="30" applyNumberFormat="1"/>
    <xf numFmtId="37" fontId="54" fillId="0" borderId="0" xfId="54" applyNumberFormat="1" applyFont="1" applyFill="1" applyBorder="1" applyAlignment="1">
      <alignment horizontal="center" vertical="center"/>
    </xf>
    <xf numFmtId="226" fontId="14" fillId="0" borderId="0" xfId="45" applyNumberFormat="1" applyFont="1" applyBorder="1" applyAlignment="1">
      <alignment horizontal="center" vertical="center"/>
    </xf>
    <xf numFmtId="0" fontId="0" fillId="0" borderId="0" xfId="0" applyAlignment="1">
      <alignment vertical="center"/>
    </xf>
    <xf numFmtId="0" fontId="187" fillId="0" borderId="0" xfId="0" applyFont="1" applyAlignment="1">
      <alignment horizontal="center" vertical="center"/>
    </xf>
    <xf numFmtId="0" fontId="63" fillId="0" borderId="0" xfId="10" applyAlignment="1">
      <alignment vertical="center"/>
    </xf>
    <xf numFmtId="0" fontId="188" fillId="0" borderId="0" xfId="10" applyFont="1" applyAlignment="1">
      <alignment horizontal="left" vertical="center"/>
    </xf>
    <xf numFmtId="0" fontId="188" fillId="0" borderId="0" xfId="10" applyFont="1" applyAlignment="1" applyProtection="1">
      <alignment horizontal="left" vertical="center"/>
      <protection locked="0"/>
    </xf>
    <xf numFmtId="174" fontId="188" fillId="0" borderId="0" xfId="10" applyNumberFormat="1" applyFont="1" applyAlignment="1" applyProtection="1">
      <alignment horizontal="left" vertical="center"/>
    </xf>
    <xf numFmtId="43" fontId="188" fillId="3" borderId="0" xfId="10" applyNumberFormat="1" applyFont="1" applyFill="1" applyAlignment="1">
      <alignment horizontal="left" vertical="center"/>
    </xf>
    <xf numFmtId="0" fontId="188" fillId="3" borderId="0" xfId="10" applyFont="1" applyFill="1" applyAlignment="1">
      <alignment horizontal="left" vertical="center"/>
    </xf>
    <xf numFmtId="168" fontId="188" fillId="0" borderId="0" xfId="10" applyNumberFormat="1" applyFont="1" applyAlignment="1">
      <alignment horizontal="left" vertical="center"/>
    </xf>
    <xf numFmtId="0" fontId="3" fillId="0" borderId="0" xfId="59" applyFont="1" applyAlignment="1">
      <alignment vertical="center"/>
    </xf>
    <xf numFmtId="0" fontId="112" fillId="0" borderId="0" xfId="59" applyFont="1" applyAlignment="1">
      <alignment vertical="center"/>
    </xf>
    <xf numFmtId="0" fontId="189" fillId="0" borderId="12" xfId="59" applyFont="1" applyBorder="1" applyAlignment="1">
      <alignment horizontal="left" vertical="center" wrapText="1"/>
    </xf>
    <xf numFmtId="0" fontId="189" fillId="0" borderId="11" xfId="59" applyFont="1" applyBorder="1" applyAlignment="1">
      <alignment horizontal="left" vertical="center" wrapText="1"/>
    </xf>
    <xf numFmtId="0" fontId="189" fillId="0" borderId="45" xfId="59" applyFont="1" applyBorder="1" applyAlignment="1">
      <alignment horizontal="left" vertical="center" wrapText="1"/>
    </xf>
    <xf numFmtId="0" fontId="189" fillId="0" borderId="46" xfId="59" applyFont="1" applyBorder="1" applyAlignment="1">
      <alignment horizontal="left" vertical="center" wrapText="1"/>
    </xf>
    <xf numFmtId="0" fontId="189" fillId="0" borderId="43" xfId="59" applyFont="1" applyBorder="1" applyAlignment="1">
      <alignment horizontal="left" vertical="center" wrapText="1"/>
    </xf>
    <xf numFmtId="0" fontId="189" fillId="0" borderId="44" xfId="59" applyFont="1" applyBorder="1" applyAlignment="1">
      <alignment horizontal="left" vertical="center" wrapText="1"/>
    </xf>
    <xf numFmtId="0" fontId="0" fillId="0" borderId="0" xfId="59" applyFont="1" applyAlignment="1">
      <alignment horizontal="left" vertical="center" wrapText="1"/>
    </xf>
    <xf numFmtId="0" fontId="3" fillId="0" borderId="27" xfId="59" applyFont="1" applyBorder="1" applyAlignment="1">
      <alignment vertical="center"/>
    </xf>
    <xf numFmtId="0" fontId="10" fillId="0" borderId="0" xfId="59" applyFont="1" applyAlignment="1">
      <alignment vertical="center"/>
    </xf>
    <xf numFmtId="0" fontId="3" fillId="2" borderId="3" xfId="59" applyFont="1" applyFill="1" applyBorder="1" applyAlignment="1">
      <alignment horizontal="center" vertical="center"/>
    </xf>
    <xf numFmtId="0" fontId="3" fillId="2" borderId="0" xfId="59" applyFont="1" applyFill="1" applyAlignment="1">
      <alignment vertical="center"/>
    </xf>
    <xf numFmtId="0" fontId="190" fillId="0" borderId="0" xfId="60" applyFont="1" applyAlignment="1">
      <alignment horizontal="center" vertical="center"/>
    </xf>
    <xf numFmtId="0" fontId="191" fillId="0" borderId="0" xfId="60" applyFont="1" applyAlignment="1">
      <alignment horizontal="center" vertical="center"/>
    </xf>
    <xf numFmtId="0" fontId="3" fillId="0" borderId="0" xfId="1" applyAlignment="1">
      <alignment horizontal="left" indent="1"/>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9" applyFont="1" applyAlignment="1">
      <alignment vertical="center" wrapText="1"/>
    </xf>
    <xf numFmtId="180" fontId="191" fillId="0" borderId="0" xfId="61"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90" fillId="0" borderId="0" xfId="60"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9" applyFont="1" applyAlignment="1">
      <alignment horizontal="left" vertical="center" indent="1"/>
    </xf>
    <xf numFmtId="0" fontId="0" fillId="0" borderId="0" xfId="59" applyFont="1" applyAlignment="1">
      <alignment vertical="center"/>
    </xf>
    <xf numFmtId="0" fontId="10" fillId="0" borderId="0" xfId="59" applyFont="1" applyAlignment="1">
      <alignment horizontal="left" vertical="center"/>
    </xf>
    <xf numFmtId="0" fontId="3" fillId="0" borderId="0" xfId="1" quotePrefix="1" applyAlignment="1">
      <alignment horizontal="left"/>
    </xf>
    <xf numFmtId="0" fontId="3" fillId="0" borderId="0" xfId="59" applyFont="1" applyAlignment="1">
      <alignment horizontal="left" vertical="center" indent="2"/>
    </xf>
    <xf numFmtId="0" fontId="10" fillId="0" borderId="0" xfId="59" applyFont="1" applyAlignment="1">
      <alignment horizontal="left" vertical="center"/>
    </xf>
    <xf numFmtId="0" fontId="192" fillId="0" borderId="0" xfId="59" applyFont="1" applyAlignment="1">
      <alignment vertical="center"/>
    </xf>
    <xf numFmtId="0" fontId="193" fillId="0" borderId="0" xfId="60" applyFont="1"/>
    <xf numFmtId="0" fontId="193" fillId="0" borderId="0" xfId="60" applyFont="1" applyAlignment="1">
      <alignment horizontal="center" vertical="center"/>
    </xf>
    <xf numFmtId="0" fontId="192" fillId="0" borderId="0" xfId="60" applyFont="1" applyAlignment="1">
      <alignment horizontal="center" vertical="center"/>
    </xf>
    <xf numFmtId="0" fontId="191" fillId="0" borderId="0" xfId="60" applyFont="1"/>
    <xf numFmtId="0" fontId="192" fillId="0" borderId="0" xfId="60" applyFont="1" applyAlignment="1">
      <alignment horizontal="left"/>
    </xf>
    <xf numFmtId="0" fontId="190" fillId="0" borderId="0" xfId="60" quotePrefix="1" applyFont="1" applyAlignment="1">
      <alignment horizontal="center" vertical="center"/>
    </xf>
    <xf numFmtId="0" fontId="191" fillId="0" borderId="0" xfId="60" quotePrefix="1" applyFont="1" applyAlignment="1">
      <alignment horizontal="center" vertical="center"/>
    </xf>
    <xf numFmtId="0" fontId="193" fillId="5" borderId="0" xfId="60" applyFont="1" applyFill="1"/>
    <xf numFmtId="0" fontId="192" fillId="5" borderId="0" xfId="60" applyFont="1" applyFill="1" applyAlignment="1">
      <alignment horizontal="right"/>
    </xf>
    <xf numFmtId="0" fontId="2" fillId="0" borderId="0" xfId="0" applyFont="1" applyAlignment="1">
      <alignment vertical="center"/>
    </xf>
    <xf numFmtId="0" fontId="194" fillId="0" borderId="0" xfId="0" applyFont="1"/>
  </cellXfs>
  <cellStyles count="62">
    <cellStyle name="Hipervínculo" xfId="10" builtinId="8"/>
    <cellStyle name="Hipervínculo 2" xfId="33" xr:uid="{23CFE0D8-F924-4EE9-9096-A2BDDB83F70F}"/>
    <cellStyle name="Millares [0]_1.2.4" xfId="17" xr:uid="{385BBFA8-B2C3-49CB-96D1-2FB5285C2BFB}"/>
    <cellStyle name="Millares [0]_1.2.4 2" xfId="18" xr:uid="{1BC8EA48-867C-4184-ABB4-831DA38D4401}"/>
    <cellStyle name="Millares [0]_1.2.4_36Estruct%-credIndirectXEmp04-01" xfId="22" xr:uid="{4FEF2DB2-E317-4D66-9135-E89F91AC1320}"/>
    <cellStyle name="Millares [0]_1.2.4_39Estruct%IngresosFinanc04-01" xfId="27" xr:uid="{DE95F78B-0C3A-4D64-A8BD-953316A5E645}"/>
    <cellStyle name="Millares [0]_1.2.4_40Estruct%-GastosAdminis04-01" xfId="29" xr:uid="{836CFB4C-DE7E-4D7D-AD3B-9CE09D89B468}"/>
    <cellStyle name="Millares [0]_1.4.4_Libro1" xfId="24" xr:uid="{629C3B9D-13DD-427E-8DF9-B0F3BA396F8E}"/>
    <cellStyle name="Millares [0]_1.4.5.2_23Estruct%-PortafInver0201" xfId="36" xr:uid="{9D3181BE-C6F2-479E-BDB9-882E0B850BE2}"/>
    <cellStyle name="Millares [0]_1.4.5.3_28Y29EstrctMov-Depósitos04-01" xfId="53" xr:uid="{AEE68B22-9F88-4263-BC41-9631AFCFE66E}"/>
    <cellStyle name="Millares [0]_10,11,12,13-Rank-02" xfId="7" xr:uid="{974CCA9E-EED8-466C-A2D6-21F8937BBBB8}"/>
    <cellStyle name="Millares [0]_10,11,12,13-Rank-02 2 2" xfId="51" xr:uid="{66AA44B0-83DB-4CA4-BA9C-2A140C579730}"/>
    <cellStyle name="Millares [0]_31Estruct%-Activo04-01" xfId="5" xr:uid="{AB4E5175-A9E8-4C27-A3DB-2848B445BE1C}"/>
    <cellStyle name="Millares [0]_31Estruct%-Activo04-01 2" xfId="11" xr:uid="{27A70346-721E-46C2-81D9-C459F929278C}"/>
    <cellStyle name="Millares [0]_ForCua_Estadistica" xfId="2" xr:uid="{C231E34E-2EBE-4D03-9ECB-6DDD14F91042}"/>
    <cellStyle name="Millares [0]_ForCua_Estadistica 2" xfId="43" xr:uid="{94CA6ACA-EC69-4E53-A6FC-51D3D16DE122}"/>
    <cellStyle name="Millares [0]_ForCua_SectDepa" xfId="37" xr:uid="{23AC1085-C53F-4ABA-9039-B836DF267BBE}"/>
    <cellStyle name="Millares [0]_ForCua_SectDepa 2" xfId="54" xr:uid="{C5ED595F-01AF-4F1A-AA9A-0873CB6F0A1F}"/>
    <cellStyle name="Millares [0]_Rankin-Créditos" xfId="12" xr:uid="{19F2C534-02E8-42C1-8A19-6FCCFED5E5B3}"/>
    <cellStyle name="Millares 2" xfId="8" xr:uid="{B5D3CDF1-A9D5-4270-8057-1EDD45336CDA}"/>
    <cellStyle name="Millares 2 2" xfId="61" xr:uid="{062897AB-7030-49EA-BB01-07E936F55A45}"/>
    <cellStyle name="Millares 3" xfId="42" xr:uid="{2939B39F-C170-4E8D-B1CF-477F3301FE40}"/>
    <cellStyle name="Millares 7" xfId="38" xr:uid="{9188DE7D-3A91-4D5D-992E-D4E9F5EF2C6D}"/>
    <cellStyle name="Millares 8" xfId="14" xr:uid="{AA617BEB-3624-4000-9855-4E2F62DDB86A}"/>
    <cellStyle name="Millares 8 2" xfId="44" xr:uid="{C80DC59B-6918-4635-AAEC-6CB939F2C874}"/>
    <cellStyle name="Millares_01-25 Bcos Ene-2002" xfId="46" xr:uid="{1F60DAE9-85FE-4CC8-80BA-3FD1B8384A14}"/>
    <cellStyle name="Millares_01y22-Anexo3 XMonedaYComercYMicroemp" xfId="47" xr:uid="{3A333387-BB4F-4A2B-B200-9AC53B08553C}"/>
    <cellStyle name="Millares_04-DptosSeg Escala" xfId="39" xr:uid="{042639E5-65BB-4C2C-B64B-3069BE7FD47B}"/>
    <cellStyle name="Millares_14-Indicadores Bcos" xfId="34" xr:uid="{B34660BA-9F44-4C35-B936-9EE9414E8DA9}"/>
    <cellStyle name="Millares_17-CredtDSSituacion" xfId="45" xr:uid="{C07AC804-96A5-4826-8676-7D2489B0DED1}"/>
    <cellStyle name="Millares_22- Req. Patrimonial 30-07-2009" xfId="55" xr:uid="{1A4523CA-4617-4CB8-A2DB-56EEE1B009EE}"/>
    <cellStyle name="Millares_26-34 Bcos Ene2002" xfId="16" xr:uid="{DC32478F-6892-4B8A-AF12-F14263457060}"/>
    <cellStyle name="Millares_26-34 Bcos Ene2002 2" xfId="19" xr:uid="{4B7CF5E5-1885-4800-B2FD-9E5744693F45}"/>
    <cellStyle name="Millares_26-34 Bcos Ene2002 3" xfId="52" xr:uid="{89274C06-5482-4239-8D79-8792C5B48796}"/>
    <cellStyle name="Millares_35-43 Bcos Ene-2002 2" xfId="20" xr:uid="{34C242F9-E238-4E96-A4CA-CD0A06B54E2A}"/>
    <cellStyle name="Millares_40-Estruc IngresosFinanc" xfId="26" xr:uid="{C874C5C1-56F0-4CDF-BB44-A4D419510081}"/>
    <cellStyle name="Millares_41-Estruct% GastosAdminis" xfId="28" xr:uid="{2AF4FB10-509F-4BB9-B144-F400B15EAECC}"/>
    <cellStyle name="Millares_76 Estruct% GastosAd" xfId="58" xr:uid="{B5D34C0C-597B-4DE4-8329-4A9259972935}"/>
    <cellStyle name="Millares_Estruct%-Dep" xfId="25" xr:uid="{437519EE-EC78-485B-B845-7C03D6C73FA8}"/>
    <cellStyle name="Millares_Estruct%-Pasivo" xfId="23" xr:uid="{0F687D4D-28B3-4F2E-A03D-28A15C251B4C}"/>
    <cellStyle name="Millares_Estruct%-Pasivo_Est-AF-Feb-2002" xfId="57" xr:uid="{F5B82EBB-7BC1-44CF-A333-896D9B848B04}"/>
    <cellStyle name="Millares_Posicion Global 30-07-2009" xfId="56" xr:uid="{0E2C7A71-DF94-42FB-9CF8-29F3B3B8BEA5}"/>
    <cellStyle name="Normal" xfId="0" builtinId="0"/>
    <cellStyle name="Normal 10" xfId="6" xr:uid="{2A61C01D-7DA1-4B60-9F0F-6DA477CE71AD}"/>
    <cellStyle name="Normal 2" xfId="1" xr:uid="{8280B25B-0F8B-4159-B822-120C46EDA5A5}"/>
    <cellStyle name="Normal 2 2" xfId="3" xr:uid="{5F1254BC-0BC1-47F6-B376-0FCCEB291467}"/>
    <cellStyle name="Normal 2 2 2" xfId="30" xr:uid="{E086FCC2-5E2D-4209-8E4C-BE83E0C19739}"/>
    <cellStyle name="Normal 2 2 3" xfId="59" xr:uid="{F3B33E25-5D64-434C-82A8-69F49B6EED89}"/>
    <cellStyle name="Normal 2 3" xfId="13" xr:uid="{41EAED66-9BFC-4FA4-8631-BF0A436F6572}"/>
    <cellStyle name="Normal 3" xfId="4" xr:uid="{B7D4DE9A-D492-484C-B9E7-CC78979FB3FA}"/>
    <cellStyle name="Normal 3 2" xfId="60" xr:uid="{2047C483-2AEC-45A3-9A2A-C25414E2D5FF}"/>
    <cellStyle name="Normal 4" xfId="35" xr:uid="{1A1C7544-25F9-46AE-A041-BB0E940A5AA2}"/>
    <cellStyle name="Normal 4 2" xfId="41" xr:uid="{48DB918B-166E-4B54-991B-F1F8B95227ED}"/>
    <cellStyle name="Normal 5" xfId="32" xr:uid="{3A6DDD5E-51B4-4798-BDEE-353E641DFF83}"/>
    <cellStyle name="Normal 5 2" xfId="49" xr:uid="{48F1D6A6-068C-4778-B657-6980C4B19F49}"/>
    <cellStyle name="Normal 8" xfId="50" xr:uid="{EB7BE453-5B21-405E-B454-E9F0D73E40D2}"/>
    <cellStyle name="Normal_Anexo2_propuesta" xfId="48" xr:uid="{CCA038AD-8B2E-4DF3-9A8F-F91F4C3C7E70}"/>
    <cellStyle name="Normal_BG-bcos-Jul-2001" xfId="9" xr:uid="{C117697D-2876-414E-B6A4-632690555623}"/>
    <cellStyle name="Normal_cuadro-morosidad-plazos" xfId="15" xr:uid="{9E5F1760-6624-41BC-B1BF-FFD0396F68D5}"/>
    <cellStyle name="Normal_cuadro-morosidad-plazos_RatiosmorosidadSdíasIncumplimiento (Bcos) Rpte 14" xfId="40" xr:uid="{EFC0F20F-76C7-403E-BCEA-7C7507A1EF21}"/>
    <cellStyle name="Normal_Palanca_06.99" xfId="31" xr:uid="{7F80BA35-8E0B-46C3-BFCF-3026A1C11BDD}"/>
    <cellStyle name="Porcentaje 2" xfId="21" xr:uid="{3F91BF07-4FF8-4227-8357-56A4BB02B2BC}"/>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externalLink" Target="externalLinks/externalLink6.xml"/><Relationship Id="rId84" Type="http://schemas.openxmlformats.org/officeDocument/2006/relationships/externalLink" Target="externalLinks/externalLink2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2.xml"/><Relationship Id="rId79" Type="http://schemas.openxmlformats.org/officeDocument/2006/relationships/externalLink" Target="externalLinks/externalLink17.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externalLink" Target="externalLinks/externalLink7.xml"/><Relationship Id="rId77"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0.xml"/><Relationship Id="rId80" Type="http://schemas.openxmlformats.org/officeDocument/2006/relationships/externalLink" Target="externalLinks/externalLink18.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8.xml"/><Relationship Id="rId75" Type="http://schemas.openxmlformats.org/officeDocument/2006/relationships/externalLink" Target="externalLinks/externalLink13.xml"/><Relationship Id="rId83" Type="http://schemas.openxmlformats.org/officeDocument/2006/relationships/externalLink" Target="externalLinks/externalLink21.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externalLink" Target="externalLinks/externalLink11.xml"/><Relationship Id="rId78" Type="http://schemas.openxmlformats.org/officeDocument/2006/relationships/externalLink" Target="externalLinks/externalLink16.xml"/><Relationship Id="rId81" Type="http://schemas.openxmlformats.org/officeDocument/2006/relationships/externalLink" Target="externalLinks/externalLink19.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externalLink" Target="externalLinks/externalLink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4.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externalLink" Target="externalLinks/externalLink2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530088</xdr:colOff>
      <xdr:row>8</xdr:row>
      <xdr:rowOff>104361</xdr:rowOff>
    </xdr:from>
    <xdr:to>
      <xdr:col>5</xdr:col>
      <xdr:colOff>546653</xdr:colOff>
      <xdr:row>14</xdr:row>
      <xdr:rowOff>82826</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4D5DF523-3C8C-44FE-A1F2-5C90A0FCF7E5}"/>
            </a:ext>
          </a:extLst>
        </xdr:cNvPr>
        <xdr:cNvPicPr/>
      </xdr:nvPicPr>
      <xdr:blipFill>
        <a:blip xmlns:r="http://schemas.openxmlformats.org/officeDocument/2006/relationships" r:embed="rId1"/>
        <a:srcRect/>
        <a:stretch>
          <a:fillRect/>
        </a:stretch>
      </xdr:blipFill>
      <xdr:spPr bwMode="auto">
        <a:xfrm>
          <a:off x="2115048" y="1712181"/>
          <a:ext cx="2394005" cy="107574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60</xdr:col>
      <xdr:colOff>0</xdr:colOff>
      <xdr:row>120</xdr:row>
      <xdr:rowOff>19050</xdr:rowOff>
    </xdr:from>
    <xdr:to>
      <xdr:col>60</xdr:col>
      <xdr:colOff>0</xdr:colOff>
      <xdr:row>122</xdr:row>
      <xdr:rowOff>0</xdr:rowOff>
    </xdr:to>
    <xdr:sp macro="" textlink="">
      <xdr:nvSpPr>
        <xdr:cNvPr id="2" name="Text Box 1">
          <a:extLst>
            <a:ext uri="{FF2B5EF4-FFF2-40B4-BE49-F238E27FC236}">
              <a16:creationId xmlns:a16="http://schemas.microsoft.com/office/drawing/2014/main" id="{A940B11F-DE54-4C3B-8A33-123DA943C2BE}"/>
            </a:ext>
          </a:extLst>
        </xdr:cNvPr>
        <xdr:cNvSpPr txBox="1">
          <a:spLocks noChangeArrowheads="1"/>
        </xdr:cNvSpPr>
      </xdr:nvSpPr>
      <xdr:spPr bwMode="auto">
        <a:xfrm>
          <a:off x="55580280" y="129120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3" name="Text Box 2">
          <a:extLst>
            <a:ext uri="{FF2B5EF4-FFF2-40B4-BE49-F238E27FC236}">
              <a16:creationId xmlns:a16="http://schemas.microsoft.com/office/drawing/2014/main" id="{B2C01D1D-FB4C-4BCB-81CE-EA7FEDBF90D5}"/>
            </a:ext>
          </a:extLst>
        </xdr:cNvPr>
        <xdr:cNvSpPr txBox="1">
          <a:spLocks noChangeArrowheads="1"/>
        </xdr:cNvSpPr>
      </xdr:nvSpPr>
      <xdr:spPr bwMode="auto">
        <a:xfrm>
          <a:off x="55580280" y="129120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4" name="Text Box 3">
          <a:extLst>
            <a:ext uri="{FF2B5EF4-FFF2-40B4-BE49-F238E27FC236}">
              <a16:creationId xmlns:a16="http://schemas.microsoft.com/office/drawing/2014/main" id="{1722568B-765E-4FEE-9BA4-2B07A043E4D4}"/>
            </a:ext>
          </a:extLst>
        </xdr:cNvPr>
        <xdr:cNvSpPr txBox="1">
          <a:spLocks noChangeArrowheads="1"/>
        </xdr:cNvSpPr>
      </xdr:nvSpPr>
      <xdr:spPr bwMode="auto">
        <a:xfrm>
          <a:off x="55580280" y="129120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92EA543D-7608-47FA-915A-B5AE0B22FF7F}"/>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E5E2420B-5B4E-46A8-A2F7-D2C15347CAB1}"/>
            </a:ext>
          </a:extLst>
        </xdr:cNvPr>
        <xdr:cNvSpPr txBox="1">
          <a:spLocks noChangeArrowheads="1"/>
        </xdr:cNvSpPr>
      </xdr:nvSpPr>
      <xdr:spPr bwMode="auto">
        <a:xfrm>
          <a:off x="1373886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35B7F7B5-8D06-4A02-BB36-3175E827ACE8}"/>
            </a:ext>
          </a:extLst>
        </xdr:cNvPr>
        <xdr:cNvSpPr txBox="1">
          <a:spLocks noChangeArrowheads="1"/>
        </xdr:cNvSpPr>
      </xdr:nvSpPr>
      <xdr:spPr bwMode="auto">
        <a:xfrm>
          <a:off x="244144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844662D3-FDF1-4FB7-B55F-9720CB7BD7F7}"/>
            </a:ext>
          </a:extLst>
        </xdr:cNvPr>
        <xdr:cNvSpPr txBox="1">
          <a:spLocks noChangeArrowheads="1"/>
        </xdr:cNvSpPr>
      </xdr:nvSpPr>
      <xdr:spPr bwMode="auto">
        <a:xfrm>
          <a:off x="350824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48</xdr:col>
      <xdr:colOff>2324100</xdr:colOff>
      <xdr:row>0</xdr:row>
      <xdr:rowOff>0</xdr:rowOff>
    </xdr:from>
    <xdr:to>
      <xdr:col>48</xdr:col>
      <xdr:colOff>2495550</xdr:colOff>
      <xdr:row>0</xdr:row>
      <xdr:rowOff>0</xdr:rowOff>
    </xdr:to>
    <xdr:sp macro="" textlink="">
      <xdr:nvSpPr>
        <xdr:cNvPr id="6" name="Text Box 5">
          <a:extLst>
            <a:ext uri="{FF2B5EF4-FFF2-40B4-BE49-F238E27FC236}">
              <a16:creationId xmlns:a16="http://schemas.microsoft.com/office/drawing/2014/main" id="{0168667F-800A-4603-BFA8-FD2516E0F931}"/>
            </a:ext>
          </a:extLst>
        </xdr:cNvPr>
        <xdr:cNvSpPr txBox="1">
          <a:spLocks noChangeArrowheads="1"/>
        </xdr:cNvSpPr>
      </xdr:nvSpPr>
      <xdr:spPr bwMode="auto">
        <a:xfrm>
          <a:off x="4580382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7" name="Text Box 6">
          <a:extLst>
            <a:ext uri="{FF2B5EF4-FFF2-40B4-BE49-F238E27FC236}">
              <a16:creationId xmlns:a16="http://schemas.microsoft.com/office/drawing/2014/main" id="{6E390B82-73E5-4ED2-8E1A-4BA5F6EE9749}"/>
            </a:ext>
          </a:extLst>
        </xdr:cNvPr>
        <xdr:cNvSpPr txBox="1">
          <a:spLocks noChangeArrowheads="1"/>
        </xdr:cNvSpPr>
      </xdr:nvSpPr>
      <xdr:spPr bwMode="auto">
        <a:xfrm>
          <a:off x="539648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8" name="Text Box 7">
          <a:extLst>
            <a:ext uri="{FF2B5EF4-FFF2-40B4-BE49-F238E27FC236}">
              <a16:creationId xmlns:a16="http://schemas.microsoft.com/office/drawing/2014/main" id="{7A08C635-CAEF-47AE-BDAB-689BC74694E3}"/>
            </a:ext>
          </a:extLst>
        </xdr:cNvPr>
        <xdr:cNvSpPr txBox="1">
          <a:spLocks noChangeArrowheads="1"/>
        </xdr:cNvSpPr>
      </xdr:nvSpPr>
      <xdr:spPr bwMode="auto">
        <a:xfrm>
          <a:off x="539648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9" name="Text Box 8">
          <a:extLst>
            <a:ext uri="{FF2B5EF4-FFF2-40B4-BE49-F238E27FC236}">
              <a16:creationId xmlns:a16="http://schemas.microsoft.com/office/drawing/2014/main" id="{CE5C52FA-0167-4202-8C6B-0878C72FA36A}"/>
            </a:ext>
          </a:extLst>
        </xdr:cNvPr>
        <xdr:cNvSpPr txBox="1">
          <a:spLocks noChangeArrowheads="1"/>
        </xdr:cNvSpPr>
      </xdr:nvSpPr>
      <xdr:spPr bwMode="auto">
        <a:xfrm>
          <a:off x="539648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2324100</xdr:colOff>
      <xdr:row>0</xdr:row>
      <xdr:rowOff>0</xdr:rowOff>
    </xdr:from>
    <xdr:to>
      <xdr:col>60</xdr:col>
      <xdr:colOff>2495550</xdr:colOff>
      <xdr:row>0</xdr:row>
      <xdr:rowOff>0</xdr:rowOff>
    </xdr:to>
    <xdr:sp macro="" textlink="">
      <xdr:nvSpPr>
        <xdr:cNvPr id="10" name="Text Box 25">
          <a:extLst>
            <a:ext uri="{FF2B5EF4-FFF2-40B4-BE49-F238E27FC236}">
              <a16:creationId xmlns:a16="http://schemas.microsoft.com/office/drawing/2014/main" id="{22364FCD-B140-467A-81E1-C5DD3EAD0EC0}"/>
            </a:ext>
          </a:extLst>
        </xdr:cNvPr>
        <xdr:cNvSpPr txBox="1">
          <a:spLocks noChangeArrowheads="1"/>
        </xdr:cNvSpPr>
      </xdr:nvSpPr>
      <xdr:spPr bwMode="auto">
        <a:xfrm>
          <a:off x="5628894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289560</xdr:rowOff>
    </xdr:from>
    <xdr:to>
      <xdr:col>4</xdr:col>
      <xdr:colOff>0</xdr:colOff>
      <xdr:row>6</xdr:row>
      <xdr:rowOff>60960</xdr:rowOff>
    </xdr:to>
    <xdr:sp macro="" textlink="">
      <xdr:nvSpPr>
        <xdr:cNvPr id="2" name="Text Box 4">
          <a:extLst>
            <a:ext uri="{FF2B5EF4-FFF2-40B4-BE49-F238E27FC236}">
              <a16:creationId xmlns:a16="http://schemas.microsoft.com/office/drawing/2014/main" id="{E957477B-8633-4A20-B292-485DC1B66CFE}"/>
            </a:ext>
          </a:extLst>
        </xdr:cNvPr>
        <xdr:cNvSpPr txBox="1">
          <a:spLocks noChangeArrowheads="1"/>
        </xdr:cNvSpPr>
      </xdr:nvSpPr>
      <xdr:spPr bwMode="auto">
        <a:xfrm>
          <a:off x="6324600" y="1455420"/>
          <a:ext cx="0" cy="1295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steco\ASF\Bolet&#237;n\Nuevas%20REFERENCIAS\Bancos\Informe%20-%20Estad&#237;stica%20Bancos%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Esteco\ASF\Bolet&#237;n\Nuevas%20REFERENCIAS\Bancos\Informe%20-%20Boletin%20Estad&#237;stico%20Vigente%20Bancos%202013%20Web.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2024\Jul\BM\Data\Informe%20-%20EEFF%20e%20Indicadores%20Bancos%20Vigente%20al%20mes%20de%20Jul%202024.xlsm" TargetMode="External"/><Relationship Id="rId1" Type="http://schemas.openxmlformats.org/officeDocument/2006/relationships/externalLinkPath" Target="/esteco/Pc-OBorda/Boletin-Bcos/BOLETIN%20PUBLIC%20WEB/2024/Jul/BM/Data/Informe%20-%20EEFF%20e%20Indicadores%20Bancos%20Vigente%20al%20mes%20de%20Jul%20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steco/Esteco/ASF/Bolet&#237;n/Nuevas%20REFERENCIAS/Bancos/Plantilla%20Palanca%20Consolidada_6.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Informes\2009\04%20Abr\Palanca\fx%20risk%20&amp;%20trading%20portfolio%20feb09%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Informes\2008\05%20May\Reporte%20Mensual%20de%20Mercado\ReporteMensualRM1MAYO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ntranet2.sbs.gob.pe/Esteco/ASF/Bolet&#237;n/Bancos/Informe%20-%20Boletin%20Estad&#237;stico%20Vigente%20Bancos%202013%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Esteco\ASF\Bolet&#237;n\Nuevas%20REFERENCIAS\Bancos\Alcance%20y%20participaci&#243;n%20de%20mercad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steco/Esteco/ASF/Bolet&#237;n/Nuevas%20REFERENCIAS/Bancos/Informaci&#243;n%20de%20la%20BM.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Informe%20-%20Bolet&#237;n%20Estad&#237;stico%20Emp.%20Financieras%20Web%20Ene-2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esteco/Esteco/ASF/Bolet&#237;n/Nuevas%20REFERENCIAS/Bancos/Riesgo%20crediticio.xlsm"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BM\R.%20Mercado%20B-2339%20Operac%20forward%20ME%20BM.xls" TargetMode="External"/><Relationship Id="rId1" Type="http://schemas.openxmlformats.org/officeDocument/2006/relationships/externalLinkPath" Target="Actual%20Consolidado/BM/R.%20Mercado%20B-2339%20Operac%20forward%20ME%20B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bs\data\BOLETIN\MENSUAL\Inf-financiera\2002\2002-03\Web\Public\01-25%20Bcos%20Mar-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intranet1.sbs.gob.pe/Informes/2009/04%20Abr/Palanca/fx%20risk%20&amp;%20trading%20portfolio%20feb09%20(version%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intranet1.sbs.gob.pe/BOLETIN/MENSUAL/Inf-financiera/2002/2002-03/Web/Public/01-25%20Bcos%20Mar-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intranet1.sbs.gob.pe/Informes/2008/05%20May/Reporte%20Mensual%20de%20Mercado/ReporteMensualRM1MAYO2008.xls"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BM\R.%20Mercado%20B-2371%20Operac%20swap%20BM.xls" TargetMode="External"/><Relationship Id="rId1" Type="http://schemas.openxmlformats.org/officeDocument/2006/relationships/externalLinkPath" Target="Actual%20Consolidado/BM/R.%20Mercado%20B-2371%20Operac%20swap%20B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5-BG"/>
      <sheetName val="06-EGP"/>
      <sheetName val="1"/>
      <sheetName val="2"/>
      <sheetName val="Act,Patri-Otros"/>
      <sheetName val="Data"/>
      <sheetName val="RCG"/>
      <sheetName val="3"/>
      <sheetName val="MACRO"/>
      <sheetName val="td"/>
      <sheetName val="anexo10"/>
    </sheetNames>
    <sheetDataSet>
      <sheetData sheetId="0">
        <row r="3">
          <cell r="B3">
            <v>45504</v>
          </cell>
        </row>
        <row r="62">
          <cell r="B62" t="str">
            <v>Tipo de Cambio Contable:  S/ 3.717</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BM"/>
      <sheetName val="OPERACIONAL"/>
      <sheetName val="MERCADO"/>
      <sheetName val="Valid_Mercado"/>
      <sheetName val="Valid_Palanca"/>
      <sheetName val="Patr-Efect"/>
      <sheetName val="9"/>
      <sheetName val="10"/>
      <sheetName val="26"/>
      <sheetName val="27"/>
      <sheetName val="30"/>
      <sheetName val="3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10"/>
      <sheetName val="P010P"/>
      <sheetName val="P011"/>
      <sheetName val="P011P"/>
      <sheetName val="P012"/>
      <sheetName val="P012P"/>
      <sheetName val="P013"/>
      <sheetName val="P013P"/>
      <sheetName val="P040x"/>
      <sheetName val="P040P"/>
      <sheetName val="P041x"/>
      <sheetName val="P041P"/>
      <sheetName val="Depósitos"/>
      <sheetName val="Depósitos (P)"/>
      <sheetName val="Personas"/>
      <sheetName val="Personas (P)"/>
      <sheetName val="Débito"/>
      <sheetName val="Débito (P)"/>
      <sheetName val="T.Crédito"/>
      <sheetName val="T.Crédito (P)"/>
      <sheetName val="FlujoCredP"/>
      <sheetName val="FlujoCredP (P)"/>
      <sheetName val="Nuevos Credt Hipot"/>
      <sheetName val="Nuevos Credt Hipot (P)"/>
      <sheetName val="Bcos_ Public"/>
      <sheetName val="Bancos"/>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Anexo 3"/>
      <sheetName val="4x"/>
      <sheetName val="4"/>
      <sheetName val="6x"/>
      <sheetName val="6"/>
      <sheetName val="7x"/>
      <sheetName val="7"/>
      <sheetName val="8x"/>
      <sheetName val="8"/>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das las validaciones"/>
      <sheetName val="11x"/>
      <sheetName val="11"/>
      <sheetName val="12x"/>
      <sheetName val="12"/>
      <sheetName val="13x"/>
      <sheetName val="13"/>
      <sheetName val="14x"/>
      <sheetName val="14"/>
      <sheetName val="17x"/>
      <sheetName val="17"/>
      <sheetName val="18x"/>
      <sheetName val="18"/>
      <sheetName val="15x"/>
      <sheetName val="Validacion dolarización"/>
      <sheetName val="15"/>
      <sheetName val="Créditos (1)"/>
      <sheetName val="Validación créditos modalidad"/>
      <sheetName val="validacion creditos tc"/>
      <sheetName val="Plantilla validacion"/>
      <sheetName val="Atrasados (2)"/>
      <sheetName val="Estructura"/>
      <sheetName val="33"/>
      <sheetName val=" Morosidad"/>
      <sheetName val="16"/>
      <sheetName val="Datos Anexo 3"/>
      <sheetName val="19x"/>
      <sheetName val="19"/>
      <sheetName val="20x"/>
      <sheetName val="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A3">
            <v>45504</v>
          </cell>
        </row>
      </sheetData>
      <sheetData sheetId="23">
        <row r="79">
          <cell r="C79">
            <v>2.6570350954767889E-2</v>
          </cell>
          <cell r="D79">
            <v>1.4939511007294618E-4</v>
          </cell>
          <cell r="E79">
            <v>0.21732407527192793</v>
          </cell>
          <cell r="F79">
            <v>0</v>
          </cell>
          <cell r="G79">
            <v>1.3119004253221562E-4</v>
          </cell>
          <cell r="H79">
            <v>0.15357884252202297</v>
          </cell>
          <cell r="I79">
            <v>0.76106578029994421</v>
          </cell>
          <cell r="J79">
            <v>0.12300744530943603</v>
          </cell>
          <cell r="K79" t="e">
            <v>#DIV/0!</v>
          </cell>
          <cell r="L79">
            <v>0</v>
          </cell>
          <cell r="M79" t="e">
            <v>#DIV/0!</v>
          </cell>
          <cell r="N79">
            <v>3.0984031048910969</v>
          </cell>
          <cell r="O79" t="e">
            <v>#DIV/0!</v>
          </cell>
          <cell r="P79">
            <v>0</v>
          </cell>
          <cell r="Q79">
            <v>1.7037930663574272</v>
          </cell>
          <cell r="R79">
            <v>0</v>
          </cell>
          <cell r="S79">
            <v>4.3149274355469514</v>
          </cell>
          <cell r="T79">
            <v>0.32032586383894657</v>
          </cell>
        </row>
        <row r="80">
          <cell r="C80">
            <v>5.0006604848345937</v>
          </cell>
          <cell r="D80" t="e">
            <v>#DIV/0!</v>
          </cell>
          <cell r="E80">
            <v>0</v>
          </cell>
          <cell r="F80">
            <v>0</v>
          </cell>
          <cell r="G80">
            <v>0</v>
          </cell>
          <cell r="H80">
            <v>0.22517404100646665</v>
          </cell>
          <cell r="I80">
            <v>0</v>
          </cell>
          <cell r="J80">
            <v>5.0034210777924786</v>
          </cell>
          <cell r="K80" t="e">
            <v>#DIV/0!</v>
          </cell>
          <cell r="L80" t="e">
            <v>#DIV/0!</v>
          </cell>
          <cell r="M80" t="e">
            <v>#DIV/0!</v>
          </cell>
          <cell r="N80" t="e">
            <v>#DIV/0!</v>
          </cell>
          <cell r="O80" t="e">
            <v>#DIV/0!</v>
          </cell>
          <cell r="P80" t="e">
            <v>#DIV/0!</v>
          </cell>
          <cell r="Q80" t="e">
            <v>#DIV/0!</v>
          </cell>
          <cell r="R80" t="e">
            <v>#DIV/0!</v>
          </cell>
          <cell r="S80" t="e">
            <v>#DIV/0!</v>
          </cell>
          <cell r="T80">
            <v>0.68104204457383066</v>
          </cell>
        </row>
        <row r="81">
          <cell r="C81">
            <v>0</v>
          </cell>
          <cell r="D81" t="e">
            <v>#DIV/0!</v>
          </cell>
          <cell r="E81">
            <v>0</v>
          </cell>
          <cell r="F81">
            <v>0</v>
          </cell>
          <cell r="G81">
            <v>0</v>
          </cell>
          <cell r="H81">
            <v>0</v>
          </cell>
          <cell r="I81" t="e">
            <v>#DIV/0!</v>
          </cell>
          <cell r="J81">
            <v>0</v>
          </cell>
          <cell r="K81" t="e">
            <v>#DIV/0!</v>
          </cell>
          <cell r="L81" t="e">
            <v>#DIV/0!</v>
          </cell>
          <cell r="M81" t="e">
            <v>#DIV/0!</v>
          </cell>
          <cell r="N81">
            <v>0.52470055763637369</v>
          </cell>
          <cell r="O81" t="e">
            <v>#DIV/0!</v>
          </cell>
          <cell r="P81" t="e">
            <v>#DIV/0!</v>
          </cell>
          <cell r="Q81" t="e">
            <v>#DIV/0!</v>
          </cell>
          <cell r="R81" t="e">
            <v>#DIV/0!</v>
          </cell>
          <cell r="S81" t="e">
            <v>#DIV/0!</v>
          </cell>
          <cell r="T81">
            <v>0.13387477212058427</v>
          </cell>
        </row>
        <row r="82">
          <cell r="C82">
            <v>3.5205470407050687E-5</v>
          </cell>
          <cell r="D82">
            <v>2.1239429896643014E-6</v>
          </cell>
          <cell r="E82">
            <v>0.27212362435765647</v>
          </cell>
          <cell r="F82">
            <v>0</v>
          </cell>
          <cell r="G82">
            <v>0</v>
          </cell>
          <cell r="H82">
            <v>0.23246438540391764</v>
          </cell>
          <cell r="I82">
            <v>0</v>
          </cell>
          <cell r="J82">
            <v>0.19307325540550396</v>
          </cell>
          <cell r="K82" t="e">
            <v>#DIV/0!</v>
          </cell>
          <cell r="L82">
            <v>0</v>
          </cell>
          <cell r="M82" t="e">
            <v>#DIV/0!</v>
          </cell>
          <cell r="N82">
            <v>4.4689359662260708</v>
          </cell>
          <cell r="O82" t="e">
            <v>#DIV/0!</v>
          </cell>
          <cell r="P82">
            <v>0</v>
          </cell>
          <cell r="Q82">
            <v>0.37279119599387406</v>
          </cell>
          <cell r="R82">
            <v>0</v>
          </cell>
          <cell r="S82">
            <v>2.5973574384051381</v>
          </cell>
          <cell r="T82">
            <v>0.37283627443719181</v>
          </cell>
        </row>
        <row r="83">
          <cell r="C83">
            <v>0</v>
          </cell>
          <cell r="D83" t="e">
            <v>#DIV/0!</v>
          </cell>
          <cell r="E83">
            <v>0</v>
          </cell>
          <cell r="F83" t="e">
            <v>#DIV/0!</v>
          </cell>
          <cell r="G83">
            <v>0</v>
          </cell>
          <cell r="H83">
            <v>0</v>
          </cell>
          <cell r="I83">
            <v>0</v>
          </cell>
          <cell r="J83">
            <v>0</v>
          </cell>
          <cell r="K83" t="e">
            <v>#DIV/0!</v>
          </cell>
          <cell r="L83" t="e">
            <v>#DIV/0!</v>
          </cell>
          <cell r="M83" t="e">
            <v>#DIV/0!</v>
          </cell>
          <cell r="N83">
            <v>0</v>
          </cell>
          <cell r="O83" t="e">
            <v>#DIV/0!</v>
          </cell>
          <cell r="P83" t="e">
            <v>#DIV/0!</v>
          </cell>
          <cell r="Q83" t="e">
            <v>#DIV/0!</v>
          </cell>
          <cell r="R83" t="e">
            <v>#DIV/0!</v>
          </cell>
          <cell r="S83" t="e">
            <v>#DIV/0!</v>
          </cell>
          <cell r="T83">
            <v>0</v>
          </cell>
        </row>
        <row r="84">
          <cell r="C84">
            <v>1.179063178501766E-3</v>
          </cell>
          <cell r="D84" t="e">
            <v>#DIV/0!</v>
          </cell>
          <cell r="E84">
            <v>0</v>
          </cell>
          <cell r="F84">
            <v>0</v>
          </cell>
          <cell r="G84">
            <v>0</v>
          </cell>
          <cell r="H84">
            <v>0</v>
          </cell>
          <cell r="I84" t="e">
            <v>#DIV/0!</v>
          </cell>
          <cell r="J84">
            <v>0</v>
          </cell>
          <cell r="K84" t="e">
            <v>#DIV/0!</v>
          </cell>
          <cell r="L84">
            <v>0</v>
          </cell>
          <cell r="M84" t="e">
            <v>#DIV/0!</v>
          </cell>
          <cell r="N84">
            <v>1.9154520291823149</v>
          </cell>
          <cell r="O84" t="e">
            <v>#DIV/0!</v>
          </cell>
          <cell r="P84" t="e">
            <v>#DIV/0!</v>
          </cell>
          <cell r="Q84">
            <v>0</v>
          </cell>
          <cell r="R84" t="e">
            <v>#DIV/0!</v>
          </cell>
          <cell r="S84" t="e">
            <v>#DIV/0!</v>
          </cell>
          <cell r="T84">
            <v>8.1052652492770091E-2</v>
          </cell>
        </row>
        <row r="85">
          <cell r="C85">
            <v>0.21816190460560189</v>
          </cell>
          <cell r="D85">
            <v>0</v>
          </cell>
          <cell r="E85">
            <v>0.23062071251043487</v>
          </cell>
          <cell r="F85">
            <v>0</v>
          </cell>
          <cell r="G85">
            <v>0</v>
          </cell>
          <cell r="H85">
            <v>0</v>
          </cell>
          <cell r="I85">
            <v>0</v>
          </cell>
          <cell r="J85">
            <v>0</v>
          </cell>
          <cell r="K85" t="e">
            <v>#DIV/0!</v>
          </cell>
          <cell r="L85">
            <v>0</v>
          </cell>
          <cell r="M85" t="e">
            <v>#DIV/0!</v>
          </cell>
          <cell r="N85">
            <v>0</v>
          </cell>
          <cell r="O85" t="e">
            <v>#DIV/0!</v>
          </cell>
          <cell r="P85" t="e">
            <v>#DIV/0!</v>
          </cell>
          <cell r="Q85">
            <v>4.232691271504426</v>
          </cell>
          <cell r="R85" t="e">
            <v>#DIV/0!</v>
          </cell>
          <cell r="S85">
            <v>8.2527690023978995</v>
          </cell>
          <cell r="T85">
            <v>0.43526091163782266</v>
          </cell>
        </row>
        <row r="86">
          <cell r="C86">
            <v>1.1651680338369238E-5</v>
          </cell>
          <cell r="D86">
            <v>100</v>
          </cell>
          <cell r="E86">
            <v>9.1448084789131995E-2</v>
          </cell>
          <cell r="F86">
            <v>0</v>
          </cell>
          <cell r="G86">
            <v>1.781283461051095E-2</v>
          </cell>
          <cell r="H86">
            <v>1.9886883108125365E-3</v>
          </cell>
          <cell r="I86">
            <v>2.9670480145765463</v>
          </cell>
          <cell r="J86">
            <v>0</v>
          </cell>
          <cell r="K86" t="e">
            <v>#DIV/0!</v>
          </cell>
          <cell r="L86" t="e">
            <v>#DIV/0!</v>
          </cell>
          <cell r="M86" t="e">
            <v>#DIV/0!</v>
          </cell>
          <cell r="N86">
            <v>0</v>
          </cell>
          <cell r="O86" t="e">
            <v>#DIV/0!</v>
          </cell>
          <cell r="P86" t="e">
            <v>#DIV/0!</v>
          </cell>
          <cell r="Q86">
            <v>0</v>
          </cell>
          <cell r="R86" t="e">
            <v>#DIV/0!</v>
          </cell>
          <cell r="S86">
            <v>0</v>
          </cell>
          <cell r="T86">
            <v>0.14936258180310216</v>
          </cell>
        </row>
        <row r="88">
          <cell r="C88">
            <v>2.0915771689631821</v>
          </cell>
          <cell r="D88">
            <v>6.2243975149147657</v>
          </cell>
          <cell r="E88">
            <v>0.83723200170023382</v>
          </cell>
          <cell r="F88">
            <v>4.2156990789226709</v>
          </cell>
          <cell r="G88">
            <v>4.3593052461817505</v>
          </cell>
          <cell r="H88">
            <v>4.9270042785208386</v>
          </cell>
          <cell r="I88">
            <v>0</v>
          </cell>
          <cell r="J88">
            <v>2.1945806659444331</v>
          </cell>
          <cell r="K88" t="e">
            <v>#DIV/0!</v>
          </cell>
          <cell r="L88">
            <v>0.28755447166186887</v>
          </cell>
          <cell r="M88" t="e">
            <v>#DIV/0!</v>
          </cell>
          <cell r="N88">
            <v>7.6220089806592837</v>
          </cell>
          <cell r="O88" t="e">
            <v>#DIV/0!</v>
          </cell>
          <cell r="P88">
            <v>0</v>
          </cell>
          <cell r="Q88">
            <v>0</v>
          </cell>
          <cell r="R88" t="e">
            <v>#DIV/0!</v>
          </cell>
          <cell r="S88">
            <v>5.5115482265267381</v>
          </cell>
          <cell r="T88">
            <v>2.4396280149380591</v>
          </cell>
        </row>
        <row r="89">
          <cell r="C89">
            <v>2.2177059537306913</v>
          </cell>
          <cell r="D89" t="e">
            <v>#DIV/0!</v>
          </cell>
          <cell r="E89">
            <v>-1.599984926860546E-6</v>
          </cell>
          <cell r="F89">
            <v>16.624619981134273</v>
          </cell>
          <cell r="G89">
            <v>0</v>
          </cell>
          <cell r="H89">
            <v>0</v>
          </cell>
          <cell r="I89">
            <v>0</v>
          </cell>
          <cell r="J89">
            <v>0</v>
          </cell>
          <cell r="K89" t="e">
            <v>#DIV/0!</v>
          </cell>
          <cell r="L89" t="e">
            <v>#DIV/0!</v>
          </cell>
          <cell r="M89" t="e">
            <v>#DIV/0!</v>
          </cell>
          <cell r="N89" t="e">
            <v>#DIV/0!</v>
          </cell>
          <cell r="O89" t="e">
            <v>#DIV/0!</v>
          </cell>
          <cell r="P89" t="e">
            <v>#DIV/0!</v>
          </cell>
          <cell r="Q89" t="e">
            <v>#DIV/0!</v>
          </cell>
          <cell r="R89" t="e">
            <v>#DIV/0!</v>
          </cell>
          <cell r="S89" t="e">
            <v>#DIV/0!</v>
          </cell>
          <cell r="T89">
            <v>0.81013396923086001</v>
          </cell>
        </row>
        <row r="90">
          <cell r="C90">
            <v>2.1745611928273161</v>
          </cell>
          <cell r="D90">
            <v>14.040666349428987</v>
          </cell>
          <cell r="E90">
            <v>0.19687246627751925</v>
          </cell>
          <cell r="F90">
            <v>8.686051274228225</v>
          </cell>
          <cell r="G90">
            <v>9.0931027628880567</v>
          </cell>
          <cell r="H90">
            <v>1.5649734251101726</v>
          </cell>
          <cell r="I90" t="e">
            <v>#DIV/0!</v>
          </cell>
          <cell r="J90">
            <v>0.80679590666537604</v>
          </cell>
          <cell r="K90" t="e">
            <v>#DIV/0!</v>
          </cell>
          <cell r="L90">
            <v>0</v>
          </cell>
          <cell r="M90" t="e">
            <v>#DIV/0!</v>
          </cell>
          <cell r="N90">
            <v>1.719243335556313</v>
          </cell>
          <cell r="O90" t="e">
            <v>#DIV/0!</v>
          </cell>
          <cell r="P90" t="e">
            <v>#DIV/0!</v>
          </cell>
          <cell r="Q90">
            <v>0</v>
          </cell>
          <cell r="R90" t="e">
            <v>#DIV/0!</v>
          </cell>
          <cell r="S90" t="e">
            <v>#DIV/0!</v>
          </cell>
          <cell r="T90">
            <v>1.4298703413252616</v>
          </cell>
        </row>
        <row r="91">
          <cell r="C91">
            <v>2.6114791086043216</v>
          </cell>
          <cell r="D91">
            <v>14.992520131979465</v>
          </cell>
          <cell r="E91">
            <v>1.0733348958299405</v>
          </cell>
          <cell r="F91">
            <v>4.6188232571525383</v>
          </cell>
          <cell r="G91">
            <v>4.8022655951572268</v>
          </cell>
          <cell r="H91">
            <v>7.0296223481886582</v>
          </cell>
          <cell r="I91">
            <v>0</v>
          </cell>
          <cell r="J91">
            <v>2.3220114952624189</v>
          </cell>
          <cell r="K91" t="e">
            <v>#DIV/0!</v>
          </cell>
          <cell r="L91">
            <v>0.33799773220967511</v>
          </cell>
          <cell r="M91" t="e">
            <v>#DIV/0!</v>
          </cell>
          <cell r="N91">
            <v>11.551450854297398</v>
          </cell>
          <cell r="O91" t="e">
            <v>#DIV/0!</v>
          </cell>
          <cell r="P91">
            <v>0</v>
          </cell>
          <cell r="Q91">
            <v>0</v>
          </cell>
          <cell r="R91" t="e">
            <v>#DIV/0!</v>
          </cell>
          <cell r="S91">
            <v>0</v>
          </cell>
          <cell r="T91">
            <v>3.1314729779525985</v>
          </cell>
        </row>
        <row r="92">
          <cell r="C92">
            <v>0.40684080325196381</v>
          </cell>
          <cell r="D92" t="e">
            <v>#DIV/0!</v>
          </cell>
          <cell r="E92">
            <v>0</v>
          </cell>
          <cell r="F92" t="e">
            <v>#DIV/0!</v>
          </cell>
          <cell r="G92">
            <v>0</v>
          </cell>
          <cell r="H92">
            <v>0</v>
          </cell>
          <cell r="I92">
            <v>0</v>
          </cell>
          <cell r="J92">
            <v>0</v>
          </cell>
          <cell r="K92" t="e">
            <v>#DIV/0!</v>
          </cell>
          <cell r="L92" t="e">
            <v>#DIV/0!</v>
          </cell>
          <cell r="M92" t="e">
            <v>#DIV/0!</v>
          </cell>
          <cell r="N92">
            <v>0</v>
          </cell>
          <cell r="O92" t="e">
            <v>#DIV/0!</v>
          </cell>
          <cell r="P92" t="e">
            <v>#DIV/0!</v>
          </cell>
          <cell r="Q92" t="e">
            <v>#DIV/0!</v>
          </cell>
          <cell r="R92" t="e">
            <v>#DIV/0!</v>
          </cell>
          <cell r="S92" t="e">
            <v>#DIV/0!</v>
          </cell>
          <cell r="T92">
            <v>5.1846071269655909E-2</v>
          </cell>
        </row>
        <row r="93">
          <cell r="C93">
            <v>1.3010861636047473</v>
          </cell>
          <cell r="D93">
            <v>5.962594688177222</v>
          </cell>
          <cell r="E93">
            <v>0.25832960820233603</v>
          </cell>
          <cell r="F93">
            <v>22.486880508391881</v>
          </cell>
          <cell r="G93">
            <v>0.12822967972908833</v>
          </cell>
          <cell r="H93">
            <v>2.063138352553082E-2</v>
          </cell>
          <cell r="I93" t="e">
            <v>#DIV/0!</v>
          </cell>
          <cell r="J93">
            <v>0.24404965140977755</v>
          </cell>
          <cell r="K93" t="e">
            <v>#DIV/0!</v>
          </cell>
          <cell r="L93">
            <v>0</v>
          </cell>
          <cell r="M93" t="e">
            <v>#DIV/0!</v>
          </cell>
          <cell r="N93">
            <v>0</v>
          </cell>
          <cell r="O93" t="e">
            <v>#DIV/0!</v>
          </cell>
          <cell r="P93" t="e">
            <v>#DIV/0!</v>
          </cell>
          <cell r="Q93">
            <v>0</v>
          </cell>
          <cell r="R93" t="e">
            <v>#DIV/0!</v>
          </cell>
          <cell r="S93" t="e">
            <v>#DIV/0!</v>
          </cell>
          <cell r="T93">
            <v>0.50048826906253774</v>
          </cell>
        </row>
        <row r="94">
          <cell r="C94">
            <v>0.11848541832423891</v>
          </cell>
          <cell r="D94">
            <v>1.5002820447475387</v>
          </cell>
          <cell r="E94">
            <v>0.64609775314963747</v>
          </cell>
          <cell r="F94">
            <v>2.3256512924549009</v>
          </cell>
          <cell r="G94">
            <v>3.7130808924848013</v>
          </cell>
          <cell r="H94">
            <v>1.3285102859710636</v>
          </cell>
          <cell r="I94">
            <v>0</v>
          </cell>
          <cell r="J94">
            <v>1.6439936086423996</v>
          </cell>
          <cell r="K94" t="e">
            <v>#DIV/0!</v>
          </cell>
          <cell r="L94">
            <v>0.17943938817664284</v>
          </cell>
          <cell r="M94" t="e">
            <v>#DIV/0!</v>
          </cell>
          <cell r="N94">
            <v>0</v>
          </cell>
          <cell r="O94" t="e">
            <v>#DIV/0!</v>
          </cell>
          <cell r="P94" t="e">
            <v>#DIV/0!</v>
          </cell>
          <cell r="Q94">
            <v>0</v>
          </cell>
          <cell r="R94" t="e">
            <v>#DIV/0!</v>
          </cell>
          <cell r="S94">
            <v>0.72358892137445485</v>
          </cell>
          <cell r="T94">
            <v>0.97369850109101563</v>
          </cell>
        </row>
        <row r="95">
          <cell r="C95">
            <v>13.766703139802949</v>
          </cell>
          <cell r="D95">
            <v>99.44501259719793</v>
          </cell>
          <cell r="E95">
            <v>1.8185835299970969</v>
          </cell>
          <cell r="F95">
            <v>5.8991790710313685</v>
          </cell>
          <cell r="G95">
            <v>35.269006877085438</v>
          </cell>
          <cell r="H95">
            <v>0.17165644437408678</v>
          </cell>
          <cell r="I95">
            <v>0</v>
          </cell>
          <cell r="J95">
            <v>23.039253073841131</v>
          </cell>
          <cell r="K95" t="e">
            <v>#DIV/0!</v>
          </cell>
          <cell r="L95">
            <v>0</v>
          </cell>
          <cell r="M95" t="e">
            <v>#DIV/0!</v>
          </cell>
          <cell r="N95">
            <v>4.9588903398311714</v>
          </cell>
          <cell r="O95" t="e">
            <v>#DIV/0!</v>
          </cell>
          <cell r="P95" t="e">
            <v>#DIV/0!</v>
          </cell>
          <cell r="Q95">
            <v>0</v>
          </cell>
          <cell r="R95" t="e">
            <v>#DIV/0!</v>
          </cell>
          <cell r="S95">
            <v>16.666666666666664</v>
          </cell>
          <cell r="T95">
            <v>10.397520962256381</v>
          </cell>
        </row>
        <row r="97">
          <cell r="C97">
            <v>12.525407749439676</v>
          </cell>
          <cell r="D97">
            <v>36.200995215535954</v>
          </cell>
          <cell r="E97">
            <v>14.271763655951359</v>
          </cell>
          <cell r="F97">
            <v>37.301964577894708</v>
          </cell>
          <cell r="G97">
            <v>15.59891508629731</v>
          </cell>
          <cell r="H97">
            <v>15.921748791674387</v>
          </cell>
          <cell r="I97">
            <v>0</v>
          </cell>
          <cell r="J97">
            <v>8.7082924885116508</v>
          </cell>
          <cell r="K97">
            <v>13.186095668380077</v>
          </cell>
          <cell r="L97">
            <v>37.727820284687027</v>
          </cell>
          <cell r="M97">
            <v>0</v>
          </cell>
          <cell r="N97">
            <v>5.0251714640109544</v>
          </cell>
          <cell r="O97" t="e">
            <v>#DIV/0!</v>
          </cell>
          <cell r="P97">
            <v>0</v>
          </cell>
          <cell r="Q97" t="e">
            <v>#DIV/0!</v>
          </cell>
          <cell r="R97" t="e">
            <v>#DIV/0!</v>
          </cell>
          <cell r="S97" t="e">
            <v>#DIV/0!</v>
          </cell>
          <cell r="T97">
            <v>13.810921722391875</v>
          </cell>
        </row>
        <row r="98">
          <cell r="C98">
            <v>30.722366893521318</v>
          </cell>
          <cell r="D98" t="e">
            <v>#DIV/0!</v>
          </cell>
          <cell r="E98">
            <v>28.900485076857962</v>
          </cell>
          <cell r="F98">
            <v>33.945358686271753</v>
          </cell>
          <cell r="G98">
            <v>30.358770395398356</v>
          </cell>
          <cell r="H98">
            <v>21.135624990382283</v>
          </cell>
          <cell r="I98">
            <v>0</v>
          </cell>
          <cell r="J98">
            <v>16.757517913124328</v>
          </cell>
          <cell r="K98" t="e">
            <v>#DIV/0!</v>
          </cell>
          <cell r="L98" t="e">
            <v>#DIV/0!</v>
          </cell>
          <cell r="M98" t="e">
            <v>#DIV/0!</v>
          </cell>
          <cell r="N98" t="e">
            <v>#DIV/0!</v>
          </cell>
          <cell r="O98" t="e">
            <v>#DIV/0!</v>
          </cell>
          <cell r="P98" t="e">
            <v>#DIV/0!</v>
          </cell>
          <cell r="Q98" t="e">
            <v>#DIV/0!</v>
          </cell>
          <cell r="R98" t="e">
            <v>#DIV/0!</v>
          </cell>
          <cell r="S98" t="e">
            <v>#DIV/0!</v>
          </cell>
          <cell r="T98">
            <v>29.386793618253325</v>
          </cell>
        </row>
        <row r="99">
          <cell r="C99">
            <v>8.5156557092337195</v>
          </cell>
          <cell r="D99">
            <v>64.887804673487366</v>
          </cell>
          <cell r="E99">
            <v>3.7950641736197812</v>
          </cell>
          <cell r="F99">
            <v>43.567298861075301</v>
          </cell>
          <cell r="G99">
            <v>5.4535155787716976</v>
          </cell>
          <cell r="H99">
            <v>11.445131341781595</v>
          </cell>
          <cell r="I99" t="e">
            <v>#DIV/0!</v>
          </cell>
          <cell r="J99">
            <v>2.5009824262257787</v>
          </cell>
          <cell r="K99" t="e">
            <v>#DIV/0!</v>
          </cell>
          <cell r="L99" t="e">
            <v>#DIV/0!</v>
          </cell>
          <cell r="M99" t="e">
            <v>#DIV/0!</v>
          </cell>
          <cell r="N99">
            <v>0</v>
          </cell>
          <cell r="O99" t="e">
            <v>#DIV/0!</v>
          </cell>
          <cell r="P99" t="e">
            <v>#DIV/0!</v>
          </cell>
          <cell r="Q99" t="e">
            <v>#DIV/0!</v>
          </cell>
          <cell r="R99" t="e">
            <v>#DIV/0!</v>
          </cell>
          <cell r="S99" t="e">
            <v>#DIV/0!</v>
          </cell>
          <cell r="T99">
            <v>5.6564165822450221</v>
          </cell>
        </row>
        <row r="100">
          <cell r="C100">
            <v>13.038402300154267</v>
          </cell>
          <cell r="D100">
            <v>37.663667548761538</v>
          </cell>
          <cell r="E100">
            <v>14.788865543918064</v>
          </cell>
          <cell r="F100">
            <v>35.277486493163771</v>
          </cell>
          <cell r="G100">
            <v>15.730918854727239</v>
          </cell>
          <cell r="H100">
            <v>15.962255791184901</v>
          </cell>
          <cell r="I100">
            <v>0</v>
          </cell>
          <cell r="J100">
            <v>10.456586518034053</v>
          </cell>
          <cell r="K100">
            <v>13.186095668380077</v>
          </cell>
          <cell r="L100">
            <v>48.884025223571207</v>
          </cell>
          <cell r="M100">
            <v>0</v>
          </cell>
          <cell r="N100">
            <v>5.0395757139346582</v>
          </cell>
          <cell r="O100" t="e">
            <v>#DIV/0!</v>
          </cell>
          <cell r="P100">
            <v>0</v>
          </cell>
          <cell r="Q100" t="e">
            <v>#DIV/0!</v>
          </cell>
          <cell r="R100" t="e">
            <v>#DIV/0!</v>
          </cell>
          <cell r="S100" t="e">
            <v>#DIV/0!</v>
          </cell>
          <cell r="T100">
            <v>14.242078534218361</v>
          </cell>
        </row>
        <row r="101">
          <cell r="C101">
            <v>8.8710603606885812</v>
          </cell>
          <cell r="D101" t="e">
            <v>#DIV/0!</v>
          </cell>
          <cell r="E101">
            <v>0</v>
          </cell>
          <cell r="F101">
            <v>100</v>
          </cell>
          <cell r="G101">
            <v>0</v>
          </cell>
          <cell r="H101">
            <v>0</v>
          </cell>
          <cell r="I101">
            <v>0</v>
          </cell>
          <cell r="J101">
            <v>0</v>
          </cell>
          <cell r="K101" t="e">
            <v>#DIV/0!</v>
          </cell>
          <cell r="L101" t="e">
            <v>#DIV/0!</v>
          </cell>
          <cell r="M101" t="e">
            <v>#DIV/0!</v>
          </cell>
          <cell r="N101">
            <v>0</v>
          </cell>
          <cell r="O101" t="e">
            <v>#DIV/0!</v>
          </cell>
          <cell r="P101" t="e">
            <v>#DIV/0!</v>
          </cell>
          <cell r="Q101" t="e">
            <v>#DIV/0!</v>
          </cell>
          <cell r="R101" t="e">
            <v>#DIV/0!</v>
          </cell>
          <cell r="S101" t="e">
            <v>#DIV/0!</v>
          </cell>
          <cell r="T101">
            <v>5.4146123905206114</v>
          </cell>
        </row>
        <row r="102">
          <cell r="C102">
            <v>9.8372605898236785</v>
          </cell>
          <cell r="D102">
            <v>1.883800770216655</v>
          </cell>
          <cell r="E102">
            <v>15.052960224399087</v>
          </cell>
          <cell r="F102">
            <v>48.08296923495287</v>
          </cell>
          <cell r="G102">
            <v>18.489885774462778</v>
          </cell>
          <cell r="H102">
            <v>16.749748526791894</v>
          </cell>
          <cell r="I102" t="e">
            <v>#DIV/0!</v>
          </cell>
          <cell r="J102">
            <v>6.3149423402012932</v>
          </cell>
          <cell r="K102" t="e">
            <v>#DIV/0!</v>
          </cell>
          <cell r="L102">
            <v>31.690495532700808</v>
          </cell>
          <cell r="M102" t="e">
            <v>#DIV/0!</v>
          </cell>
          <cell r="N102">
            <v>0.38391561950217834</v>
          </cell>
          <cell r="O102" t="e">
            <v>#DIV/0!</v>
          </cell>
          <cell r="P102" t="e">
            <v>#DIV/0!</v>
          </cell>
          <cell r="Q102" t="e">
            <v>#DIV/0!</v>
          </cell>
          <cell r="R102" t="e">
            <v>#DIV/0!</v>
          </cell>
          <cell r="S102" t="e">
            <v>#DIV/0!</v>
          </cell>
          <cell r="T102">
            <v>12.308532266719387</v>
          </cell>
        </row>
        <row r="103">
          <cell r="C103">
            <v>0.47388318979770572</v>
          </cell>
          <cell r="D103">
            <v>43.222373191142303</v>
          </cell>
          <cell r="E103">
            <v>4.7096463062471194</v>
          </cell>
          <cell r="F103">
            <v>32.472697087509374</v>
          </cell>
          <cell r="G103">
            <v>4.8363959288335412</v>
          </cell>
          <cell r="H103">
            <v>13.385307717836071</v>
          </cell>
          <cell r="I103">
            <v>0</v>
          </cell>
          <cell r="J103">
            <v>3.1386304898318484</v>
          </cell>
          <cell r="K103" t="e">
            <v>#DIV/0!</v>
          </cell>
          <cell r="L103">
            <v>71.666749029301997</v>
          </cell>
          <cell r="M103" t="e">
            <v>#DIV/0!</v>
          </cell>
          <cell r="N103">
            <v>0</v>
          </cell>
          <cell r="O103" t="e">
            <v>#DIV/0!</v>
          </cell>
          <cell r="P103" t="e">
            <v>#DIV/0!</v>
          </cell>
          <cell r="Q103" t="e">
            <v>#DIV/0!</v>
          </cell>
          <cell r="R103" t="e">
            <v>#DIV/0!</v>
          </cell>
          <cell r="S103" t="e">
            <v>#DIV/0!</v>
          </cell>
          <cell r="T103">
            <v>4.6403147242953251</v>
          </cell>
        </row>
        <row r="104">
          <cell r="C104">
            <v>16.771235610757898</v>
          </cell>
          <cell r="D104">
            <v>99.873380572693364</v>
          </cell>
          <cell r="E104">
            <v>13.401125546072565</v>
          </cell>
          <cell r="F104">
            <v>40.503867310689543</v>
          </cell>
          <cell r="G104">
            <v>26.705265786033983</v>
          </cell>
          <cell r="H104">
            <v>21.496260818637715</v>
          </cell>
          <cell r="I104" t="e">
            <v>#DIV/0!</v>
          </cell>
          <cell r="J104">
            <v>3.0124662484088516</v>
          </cell>
          <cell r="K104" t="e">
            <v>#DIV/0!</v>
          </cell>
          <cell r="L104">
            <v>23.1037718957074</v>
          </cell>
          <cell r="M104" t="e">
            <v>#DIV/0!</v>
          </cell>
          <cell r="N104">
            <v>98.342080830683059</v>
          </cell>
          <cell r="O104" t="e">
            <v>#DIV/0!</v>
          </cell>
          <cell r="P104" t="e">
            <v>#DIV/0!</v>
          </cell>
          <cell r="Q104" t="e">
            <v>#DIV/0!</v>
          </cell>
          <cell r="R104" t="e">
            <v>#DIV/0!</v>
          </cell>
          <cell r="S104" t="e">
            <v>#DIV/0!</v>
          </cell>
          <cell r="T104">
            <v>15.993968659211987</v>
          </cell>
        </row>
        <row r="106">
          <cell r="C106">
            <v>15.850236579679692</v>
          </cell>
          <cell r="D106">
            <v>8.0089810178602594</v>
          </cell>
          <cell r="E106">
            <v>8.4234072436582768</v>
          </cell>
          <cell r="F106">
            <v>26.241129892801386</v>
          </cell>
          <cell r="G106">
            <v>9.8207409098356493</v>
          </cell>
          <cell r="H106">
            <v>15.792330248142928</v>
          </cell>
          <cell r="I106">
            <v>0</v>
          </cell>
          <cell r="J106">
            <v>12.110128792377028</v>
          </cell>
          <cell r="K106">
            <v>8.3399679453535569</v>
          </cell>
          <cell r="L106">
            <v>80.802544729886662</v>
          </cell>
          <cell r="M106">
            <v>22.927966676122242</v>
          </cell>
          <cell r="N106">
            <v>20.313942682255508</v>
          </cell>
          <cell r="O106" t="e">
            <v>#DIV/0!</v>
          </cell>
          <cell r="P106">
            <v>34.186817709492004</v>
          </cell>
          <cell r="Q106" t="e">
            <v>#DIV/0!</v>
          </cell>
          <cell r="R106" t="e">
            <v>#DIV/0!</v>
          </cell>
          <cell r="S106" t="e">
            <v>#DIV/0!</v>
          </cell>
          <cell r="T106">
            <v>10.357731656767918</v>
          </cell>
        </row>
        <row r="107">
          <cell r="C107">
            <v>25.037275912668655</v>
          </cell>
          <cell r="D107" t="e">
            <v>#DIV/0!</v>
          </cell>
          <cell r="E107">
            <v>30.564072220747622</v>
          </cell>
          <cell r="F107" t="e">
            <v>#DIV/0!</v>
          </cell>
          <cell r="G107">
            <v>20.859521112402629</v>
          </cell>
          <cell r="H107">
            <v>3.867297862096656</v>
          </cell>
          <cell r="I107">
            <v>0</v>
          </cell>
          <cell r="J107">
            <v>0</v>
          </cell>
          <cell r="K107" t="e">
            <v>#DIV/0!</v>
          </cell>
          <cell r="L107" t="e">
            <v>#DIV/0!</v>
          </cell>
          <cell r="M107" t="e">
            <v>#DIV/0!</v>
          </cell>
          <cell r="N107" t="e">
            <v>#DIV/0!</v>
          </cell>
          <cell r="O107" t="e">
            <v>#DIV/0!</v>
          </cell>
          <cell r="P107" t="e">
            <v>#DIV/0!</v>
          </cell>
          <cell r="Q107" t="e">
            <v>#DIV/0!</v>
          </cell>
          <cell r="R107" t="e">
            <v>#DIV/0!</v>
          </cell>
          <cell r="S107" t="e">
            <v>#DIV/0!</v>
          </cell>
          <cell r="T107">
            <v>27.575055163299407</v>
          </cell>
        </row>
        <row r="108">
          <cell r="C108">
            <v>15.364220360017407</v>
          </cell>
          <cell r="D108">
            <v>0</v>
          </cell>
          <cell r="E108">
            <v>2.2491734182601872</v>
          </cell>
          <cell r="F108">
            <v>100</v>
          </cell>
          <cell r="G108">
            <v>0.82051105604005137</v>
          </cell>
          <cell r="H108">
            <v>4.5532805488263524</v>
          </cell>
          <cell r="I108" t="e">
            <v>#DIV/0!</v>
          </cell>
          <cell r="J108">
            <v>0.46566315192691332</v>
          </cell>
          <cell r="K108" t="e">
            <v>#DIV/0!</v>
          </cell>
          <cell r="L108" t="e">
            <v>#DIV/0!</v>
          </cell>
          <cell r="M108" t="e">
            <v>#DIV/0!</v>
          </cell>
          <cell r="N108" t="e">
            <v>#DIV/0!</v>
          </cell>
          <cell r="O108" t="e">
            <v>#DIV/0!</v>
          </cell>
          <cell r="P108" t="e">
            <v>#DIV/0!</v>
          </cell>
          <cell r="Q108" t="e">
            <v>#DIV/0!</v>
          </cell>
          <cell r="R108" t="e">
            <v>#DIV/0!</v>
          </cell>
          <cell r="S108" t="e">
            <v>#DIV/0!</v>
          </cell>
          <cell r="T108">
            <v>2.4922205893778782</v>
          </cell>
        </row>
        <row r="109">
          <cell r="C109">
            <v>14.503372078755799</v>
          </cell>
          <cell r="D109">
            <v>19.67925049395302</v>
          </cell>
          <cell r="E109">
            <v>6.9680848267729179</v>
          </cell>
          <cell r="F109">
            <v>26.16237989923264</v>
          </cell>
          <cell r="G109">
            <v>17.796857448158757</v>
          </cell>
          <cell r="H109">
            <v>14.604299128738893</v>
          </cell>
          <cell r="I109" t="e">
            <v>#DIV/0!</v>
          </cell>
          <cell r="J109">
            <v>12.16437813768775</v>
          </cell>
          <cell r="K109">
            <v>8.3399679453535569</v>
          </cell>
          <cell r="L109">
            <v>75.979750315336887</v>
          </cell>
          <cell r="M109">
            <v>22.927966676122242</v>
          </cell>
          <cell r="N109" t="e">
            <v>#DIV/0!</v>
          </cell>
          <cell r="O109" t="e">
            <v>#DIV/0!</v>
          </cell>
          <cell r="P109">
            <v>34.186817709492004</v>
          </cell>
          <cell r="Q109" t="e">
            <v>#DIV/0!</v>
          </cell>
          <cell r="R109" t="e">
            <v>#DIV/0!</v>
          </cell>
          <cell r="S109" t="e">
            <v>#DIV/0!</v>
          </cell>
          <cell r="T109">
            <v>9.5692461094904395</v>
          </cell>
        </row>
        <row r="110">
          <cell r="C110">
            <v>0</v>
          </cell>
          <cell r="D110" t="e">
            <v>#DIV/0!</v>
          </cell>
          <cell r="E110">
            <v>0</v>
          </cell>
          <cell r="F110" t="e">
            <v>#DIV/0!</v>
          </cell>
          <cell r="G110">
            <v>0</v>
          </cell>
          <cell r="H110" t="e">
            <v>#DIV/0!</v>
          </cell>
          <cell r="I110" t="e">
            <v>#DIV/0!</v>
          </cell>
          <cell r="J110">
            <v>0</v>
          </cell>
          <cell r="K110" t="e">
            <v>#DIV/0!</v>
          </cell>
          <cell r="L110" t="e">
            <v>#DIV/0!</v>
          </cell>
          <cell r="M110" t="e">
            <v>#DIV/0!</v>
          </cell>
          <cell r="N110" t="e">
            <v>#DIV/0!</v>
          </cell>
          <cell r="O110" t="e">
            <v>#DIV/0!</v>
          </cell>
          <cell r="P110" t="e">
            <v>#DIV/0!</v>
          </cell>
          <cell r="Q110" t="e">
            <v>#DIV/0!</v>
          </cell>
          <cell r="R110" t="e">
            <v>#DIV/0!</v>
          </cell>
          <cell r="S110" t="e">
            <v>#DIV/0!</v>
          </cell>
          <cell r="T110">
            <v>0</v>
          </cell>
        </row>
        <row r="111">
          <cell r="C111">
            <v>28.165931446839444</v>
          </cell>
          <cell r="D111">
            <v>0</v>
          </cell>
          <cell r="E111">
            <v>66.096156477928574</v>
          </cell>
          <cell r="F111">
            <v>53.934793596666033</v>
          </cell>
          <cell r="G111">
            <v>8.3060316021064402</v>
          </cell>
          <cell r="H111">
            <v>66.032221987011582</v>
          </cell>
          <cell r="I111" t="e">
            <v>#DIV/0!</v>
          </cell>
          <cell r="J111">
            <v>15.20686745426287</v>
          </cell>
          <cell r="K111" t="e">
            <v>#DIV/0!</v>
          </cell>
          <cell r="L111" t="e">
            <v>#DIV/0!</v>
          </cell>
          <cell r="M111" t="e">
            <v>#DIV/0!</v>
          </cell>
          <cell r="N111">
            <v>20.313942682255508</v>
          </cell>
          <cell r="O111" t="e">
            <v>#DIV/0!</v>
          </cell>
          <cell r="P111" t="e">
            <v>#DIV/0!</v>
          </cell>
          <cell r="Q111" t="e">
            <v>#DIV/0!</v>
          </cell>
          <cell r="R111" t="e">
            <v>#DIV/0!</v>
          </cell>
          <cell r="S111" t="e">
            <v>#DIV/0!</v>
          </cell>
          <cell r="T111">
            <v>47.894322704979665</v>
          </cell>
        </row>
        <row r="112">
          <cell r="C112">
            <v>0</v>
          </cell>
          <cell r="D112">
            <v>0</v>
          </cell>
          <cell r="E112">
            <v>4.3802935716219622</v>
          </cell>
          <cell r="F112" t="e">
            <v>#DIV/0!</v>
          </cell>
          <cell r="G112">
            <v>0</v>
          </cell>
          <cell r="H112">
            <v>23.25437608618811</v>
          </cell>
          <cell r="I112" t="e">
            <v>#DIV/0!</v>
          </cell>
          <cell r="J112">
            <v>100</v>
          </cell>
          <cell r="K112" t="e">
            <v>#DIV/0!</v>
          </cell>
          <cell r="L112">
            <v>100</v>
          </cell>
          <cell r="M112" t="e">
            <v>#DIV/0!</v>
          </cell>
          <cell r="N112" t="e">
            <v>#DIV/0!</v>
          </cell>
          <cell r="O112" t="e">
            <v>#DIV/0!</v>
          </cell>
          <cell r="P112" t="e">
            <v>#DIV/0!</v>
          </cell>
          <cell r="Q112" t="e">
            <v>#DIV/0!</v>
          </cell>
          <cell r="R112" t="e">
            <v>#DIV/0!</v>
          </cell>
          <cell r="S112" t="e">
            <v>#DIV/0!</v>
          </cell>
          <cell r="T112">
            <v>7.2253379698216644</v>
          </cell>
        </row>
        <row r="113">
          <cell r="C113">
            <v>13.731140553601467</v>
          </cell>
          <cell r="D113">
            <v>77.413524128841274</v>
          </cell>
          <cell r="E113">
            <v>87.541914960607656</v>
          </cell>
          <cell r="F113">
            <v>31.224702681819767</v>
          </cell>
          <cell r="G113">
            <v>96.413825110633383</v>
          </cell>
          <cell r="H113">
            <v>92.80468743232683</v>
          </cell>
          <cell r="I113" t="e">
            <v>#DIV/0!</v>
          </cell>
          <cell r="J113">
            <v>99.703948229570059</v>
          </cell>
          <cell r="K113" t="e">
            <v>#DIV/0!</v>
          </cell>
          <cell r="L113">
            <v>100</v>
          </cell>
          <cell r="M113" t="e">
            <v>#DIV/0!</v>
          </cell>
          <cell r="N113" t="e">
            <v>#DIV/0!</v>
          </cell>
          <cell r="O113" t="e">
            <v>#DIV/0!</v>
          </cell>
          <cell r="P113" t="e">
            <v>#DIV/0!</v>
          </cell>
          <cell r="Q113" t="e">
            <v>#DIV/0!</v>
          </cell>
          <cell r="R113" t="e">
            <v>#DIV/0!</v>
          </cell>
          <cell r="S113" t="e">
            <v>#DIV/0!</v>
          </cell>
          <cell r="T113">
            <v>44.263124811824532</v>
          </cell>
        </row>
        <row r="115">
          <cell r="C115">
            <v>5.097493579915346</v>
          </cell>
          <cell r="D115">
            <v>90.287812694144009</v>
          </cell>
          <cell r="E115">
            <v>4.2596601140675228</v>
          </cell>
          <cell r="F115">
            <v>24.082095864538804</v>
          </cell>
          <cell r="G115">
            <v>52.012135946389535</v>
          </cell>
          <cell r="H115">
            <v>6.6732629054359682</v>
          </cell>
          <cell r="I115">
            <v>0</v>
          </cell>
          <cell r="J115">
            <v>4.2332682201906806</v>
          </cell>
          <cell r="K115">
            <v>3.9494335522706225</v>
          </cell>
          <cell r="L115" t="e">
            <v>#DIV/0!</v>
          </cell>
          <cell r="M115">
            <v>25.040665879627767</v>
          </cell>
          <cell r="N115" t="e">
            <v>#DIV/0!</v>
          </cell>
          <cell r="O115" t="e">
            <v>#DIV/0!</v>
          </cell>
          <cell r="P115">
            <v>52.708501896526585</v>
          </cell>
          <cell r="Q115" t="e">
            <v>#DIV/0!</v>
          </cell>
          <cell r="R115" t="e">
            <v>#DIV/0!</v>
          </cell>
          <cell r="S115" t="e">
            <v>#DIV/0!</v>
          </cell>
          <cell r="T115">
            <v>4.2461182965495947</v>
          </cell>
        </row>
        <row r="116">
          <cell r="C116">
            <v>9.4933264879518635</v>
          </cell>
          <cell r="D116" t="e">
            <v>#DIV/0!</v>
          </cell>
          <cell r="E116">
            <v>7.8112596498190596</v>
          </cell>
          <cell r="F116" t="e">
            <v>#DIV/0!</v>
          </cell>
          <cell r="G116">
            <v>0.67850220844483078</v>
          </cell>
          <cell r="H116">
            <v>2.7129216338249122</v>
          </cell>
          <cell r="I116">
            <v>0</v>
          </cell>
          <cell r="J116">
            <v>4.836689559612358</v>
          </cell>
          <cell r="K116" t="e">
            <v>#DIV/0!</v>
          </cell>
          <cell r="L116" t="e">
            <v>#DIV/0!</v>
          </cell>
          <cell r="M116" t="e">
            <v>#DIV/0!</v>
          </cell>
          <cell r="N116" t="e">
            <v>#DIV/0!</v>
          </cell>
          <cell r="O116" t="e">
            <v>#DIV/0!</v>
          </cell>
          <cell r="P116" t="e">
            <v>#DIV/0!</v>
          </cell>
          <cell r="Q116" t="e">
            <v>#DIV/0!</v>
          </cell>
          <cell r="R116" t="e">
            <v>#DIV/0!</v>
          </cell>
          <cell r="S116" t="e">
            <v>#DIV/0!</v>
          </cell>
          <cell r="T116">
            <v>8.4092692051032909</v>
          </cell>
        </row>
        <row r="117">
          <cell r="C117">
            <v>0</v>
          </cell>
          <cell r="D117" t="e">
            <v>#DIV/0!</v>
          </cell>
          <cell r="E117">
            <v>0.45830252266679788</v>
          </cell>
          <cell r="F117">
            <v>0</v>
          </cell>
          <cell r="G117">
            <v>0</v>
          </cell>
          <cell r="H117">
            <v>4.1515482136754977E-5</v>
          </cell>
          <cell r="I117" t="e">
            <v>#DIV/0!</v>
          </cell>
          <cell r="J117">
            <v>0</v>
          </cell>
          <cell r="K117" t="e">
            <v>#DIV/0!</v>
          </cell>
          <cell r="L117" t="e">
            <v>#DIV/0!</v>
          </cell>
          <cell r="M117" t="e">
            <v>#DIV/0!</v>
          </cell>
          <cell r="N117" t="e">
            <v>#DIV/0!</v>
          </cell>
          <cell r="O117" t="e">
            <v>#DIV/0!</v>
          </cell>
          <cell r="P117" t="e">
            <v>#DIV/0!</v>
          </cell>
          <cell r="Q117" t="e">
            <v>#DIV/0!</v>
          </cell>
          <cell r="R117" t="e">
            <v>#DIV/0!</v>
          </cell>
          <cell r="S117" t="e">
            <v>#DIV/0!</v>
          </cell>
          <cell r="T117">
            <v>0.44055191262774146</v>
          </cell>
        </row>
        <row r="118">
          <cell r="C118">
            <v>3.8251262482932855</v>
          </cell>
          <cell r="D118" t="e">
            <v>#DIV/0!</v>
          </cell>
          <cell r="E118">
            <v>2.2153953790532253</v>
          </cell>
          <cell r="F118">
            <v>28.383826742889585</v>
          </cell>
          <cell r="G118">
            <v>0.92953627796638905</v>
          </cell>
          <cell r="H118">
            <v>5.07165622148867</v>
          </cell>
          <cell r="I118" t="e">
            <v>#DIV/0!</v>
          </cell>
          <cell r="J118">
            <v>4.1152197739956184</v>
          </cell>
          <cell r="K118">
            <v>3.9494335522706225</v>
          </cell>
          <cell r="L118" t="e">
            <v>#DIV/0!</v>
          </cell>
          <cell r="M118">
            <v>25.040665879627767</v>
          </cell>
          <cell r="N118" t="e">
            <v>#DIV/0!</v>
          </cell>
          <cell r="O118" t="e">
            <v>#DIV/0!</v>
          </cell>
          <cell r="P118">
            <v>52.708501896526585</v>
          </cell>
          <cell r="Q118" t="e">
            <v>#DIV/0!</v>
          </cell>
          <cell r="R118" t="e">
            <v>#DIV/0!</v>
          </cell>
          <cell r="S118" t="e">
            <v>#DIV/0!</v>
          </cell>
          <cell r="T118">
            <v>3.7978135097841417</v>
          </cell>
        </row>
        <row r="119">
          <cell r="C119" t="e">
            <v>#DIV/0!</v>
          </cell>
          <cell r="D119" t="e">
            <v>#DIV/0!</v>
          </cell>
          <cell r="E119">
            <v>0</v>
          </cell>
          <cell r="F119" t="e">
            <v>#DIV/0!</v>
          </cell>
          <cell r="G119" t="e">
            <v>#DIV/0!</v>
          </cell>
          <cell r="H119" t="e">
            <v>#DIV/0!</v>
          </cell>
          <cell r="I119" t="e">
            <v>#DIV/0!</v>
          </cell>
          <cell r="J119">
            <v>0</v>
          </cell>
          <cell r="K119" t="e">
            <v>#DIV/0!</v>
          </cell>
          <cell r="L119" t="e">
            <v>#DIV/0!</v>
          </cell>
          <cell r="M119" t="e">
            <v>#DIV/0!</v>
          </cell>
          <cell r="N119" t="e">
            <v>#DIV/0!</v>
          </cell>
          <cell r="O119" t="e">
            <v>#DIV/0!</v>
          </cell>
          <cell r="P119" t="e">
            <v>#DIV/0!</v>
          </cell>
          <cell r="Q119" t="e">
            <v>#DIV/0!</v>
          </cell>
          <cell r="R119" t="e">
            <v>#DIV/0!</v>
          </cell>
          <cell r="S119" t="e">
            <v>#DIV/0!</v>
          </cell>
          <cell r="T119">
            <v>0</v>
          </cell>
        </row>
        <row r="120">
          <cell r="C120">
            <v>24.578378822593077</v>
          </cell>
          <cell r="D120">
            <v>100</v>
          </cell>
          <cell r="E120">
            <v>17.380824157857063</v>
          </cell>
          <cell r="F120">
            <v>100</v>
          </cell>
          <cell r="G120">
            <v>100</v>
          </cell>
          <cell r="H120">
            <v>100</v>
          </cell>
          <cell r="I120" t="e">
            <v>#DIV/0!</v>
          </cell>
          <cell r="J120">
            <v>98.163316157298041</v>
          </cell>
          <cell r="K120" t="e">
            <v>#DIV/0!</v>
          </cell>
          <cell r="L120" t="e">
            <v>#DIV/0!</v>
          </cell>
          <cell r="M120" t="e">
            <v>#DIV/0!</v>
          </cell>
          <cell r="N120" t="e">
            <v>#DIV/0!</v>
          </cell>
          <cell r="O120" t="e">
            <v>#DIV/0!</v>
          </cell>
          <cell r="P120" t="e">
            <v>#DIV/0!</v>
          </cell>
          <cell r="Q120" t="e">
            <v>#DIV/0!</v>
          </cell>
          <cell r="R120" t="e">
            <v>#DIV/0!</v>
          </cell>
          <cell r="S120" t="e">
            <v>#DIV/0!</v>
          </cell>
          <cell r="T120">
            <v>24.07951513711135</v>
          </cell>
        </row>
        <row r="121">
          <cell r="C121">
            <v>0</v>
          </cell>
          <cell r="D121" t="e">
            <v>#DIV/0!</v>
          </cell>
          <cell r="E121">
            <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v>0</v>
          </cell>
        </row>
        <row r="122">
          <cell r="C122">
            <v>6.5866450605136393</v>
          </cell>
          <cell r="D122">
            <v>90.279983763520448</v>
          </cell>
          <cell r="E122">
            <v>89.004886590907262</v>
          </cell>
          <cell r="F122">
            <v>6.3102099913080201</v>
          </cell>
          <cell r="G122">
            <v>98.395071352359409</v>
          </cell>
          <cell r="H122">
            <v>93.208691825990627</v>
          </cell>
          <cell r="I122" t="e">
            <v>#DIV/0!</v>
          </cell>
          <cell r="J122">
            <v>91.48656646494247</v>
          </cell>
          <cell r="K122" t="e">
            <v>#DIV/0!</v>
          </cell>
          <cell r="L122" t="e">
            <v>#DIV/0!</v>
          </cell>
          <cell r="M122" t="e">
            <v>#DIV/0!</v>
          </cell>
          <cell r="N122" t="e">
            <v>#DIV/0!</v>
          </cell>
          <cell r="O122" t="e">
            <v>#DIV/0!</v>
          </cell>
          <cell r="P122" t="e">
            <v>#DIV/0!</v>
          </cell>
          <cell r="Q122" t="e">
            <v>#DIV/0!</v>
          </cell>
          <cell r="R122" t="e">
            <v>#DIV/0!</v>
          </cell>
          <cell r="S122" t="e">
            <v>#DIV/0!</v>
          </cell>
          <cell r="T122">
            <v>50.133143555964509</v>
          </cell>
        </row>
        <row r="124">
          <cell r="C124">
            <v>3.1460826932259991</v>
          </cell>
          <cell r="D124">
            <v>3.5041888374404766</v>
          </cell>
          <cell r="E124">
            <v>4.3592349344106527</v>
          </cell>
          <cell r="F124">
            <v>4.0493453157189911</v>
          </cell>
          <cell r="G124">
            <v>3.5067453116912226</v>
          </cell>
          <cell r="H124">
            <v>3.8324803170284407</v>
          </cell>
          <cell r="I124" t="e">
            <v>#DIV/0!</v>
          </cell>
          <cell r="J124">
            <v>4.3451199459215424</v>
          </cell>
          <cell r="K124">
            <v>3.8958296532171151</v>
          </cell>
          <cell r="L124">
            <v>1.531459622257614</v>
          </cell>
          <cell r="M124">
            <v>6.0807773727753274</v>
          </cell>
          <cell r="N124">
            <v>0.35715365217308992</v>
          </cell>
          <cell r="O124">
            <v>5.2584383822270979</v>
          </cell>
          <cell r="P124">
            <v>5.5410152827473222</v>
          </cell>
          <cell r="Q124" t="e">
            <v>#DIV/0!</v>
          </cell>
          <cell r="R124" t="e">
            <v>#DIV/0!</v>
          </cell>
          <cell r="S124" t="e">
            <v>#DIV/0!</v>
          </cell>
          <cell r="T124">
            <v>4.0434542778711906</v>
          </cell>
        </row>
        <row r="125">
          <cell r="C125">
            <v>4.1838871766287848</v>
          </cell>
          <cell r="D125">
            <v>4.7915378996500575</v>
          </cell>
          <cell r="E125">
            <v>6.1875025199489508</v>
          </cell>
          <cell r="F125">
            <v>4.3466862890952616</v>
          </cell>
          <cell r="G125">
            <v>6.660747604710787</v>
          </cell>
          <cell r="H125">
            <v>6.6413066139469317</v>
          </cell>
          <cell r="I125" t="e">
            <v>#DIV/0!</v>
          </cell>
          <cell r="J125">
            <v>9.2358277793530466</v>
          </cell>
          <cell r="K125" t="e">
            <v>#DIV/0!</v>
          </cell>
          <cell r="L125">
            <v>3.2379457559026772</v>
          </cell>
          <cell r="M125">
            <v>4.6870858752730022</v>
          </cell>
          <cell r="N125" t="e">
            <v>#DIV/0!</v>
          </cell>
          <cell r="O125">
            <v>5.9193676232018211</v>
          </cell>
          <cell r="P125" t="e">
            <v>#DIV/0!</v>
          </cell>
          <cell r="Q125" t="e">
            <v>#DIV/0!</v>
          </cell>
          <cell r="R125" t="e">
            <v>#DIV/0!</v>
          </cell>
          <cell r="S125" t="e">
            <v>#DIV/0!</v>
          </cell>
          <cell r="T125">
            <v>6.1388998763434524</v>
          </cell>
        </row>
        <row r="126">
          <cell r="C126">
            <v>2.7623198413199428</v>
          </cell>
          <cell r="D126">
            <v>3.4563315217431216</v>
          </cell>
          <cell r="E126">
            <v>3.425709704902284</v>
          </cell>
          <cell r="F126">
            <v>3.7536716519694258</v>
          </cell>
          <cell r="G126">
            <v>2.9454045669981497</v>
          </cell>
          <cell r="H126">
            <v>3.0405837959910151</v>
          </cell>
          <cell r="I126" t="e">
            <v>#DIV/0!</v>
          </cell>
          <cell r="J126">
            <v>3.2101028308409059</v>
          </cell>
          <cell r="K126">
            <v>3.8958296532171151</v>
          </cell>
          <cell r="L126">
            <v>1.5167741482470192</v>
          </cell>
          <cell r="M126">
            <v>7.5476258032789882</v>
          </cell>
          <cell r="N126">
            <v>0.37522088347178706</v>
          </cell>
          <cell r="O126">
            <v>4.6464339146443798</v>
          </cell>
          <cell r="P126">
            <v>5.5410152827473222</v>
          </cell>
          <cell r="Q126" t="e">
            <v>#DIV/0!</v>
          </cell>
          <cell r="R126" t="e">
            <v>#DIV/0!</v>
          </cell>
          <cell r="S126" t="e">
            <v>#DIV/0!</v>
          </cell>
          <cell r="T126">
            <v>3.3187144180835384</v>
          </cell>
        </row>
        <row r="127">
          <cell r="C127" t="e">
            <v>#DIV/0!</v>
          </cell>
          <cell r="D127" t="e">
            <v>#DIV/0!</v>
          </cell>
          <cell r="E127" t="e">
            <v>#DIV/0!</v>
          </cell>
          <cell r="F127" t="e">
            <v>#DIV/0!</v>
          </cell>
          <cell r="G127">
            <v>40.663660172998767</v>
          </cell>
          <cell r="H127">
            <v>1.7029599738378622E-2</v>
          </cell>
          <cell r="I127" t="e">
            <v>#DIV/0!</v>
          </cell>
          <cell r="J127">
            <v>33.411437786648044</v>
          </cell>
          <cell r="K127">
            <v>2.3643872896704169E-2</v>
          </cell>
          <cell r="L127" t="e">
            <v>#DIV/0!</v>
          </cell>
          <cell r="M127" t="e">
            <v>#DIV/0!</v>
          </cell>
          <cell r="N127" t="e">
            <v>#DIV/0!</v>
          </cell>
          <cell r="O127" t="e">
            <v>#DIV/0!</v>
          </cell>
          <cell r="P127" t="e">
            <v>#DIV/0!</v>
          </cell>
          <cell r="Q127" t="e">
            <v>#DIV/0!</v>
          </cell>
          <cell r="R127" t="e">
            <v>#DIV/0!</v>
          </cell>
          <cell r="S127" t="e">
            <v>#DIV/0!</v>
          </cell>
          <cell r="T127">
            <v>5.6893545658893405</v>
          </cell>
        </row>
        <row r="128">
          <cell r="C128">
            <v>2.7623198413199428</v>
          </cell>
          <cell r="D128">
            <v>3.4563315217431216</v>
          </cell>
          <cell r="E128">
            <v>3.425709704902284</v>
          </cell>
          <cell r="F128">
            <v>3.7536716519694258</v>
          </cell>
          <cell r="G128">
            <v>2.9421061983321564</v>
          </cell>
          <cell r="H128">
            <v>3.0407838552411994</v>
          </cell>
          <cell r="I128" t="e">
            <v>#DIV/0!</v>
          </cell>
          <cell r="J128">
            <v>3.1934817809723737</v>
          </cell>
          <cell r="K128">
            <v>4.3045880999675026</v>
          </cell>
          <cell r="L128">
            <v>1.5167741482470192</v>
          </cell>
          <cell r="M128">
            <v>7.5476258032789882</v>
          </cell>
          <cell r="N128">
            <v>0.37522088347178706</v>
          </cell>
          <cell r="O128">
            <v>4.6464339146443798</v>
          </cell>
          <cell r="P128">
            <v>5.5410152827473222</v>
          </cell>
          <cell r="Q128" t="e">
            <v>#DIV/0!</v>
          </cell>
          <cell r="R128" t="e">
            <v>#DIV/0!</v>
          </cell>
          <cell r="S128" t="e">
            <v>#DIV/0!</v>
          </cell>
          <cell r="T128">
            <v>3.3167858308432656</v>
          </cell>
        </row>
        <row r="129">
          <cell r="C129">
            <v>5.0435406908484319</v>
          </cell>
          <cell r="D129" t="e">
            <v>#DIV/0!</v>
          </cell>
          <cell r="E129">
            <v>2.689664683251388</v>
          </cell>
          <cell r="F129">
            <v>59.951909723197453</v>
          </cell>
          <cell r="G129">
            <v>3.0630418800694379</v>
          </cell>
          <cell r="H129">
            <v>8.9283691081492638</v>
          </cell>
          <cell r="I129" t="e">
            <v>#DIV/0!</v>
          </cell>
          <cell r="J129">
            <v>53.860714578006338</v>
          </cell>
          <cell r="K129" t="e">
            <v>#DIV/0!</v>
          </cell>
          <cell r="L129" t="e">
            <v>#DIV/0!</v>
          </cell>
          <cell r="M129">
            <v>99.829129763935413</v>
          </cell>
          <cell r="N129">
            <v>0.37522088347178706</v>
          </cell>
          <cell r="O129" t="e">
            <v>#DIV/0!</v>
          </cell>
          <cell r="P129">
            <v>0.21140681362775726</v>
          </cell>
          <cell r="Q129" t="e">
            <v>#DIV/0!</v>
          </cell>
          <cell r="R129" t="e">
            <v>#DIV/0!</v>
          </cell>
          <cell r="S129" t="e">
            <v>#DIV/0!</v>
          </cell>
          <cell r="T129">
            <v>4.66158903972351</v>
          </cell>
        </row>
        <row r="130">
          <cell r="C130" t="e">
            <v>#DIV/0!</v>
          </cell>
          <cell r="D130" t="e">
            <v>#DIV/0!</v>
          </cell>
          <cell r="E130" t="e">
            <v>#DIV/0!</v>
          </cell>
          <cell r="F130" t="e">
            <v>#DIV/0!</v>
          </cell>
          <cell r="G130" t="e">
            <v>#DIV/0!</v>
          </cell>
          <cell r="H130" t="e">
            <v>#DIV/0!</v>
          </cell>
          <cell r="I130" t="e">
            <v>#DIV/0!</v>
          </cell>
          <cell r="J130" t="e">
            <v>#DIV/0!</v>
          </cell>
          <cell r="K130" t="e">
            <v>#DIV/0!</v>
          </cell>
          <cell r="L130" t="e">
            <v>#DIV/0!</v>
          </cell>
          <cell r="M130" t="e">
            <v>#DIV/0!</v>
          </cell>
          <cell r="N130" t="e">
            <v>#DIV/0!</v>
          </cell>
          <cell r="O130" t="e">
            <v>#DIV/0!</v>
          </cell>
          <cell r="P130" t="e">
            <v>#DIV/0!</v>
          </cell>
          <cell r="Q130" t="e">
            <v>#DIV/0!</v>
          </cell>
          <cell r="R130" t="e">
            <v>#DIV/0!</v>
          </cell>
          <cell r="S130" t="e">
            <v>#DIV/0!</v>
          </cell>
          <cell r="T130" t="e">
            <v>#DIV/0!</v>
          </cell>
        </row>
        <row r="131">
          <cell r="C131">
            <v>99.405142575073953</v>
          </cell>
          <cell r="D131">
            <v>3.6236454785726422</v>
          </cell>
          <cell r="E131">
            <v>84.369842533380719</v>
          </cell>
          <cell r="F131">
            <v>8.8212564139175544</v>
          </cell>
          <cell r="G131">
            <v>71.16496312245539</v>
          </cell>
          <cell r="H131">
            <v>1.3853083456518132</v>
          </cell>
          <cell r="I131" t="e">
            <v>#DIV/0!</v>
          </cell>
          <cell r="J131">
            <v>75.305370183018539</v>
          </cell>
          <cell r="K131" t="e">
            <v>#DIV/0!</v>
          </cell>
          <cell r="L131">
            <v>100</v>
          </cell>
          <cell r="M131" t="e">
            <v>#DIV/0!</v>
          </cell>
          <cell r="N131">
            <v>0</v>
          </cell>
          <cell r="O131" t="e">
            <v>#DIV/0!</v>
          </cell>
          <cell r="P131" t="e">
            <v>#DIV/0!</v>
          </cell>
          <cell r="Q131" t="e">
            <v>#DIV/0!</v>
          </cell>
          <cell r="R131" t="e">
            <v>#DIV/0!</v>
          </cell>
          <cell r="S131" t="e">
            <v>#DIV/0!</v>
          </cell>
          <cell r="T131">
            <v>3.3128515925983217</v>
          </cell>
        </row>
        <row r="133">
          <cell r="C133">
            <v>2.2364413566555741</v>
          </cell>
          <cell r="D133">
            <v>5.408830936025109</v>
          </cell>
          <cell r="E133">
            <v>3.0319313183096805</v>
          </cell>
          <cell r="F133">
            <v>5.0219893019473485</v>
          </cell>
          <cell r="G133">
            <v>3.1767378101325328</v>
          </cell>
          <cell r="H133">
            <v>2.8043881616352131</v>
          </cell>
          <cell r="I133" t="e">
            <v>#DIV/0!</v>
          </cell>
          <cell r="J133">
            <v>3.0370588121098914</v>
          </cell>
          <cell r="K133">
            <v>6.412464783759031</v>
          </cell>
          <cell r="L133">
            <v>7.3308289234664796</v>
          </cell>
          <cell r="M133">
            <v>0</v>
          </cell>
          <cell r="N133" t="e">
            <v>#DIV/0!</v>
          </cell>
          <cell r="O133" t="e">
            <v>#DIV/0!</v>
          </cell>
          <cell r="P133">
            <v>0</v>
          </cell>
          <cell r="Q133" t="e">
            <v>#DIV/0!</v>
          </cell>
          <cell r="R133" t="e">
            <v>#DIV/0!</v>
          </cell>
          <cell r="S133" t="e">
            <v>#DIV/0!</v>
          </cell>
          <cell r="T133">
            <v>2.9146985275672255</v>
          </cell>
        </row>
        <row r="134">
          <cell r="C134">
            <v>2.2524353236382226</v>
          </cell>
          <cell r="D134">
            <v>0</v>
          </cell>
          <cell r="E134">
            <v>2.5747586933530742</v>
          </cell>
          <cell r="F134">
            <v>6.4904947731187583</v>
          </cell>
          <cell r="G134">
            <v>2.9888149026528215</v>
          </cell>
          <cell r="H134">
            <v>2.7094087809550915</v>
          </cell>
          <cell r="I134" t="e">
            <v>#DIV/0!</v>
          </cell>
          <cell r="J134">
            <v>3.096769171742789</v>
          </cell>
          <cell r="K134">
            <v>6.4105050170348949</v>
          </cell>
          <cell r="L134">
            <v>8.4727594157074329</v>
          </cell>
          <cell r="M134">
            <v>0</v>
          </cell>
          <cell r="N134" t="e">
            <v>#DIV/0!</v>
          </cell>
          <cell r="O134" t="e">
            <v>#DIV/0!</v>
          </cell>
          <cell r="P134">
            <v>0</v>
          </cell>
          <cell r="Q134" t="e">
            <v>#DIV/0!</v>
          </cell>
          <cell r="R134" t="e">
            <v>#DIV/0!</v>
          </cell>
          <cell r="S134" t="e">
            <v>#DIV/0!</v>
          </cell>
          <cell r="T134">
            <v>2.7243712096280586</v>
          </cell>
        </row>
        <row r="135">
          <cell r="C135">
            <v>2.0042995707333873</v>
          </cell>
          <cell r="D135">
            <v>5.4248239707754724</v>
          </cell>
          <cell r="E135">
            <v>4.7025387546259196</v>
          </cell>
          <cell r="F135">
            <v>4.0790033215151764</v>
          </cell>
          <cell r="G135">
            <v>3.7601271506939793</v>
          </cell>
          <cell r="H135">
            <v>4.0542423191050867</v>
          </cell>
          <cell r="I135" t="e">
            <v>#DIV/0!</v>
          </cell>
          <cell r="J135">
            <v>2.7923653118705025</v>
          </cell>
          <cell r="K135">
            <v>11.635292469432912</v>
          </cell>
          <cell r="L135">
            <v>5.1237327958382952</v>
          </cell>
          <cell r="M135">
            <v>0</v>
          </cell>
          <cell r="N135" t="e">
            <v>#DIV/0!</v>
          </cell>
          <cell r="O135" t="e">
            <v>#DIV/0!</v>
          </cell>
          <cell r="P135" t="e">
            <v>#DIV/0!</v>
          </cell>
          <cell r="Q135" t="e">
            <v>#DIV/0!</v>
          </cell>
          <cell r="R135" t="e">
            <v>#DIV/0!</v>
          </cell>
          <cell r="S135" t="e">
            <v>#DIV/0!</v>
          </cell>
          <cell r="T135">
            <v>3.9069360115664713</v>
          </cell>
        </row>
        <row r="136">
          <cell r="C136" t="e">
            <v>#DIV/0!</v>
          </cell>
          <cell r="D136" t="e">
            <v>#DIV/0!</v>
          </cell>
          <cell r="E136" t="e">
            <v>#DIV/0!</v>
          </cell>
          <cell r="F136">
            <v>0</v>
          </cell>
          <cell r="G136" t="e">
            <v>#DIV/0!</v>
          </cell>
          <cell r="H136" t="e">
            <v>#DIV/0!</v>
          </cell>
          <cell r="I136" t="e">
            <v>#DIV/0!</v>
          </cell>
          <cell r="J136" t="e">
            <v>#DIV/0!</v>
          </cell>
          <cell r="K136" t="e">
            <v>#DIV/0!</v>
          </cell>
          <cell r="L136" t="e">
            <v>#DIV/0!</v>
          </cell>
          <cell r="M136" t="e">
            <v>#DIV/0!</v>
          </cell>
          <cell r="N136" t="e">
            <v>#DIV/0!</v>
          </cell>
          <cell r="O136" t="e">
            <v>#DIV/0!</v>
          </cell>
          <cell r="P136" t="e">
            <v>#DIV/0!</v>
          </cell>
          <cell r="Q136" t="e">
            <v>#DIV/0!</v>
          </cell>
          <cell r="R136" t="e">
            <v>#DIV/0!</v>
          </cell>
          <cell r="S136" t="e">
            <v>#DIV/0!</v>
          </cell>
          <cell r="T136">
            <v>0</v>
          </cell>
        </row>
        <row r="138">
          <cell r="C138">
            <v>4.5716640538462618</v>
          </cell>
          <cell r="D138">
            <v>5.043336474407992</v>
          </cell>
          <cell r="E138">
            <v>4.2353548140989492</v>
          </cell>
          <cell r="F138">
            <v>7.18085837215897</v>
          </cell>
          <cell r="G138">
            <v>4.2098438237611866</v>
          </cell>
          <cell r="H138">
            <v>4.741839501443831</v>
          </cell>
          <cell r="I138">
            <v>0.38000647976933477</v>
          </cell>
          <cell r="J138">
            <v>3.2942172805016123</v>
          </cell>
          <cell r="K138">
            <v>7.4513905499364457</v>
          </cell>
          <cell r="L138">
            <v>3.1652322201458305</v>
          </cell>
          <cell r="M138">
            <v>6.1021205750394918</v>
          </cell>
          <cell r="N138">
            <v>4.8313409111288861</v>
          </cell>
          <cell r="O138">
            <v>5.2584383822270979</v>
          </cell>
          <cell r="P138">
            <v>5.242770938813365</v>
          </cell>
          <cell r="Q138">
            <v>1.4578240611952469</v>
          </cell>
          <cell r="R138">
            <v>0</v>
          </cell>
          <cell r="S138">
            <v>4.5727065378521239</v>
          </cell>
          <cell r="T138">
            <v>4.433980153808351</v>
          </cell>
        </row>
      </sheetData>
      <sheetData sheetId="24"/>
      <sheetData sheetId="25"/>
      <sheetData sheetId="26"/>
      <sheetData sheetId="27"/>
      <sheetData sheetId="28"/>
      <sheetData sheetId="2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8"/>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4-Port Inver"/>
      <sheetName val="23-Req Patrim"/>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 val="02-T_DEP"/>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9"/>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sbs.gob.pe/Portals/0/jer/pfrpv_normatividad/20160719_Res-11356-2008.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intranet1.sbs.gob.pe/idxall/seguros/doc/resolucion/11356-2008.r.doc"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intranet1.sbs.gob.pe/idxall/seguros/doc/resolucion/11356-2008.r.doc"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3AFD8-D743-4FC1-AF83-F9F3813CDB6A}">
  <dimension ref="B3:H3"/>
  <sheetViews>
    <sheetView showGridLines="0" tabSelected="1" view="pageBreakPreview" topLeftCell="A10" zoomScale="115" zoomScaleNormal="100" zoomScaleSheetLayoutView="115" workbookViewId="0">
      <selection activeCell="F17" sqref="F17"/>
    </sheetView>
  </sheetViews>
  <sheetFormatPr baseColWidth="10" defaultRowHeight="14.4"/>
  <sheetData>
    <row r="3" spans="2:8" ht="25.8">
      <c r="B3" s="1458" t="s">
        <v>1600</v>
      </c>
      <c r="C3" s="1458"/>
      <c r="D3" s="1458"/>
      <c r="E3" s="1458"/>
      <c r="F3" s="1458"/>
      <c r="G3" s="1458"/>
      <c r="H3" s="1458"/>
    </row>
  </sheetData>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1FC2E-6D67-4722-A91E-7C5113EC75EE}">
  <dimension ref="A1:C65"/>
  <sheetViews>
    <sheetView showGridLines="0" view="pageBreakPreview" zoomScaleNormal="100" zoomScaleSheetLayoutView="100" workbookViewId="0">
      <selection sqref="A1:C65"/>
    </sheetView>
  </sheetViews>
  <sheetFormatPr baseColWidth="10" defaultRowHeight="14.4"/>
  <cols>
    <col min="1" max="1" width="4.33203125" style="1398" customWidth="1"/>
    <col min="2" max="2" width="89.109375" style="1398" customWidth="1"/>
    <col min="3" max="3" width="12.6640625" style="1398" customWidth="1"/>
    <col min="4" max="16384" width="11.5546875" style="1398"/>
  </cols>
  <sheetData>
    <row r="1" spans="1:3">
      <c r="A1" s="1401" t="s">
        <v>1230</v>
      </c>
    </row>
    <row r="4" spans="1:3" ht="18">
      <c r="A4" s="1399" t="s">
        <v>1229</v>
      </c>
      <c r="B4" s="1399"/>
      <c r="C4" s="1399"/>
    </row>
    <row r="6" spans="1:3">
      <c r="B6" s="1400" t="s">
        <v>1539</v>
      </c>
      <c r="C6" s="1457" t="s">
        <v>1540</v>
      </c>
    </row>
    <row r="7" spans="1:3">
      <c r="B7" s="1400" t="s">
        <v>1541</v>
      </c>
      <c r="C7" s="1398">
        <v>1</v>
      </c>
    </row>
    <row r="8" spans="1:3">
      <c r="B8" s="1400" t="s">
        <v>1542</v>
      </c>
      <c r="C8" s="1398">
        <v>2</v>
      </c>
    </row>
    <row r="9" spans="1:3">
      <c r="B9" s="1400" t="s">
        <v>1543</v>
      </c>
      <c r="C9" s="1398">
        <v>3</v>
      </c>
    </row>
    <row r="10" spans="1:3">
      <c r="B10" s="1400" t="s">
        <v>1544</v>
      </c>
      <c r="C10" s="1398">
        <v>4</v>
      </c>
    </row>
    <row r="11" spans="1:3">
      <c r="B11" s="1400" t="s">
        <v>1545</v>
      </c>
      <c r="C11" s="1398">
        <v>5</v>
      </c>
    </row>
    <row r="12" spans="1:3">
      <c r="B12" s="1400" t="s">
        <v>1546</v>
      </c>
      <c r="C12" s="1398">
        <v>6</v>
      </c>
    </row>
    <row r="13" spans="1:3">
      <c r="B13" s="1400" t="s">
        <v>1547</v>
      </c>
      <c r="C13" s="1398">
        <v>7</v>
      </c>
    </row>
    <row r="14" spans="1:3">
      <c r="B14" s="1400" t="s">
        <v>1548</v>
      </c>
      <c r="C14" s="1398">
        <v>8</v>
      </c>
    </row>
    <row r="15" spans="1:3">
      <c r="B15" s="1400" t="s">
        <v>1549</v>
      </c>
      <c r="C15" s="1398">
        <v>9</v>
      </c>
    </row>
    <row r="16" spans="1:3">
      <c r="B16" s="1400" t="s">
        <v>1550</v>
      </c>
      <c r="C16" s="1398">
        <v>10</v>
      </c>
    </row>
    <row r="17" spans="2:3">
      <c r="B17" s="1400" t="s">
        <v>1551</v>
      </c>
      <c r="C17" s="1398">
        <v>11</v>
      </c>
    </row>
    <row r="18" spans="2:3">
      <c r="B18" s="1400" t="s">
        <v>1552</v>
      </c>
      <c r="C18" s="1398">
        <v>12</v>
      </c>
    </row>
    <row r="19" spans="2:3">
      <c r="B19" s="1400" t="s">
        <v>1553</v>
      </c>
      <c r="C19" s="1398">
        <v>13</v>
      </c>
    </row>
    <row r="20" spans="2:3">
      <c r="B20" s="1400" t="s">
        <v>1554</v>
      </c>
      <c r="C20" s="1398">
        <v>14</v>
      </c>
    </row>
    <row r="21" spans="2:3">
      <c r="B21" s="1400" t="s">
        <v>1555</v>
      </c>
      <c r="C21" s="1398">
        <v>15</v>
      </c>
    </row>
    <row r="22" spans="2:3">
      <c r="B22" s="1400" t="s">
        <v>1556</v>
      </c>
      <c r="C22" s="1398">
        <v>16</v>
      </c>
    </row>
    <row r="23" spans="2:3">
      <c r="B23" s="1400" t="s">
        <v>1557</v>
      </c>
      <c r="C23" s="1398">
        <v>17</v>
      </c>
    </row>
    <row r="24" spans="2:3">
      <c r="B24" s="1400" t="s">
        <v>1558</v>
      </c>
      <c r="C24" s="1398">
        <v>18</v>
      </c>
    </row>
    <row r="25" spans="2:3">
      <c r="B25" s="1400" t="s">
        <v>1559</v>
      </c>
      <c r="C25" s="1398">
        <v>19</v>
      </c>
    </row>
    <row r="26" spans="2:3">
      <c r="B26" s="1400" t="s">
        <v>1560</v>
      </c>
      <c r="C26" s="1398">
        <v>20</v>
      </c>
    </row>
    <row r="27" spans="2:3">
      <c r="B27" s="1400" t="s">
        <v>1561</v>
      </c>
      <c r="C27" s="1398">
        <v>21</v>
      </c>
    </row>
    <row r="28" spans="2:3">
      <c r="B28" s="1400" t="s">
        <v>1562</v>
      </c>
      <c r="C28" s="1398">
        <v>22</v>
      </c>
    </row>
    <row r="29" spans="2:3">
      <c r="B29" s="1400" t="s">
        <v>1563</v>
      </c>
      <c r="C29" s="1398">
        <v>23</v>
      </c>
    </row>
    <row r="30" spans="2:3">
      <c r="B30" s="1400" t="s">
        <v>1564</v>
      </c>
      <c r="C30" s="1398">
        <v>24</v>
      </c>
    </row>
    <row r="31" spans="2:3">
      <c r="B31" s="1400" t="s">
        <v>1565</v>
      </c>
      <c r="C31" s="1398">
        <v>25</v>
      </c>
    </row>
    <row r="32" spans="2:3">
      <c r="B32" s="1400" t="s">
        <v>1566</v>
      </c>
      <c r="C32" s="1398">
        <v>26</v>
      </c>
    </row>
    <row r="33" spans="2:3">
      <c r="B33" s="1400" t="s">
        <v>1567</v>
      </c>
      <c r="C33" s="1398">
        <v>27</v>
      </c>
    </row>
    <row r="34" spans="2:3">
      <c r="B34" s="1400" t="s">
        <v>1568</v>
      </c>
      <c r="C34" s="1398">
        <v>28</v>
      </c>
    </row>
    <row r="35" spans="2:3">
      <c r="B35" s="1400" t="s">
        <v>1569</v>
      </c>
      <c r="C35" s="1398">
        <v>29</v>
      </c>
    </row>
    <row r="36" spans="2:3">
      <c r="B36" s="1400" t="s">
        <v>1570</v>
      </c>
      <c r="C36" s="1398">
        <v>30</v>
      </c>
    </row>
    <row r="37" spans="2:3">
      <c r="B37" s="1400" t="s">
        <v>1571</v>
      </c>
      <c r="C37" s="1398">
        <v>31</v>
      </c>
    </row>
    <row r="38" spans="2:3">
      <c r="B38" s="1400" t="s">
        <v>1572</v>
      </c>
      <c r="C38" s="1398">
        <v>32</v>
      </c>
    </row>
    <row r="39" spans="2:3">
      <c r="B39" s="1400" t="s">
        <v>1573</v>
      </c>
      <c r="C39" s="1398">
        <v>33</v>
      </c>
    </row>
    <row r="40" spans="2:3">
      <c r="B40" s="1400" t="s">
        <v>1574</v>
      </c>
      <c r="C40" s="1398">
        <v>34</v>
      </c>
    </row>
    <row r="41" spans="2:3">
      <c r="B41" s="1400" t="s">
        <v>1575</v>
      </c>
      <c r="C41" s="1398">
        <v>35</v>
      </c>
    </row>
    <row r="42" spans="2:3">
      <c r="B42" s="1400" t="s">
        <v>1576</v>
      </c>
      <c r="C42" s="1398">
        <v>36</v>
      </c>
    </row>
    <row r="43" spans="2:3">
      <c r="B43" s="1400" t="s">
        <v>1577</v>
      </c>
      <c r="C43" s="1398">
        <v>37</v>
      </c>
    </row>
    <row r="44" spans="2:3">
      <c r="B44" s="1400" t="s">
        <v>1578</v>
      </c>
      <c r="C44" s="1398">
        <v>38</v>
      </c>
    </row>
    <row r="45" spans="2:3">
      <c r="B45" s="1400" t="s">
        <v>1579</v>
      </c>
      <c r="C45" s="1398">
        <v>39</v>
      </c>
    </row>
    <row r="46" spans="2:3">
      <c r="B46" s="1400" t="s">
        <v>1580</v>
      </c>
      <c r="C46" s="1398">
        <v>40</v>
      </c>
    </row>
    <row r="47" spans="2:3">
      <c r="B47" s="1400" t="s">
        <v>1581</v>
      </c>
      <c r="C47" s="1398">
        <v>41</v>
      </c>
    </row>
    <row r="48" spans="2:3">
      <c r="B48" s="1400" t="s">
        <v>1582</v>
      </c>
      <c r="C48" s="1398">
        <v>42</v>
      </c>
    </row>
    <row r="49" spans="2:3">
      <c r="B49" s="1400" t="s">
        <v>1583</v>
      </c>
      <c r="C49" s="1398">
        <v>43</v>
      </c>
    </row>
    <row r="50" spans="2:3">
      <c r="B50" s="1400" t="s">
        <v>1584</v>
      </c>
      <c r="C50" s="1398">
        <v>44</v>
      </c>
    </row>
    <row r="51" spans="2:3">
      <c r="B51" s="1400" t="s">
        <v>1585</v>
      </c>
      <c r="C51" s="1398">
        <v>45</v>
      </c>
    </row>
    <row r="52" spans="2:3">
      <c r="B52" s="1400" t="s">
        <v>1586</v>
      </c>
      <c r="C52" s="1398">
        <v>46</v>
      </c>
    </row>
    <row r="53" spans="2:3">
      <c r="B53" s="1400" t="s">
        <v>1587</v>
      </c>
      <c r="C53" s="1398">
        <v>47</v>
      </c>
    </row>
    <row r="54" spans="2:3">
      <c r="B54" s="1400" t="s">
        <v>1588</v>
      </c>
      <c r="C54" s="1398">
        <v>48</v>
      </c>
    </row>
    <row r="55" spans="2:3">
      <c r="B55" s="1400" t="s">
        <v>1589</v>
      </c>
      <c r="C55" s="1398">
        <v>49</v>
      </c>
    </row>
    <row r="56" spans="2:3">
      <c r="B56" s="1400" t="s">
        <v>1590</v>
      </c>
      <c r="C56" s="1398">
        <v>50</v>
      </c>
    </row>
    <row r="57" spans="2:3">
      <c r="B57" s="1400" t="s">
        <v>1591</v>
      </c>
      <c r="C57" s="1398">
        <v>51</v>
      </c>
    </row>
    <row r="58" spans="2:3">
      <c r="B58" s="1400" t="s">
        <v>1592</v>
      </c>
      <c r="C58" s="1398">
        <v>52</v>
      </c>
    </row>
    <row r="59" spans="2:3">
      <c r="B59" s="1400" t="s">
        <v>1593</v>
      </c>
      <c r="C59" s="1398">
        <v>53</v>
      </c>
    </row>
    <row r="60" spans="2:3">
      <c r="B60" s="1400" t="s">
        <v>1594</v>
      </c>
      <c r="C60" s="1398">
        <v>54</v>
      </c>
    </row>
    <row r="61" spans="2:3">
      <c r="B61" s="1400" t="s">
        <v>1595</v>
      </c>
      <c r="C61" s="1398">
        <v>55</v>
      </c>
    </row>
    <row r="62" spans="2:3">
      <c r="B62" s="1400" t="s">
        <v>1596</v>
      </c>
      <c r="C62" s="1398">
        <v>56</v>
      </c>
    </row>
    <row r="63" spans="2:3">
      <c r="B63" s="1400" t="s">
        <v>1597</v>
      </c>
      <c r="C63" s="1398">
        <v>57</v>
      </c>
    </row>
    <row r="64" spans="2:3">
      <c r="B64" s="1400" t="s">
        <v>1598</v>
      </c>
      <c r="C64" s="1398">
        <v>58</v>
      </c>
    </row>
    <row r="65" spans="2:3">
      <c r="B65" s="1400" t="s">
        <v>1599</v>
      </c>
      <c r="C65" s="1398">
        <v>59</v>
      </c>
    </row>
  </sheetData>
  <mergeCells count="1">
    <mergeCell ref="A4:C4"/>
  </mergeCells>
  <hyperlinks>
    <hyperlink ref="A1" location="Índice!A1" display="Volver al Índice" xr:uid="{3F45F25D-8DAB-48E3-8A3E-3C3B7999469D}"/>
    <hyperlink ref="B6" location="Agregación_EEFF!A5" display="Nota sobre la agregación de los E.E.F.F." xr:uid="{E5D1C66F-2105-4EED-A3A9-4340FEBE690D}"/>
    <hyperlink ref="B7" location="1!A5" display="Balance General  " xr:uid="{FE4257BA-F2B1-406D-BBD9-148ED78207E5}"/>
    <hyperlink ref="B8" location="2!A5" display="Estado de Ganancias y Pérdidas  " xr:uid="{EB9E32E4-7A74-463E-B382-E1D6EFC3B6E5}"/>
    <hyperlink ref="B9" location="3!A5" display="Indicadores Financieros  " xr:uid="{09A06313-82CF-482E-B1E4-12828B3995EA}"/>
    <hyperlink ref="B10" location="4!A5" display="Créditos Directos por Sector Económico  " xr:uid="{4DA450B3-68C1-4467-A252-C81DBE12D369}"/>
    <hyperlink ref="B11" location="5!A5" display="Créditos Directos y Depósitos por Zona Geográfica  " xr:uid="{51C0ECB2-6612-4925-85B3-B640C01EAE26}"/>
    <hyperlink ref="B12" location="6!A5" display="Depósitos según Escala de Montos  " xr:uid="{B6A82EDC-BB06-4227-BFAD-1F65806F8880}"/>
    <hyperlink ref="B13" location="7!A5" display="Contratos de Arrendamiento Financiero por Sector Económico y Tipo de Bien" xr:uid="{4563705C-9764-4D33-A96E-92773C424C20}"/>
    <hyperlink ref="B14" location="8!A5" display="Número de Personal  " xr:uid="{80EF155C-BD45-4463-B1C3-EC024BA212E6}"/>
    <hyperlink ref="B15" location="9!A5" display="Requerimiento de Patrimonio Efectivo y Ratio de Capital Global  " xr:uid="{AAFC0114-3156-4C65-A5A0-EA9EF6D7ECE9}"/>
    <hyperlink ref="B16" location="10!A5" display="Activos y Contingentes Ponderados por Riesgo de Crédito  " xr:uid="{D873EF85-72CA-40A2-B800-412360367625}"/>
    <hyperlink ref="B17" location="11!A5" display="Créditos Directos según Situación  " xr:uid="{FAF8B354-FC8E-41AA-BF8D-A16EFC475041}"/>
    <hyperlink ref="B18" location="12!A5" display="Créditos Directos según Tipo de Crédito y Situación  " xr:uid="{61C6FD68-2F9B-4297-AAC7-A45BBD0F2639}"/>
    <hyperlink ref="B19" location="13!A5" display="Estructura de Créditos Directos e Indirectos según Categoría de Riesgo del Deudor  " xr:uid="{45CD4FA1-9B53-47EC-95F8-5C7EE8956CC5}"/>
    <hyperlink ref="B20" location="14!A5" display="Estructura de Créditos Directos e Indirectos por Tipo de Crédito y Categoría de Riesgo del Deudor " xr:uid="{AF4B7E59-81A8-47BB-B01A-F14F57C86FD7}"/>
    <hyperlink ref="B21" location="15!A5" display="Créditos Directos por Tipo, Modalidad y Moneda" xr:uid="{023892A4-69ED-48E0-9B66-7E090D679757}"/>
    <hyperlink ref="B22" location="16!A5" display="Morosidad por tipo de crédito y modalidad  " xr:uid="{DCB9D8E6-330A-47B1-B2FB-3AFAD60A585C}"/>
    <hyperlink ref="B23" location="17!A5" display="Ratios de Morosidad según días de incumplimiento  " xr:uid="{F4A8D2B5-B603-4C3B-A19B-EA4C15098B76}"/>
    <hyperlink ref="B24" location="18!A5" display="Créditos por Tipo de Garantía   " xr:uid="{27A3D255-1398-4DBA-98FB-DEF8941C3C4B}"/>
    <hyperlink ref="B25" location="19!A5" display="Créditos a Actividades Empresariales por Sector Económico  " xr:uid="{CD2CA37B-044F-44BA-A937-8AC05783AD91}"/>
    <hyperlink ref="B26" location="20!A5" display="Flujo de Créditos Castigados por Tipo de Crédito  " xr:uid="{67E68756-2625-458D-9E25-04A8E4DCAD3B}"/>
    <hyperlink ref="B27" location="21!A5" display="Ratios de Liquidez  " xr:uid="{6D0610C5-9FBF-4DF8-AD61-6498BA7665A7}"/>
    <hyperlink ref="B28" location="22!A5" display="Movimiento de los Depósitos  (Moneda Nacional)" xr:uid="{D055F28F-D797-4C5C-90D0-CC67BF24EC13}"/>
    <hyperlink ref="B29" location="23!A5" display="Movimiento de los Depósitos  (Moneda Extranjera)" xr:uid="{212568F7-4394-4C44-B861-26F0F836CE5C}"/>
    <hyperlink ref="B30" location="24!A5" display="Depósitos del Público por Tipo de Depósito y Plazo (Moneda Nacional)" xr:uid="{EBADA64E-6A40-4289-9042-26276CBA8200}"/>
    <hyperlink ref="B31" location="25!A5" display="Depósitos del Público por Tipo de Depósito y Plazo (Moneda Extranjera)" xr:uid="{97D51F1C-09CF-4B94-B5C0-C41C7565F37D}"/>
    <hyperlink ref="B32" location="26!A5" display="Requerimiento de Patrimonio Efectivo por Riesgo de Mercado  " xr:uid="{97D9F730-70B8-4326-9A48-87082DC90345}"/>
    <hyperlink ref="B33" location="27!A5" display="Posición Global en Moneda Extranjera  " xr:uid="{F08AE1A3-8F47-45F0-BA7B-BBCA20A056CD}"/>
    <hyperlink ref="B34" location="28!A5" display="Operaciones Forward en Moneda Extranjera" xr:uid="{95B0DFB2-0934-4D12-AB73-4C2A30EB04C8}"/>
    <hyperlink ref="B35" location="29!A5" display="Operaciones Swaps" xr:uid="{2F886803-ED68-4241-BDBA-ACF349D3228C}"/>
    <hyperlink ref="B36" location="30!A5" display="Requerimiento de Patrimonio Efectivo por Riesgo Operacional  " xr:uid="{029B56A8-88ED-4811-92F5-E35A0C0BFF77}"/>
    <hyperlink ref="B37" location="31!A5" display="Estructura del Activo  " xr:uid="{E16A9D4F-86E4-4A49-8BD5-E64D78D1F52B}"/>
    <hyperlink ref="B38" location="32!A5" display="Estructura de los Créditos Directos por Modalidad  " xr:uid="{F94B2E34-5238-4C9F-9C6A-0C88701FE69F}"/>
    <hyperlink ref="B39" location="33!A5" display="Estructura de los Créditos Directos por Tipo y Modalidad  " xr:uid="{D13F1571-9C20-4F8C-817F-262A839C766F}"/>
    <hyperlink ref="B40" location="34!A5" display="Estructura de los Créditos Indirectos  " xr:uid="{0F9632B8-27D4-493F-85CA-642543886648}"/>
    <hyperlink ref="B41" location="35!A5" display="Estructura del Pasivo  " xr:uid="{D5290AEF-B4DD-4214-BAE4-0EB97ADD247C}"/>
    <hyperlink ref="B42" location="36!A5" display="Estructura de los Depósitos por Tipo  " xr:uid="{35009484-BD2C-447F-BCEB-2A3599D2282B}"/>
    <hyperlink ref="B43" location="37!A5" display="Estructura de los Adeudos y Obligaciones Financieras  " xr:uid="{4649FD78-52F2-47D9-BD1C-B5A05B6E981F}"/>
    <hyperlink ref="B44" location="38!A5" display="Estructura del Patrimonio Efectivo" xr:uid="{2CDDA4CC-5B8E-4181-9B5C-998106A772C0}"/>
    <hyperlink ref="B45" location="39!A5" display="Estructura de los Ingresos Financieros  " xr:uid="{B7CC051C-9438-4B42-AC27-CB0173CBDBAE}"/>
    <hyperlink ref="B46" location="40!A5" display="Estructura de los Gastos Financieros  " xr:uid="{5A010A33-5089-4A0F-A98D-C47A72E2C12F}"/>
    <hyperlink ref="B47" location="41!A5" display="Estructura de los Gastos de Administración  " xr:uid="{2A36C926-595B-4DE6-B921-C9FE59126D2D}"/>
    <hyperlink ref="B48" location="42!A5" display="Estructura de Fideicomisos y Comisiones de Confianza  " xr:uid="{35541CCE-440B-480A-8C73-CFF08A5E17D6}"/>
    <hyperlink ref="B49" location="43!A5" display="Estructura de Inversiones" xr:uid="{F6CDBE7E-F501-45E5-88D3-BA885EB9F5AB}"/>
    <hyperlink ref="B50" location="44!A5" display="Ranking de Créditos, Depósitos y Patrimonio  " xr:uid="{2CF228FE-E74E-4230-BF95-6137CAFAFE49}"/>
    <hyperlink ref="B51" location="45!A5" display="Ranking de Créditos Directos por Tipo  " xr:uid="{1AB45146-495A-4C6E-AB63-ACCB7FA38A8A}"/>
    <hyperlink ref="B52" location="46!A5" display="Ranking de Créditos Directos por Modalidad de Operación  " xr:uid="{9277683B-E542-4810-8823-17A564D13430}"/>
    <hyperlink ref="B53" location="47!A5" display="Ranking de Depósitos por Tipo  " xr:uid="{9A53F572-F237-41E2-A817-6F2EC8493C79}"/>
    <hyperlink ref="B54" location="48!A5" display="Distribución de Oficinas por Zona Geográfica (País)" xr:uid="{A4686D9D-63C7-4E9E-9CBA-41DA78F5BD48}"/>
    <hyperlink ref="B55" location="49!A5" display="Distribución de Oficinas por Zona Geográfica (Lima y Callao)" xr:uid="{E28E1954-D5A7-4A52-A078-C9019381FE14}"/>
    <hyperlink ref="B56" location="50!A5" display="Créditos Directos y Depósitos por Oficinas  " xr:uid="{1C22F24B-0AAD-403D-8A25-4FB0E10E5CF9}"/>
    <hyperlink ref="B57" location="51!A5" display="Estructura de los Créditos Directos por Departamento  " xr:uid="{DB0C1D82-01CF-4CA5-940B-4E2149D1DEF8}"/>
    <hyperlink ref="B58" location="52!A5" display="Estructura de los Depósitos por Departamento  " xr:uid="{72A1388F-69D1-4CB4-9FC0-285A76D0790F}"/>
    <hyperlink ref="B59" location="53!A5" display="Depósitos por Tipo y Persona  " xr:uid="{72524272-E570-4BD6-A717-72AE2CB16BB4}"/>
    <hyperlink ref="B60" location="54!A5" display="Número de Depositantes por Tipo de Depósito  " xr:uid="{0F9756C2-8D29-4E79-99C4-8F78FC8DBA0C}"/>
    <hyperlink ref="B61" location="55!A5" display="Número de Tarjetas de Débito" xr:uid="{4830C6CE-0D38-46E0-9A25-5EDB93DF6CD6}"/>
    <hyperlink ref="B62" location="56!A5" display="Número de Deudores según Tipo de Crédito  " xr:uid="{CBFC1F76-392B-49AF-8122-BB056479C2C2}"/>
    <hyperlink ref="B63" location="57!A5" display="Número de Tarjetas de Crédito por Tipo  " xr:uid="{E7BB7A6D-6978-4F01-9A81-99F8325E45CC}"/>
    <hyperlink ref="B64" location="58!A5" display="Nuevos Créditos Hipotecarios para Vivienda  " xr:uid="{2406384A-E073-4B2C-A44C-648B380B1AF4}"/>
    <hyperlink ref="B65" location="59!A5" display="Nuevos Créditos a Principales Sectores Económicos  " xr:uid="{4C1B0132-1EF6-473A-ABBF-C55F306A464E}"/>
  </hyperlinks>
  <pageMargins left="0.7" right="0.7" top="0.75" bottom="0.75" header="0.3" footer="0.3"/>
  <pageSetup paperSize="9" scale="74"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3885C-9480-4DFA-AF89-FEC101AF8B1E}">
  <sheetPr>
    <pageSetUpPr fitToPage="1"/>
  </sheetPr>
  <dimension ref="A1:D199"/>
  <sheetViews>
    <sheetView showGridLines="0" topLeftCell="A130" zoomScale="85" zoomScaleNormal="85" workbookViewId="0"/>
  </sheetViews>
  <sheetFormatPr baseColWidth="10" defaultColWidth="12.6640625" defaultRowHeight="13.2"/>
  <cols>
    <col min="1" max="1" width="7.33203125" style="1407" bestFit="1" customWidth="1"/>
    <col min="2" max="2" width="69.44140625" style="1407" bestFit="1" customWidth="1"/>
    <col min="3" max="3" width="99.6640625" style="1407" customWidth="1"/>
    <col min="4" max="16384" width="12.6640625" style="1407"/>
  </cols>
  <sheetData>
    <row r="1" spans="1:3" ht="13.8">
      <c r="A1" s="1401" t="s">
        <v>1230</v>
      </c>
    </row>
    <row r="2" spans="1:3" ht="13.8">
      <c r="B2" s="1408" t="s">
        <v>1231</v>
      </c>
    </row>
    <row r="3" spans="1:3" ht="6.6" customHeight="1"/>
    <row r="4" spans="1:3" ht="12.75" customHeight="1">
      <c r="B4" s="1409" t="s">
        <v>1232</v>
      </c>
      <c r="C4" s="1410"/>
    </row>
    <row r="5" spans="1:3">
      <c r="B5" s="1411"/>
      <c r="C5" s="1412"/>
    </row>
    <row r="6" spans="1:3">
      <c r="B6" s="1411"/>
      <c r="C6" s="1412"/>
    </row>
    <row r="7" spans="1:3" ht="30.75" customHeight="1">
      <c r="B7" s="1413"/>
      <c r="C7" s="1414"/>
    </row>
    <row r="8" spans="1:3" ht="14.4">
      <c r="B8" s="1415"/>
      <c r="C8" s="1415"/>
    </row>
    <row r="9" spans="1:3">
      <c r="A9" s="1416"/>
      <c r="B9" s="1416"/>
      <c r="C9" s="1416"/>
    </row>
    <row r="10" spans="1:3">
      <c r="A10" s="1417"/>
      <c r="B10" s="1417" t="s">
        <v>1233</v>
      </c>
      <c r="C10" s="1417"/>
    </row>
    <row r="11" spans="1:3" ht="13.8" thickBot="1">
      <c r="A11" s="1418"/>
      <c r="B11" s="1418"/>
      <c r="C11" s="1418"/>
    </row>
    <row r="12" spans="1:3" ht="24" customHeight="1">
      <c r="B12" s="8" t="s">
        <v>1234</v>
      </c>
      <c r="C12" s="1419"/>
    </row>
    <row r="13" spans="1:3" ht="11.4" customHeight="1">
      <c r="B13" s="8"/>
      <c r="C13" s="1419"/>
    </row>
    <row r="14" spans="1:3">
      <c r="A14" s="1420" t="s">
        <v>1235</v>
      </c>
      <c r="B14" s="8" t="s">
        <v>518</v>
      </c>
      <c r="C14" s="1417" t="str">
        <f>A15&amp;"+"&amp;A16&amp;"+"&amp;A17&amp;"+"&amp;A18</f>
        <v>(A.1)+(A.2)+(A.3)+(A.4)</v>
      </c>
    </row>
    <row r="15" spans="1:3">
      <c r="A15" s="1421" t="s">
        <v>1236</v>
      </c>
      <c r="B15" s="1422" t="s">
        <v>1237</v>
      </c>
      <c r="C15" s="794">
        <v>1101</v>
      </c>
    </row>
    <row r="16" spans="1:3">
      <c r="A16" s="1421" t="s">
        <v>1238</v>
      </c>
      <c r="B16" s="1422" t="s">
        <v>1239</v>
      </c>
      <c r="C16" s="7" t="s">
        <v>1240</v>
      </c>
    </row>
    <row r="17" spans="1:3">
      <c r="A17" s="1421" t="s">
        <v>1241</v>
      </c>
      <c r="B17" s="1422" t="s">
        <v>736</v>
      </c>
      <c r="C17" s="7" t="s">
        <v>1242</v>
      </c>
    </row>
    <row r="18" spans="1:3">
      <c r="A18" s="1421" t="s">
        <v>1243</v>
      </c>
      <c r="B18" s="1422" t="s">
        <v>1244</v>
      </c>
      <c r="C18" s="794">
        <v>1105</v>
      </c>
    </row>
    <row r="19" spans="1:3">
      <c r="A19" s="1420" t="s">
        <v>1245</v>
      </c>
      <c r="B19" s="8" t="s">
        <v>523</v>
      </c>
      <c r="C19" s="797">
        <v>1201</v>
      </c>
    </row>
    <row r="20" spans="1:3" ht="18.75" customHeight="1">
      <c r="A20" s="1420" t="s">
        <v>1246</v>
      </c>
      <c r="B20" s="8" t="s">
        <v>1247</v>
      </c>
      <c r="C20" s="1417" t="str">
        <f>A21&amp;"+"&amp;A22&amp;"+"&amp;A23&amp;"+"&amp;A24&amp;"+"&amp;A25&amp;"+"&amp;A26</f>
        <v>(C.1)+(C.2)+(C.3)+(C.4)+(C.5)+(C.6)</v>
      </c>
    </row>
    <row r="21" spans="1:3">
      <c r="A21" s="1421" t="s">
        <v>1248</v>
      </c>
      <c r="B21" s="1422" t="s">
        <v>1249</v>
      </c>
      <c r="C21" s="7" t="s">
        <v>1250</v>
      </c>
    </row>
    <row r="22" spans="1:3">
      <c r="A22" s="1421" t="s">
        <v>1251</v>
      </c>
      <c r="B22" s="1422" t="s">
        <v>777</v>
      </c>
      <c r="C22" s="7" t="s">
        <v>1252</v>
      </c>
    </row>
    <row r="23" spans="1:3">
      <c r="A23" s="1421" t="s">
        <v>1253</v>
      </c>
      <c r="B23" s="1422" t="s">
        <v>778</v>
      </c>
      <c r="C23" s="794">
        <v>1305</v>
      </c>
    </row>
    <row r="24" spans="1:3">
      <c r="A24" s="1421" t="s">
        <v>1254</v>
      </c>
      <c r="B24" s="1422" t="s">
        <v>780</v>
      </c>
      <c r="C24" s="794">
        <v>1306</v>
      </c>
    </row>
    <row r="25" spans="1:3">
      <c r="A25" s="1421" t="s">
        <v>1255</v>
      </c>
      <c r="B25" s="1422" t="s">
        <v>1256</v>
      </c>
      <c r="C25" s="794" t="s">
        <v>1257</v>
      </c>
    </row>
    <row r="26" spans="1:3">
      <c r="A26" s="1421" t="s">
        <v>1258</v>
      </c>
      <c r="B26" s="1422" t="s">
        <v>1259</v>
      </c>
      <c r="C26" s="1423" t="s">
        <v>1260</v>
      </c>
    </row>
    <row r="27" spans="1:3" ht="19.2" customHeight="1">
      <c r="A27" s="1420" t="s">
        <v>1261</v>
      </c>
      <c r="B27" s="8" t="s">
        <v>1262</v>
      </c>
      <c r="C27" s="1417" t="str">
        <f>A28&amp;"+"&amp;A39&amp;"+"&amp;A40&amp;"+"&amp;A43&amp;"+"&amp;A44</f>
        <v>(D.1)+(D.12)+(D.13)+(D.16)+(D.17)</v>
      </c>
    </row>
    <row r="28" spans="1:3">
      <c r="A28" s="1421" t="s">
        <v>1263</v>
      </c>
      <c r="B28" s="1424" t="s">
        <v>1071</v>
      </c>
      <c r="C28" s="1417" t="str">
        <f>A29&amp;"+"&amp;A30&amp;"+"&amp;A31&amp;"+"&amp;A32&amp;"+"&amp;A33&amp;"+"&amp;A34&amp;"+"&amp;A35&amp;"+"&amp;A36&amp;"+"&amp;A37&amp;"+"&amp;A38</f>
        <v>(D.2)+(D.3)+(D.4)+(D.5)+(D.6)+(D.7)+(D.8)+(D.9)+(D.10)+(D.11)</v>
      </c>
    </row>
    <row r="29" spans="1:3" ht="27.6">
      <c r="A29" s="1421" t="s">
        <v>1264</v>
      </c>
      <c r="B29" s="1425" t="s">
        <v>707</v>
      </c>
      <c r="C29" s="1426" t="s">
        <v>1265</v>
      </c>
    </row>
    <row r="30" spans="1:3" ht="26.4">
      <c r="A30" s="1421" t="s">
        <v>1266</v>
      </c>
      <c r="B30" s="1425" t="s">
        <v>132</v>
      </c>
      <c r="C30" s="1427" t="s">
        <v>1267</v>
      </c>
    </row>
    <row r="31" spans="1:3">
      <c r="A31" s="1421" t="s">
        <v>1268</v>
      </c>
      <c r="B31" s="1425" t="s">
        <v>123</v>
      </c>
      <c r="C31" s="1428" t="s">
        <v>1269</v>
      </c>
    </row>
    <row r="32" spans="1:3">
      <c r="A32" s="1421" t="s">
        <v>1270</v>
      </c>
      <c r="B32" s="1425" t="s">
        <v>711</v>
      </c>
      <c r="C32" s="1428" t="s">
        <v>1271</v>
      </c>
    </row>
    <row r="33" spans="1:3" ht="26.4">
      <c r="A33" s="1421" t="s">
        <v>1272</v>
      </c>
      <c r="B33" s="1425" t="s">
        <v>133</v>
      </c>
      <c r="C33" s="1427" t="s">
        <v>1273</v>
      </c>
    </row>
    <row r="34" spans="1:3" ht="26.4">
      <c r="A34" s="1421" t="s">
        <v>1274</v>
      </c>
      <c r="B34" s="1425" t="s">
        <v>1275</v>
      </c>
      <c r="C34" s="1427" t="s">
        <v>1276</v>
      </c>
    </row>
    <row r="35" spans="1:3">
      <c r="A35" s="1421" t="s">
        <v>1277</v>
      </c>
      <c r="B35" s="1425" t="s">
        <v>710</v>
      </c>
      <c r="C35" s="1429">
        <v>1401.04</v>
      </c>
    </row>
    <row r="36" spans="1:3" ht="14.4">
      <c r="A36" s="1421" t="s">
        <v>1278</v>
      </c>
      <c r="B36" s="1425" t="s">
        <v>713</v>
      </c>
      <c r="C36" s="1430" t="s">
        <v>1279</v>
      </c>
    </row>
    <row r="37" spans="1:3">
      <c r="A37" s="1431" t="s">
        <v>1280</v>
      </c>
      <c r="B37" s="1425" t="s">
        <v>1281</v>
      </c>
      <c r="C37" s="1427" t="s">
        <v>1282</v>
      </c>
    </row>
    <row r="38" spans="1:3" ht="66">
      <c r="A38" s="1431" t="s">
        <v>1283</v>
      </c>
      <c r="B38" s="1425" t="s">
        <v>736</v>
      </c>
      <c r="C38" s="1432" t="s">
        <v>1284</v>
      </c>
    </row>
    <row r="39" spans="1:3">
      <c r="A39" s="1431" t="s">
        <v>1285</v>
      </c>
      <c r="B39" s="1424" t="s">
        <v>1286</v>
      </c>
      <c r="C39" s="1433" t="s">
        <v>1287</v>
      </c>
    </row>
    <row r="40" spans="1:3">
      <c r="A40" s="1421" t="s">
        <v>1288</v>
      </c>
      <c r="B40" s="1424" t="s">
        <v>1088</v>
      </c>
      <c r="C40" s="8" t="str">
        <f>A41&amp;"+"&amp;A42</f>
        <v>(D.14)+(D.15)</v>
      </c>
    </row>
    <row r="41" spans="1:3">
      <c r="A41" s="1421" t="s">
        <v>1289</v>
      </c>
      <c r="B41" s="1434" t="s">
        <v>1074</v>
      </c>
      <c r="C41" s="1423">
        <v>1405</v>
      </c>
    </row>
    <row r="42" spans="1:3">
      <c r="A42" s="1421" t="s">
        <v>1290</v>
      </c>
      <c r="B42" s="1434" t="s">
        <v>1291</v>
      </c>
      <c r="C42" s="1423">
        <v>1406</v>
      </c>
    </row>
    <row r="43" spans="1:3">
      <c r="A43" s="1421" t="s">
        <v>1292</v>
      </c>
      <c r="B43" s="1424" t="s">
        <v>1259</v>
      </c>
      <c r="C43" s="1435" t="s">
        <v>1293</v>
      </c>
    </row>
    <row r="44" spans="1:3" ht="24" customHeight="1">
      <c r="A44" s="1421" t="s">
        <v>1294</v>
      </c>
      <c r="B44" s="1424" t="s">
        <v>1295</v>
      </c>
      <c r="C44" s="1436" t="s">
        <v>1296</v>
      </c>
    </row>
    <row r="45" spans="1:3" ht="19.5" customHeight="1">
      <c r="A45" s="1420" t="s">
        <v>1297</v>
      </c>
      <c r="B45" s="8" t="s">
        <v>548</v>
      </c>
      <c r="C45" s="1436" t="s">
        <v>1298</v>
      </c>
    </row>
    <row r="46" spans="1:3">
      <c r="A46" s="1420" t="s">
        <v>1299</v>
      </c>
      <c r="B46" s="8" t="s">
        <v>1300</v>
      </c>
      <c r="C46" s="8" t="str">
        <f>A47&amp;"+"&amp;A48&amp;"+"&amp;A49&amp;"+"&amp;A50&amp;"+"&amp;A51</f>
        <v>(F.1)+(F.2)+(F.3)+(F.4)+(F.5)</v>
      </c>
    </row>
    <row r="47" spans="1:3">
      <c r="A47" s="1421" t="s">
        <v>1301</v>
      </c>
      <c r="B47" s="1422" t="s">
        <v>550</v>
      </c>
      <c r="C47" s="794">
        <v>1108</v>
      </c>
    </row>
    <row r="48" spans="1:3">
      <c r="A48" s="1421" t="s">
        <v>1302</v>
      </c>
      <c r="B48" s="1422" t="s">
        <v>738</v>
      </c>
      <c r="C48" s="794">
        <v>1208</v>
      </c>
    </row>
    <row r="49" spans="1:3">
      <c r="A49" s="1421" t="s">
        <v>1303</v>
      </c>
      <c r="B49" s="1422" t="s">
        <v>739</v>
      </c>
      <c r="C49" s="794">
        <v>1308</v>
      </c>
    </row>
    <row r="50" spans="1:3">
      <c r="A50" s="1421" t="s">
        <v>1304</v>
      </c>
      <c r="B50" s="1422" t="s">
        <v>740</v>
      </c>
      <c r="C50" s="794">
        <v>1408</v>
      </c>
    </row>
    <row r="51" spans="1:3">
      <c r="A51" s="1421" t="s">
        <v>1305</v>
      </c>
      <c r="B51" s="1422" t="s">
        <v>1306</v>
      </c>
      <c r="C51" s="794">
        <v>1508</v>
      </c>
    </row>
    <row r="52" spans="1:3" ht="18.75" customHeight="1">
      <c r="A52" s="1420" t="s">
        <v>1307</v>
      </c>
      <c r="B52" s="1433" t="s">
        <v>555</v>
      </c>
      <c r="C52" s="1437" t="s">
        <v>1308</v>
      </c>
    </row>
    <row r="53" spans="1:3" ht="21" customHeight="1">
      <c r="A53" s="1420" t="s">
        <v>1309</v>
      </c>
      <c r="B53" s="8" t="s">
        <v>1310</v>
      </c>
      <c r="C53" s="797">
        <v>18</v>
      </c>
    </row>
    <row r="54" spans="1:3" ht="42">
      <c r="A54" s="1438" t="s">
        <v>1311</v>
      </c>
      <c r="B54" s="1439" t="s">
        <v>1312</v>
      </c>
      <c r="C54" s="1440" t="s">
        <v>1313</v>
      </c>
    </row>
    <row r="55" spans="1:3" ht="42">
      <c r="A55" s="1438"/>
      <c r="B55" s="1439"/>
      <c r="C55" s="1440" t="s">
        <v>1314</v>
      </c>
    </row>
    <row r="56" spans="1:3" ht="18.600000000000001" customHeight="1">
      <c r="A56" s="1420" t="s">
        <v>1315</v>
      </c>
      <c r="B56" s="8" t="s">
        <v>1316</v>
      </c>
      <c r="C56" s="1417" t="str">
        <f>A14&amp;"+"&amp;A19&amp;"+"&amp;A20&amp;"+"&amp;A27&amp;"+"&amp;A45&amp;"+"&amp;A46&amp;"+"&amp;A52&amp;"+"&amp;A53&amp;"+"&amp;A54</f>
        <v>(A)+(B)+(C)+(D)+(E)+(F)+(G)+(H)+(I)</v>
      </c>
    </row>
    <row r="57" spans="1:3">
      <c r="B57" s="1441"/>
    </row>
    <row r="58" spans="1:3">
      <c r="B58" s="1441"/>
    </row>
    <row r="59" spans="1:3">
      <c r="B59" s="63" t="s">
        <v>1317</v>
      </c>
    </row>
    <row r="60" spans="1:3">
      <c r="B60" s="63"/>
    </row>
    <row r="61" spans="1:3">
      <c r="A61" s="1420" t="s">
        <v>1318</v>
      </c>
      <c r="B61" s="63" t="s">
        <v>562</v>
      </c>
      <c r="C61" s="1417" t="str">
        <f>A62&amp;"+"&amp;A63&amp;"+"&amp;A64&amp;"+"&amp;A69&amp;"+"&amp;A70</f>
        <v>(K.1)+(K.2)+(K.3)+(K.8)+(K.9)</v>
      </c>
    </row>
    <row r="62" spans="1:3" ht="14.4">
      <c r="A62" s="1421" t="s">
        <v>1319</v>
      </c>
      <c r="B62" s="1422" t="s">
        <v>138</v>
      </c>
      <c r="C62" s="1442" t="s">
        <v>1320</v>
      </c>
    </row>
    <row r="63" spans="1:3">
      <c r="A63" s="1421" t="s">
        <v>1321</v>
      </c>
      <c r="B63" s="1422" t="s">
        <v>478</v>
      </c>
      <c r="C63" s="794">
        <v>2102</v>
      </c>
    </row>
    <row r="64" spans="1:3">
      <c r="A64" s="1421" t="s">
        <v>1322</v>
      </c>
      <c r="B64" s="1422" t="s">
        <v>142</v>
      </c>
      <c r="C64" s="1443" t="str">
        <f>A65&amp;"+"&amp;A66&amp;"+"&amp;A67&amp;"+"&amp;A68</f>
        <v>(K.4)+(K.5)+(K.6)+(K.7)</v>
      </c>
    </row>
    <row r="65" spans="1:3">
      <c r="A65" s="1421" t="s">
        <v>1323</v>
      </c>
      <c r="B65" s="1422" t="s">
        <v>1324</v>
      </c>
      <c r="C65" s="1444" t="s">
        <v>1325</v>
      </c>
    </row>
    <row r="66" spans="1:3">
      <c r="A66" s="1421" t="s">
        <v>1326</v>
      </c>
      <c r="B66" s="1422" t="s">
        <v>1327</v>
      </c>
      <c r="C66" s="1444">
        <v>2103.0300000000002</v>
      </c>
    </row>
    <row r="67" spans="1:3">
      <c r="A67" s="1421" t="s">
        <v>1328</v>
      </c>
      <c r="B67" s="1422" t="s">
        <v>1329</v>
      </c>
      <c r="C67" s="1444">
        <v>2103.0500000000002</v>
      </c>
    </row>
    <row r="68" spans="1:3">
      <c r="A68" s="1421" t="s">
        <v>1330</v>
      </c>
      <c r="B68" s="1422" t="s">
        <v>1331</v>
      </c>
      <c r="C68" s="7" t="s">
        <v>1332</v>
      </c>
    </row>
    <row r="69" spans="1:3">
      <c r="A69" s="1421" t="s">
        <v>1333</v>
      </c>
      <c r="B69" s="1422" t="s">
        <v>1334</v>
      </c>
      <c r="C69" s="1444">
        <v>2107</v>
      </c>
    </row>
    <row r="70" spans="1:3">
      <c r="A70" s="1421" t="s">
        <v>1335</v>
      </c>
      <c r="B70" s="1422" t="s">
        <v>1336</v>
      </c>
      <c r="C70" s="1443" t="str">
        <f>A71&amp;"+"&amp;A72</f>
        <v>(K.10)+(K.11)</v>
      </c>
    </row>
    <row r="71" spans="1:3" ht="28.8">
      <c r="A71" s="1431" t="s">
        <v>1337</v>
      </c>
      <c r="B71" s="1445" t="s">
        <v>1338</v>
      </c>
      <c r="C71" s="1430" t="s">
        <v>1339</v>
      </c>
    </row>
    <row r="72" spans="1:3">
      <c r="A72" s="1431" t="s">
        <v>1340</v>
      </c>
      <c r="B72" s="1445" t="s">
        <v>1341</v>
      </c>
      <c r="C72" s="1444">
        <v>2105</v>
      </c>
    </row>
    <row r="73" spans="1:3">
      <c r="A73" s="1420" t="s">
        <v>1342</v>
      </c>
      <c r="B73" s="63" t="s">
        <v>1343</v>
      </c>
      <c r="C73" s="1443" t="str">
        <f>A74&amp;"+"&amp;A75&amp;"+"&amp;A76</f>
        <v>(L.1)+(L.2)+(L.3)</v>
      </c>
    </row>
    <row r="74" spans="1:3">
      <c r="A74" s="1421" t="s">
        <v>1344</v>
      </c>
      <c r="B74" s="1422" t="s">
        <v>138</v>
      </c>
      <c r="C74" s="794">
        <v>2301</v>
      </c>
    </row>
    <row r="75" spans="1:3">
      <c r="A75" s="1421" t="s">
        <v>1345</v>
      </c>
      <c r="B75" s="1422" t="s">
        <v>478</v>
      </c>
      <c r="C75" s="794">
        <v>2302</v>
      </c>
    </row>
    <row r="76" spans="1:3">
      <c r="A76" s="1421" t="s">
        <v>1346</v>
      </c>
      <c r="B76" s="1422" t="s">
        <v>142</v>
      </c>
      <c r="C76" s="794">
        <v>2303</v>
      </c>
    </row>
    <row r="77" spans="1:3">
      <c r="A77" s="1420" t="s">
        <v>1347</v>
      </c>
      <c r="B77" s="63" t="s">
        <v>523</v>
      </c>
      <c r="C77" s="7" t="s">
        <v>1348</v>
      </c>
    </row>
    <row r="78" spans="1:3">
      <c r="A78" s="1420" t="s">
        <v>1349</v>
      </c>
      <c r="B78" s="63" t="s">
        <v>1350</v>
      </c>
      <c r="C78" s="1443" t="str">
        <f>A79&amp;"+"&amp;A80</f>
        <v>(N.1)+(N.2)</v>
      </c>
    </row>
    <row r="79" spans="1:3">
      <c r="A79" s="1421" t="s">
        <v>1351</v>
      </c>
      <c r="B79" s="794" t="s">
        <v>1352</v>
      </c>
      <c r="C79" s="7" t="s">
        <v>1353</v>
      </c>
    </row>
    <row r="80" spans="1:3">
      <c r="A80" s="1421" t="s">
        <v>1354</v>
      </c>
      <c r="B80" s="794" t="s">
        <v>1355</v>
      </c>
      <c r="C80" s="7" t="s">
        <v>1356</v>
      </c>
    </row>
    <row r="81" spans="1:3">
      <c r="A81" s="1420" t="s">
        <v>1357</v>
      </c>
      <c r="B81" s="63" t="s">
        <v>1358</v>
      </c>
      <c r="C81" s="1443" t="str">
        <f>A82&amp;"+"&amp;A83&amp;"+"&amp;A84</f>
        <v>(Ñ.1)+(Ñ.2)+(Ñ.3)</v>
      </c>
    </row>
    <row r="82" spans="1:3">
      <c r="A82" s="1421" t="s">
        <v>1359</v>
      </c>
      <c r="B82" s="1407" t="s">
        <v>1360</v>
      </c>
      <c r="C82" s="794">
        <v>2804</v>
      </c>
    </row>
    <row r="83" spans="1:3" ht="12.75" customHeight="1">
      <c r="A83" s="1421" t="s">
        <v>1361</v>
      </c>
      <c r="B83" s="1407" t="s">
        <v>1362</v>
      </c>
      <c r="C83" s="794">
        <v>2805</v>
      </c>
    </row>
    <row r="84" spans="1:3">
      <c r="A84" s="1421" t="s">
        <v>1363</v>
      </c>
      <c r="B84" s="794" t="s">
        <v>1364</v>
      </c>
      <c r="C84" s="7" t="s">
        <v>1365</v>
      </c>
    </row>
    <row r="85" spans="1:3">
      <c r="A85" s="1420" t="s">
        <v>1366</v>
      </c>
      <c r="B85" s="63" t="s">
        <v>1367</v>
      </c>
      <c r="C85" s="7" t="s">
        <v>1368</v>
      </c>
    </row>
    <row r="86" spans="1:3">
      <c r="A86" s="1420" t="s">
        <v>1369</v>
      </c>
      <c r="B86" s="63" t="s">
        <v>1370</v>
      </c>
      <c r="C86" s="1417" t="str">
        <f>A87&amp;"+"&amp;A88&amp;"+"&amp;A89&amp;"+"&amp;A90&amp;"+"&amp;A91&amp;"+"&amp;A92</f>
        <v>(P.1)+(P.2)+(P.3)+(P.4)+(P.5)+(P.6)</v>
      </c>
    </row>
    <row r="87" spans="1:3">
      <c r="A87" s="1421" t="s">
        <v>1371</v>
      </c>
      <c r="B87" s="794" t="s">
        <v>1372</v>
      </c>
      <c r="C87" s="7" t="s">
        <v>1373</v>
      </c>
    </row>
    <row r="88" spans="1:3">
      <c r="A88" s="1421" t="s">
        <v>1374</v>
      </c>
      <c r="B88" s="794" t="s">
        <v>1375</v>
      </c>
      <c r="C88" s="794">
        <v>2308</v>
      </c>
    </row>
    <row r="89" spans="1:3">
      <c r="A89" s="1421" t="s">
        <v>1376</v>
      </c>
      <c r="B89" s="794" t="s">
        <v>551</v>
      </c>
      <c r="C89" s="794">
        <v>2208</v>
      </c>
    </row>
    <row r="90" spans="1:3">
      <c r="A90" s="1421" t="s">
        <v>1377</v>
      </c>
      <c r="B90" s="794" t="s">
        <v>1378</v>
      </c>
      <c r="C90" s="7" t="s">
        <v>1379</v>
      </c>
    </row>
    <row r="91" spans="1:3">
      <c r="A91" s="1421" t="s">
        <v>1380</v>
      </c>
      <c r="B91" s="794" t="s">
        <v>1381</v>
      </c>
      <c r="C91" s="7" t="s">
        <v>1382</v>
      </c>
    </row>
    <row r="92" spans="1:3">
      <c r="A92" s="1421" t="s">
        <v>1383</v>
      </c>
      <c r="B92" s="794" t="s">
        <v>1384</v>
      </c>
      <c r="C92" s="794">
        <v>2508</v>
      </c>
    </row>
    <row r="93" spans="1:3" ht="72">
      <c r="A93" s="1438" t="s">
        <v>1385</v>
      </c>
      <c r="B93" s="1439" t="s">
        <v>593</v>
      </c>
      <c r="C93" s="1428" t="s">
        <v>1386</v>
      </c>
    </row>
    <row r="94" spans="1:3" ht="43.2">
      <c r="A94" s="1438"/>
      <c r="B94" s="1439"/>
      <c r="C94" s="1428" t="s">
        <v>1387</v>
      </c>
    </row>
    <row r="95" spans="1:3" ht="8.4" customHeight="1">
      <c r="A95" s="1420"/>
      <c r="B95" s="63"/>
      <c r="C95" s="1428"/>
    </row>
    <row r="96" spans="1:3">
      <c r="A96" s="1420" t="s">
        <v>1388</v>
      </c>
      <c r="B96" s="63" t="s">
        <v>595</v>
      </c>
      <c r="C96" s="1443" t="str">
        <f>A97&amp;"+"&amp;A98</f>
        <v>(R.1)+(R.2)</v>
      </c>
    </row>
    <row r="97" spans="1:3">
      <c r="A97" s="1421" t="s">
        <v>1389</v>
      </c>
      <c r="B97" s="1422" t="s">
        <v>1390</v>
      </c>
      <c r="C97" s="794">
        <v>2701</v>
      </c>
    </row>
    <row r="98" spans="1:3">
      <c r="A98" s="1421" t="s">
        <v>1391</v>
      </c>
      <c r="B98" s="1422" t="s">
        <v>1392</v>
      </c>
      <c r="C98" s="1444" t="s">
        <v>1393</v>
      </c>
    </row>
    <row r="99" spans="1:3">
      <c r="A99" s="1420" t="s">
        <v>1394</v>
      </c>
      <c r="B99" s="63" t="s">
        <v>1395</v>
      </c>
      <c r="C99" s="7" t="s">
        <v>1396</v>
      </c>
    </row>
    <row r="100" spans="1:3" ht="6.6" customHeight="1">
      <c r="A100" s="1420"/>
      <c r="B100" s="63"/>
      <c r="C100" s="7"/>
    </row>
    <row r="101" spans="1:3">
      <c r="A101" s="1420" t="s">
        <v>1397</v>
      </c>
      <c r="B101" s="63" t="s">
        <v>599</v>
      </c>
      <c r="C101" s="8" t="str">
        <f>A61&amp;"+"&amp;A73&amp;"+"&amp;A77&amp;"+"&amp;A78&amp;"+"&amp;A81&amp;"+"&amp;A85&amp;"+"&amp;A86&amp;"+"&amp;A93&amp;"+"&amp;A96&amp;"+"&amp;A99</f>
        <v>(K)+(L)+(M)+(N)+(Ñ)+(O)+(P)+(Q)+(R)+(S)</v>
      </c>
    </row>
    <row r="102" spans="1:3" ht="6" customHeight="1">
      <c r="A102" s="1420"/>
      <c r="B102" s="63"/>
      <c r="C102" s="8"/>
    </row>
    <row r="103" spans="1:3">
      <c r="A103" s="1420" t="s">
        <v>1398</v>
      </c>
      <c r="B103" s="63" t="s">
        <v>600</v>
      </c>
      <c r="C103" s="1417" t="str">
        <f>A104&amp;"+"&amp;A105&amp;"+"&amp;A106&amp;"+"&amp;A107&amp;"+"&amp;A108&amp;"+"&amp;A109</f>
        <v>(U.1)+(U.2)+(U.3)+(U.4)+(U.5)+(U.6)</v>
      </c>
    </row>
    <row r="104" spans="1:3">
      <c r="A104" s="1421" t="s">
        <v>1399</v>
      </c>
      <c r="B104" s="1422" t="s">
        <v>1400</v>
      </c>
      <c r="C104" s="7" t="s">
        <v>1401</v>
      </c>
    </row>
    <row r="105" spans="1:3">
      <c r="A105" s="1421" t="s">
        <v>1402</v>
      </c>
      <c r="B105" s="1422" t="s">
        <v>1403</v>
      </c>
      <c r="C105" s="1444" t="s">
        <v>1404</v>
      </c>
    </row>
    <row r="106" spans="1:3">
      <c r="A106" s="1421" t="s">
        <v>1405</v>
      </c>
      <c r="B106" s="1422" t="s">
        <v>1406</v>
      </c>
      <c r="C106" s="7" t="s">
        <v>1407</v>
      </c>
    </row>
    <row r="107" spans="1:3">
      <c r="A107" s="1421" t="s">
        <v>1408</v>
      </c>
      <c r="B107" s="1422" t="s">
        <v>1409</v>
      </c>
      <c r="C107" s="7" t="s">
        <v>1410</v>
      </c>
    </row>
    <row r="108" spans="1:3">
      <c r="A108" s="1421" t="s">
        <v>1411</v>
      </c>
      <c r="B108" s="1422" t="s">
        <v>1412</v>
      </c>
      <c r="C108" s="7" t="s">
        <v>1413</v>
      </c>
    </row>
    <row r="109" spans="1:3">
      <c r="A109" s="1421" t="s">
        <v>1414</v>
      </c>
      <c r="B109" s="1422" t="s">
        <v>1415</v>
      </c>
      <c r="C109" s="7" t="s">
        <v>1416</v>
      </c>
    </row>
    <row r="110" spans="1:3">
      <c r="A110" s="1420" t="s">
        <v>1417</v>
      </c>
      <c r="B110" s="63" t="s">
        <v>607</v>
      </c>
      <c r="C110" s="8" t="str">
        <f>A101&amp;"+"&amp;A103</f>
        <v>(T)+(U)</v>
      </c>
    </row>
    <row r="111" spans="1:3" ht="9.6" customHeight="1">
      <c r="A111" s="1420"/>
      <c r="B111" s="63"/>
      <c r="C111" s="8"/>
    </row>
    <row r="112" spans="1:3">
      <c r="A112" s="1420" t="s">
        <v>1418</v>
      </c>
      <c r="B112" s="63" t="s">
        <v>1419</v>
      </c>
      <c r="C112" s="1443" t="str">
        <f>A113&amp;"+"&amp;A114&amp;"+"&amp;A115&amp;"+"&amp;A116</f>
        <v>(W.1)+(W.2)+(W.3)+(W.4)</v>
      </c>
    </row>
    <row r="113" spans="1:4">
      <c r="A113" s="1421" t="s">
        <v>1420</v>
      </c>
      <c r="B113" s="1422" t="s">
        <v>1390</v>
      </c>
      <c r="C113" s="7" t="s">
        <v>1421</v>
      </c>
    </row>
    <row r="114" spans="1:4">
      <c r="A114" s="1421" t="s">
        <v>1422</v>
      </c>
      <c r="B114" s="1422" t="s">
        <v>1423</v>
      </c>
      <c r="C114" s="794">
        <v>7205</v>
      </c>
    </row>
    <row r="115" spans="1:4">
      <c r="A115" s="1421" t="s">
        <v>1424</v>
      </c>
      <c r="B115" s="1422" t="s">
        <v>1425</v>
      </c>
      <c r="C115" s="794">
        <v>7206</v>
      </c>
    </row>
    <row r="116" spans="1:4">
      <c r="A116" s="1421" t="s">
        <v>1426</v>
      </c>
      <c r="B116" s="1422" t="s">
        <v>1427</v>
      </c>
      <c r="C116" s="1444" t="s">
        <v>1428</v>
      </c>
    </row>
    <row r="117" spans="1:4">
      <c r="B117" s="1422"/>
      <c r="C117" s="1444"/>
    </row>
    <row r="119" spans="1:4">
      <c r="A119" s="1416"/>
      <c r="B119" s="1416"/>
      <c r="C119" s="1416"/>
      <c r="D119" s="1416"/>
    </row>
    <row r="120" spans="1:4" ht="13.8">
      <c r="A120" s="1443"/>
      <c r="B120" s="1446" t="s">
        <v>1429</v>
      </c>
      <c r="C120" s="1446"/>
      <c r="D120" s="1447"/>
    </row>
    <row r="121" spans="1:4" ht="13.8" thickBot="1">
      <c r="A121" s="1418"/>
      <c r="B121" s="1418"/>
      <c r="C121" s="1418"/>
      <c r="D121" s="1418"/>
    </row>
    <row r="122" spans="1:4" ht="13.8">
      <c r="B122" s="1448"/>
      <c r="C122" s="1449"/>
      <c r="D122" s="1450"/>
    </row>
    <row r="123" spans="1:4">
      <c r="A123" s="1420" t="s">
        <v>1235</v>
      </c>
      <c r="B123" s="63" t="s">
        <v>1430</v>
      </c>
      <c r="C123" s="797" t="s">
        <v>1431</v>
      </c>
    </row>
    <row r="124" spans="1:4">
      <c r="A124" s="1421" t="s">
        <v>1236</v>
      </c>
      <c r="B124" s="1422" t="s">
        <v>550</v>
      </c>
      <c r="C124" s="794">
        <v>5101</v>
      </c>
    </row>
    <row r="125" spans="1:4">
      <c r="A125" s="1421" t="s">
        <v>1238</v>
      </c>
      <c r="B125" s="1422" t="s">
        <v>738</v>
      </c>
      <c r="C125" s="794">
        <v>5102</v>
      </c>
    </row>
    <row r="126" spans="1:4">
      <c r="A126" s="1421" t="s">
        <v>1241</v>
      </c>
      <c r="B126" s="1422" t="s">
        <v>739</v>
      </c>
      <c r="C126" s="794">
        <v>5103</v>
      </c>
    </row>
    <row r="127" spans="1:4" ht="14.4">
      <c r="A127" s="1421" t="s">
        <v>1243</v>
      </c>
      <c r="B127" s="1422" t="s">
        <v>1432</v>
      </c>
      <c r="C127" s="794" t="s">
        <v>1433</v>
      </c>
    </row>
    <row r="128" spans="1:4" ht="14.4">
      <c r="A128" s="1421" t="s">
        <v>1434</v>
      </c>
      <c r="B128" s="1422" t="s">
        <v>1435</v>
      </c>
      <c r="C128" s="794" t="s">
        <v>1436</v>
      </c>
    </row>
    <row r="129" spans="1:3">
      <c r="A129" s="1421" t="s">
        <v>1437</v>
      </c>
      <c r="B129" s="1422" t="s">
        <v>1438</v>
      </c>
      <c r="C129" s="794" t="s">
        <v>1439</v>
      </c>
    </row>
    <row r="130" spans="1:3" ht="14.4">
      <c r="A130" s="1421" t="s">
        <v>1440</v>
      </c>
      <c r="B130" s="1422" t="s">
        <v>1441</v>
      </c>
      <c r="C130" s="794" t="s">
        <v>1442</v>
      </c>
    </row>
    <row r="131" spans="1:3" ht="14.4">
      <c r="A131" s="1421" t="s">
        <v>1443</v>
      </c>
      <c r="B131" s="1422" t="s">
        <v>1444</v>
      </c>
      <c r="C131" s="794" t="s">
        <v>1445</v>
      </c>
    </row>
    <row r="132" spans="1:3">
      <c r="A132" s="1421" t="s">
        <v>1446</v>
      </c>
      <c r="B132" s="1422" t="s">
        <v>736</v>
      </c>
      <c r="C132" s="794" t="s">
        <v>1447</v>
      </c>
    </row>
    <row r="133" spans="1:3" ht="9" customHeight="1">
      <c r="A133" s="1451"/>
      <c r="B133" s="1452"/>
      <c r="C133" s="794"/>
    </row>
    <row r="134" spans="1:3">
      <c r="A134" s="1420" t="s">
        <v>1245</v>
      </c>
      <c r="B134" s="63" t="s">
        <v>1448</v>
      </c>
      <c r="C134" s="797" t="s">
        <v>1449</v>
      </c>
    </row>
    <row r="135" spans="1:3">
      <c r="A135" s="1421" t="s">
        <v>1450</v>
      </c>
      <c r="B135" s="1422" t="s">
        <v>813</v>
      </c>
      <c r="C135" s="794">
        <v>4101</v>
      </c>
    </row>
    <row r="136" spans="1:3">
      <c r="A136" s="1421" t="s">
        <v>1451</v>
      </c>
      <c r="B136" s="1422" t="s">
        <v>738</v>
      </c>
      <c r="C136" s="794">
        <v>4102</v>
      </c>
    </row>
    <row r="137" spans="1:3">
      <c r="A137" s="1421" t="s">
        <v>1452</v>
      </c>
      <c r="B137" s="1422" t="s">
        <v>1453</v>
      </c>
      <c r="C137" s="794">
        <v>4103</v>
      </c>
    </row>
    <row r="138" spans="1:3">
      <c r="A138" s="1421" t="s">
        <v>1454</v>
      </c>
      <c r="B138" s="1422" t="s">
        <v>698</v>
      </c>
      <c r="C138" s="794" t="s">
        <v>1455</v>
      </c>
    </row>
    <row r="139" spans="1:3">
      <c r="A139" s="1421" t="s">
        <v>1456</v>
      </c>
      <c r="B139" s="1422" t="s">
        <v>815</v>
      </c>
      <c r="C139" s="794" t="s">
        <v>1457</v>
      </c>
    </row>
    <row r="140" spans="1:3">
      <c r="A140" s="1421" t="s">
        <v>1458</v>
      </c>
      <c r="B140" s="1422" t="s">
        <v>816</v>
      </c>
      <c r="C140" s="794" t="s">
        <v>1459</v>
      </c>
    </row>
    <row r="141" spans="1:3" ht="14.4">
      <c r="A141" s="1421" t="s">
        <v>1460</v>
      </c>
      <c r="B141" s="1422" t="s">
        <v>1461</v>
      </c>
      <c r="C141" s="794" t="s">
        <v>1462</v>
      </c>
    </row>
    <row r="142" spans="1:3" ht="14.4">
      <c r="A142" s="1421" t="s">
        <v>1463</v>
      </c>
      <c r="B142" s="1422" t="s">
        <v>1464</v>
      </c>
      <c r="C142" s="794" t="s">
        <v>1465</v>
      </c>
    </row>
    <row r="143" spans="1:3">
      <c r="A143" s="1421" t="s">
        <v>1466</v>
      </c>
      <c r="B143" s="1422" t="s">
        <v>1467</v>
      </c>
      <c r="C143" s="794">
        <v>4109.05</v>
      </c>
    </row>
    <row r="144" spans="1:3" ht="14.4">
      <c r="A144" s="1431" t="s">
        <v>1468</v>
      </c>
      <c r="B144" s="1422" t="s">
        <v>1469</v>
      </c>
      <c r="C144" s="794" t="s">
        <v>1470</v>
      </c>
    </row>
    <row r="145" spans="1:3" ht="14.4">
      <c r="A145" s="1431" t="s">
        <v>1471</v>
      </c>
      <c r="B145" s="1422" t="s">
        <v>1472</v>
      </c>
      <c r="C145" s="794" t="s">
        <v>1473</v>
      </c>
    </row>
    <row r="146" spans="1:3" ht="14.4">
      <c r="A146" s="1431" t="s">
        <v>1474</v>
      </c>
      <c r="B146" s="1422" t="s">
        <v>736</v>
      </c>
      <c r="C146" s="794" t="s">
        <v>1475</v>
      </c>
    </row>
    <row r="147" spans="1:3" ht="9" customHeight="1">
      <c r="A147" s="1451"/>
      <c r="B147" s="1448"/>
      <c r="C147" s="794"/>
    </row>
    <row r="148" spans="1:3">
      <c r="A148" s="1453" t="s">
        <v>1246</v>
      </c>
      <c r="B148" s="63" t="s">
        <v>638</v>
      </c>
      <c r="C148" s="797" t="s">
        <v>1476</v>
      </c>
    </row>
    <row r="149" spans="1:3">
      <c r="A149" s="1420" t="s">
        <v>1261</v>
      </c>
      <c r="B149" s="1422" t="s">
        <v>1477</v>
      </c>
      <c r="C149" s="794" t="s">
        <v>1478</v>
      </c>
    </row>
    <row r="150" spans="1:3" ht="9" customHeight="1">
      <c r="A150" s="1421"/>
      <c r="B150" s="1422"/>
      <c r="C150" s="794"/>
    </row>
    <row r="151" spans="1:3">
      <c r="A151" s="1453" t="s">
        <v>1297</v>
      </c>
      <c r="B151" s="63" t="s">
        <v>640</v>
      </c>
      <c r="C151" s="797" t="s">
        <v>1479</v>
      </c>
    </row>
    <row r="152" spans="1:3" ht="9" customHeight="1">
      <c r="A152" s="1454"/>
      <c r="B152" s="63"/>
      <c r="C152" s="794"/>
    </row>
    <row r="153" spans="1:3">
      <c r="A153" s="1420" t="s">
        <v>1299</v>
      </c>
      <c r="B153" s="63" t="s">
        <v>641</v>
      </c>
      <c r="C153" s="797" t="s">
        <v>1480</v>
      </c>
    </row>
    <row r="154" spans="1:3">
      <c r="A154" s="1421" t="s">
        <v>1301</v>
      </c>
      <c r="B154" s="1422" t="s">
        <v>1481</v>
      </c>
      <c r="C154" s="794">
        <v>5105</v>
      </c>
    </row>
    <row r="155" spans="1:3">
      <c r="A155" s="1421" t="s">
        <v>1302</v>
      </c>
      <c r="B155" s="1422" t="s">
        <v>1390</v>
      </c>
      <c r="C155" s="794">
        <v>5201</v>
      </c>
    </row>
    <row r="156" spans="1:3">
      <c r="A156" s="1421" t="s">
        <v>1303</v>
      </c>
      <c r="B156" s="1422" t="s">
        <v>1482</v>
      </c>
      <c r="C156" s="794" t="s">
        <v>1483</v>
      </c>
    </row>
    <row r="157" spans="1:3">
      <c r="A157" s="1421" t="s">
        <v>1304</v>
      </c>
      <c r="B157" s="1422" t="s">
        <v>1484</v>
      </c>
      <c r="C157" s="794" t="s">
        <v>1485</v>
      </c>
    </row>
    <row r="158" spans="1:3" ht="9" customHeight="1">
      <c r="A158" s="1421"/>
      <c r="B158" s="1422"/>
      <c r="C158" s="794"/>
    </row>
    <row r="159" spans="1:3">
      <c r="A159" s="1420" t="s">
        <v>1307</v>
      </c>
      <c r="B159" s="63" t="s">
        <v>646</v>
      </c>
      <c r="C159" s="797" t="s">
        <v>1486</v>
      </c>
    </row>
    <row r="160" spans="1:3">
      <c r="A160" s="1421" t="s">
        <v>1487</v>
      </c>
      <c r="B160" s="1422" t="s">
        <v>1488</v>
      </c>
      <c r="C160" s="794">
        <v>4105</v>
      </c>
    </row>
    <row r="161" spans="1:3">
      <c r="A161" s="1421" t="s">
        <v>1489</v>
      </c>
      <c r="B161" s="1422" t="s">
        <v>1490</v>
      </c>
      <c r="C161" s="794" t="s">
        <v>1491</v>
      </c>
    </row>
    <row r="162" spans="1:3">
      <c r="A162" s="1421" t="s">
        <v>1492</v>
      </c>
      <c r="B162" s="1422" t="s">
        <v>1482</v>
      </c>
      <c r="C162" s="794" t="s">
        <v>1493</v>
      </c>
    </row>
    <row r="163" spans="1:3">
      <c r="A163" s="1421" t="s">
        <v>1494</v>
      </c>
      <c r="B163" s="1422" t="s">
        <v>1495</v>
      </c>
      <c r="C163" s="794" t="s">
        <v>1496</v>
      </c>
    </row>
    <row r="164" spans="1:3" ht="9" customHeight="1">
      <c r="A164" s="1421"/>
      <c r="B164" s="1422"/>
      <c r="C164" s="794"/>
    </row>
    <row r="165" spans="1:3">
      <c r="A165" s="1420" t="s">
        <v>1311</v>
      </c>
      <c r="B165" s="63" t="s">
        <v>1497</v>
      </c>
      <c r="C165" s="794" t="s">
        <v>1498</v>
      </c>
    </row>
    <row r="166" spans="1:3" ht="9" customHeight="1">
      <c r="A166" s="1420"/>
      <c r="B166" s="63"/>
      <c r="C166" s="794"/>
    </row>
    <row r="167" spans="1:3">
      <c r="A167" s="1420" t="s">
        <v>1315</v>
      </c>
      <c r="B167" s="63" t="s">
        <v>650</v>
      </c>
      <c r="C167" s="797" t="s">
        <v>1499</v>
      </c>
    </row>
    <row r="168" spans="1:3" ht="9" customHeight="1">
      <c r="A168" s="1420"/>
      <c r="B168" s="63"/>
      <c r="C168" s="794"/>
    </row>
    <row r="169" spans="1:3">
      <c r="A169" s="1420" t="s">
        <v>1318</v>
      </c>
      <c r="B169" s="63" t="s">
        <v>1500</v>
      </c>
      <c r="C169" s="797" t="s">
        <v>1501</v>
      </c>
    </row>
    <row r="170" spans="1:3">
      <c r="A170" s="1421" t="s">
        <v>1319</v>
      </c>
      <c r="B170" s="1422" t="s">
        <v>1502</v>
      </c>
      <c r="C170" s="794">
        <v>4501</v>
      </c>
    </row>
    <row r="171" spans="1:3">
      <c r="A171" s="1421" t="s">
        <v>1321</v>
      </c>
      <c r="B171" s="1422" t="s">
        <v>1503</v>
      </c>
      <c r="C171" s="794">
        <v>4502</v>
      </c>
    </row>
    <row r="172" spans="1:3">
      <c r="A172" s="1421" t="s">
        <v>1322</v>
      </c>
      <c r="B172" s="1422" t="s">
        <v>1504</v>
      </c>
      <c r="C172" s="794">
        <v>4503</v>
      </c>
    </row>
    <row r="173" spans="1:3">
      <c r="A173" s="1421" t="s">
        <v>1323</v>
      </c>
      <c r="B173" s="1422" t="s">
        <v>1505</v>
      </c>
      <c r="C173" s="794">
        <v>4504</v>
      </c>
    </row>
    <row r="174" spans="1:3" ht="9" customHeight="1">
      <c r="A174" s="1421"/>
      <c r="B174" s="1422"/>
      <c r="C174" s="794"/>
    </row>
    <row r="175" spans="1:3">
      <c r="A175" s="1420" t="s">
        <v>1342</v>
      </c>
      <c r="B175" s="63" t="s">
        <v>656</v>
      </c>
      <c r="C175" s="797" t="s">
        <v>1506</v>
      </c>
    </row>
    <row r="176" spans="1:3" ht="9" customHeight="1">
      <c r="A176" s="1420"/>
      <c r="B176" s="63"/>
      <c r="C176" s="794"/>
    </row>
    <row r="177" spans="1:3">
      <c r="A177" s="1420" t="s">
        <v>1347</v>
      </c>
      <c r="B177" s="63" t="s">
        <v>1507</v>
      </c>
      <c r="C177" s="797" t="s">
        <v>1508</v>
      </c>
    </row>
    <row r="178" spans="1:3">
      <c r="A178" s="1421" t="s">
        <v>1509</v>
      </c>
      <c r="B178" s="1422" t="s">
        <v>1510</v>
      </c>
      <c r="C178" s="794" t="s">
        <v>1511</v>
      </c>
    </row>
    <row r="179" spans="1:3">
      <c r="A179" s="1421" t="s">
        <v>1512</v>
      </c>
      <c r="B179" s="1422" t="s">
        <v>1513</v>
      </c>
      <c r="C179" s="794" t="s">
        <v>1514</v>
      </c>
    </row>
    <row r="180" spans="1:3">
      <c r="A180" s="1421" t="s">
        <v>1515</v>
      </c>
      <c r="B180" s="1422" t="s">
        <v>1516</v>
      </c>
      <c r="C180" s="794" t="s">
        <v>1517</v>
      </c>
    </row>
    <row r="181" spans="1:3">
      <c r="A181" s="1421" t="s">
        <v>1518</v>
      </c>
      <c r="B181" s="1422" t="s">
        <v>1519</v>
      </c>
      <c r="C181" s="794" t="s">
        <v>1520</v>
      </c>
    </row>
    <row r="182" spans="1:3">
      <c r="A182" s="1421" t="s">
        <v>1521</v>
      </c>
      <c r="B182" s="1422" t="s">
        <v>1392</v>
      </c>
      <c r="C182" s="794" t="s">
        <v>1522</v>
      </c>
    </row>
    <row r="183" spans="1:3">
      <c r="A183" s="1421" t="s">
        <v>1523</v>
      </c>
      <c r="B183" s="1422" t="s">
        <v>1524</v>
      </c>
      <c r="C183" s="794" t="s">
        <v>1525</v>
      </c>
    </row>
    <row r="184" spans="1:3">
      <c r="A184" s="1421" t="s">
        <v>1526</v>
      </c>
      <c r="B184" s="1422" t="s">
        <v>1527</v>
      </c>
      <c r="C184" s="794" t="s">
        <v>1528</v>
      </c>
    </row>
    <row r="185" spans="1:3" ht="9" customHeight="1">
      <c r="A185" s="1421"/>
      <c r="B185" s="1422"/>
      <c r="C185" s="794"/>
    </row>
    <row r="186" spans="1:3">
      <c r="A186" s="1420" t="s">
        <v>1349</v>
      </c>
      <c r="B186" s="63" t="s">
        <v>1529</v>
      </c>
      <c r="C186" s="797" t="s">
        <v>1530</v>
      </c>
    </row>
    <row r="187" spans="1:3" ht="9" customHeight="1">
      <c r="A187" s="1420"/>
      <c r="B187" s="63"/>
      <c r="C187" s="794"/>
    </row>
    <row r="188" spans="1:3">
      <c r="A188" s="1420" t="s">
        <v>1366</v>
      </c>
      <c r="B188" s="63" t="s">
        <v>1531</v>
      </c>
      <c r="C188" s="797" t="s">
        <v>1532</v>
      </c>
    </row>
    <row r="189" spans="1:3" ht="9" customHeight="1">
      <c r="A189" s="1420"/>
      <c r="B189" s="63"/>
      <c r="C189" s="794"/>
    </row>
    <row r="190" spans="1:3">
      <c r="A190" s="1453" t="s">
        <v>1369</v>
      </c>
      <c r="B190" s="63" t="s">
        <v>667</v>
      </c>
      <c r="C190" s="797">
        <v>6801</v>
      </c>
    </row>
    <row r="191" spans="1:3" ht="9" customHeight="1">
      <c r="A191" s="1453"/>
      <c r="B191" s="63"/>
      <c r="C191" s="794"/>
    </row>
    <row r="192" spans="1:3">
      <c r="A192" s="1420" t="s">
        <v>1385</v>
      </c>
      <c r="B192" s="63" t="s">
        <v>668</v>
      </c>
      <c r="C192" s="797" t="s">
        <v>1533</v>
      </c>
    </row>
    <row r="193" spans="1:4" ht="13.8">
      <c r="A193" s="1451"/>
      <c r="B193" s="1448"/>
      <c r="C193" s="1448"/>
      <c r="D193" s="1448"/>
    </row>
    <row r="194" spans="1:4" ht="13.8">
      <c r="A194" s="1451" t="s">
        <v>1534</v>
      </c>
      <c r="B194" s="1448"/>
      <c r="C194" s="1448"/>
      <c r="D194" s="1448"/>
    </row>
    <row r="195" spans="1:4" ht="13.8">
      <c r="A195" s="1451"/>
      <c r="B195" s="1448" t="s">
        <v>1535</v>
      </c>
      <c r="C195" s="1448"/>
      <c r="D195" s="1448"/>
    </row>
    <row r="196" spans="1:4" ht="13.8">
      <c r="A196" s="1451"/>
      <c r="B196" s="1448" t="s">
        <v>1536</v>
      </c>
      <c r="D196" s="1448"/>
    </row>
    <row r="197" spans="1:4" ht="13.8">
      <c r="B197" s="1448" t="s">
        <v>1537</v>
      </c>
      <c r="D197" s="1448"/>
    </row>
    <row r="198" spans="1:4" ht="13.8">
      <c r="B198" s="1448" t="s">
        <v>1538</v>
      </c>
      <c r="C198" s="1455"/>
    </row>
    <row r="199" spans="1:4" ht="13.8">
      <c r="B199" s="1456"/>
      <c r="C199" s="1455"/>
    </row>
  </sheetData>
  <mergeCells count="6">
    <mergeCell ref="B4:C7"/>
    <mergeCell ref="A54:A55"/>
    <mergeCell ref="B54:B55"/>
    <mergeCell ref="A93:A94"/>
    <mergeCell ref="B93:B94"/>
    <mergeCell ref="B120:C120"/>
  </mergeCells>
  <hyperlinks>
    <hyperlink ref="A1" location="Índice!A1" display="Volver al Índice" xr:uid="{0758AFB2-F16A-4550-9354-C2F70BC51D82}"/>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44AB0-88BC-46EE-8687-048C85FED649}">
  <sheetPr>
    <pageSetUpPr autoPageBreaks="0"/>
  </sheetPr>
  <dimension ref="A1:CJ145"/>
  <sheetViews>
    <sheetView showGridLines="0" zoomScaleNormal="100" zoomScaleSheetLayoutView="100" workbookViewId="0"/>
  </sheetViews>
  <sheetFormatPr baseColWidth="10" defaultColWidth="11.44140625" defaultRowHeight="13.2"/>
  <cols>
    <col min="1" max="1" width="52.5546875" style="546" customWidth="1"/>
    <col min="2" max="2" width="12.5546875" style="546" bestFit="1" customWidth="1"/>
    <col min="3" max="3" width="12.5546875" style="546" customWidth="1"/>
    <col min="4" max="4" width="12.44140625" style="546" bestFit="1" customWidth="1"/>
    <col min="5" max="5" width="2.5546875" style="546" customWidth="1"/>
    <col min="6" max="8" width="10.5546875" style="546" customWidth="1"/>
    <col min="9" max="9" width="2.5546875" style="546" customWidth="1"/>
    <col min="10" max="10" width="12.44140625" style="546" customWidth="1"/>
    <col min="11" max="12" width="12.44140625" style="546" bestFit="1" customWidth="1"/>
    <col min="13" max="13" width="52.5546875" style="548" customWidth="1"/>
    <col min="14" max="15" width="10.5546875" style="548" customWidth="1"/>
    <col min="16" max="16" width="11.5546875" style="548" bestFit="1" customWidth="1"/>
    <col min="17" max="17" width="2.5546875" style="548" customWidth="1"/>
    <col min="18" max="19" width="10.5546875" style="548" customWidth="1"/>
    <col min="20" max="20" width="11.5546875" style="548" bestFit="1" customWidth="1"/>
    <col min="21" max="21" width="2.5546875" style="548" customWidth="1"/>
    <col min="22" max="24" width="11.5546875" style="548" bestFit="1" customWidth="1"/>
    <col min="25" max="25" width="52.5546875" style="548" customWidth="1"/>
    <col min="26" max="28" width="11.5546875" style="548" customWidth="1"/>
    <col min="29" max="29" width="2.5546875" style="548" customWidth="1"/>
    <col min="30" max="32" width="11.5546875" style="548" customWidth="1"/>
    <col min="33" max="33" width="2.5546875" style="548" customWidth="1"/>
    <col min="34" max="34" width="11.5546875" style="548" bestFit="1" customWidth="1"/>
    <col min="35" max="36" width="11.5546875" style="548" customWidth="1"/>
    <col min="37" max="37" width="52.5546875" style="548" customWidth="1"/>
    <col min="38" max="39" width="11.5546875" style="548" bestFit="1" customWidth="1"/>
    <col min="40" max="40" width="12.44140625" style="548" bestFit="1" customWidth="1"/>
    <col min="41" max="41" width="2.5546875" style="548" customWidth="1"/>
    <col min="42" max="44" width="11.5546875" style="548" customWidth="1"/>
    <col min="45" max="45" width="2.5546875" style="548" customWidth="1"/>
    <col min="46" max="46" width="11.5546875" style="548" bestFit="1" customWidth="1"/>
    <col min="47" max="48" width="12.44140625" style="548" bestFit="1" customWidth="1"/>
    <col min="49" max="49" width="49.44140625" style="548" customWidth="1"/>
    <col min="50" max="52" width="12.44140625" style="548" bestFit="1" customWidth="1"/>
    <col min="53" max="53" width="0.5546875" style="548" customWidth="1"/>
    <col min="54" max="56" width="12.44140625" style="548" bestFit="1" customWidth="1"/>
    <col min="57" max="57" width="0.5546875" style="548" customWidth="1"/>
    <col min="58" max="60" width="12.44140625" style="548" bestFit="1" customWidth="1"/>
    <col min="61" max="61" width="50.5546875" style="548" customWidth="1"/>
    <col min="62" max="64" width="12.44140625" style="548" bestFit="1" customWidth="1"/>
    <col min="65" max="65" width="0.5546875" style="548" customWidth="1"/>
    <col min="66" max="68" width="12.44140625" style="548" bestFit="1" customWidth="1"/>
    <col min="69" max="69" width="0.5546875" style="548" customWidth="1"/>
    <col min="70" max="72" width="13.5546875" style="548" customWidth="1"/>
    <col min="73" max="73" width="50.5546875" style="548" customWidth="1"/>
    <col min="74" max="76" width="12.5546875" style="548" customWidth="1"/>
    <col min="77" max="77" width="0.5546875" style="548" customWidth="1"/>
    <col min="78" max="80" width="12.44140625" style="548" bestFit="1" customWidth="1"/>
    <col min="81" max="81" width="14.5546875" style="549" bestFit="1" customWidth="1"/>
    <col min="82" max="16384" width="11.44140625" style="549"/>
  </cols>
  <sheetData>
    <row r="1" spans="1:88" s="7" customFormat="1" ht="16.350000000000001" customHeight="1">
      <c r="A1" s="1402" t="s">
        <v>1230</v>
      </c>
      <c r="B1" s="430"/>
      <c r="C1" s="430"/>
      <c r="D1" s="430"/>
      <c r="E1" s="430"/>
      <c r="F1" s="430"/>
      <c r="G1" s="430"/>
      <c r="H1" s="430"/>
      <c r="I1" s="430"/>
      <c r="J1" s="430"/>
      <c r="K1" s="430"/>
      <c r="L1" s="430"/>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2"/>
      <c r="BJ1" s="432"/>
      <c r="BK1" s="432"/>
      <c r="BL1" s="432"/>
      <c r="BM1" s="432"/>
      <c r="BN1" s="432"/>
      <c r="BO1" s="432"/>
      <c r="BP1" s="432"/>
      <c r="BQ1" s="432"/>
      <c r="BR1" s="432"/>
      <c r="BS1" s="432"/>
      <c r="BT1" s="432"/>
      <c r="BV1" s="432"/>
      <c r="BW1" s="432"/>
      <c r="BX1" s="432"/>
      <c r="BY1" s="432"/>
    </row>
    <row r="2" spans="1:88" s="301" customFormat="1" ht="27" customHeight="1">
      <c r="A2" s="433" t="s">
        <v>498</v>
      </c>
      <c r="B2" s="433"/>
      <c r="C2" s="433"/>
      <c r="D2" s="433"/>
      <c r="E2" s="433"/>
      <c r="F2" s="433"/>
      <c r="G2" s="433"/>
      <c r="H2" s="433"/>
      <c r="I2" s="433"/>
      <c r="J2" s="433"/>
      <c r="K2" s="433"/>
      <c r="L2" s="433"/>
      <c r="M2" s="433" t="s">
        <v>498</v>
      </c>
      <c r="N2" s="433"/>
      <c r="O2" s="433"/>
      <c r="P2" s="433"/>
      <c r="Q2" s="433"/>
      <c r="R2" s="433"/>
      <c r="S2" s="433"/>
      <c r="T2" s="433"/>
      <c r="U2" s="433"/>
      <c r="V2" s="433"/>
      <c r="W2" s="433"/>
      <c r="X2" s="433"/>
      <c r="Y2" s="433" t="s">
        <v>498</v>
      </c>
      <c r="Z2" s="433"/>
      <c r="AA2" s="433"/>
      <c r="AB2" s="433"/>
      <c r="AC2" s="433"/>
      <c r="AD2" s="433"/>
      <c r="AE2" s="433"/>
      <c r="AF2" s="433"/>
      <c r="AG2" s="433"/>
      <c r="AH2" s="433"/>
      <c r="AI2" s="433"/>
      <c r="AJ2" s="433"/>
      <c r="AK2" s="433" t="s">
        <v>498</v>
      </c>
      <c r="AL2" s="433"/>
      <c r="AM2" s="433"/>
      <c r="AN2" s="433"/>
      <c r="AO2" s="433"/>
      <c r="AP2" s="433"/>
      <c r="AQ2" s="433"/>
      <c r="AR2" s="433"/>
      <c r="AS2" s="433"/>
      <c r="AT2" s="433"/>
      <c r="AU2" s="433"/>
      <c r="AV2" s="433"/>
      <c r="AW2" s="433" t="s">
        <v>498</v>
      </c>
      <c r="AX2" s="433"/>
      <c r="AY2" s="433"/>
      <c r="AZ2" s="433"/>
      <c r="BA2" s="433"/>
      <c r="BB2" s="433"/>
      <c r="BC2" s="433"/>
      <c r="BD2" s="433"/>
      <c r="BE2" s="433"/>
      <c r="BF2" s="433"/>
      <c r="BG2" s="433"/>
      <c r="BH2" s="433"/>
      <c r="BI2" s="433" t="s">
        <v>498</v>
      </c>
      <c r="BJ2" s="433"/>
      <c r="BK2" s="433"/>
      <c r="BL2" s="433"/>
      <c r="BM2" s="433"/>
      <c r="BN2" s="433"/>
      <c r="BO2" s="433"/>
      <c r="BP2" s="433"/>
      <c r="BQ2" s="433"/>
      <c r="BR2" s="433"/>
      <c r="BS2" s="433"/>
      <c r="BT2" s="433"/>
      <c r="BU2" s="434" t="s">
        <v>498</v>
      </c>
      <c r="BV2" s="434"/>
      <c r="BW2" s="434"/>
      <c r="BX2" s="434"/>
      <c r="BY2" s="434"/>
      <c r="BZ2" s="434"/>
      <c r="CA2" s="434"/>
      <c r="CB2" s="434"/>
      <c r="CC2" s="435"/>
      <c r="CD2" s="435"/>
      <c r="CE2" s="435"/>
      <c r="CF2" s="435"/>
      <c r="CG2" s="435"/>
      <c r="CH2" s="435"/>
      <c r="CI2" s="435"/>
      <c r="CJ2" s="435"/>
    </row>
    <row r="3" spans="1:88" s="439" customFormat="1" ht="18" customHeight="1">
      <c r="A3" s="436">
        <v>45504</v>
      </c>
      <c r="B3" s="436"/>
      <c r="C3" s="436"/>
      <c r="D3" s="436"/>
      <c r="E3" s="436"/>
      <c r="F3" s="436"/>
      <c r="G3" s="436"/>
      <c r="H3" s="436"/>
      <c r="I3" s="436"/>
      <c r="J3" s="436"/>
      <c r="K3" s="436"/>
      <c r="L3" s="436"/>
      <c r="M3" s="436">
        <v>45504</v>
      </c>
      <c r="N3" s="436"/>
      <c r="O3" s="436"/>
      <c r="P3" s="436"/>
      <c r="Q3" s="436"/>
      <c r="R3" s="436"/>
      <c r="S3" s="436"/>
      <c r="T3" s="436"/>
      <c r="U3" s="436"/>
      <c r="V3" s="436"/>
      <c r="W3" s="436"/>
      <c r="X3" s="436"/>
      <c r="Y3" s="436">
        <v>45504</v>
      </c>
      <c r="Z3" s="436"/>
      <c r="AA3" s="436"/>
      <c r="AB3" s="436"/>
      <c r="AC3" s="436"/>
      <c r="AD3" s="436"/>
      <c r="AE3" s="436"/>
      <c r="AF3" s="436"/>
      <c r="AG3" s="436"/>
      <c r="AH3" s="436"/>
      <c r="AI3" s="436"/>
      <c r="AJ3" s="436"/>
      <c r="AK3" s="436">
        <v>45504</v>
      </c>
      <c r="AL3" s="436"/>
      <c r="AM3" s="436"/>
      <c r="AN3" s="436"/>
      <c r="AO3" s="436"/>
      <c r="AP3" s="436"/>
      <c r="AQ3" s="436"/>
      <c r="AR3" s="436"/>
      <c r="AS3" s="436"/>
      <c r="AT3" s="436"/>
      <c r="AU3" s="436"/>
      <c r="AV3" s="436"/>
      <c r="AW3" s="436">
        <v>45504</v>
      </c>
      <c r="AX3" s="436"/>
      <c r="AY3" s="436"/>
      <c r="AZ3" s="436"/>
      <c r="BA3" s="436"/>
      <c r="BB3" s="436"/>
      <c r="BC3" s="436"/>
      <c r="BD3" s="436"/>
      <c r="BE3" s="436"/>
      <c r="BF3" s="436"/>
      <c r="BG3" s="436"/>
      <c r="BH3" s="436"/>
      <c r="BI3" s="436">
        <v>45504</v>
      </c>
      <c r="BJ3" s="436"/>
      <c r="BK3" s="436"/>
      <c r="BL3" s="436"/>
      <c r="BM3" s="436"/>
      <c r="BN3" s="436"/>
      <c r="BO3" s="436"/>
      <c r="BP3" s="436"/>
      <c r="BQ3" s="436"/>
      <c r="BR3" s="436"/>
      <c r="BS3" s="436"/>
      <c r="BT3" s="436"/>
      <c r="BU3" s="437">
        <v>45504</v>
      </c>
      <c r="BV3" s="437"/>
      <c r="BW3" s="437"/>
      <c r="BX3" s="437"/>
      <c r="BY3" s="437"/>
      <c r="BZ3" s="437"/>
      <c r="CA3" s="437"/>
      <c r="CB3" s="437"/>
      <c r="CC3" s="438"/>
      <c r="CD3" s="438"/>
      <c r="CE3" s="438"/>
      <c r="CF3" s="438"/>
      <c r="CG3" s="438"/>
      <c r="CH3" s="438"/>
      <c r="CI3" s="438"/>
      <c r="CJ3" s="438"/>
    </row>
    <row r="4" spans="1:88" s="303" customFormat="1" ht="18" customHeight="1">
      <c r="A4" s="440" t="s">
        <v>499</v>
      </c>
      <c r="B4" s="441"/>
      <c r="C4" s="441"/>
      <c r="D4" s="441"/>
      <c r="E4" s="441"/>
      <c r="F4" s="441"/>
      <c r="G4" s="441"/>
      <c r="H4" s="441"/>
      <c r="I4" s="441"/>
      <c r="J4" s="441"/>
      <c r="K4" s="441"/>
      <c r="L4" s="441"/>
      <c r="M4" s="440" t="s">
        <v>499</v>
      </c>
      <c r="N4" s="441"/>
      <c r="O4" s="441"/>
      <c r="P4" s="441"/>
      <c r="Q4" s="441"/>
      <c r="R4" s="441"/>
      <c r="S4" s="441"/>
      <c r="T4" s="441"/>
      <c r="U4" s="441"/>
      <c r="V4" s="441"/>
      <c r="W4" s="441"/>
      <c r="X4" s="441"/>
      <c r="Y4" s="440" t="s">
        <v>499</v>
      </c>
      <c r="Z4" s="441"/>
      <c r="AA4" s="441"/>
      <c r="AB4" s="441"/>
      <c r="AC4" s="441"/>
      <c r="AD4" s="441"/>
      <c r="AE4" s="441"/>
      <c r="AF4" s="441"/>
      <c r="AG4" s="441"/>
      <c r="AH4" s="441"/>
      <c r="AI4" s="441"/>
      <c r="AJ4" s="441"/>
      <c r="AK4" s="440" t="s">
        <v>499</v>
      </c>
      <c r="AL4" s="441"/>
      <c r="AM4" s="441"/>
      <c r="AN4" s="441"/>
      <c r="AO4" s="441"/>
      <c r="AP4" s="441"/>
      <c r="AQ4" s="441"/>
      <c r="AR4" s="441"/>
      <c r="AS4" s="441"/>
      <c r="AT4" s="441"/>
      <c r="AU4" s="441"/>
      <c r="AV4" s="441"/>
      <c r="AW4" s="440" t="s">
        <v>499</v>
      </c>
      <c r="AX4" s="441"/>
      <c r="AY4" s="441"/>
      <c r="AZ4" s="441"/>
      <c r="BA4" s="441"/>
      <c r="BB4" s="441"/>
      <c r="BC4" s="441"/>
      <c r="BD4" s="441"/>
      <c r="BE4" s="441"/>
      <c r="BF4" s="441"/>
      <c r="BG4" s="441"/>
      <c r="BH4" s="441"/>
      <c r="BI4" s="440" t="s">
        <v>499</v>
      </c>
      <c r="BJ4" s="440"/>
      <c r="BK4" s="440"/>
      <c r="BL4" s="440"/>
      <c r="BM4" s="440"/>
      <c r="BN4" s="440"/>
      <c r="BO4" s="440"/>
      <c r="BP4" s="440"/>
      <c r="BQ4" s="440"/>
      <c r="BR4" s="440"/>
      <c r="BS4" s="440"/>
      <c r="BT4" s="440"/>
      <c r="BU4" s="440" t="s">
        <v>500</v>
      </c>
      <c r="BV4" s="440"/>
      <c r="BW4" s="440"/>
      <c r="BX4" s="440"/>
      <c r="BY4" s="440"/>
      <c r="BZ4" s="440"/>
      <c r="CA4" s="440"/>
      <c r="CB4" s="440"/>
      <c r="CC4" s="442"/>
      <c r="CD4" s="442"/>
      <c r="CE4" s="442"/>
      <c r="CF4" s="442"/>
      <c r="CG4" s="442"/>
      <c r="CH4" s="442"/>
      <c r="CI4" s="442"/>
      <c r="CJ4" s="442"/>
    </row>
    <row r="5" spans="1:88" s="7" customFormat="1" ht="4.3499999999999996" customHeight="1" thickBot="1">
      <c r="A5" s="443"/>
      <c r="B5" s="444"/>
      <c r="C5" s="445"/>
      <c r="D5" s="445"/>
      <c r="E5" s="445"/>
      <c r="F5" s="445"/>
      <c r="G5" s="445"/>
      <c r="H5" s="446"/>
      <c r="I5" s="446"/>
      <c r="J5" s="445"/>
      <c r="K5" s="445"/>
      <c r="L5" s="446"/>
      <c r="M5" s="447"/>
      <c r="N5" s="448"/>
      <c r="O5" s="448"/>
      <c r="P5" s="449"/>
      <c r="Q5" s="449"/>
      <c r="R5" s="448"/>
      <c r="S5" s="448"/>
      <c r="T5" s="448"/>
      <c r="U5" s="448"/>
      <c r="V5" s="448"/>
      <c r="W5" s="448"/>
      <c r="X5" s="448"/>
      <c r="Y5" s="447"/>
      <c r="Z5" s="448"/>
      <c r="AA5" s="448"/>
      <c r="AB5" s="448"/>
      <c r="AC5" s="448"/>
      <c r="AD5" s="448"/>
      <c r="AE5" s="448"/>
      <c r="AF5" s="448"/>
      <c r="AG5" s="448"/>
      <c r="AH5" s="448"/>
      <c r="AI5" s="448"/>
      <c r="AJ5" s="448"/>
      <c r="AK5" s="447"/>
      <c r="AL5" s="450"/>
      <c r="AM5" s="448"/>
      <c r="AN5" s="448"/>
      <c r="AO5" s="448"/>
      <c r="AP5" s="448"/>
      <c r="AQ5" s="448"/>
      <c r="AR5" s="448"/>
      <c r="AS5" s="448"/>
      <c r="AT5" s="448"/>
      <c r="AU5" s="448"/>
      <c r="AV5" s="449"/>
      <c r="AW5" s="447"/>
      <c r="AX5" s="447"/>
      <c r="AY5" s="447"/>
      <c r="AZ5" s="447"/>
      <c r="BA5" s="447"/>
      <c r="BB5" s="450"/>
      <c r="BC5" s="448"/>
      <c r="BD5" s="448"/>
      <c r="BE5" s="448"/>
      <c r="BF5" s="448"/>
      <c r="BG5" s="448"/>
      <c r="BH5" s="449"/>
      <c r="BI5" s="447"/>
      <c r="BJ5" s="448"/>
      <c r="BK5" s="448"/>
      <c r="BL5" s="449"/>
      <c r="BM5" s="449"/>
      <c r="BN5" s="448"/>
      <c r="BO5" s="448"/>
      <c r="BP5" s="449"/>
      <c r="BQ5" s="449"/>
      <c r="BR5" s="447"/>
      <c r="BS5" s="447"/>
      <c r="BT5" s="447"/>
      <c r="BU5" s="447"/>
      <c r="BV5" s="447"/>
      <c r="BW5" s="447"/>
      <c r="BX5" s="447"/>
      <c r="BY5" s="447"/>
      <c r="BZ5" s="447"/>
      <c r="CA5" s="447"/>
      <c r="CB5" s="447"/>
    </row>
    <row r="6" spans="1:88" s="13" customFormat="1" ht="27" customHeight="1" thickTop="1">
      <c r="A6" s="451" t="s">
        <v>501</v>
      </c>
      <c r="B6" s="452" t="s">
        <v>502</v>
      </c>
      <c r="C6" s="452"/>
      <c r="D6" s="452"/>
      <c r="E6" s="453"/>
      <c r="F6" s="452" t="s">
        <v>30</v>
      </c>
      <c r="G6" s="452"/>
      <c r="H6" s="452"/>
      <c r="I6" s="453"/>
      <c r="J6" s="452" t="s">
        <v>503</v>
      </c>
      <c r="K6" s="452"/>
      <c r="L6" s="452"/>
      <c r="M6" s="451" t="s">
        <v>501</v>
      </c>
      <c r="N6" s="454" t="s">
        <v>504</v>
      </c>
      <c r="O6" s="454"/>
      <c r="P6" s="454"/>
      <c r="Q6" s="455"/>
      <c r="R6" s="454" t="s">
        <v>505</v>
      </c>
      <c r="S6" s="454"/>
      <c r="T6" s="454"/>
      <c r="U6" s="455"/>
      <c r="V6" s="454" t="s">
        <v>114</v>
      </c>
      <c r="W6" s="454"/>
      <c r="X6" s="454"/>
      <c r="Y6" s="451" t="s">
        <v>501</v>
      </c>
      <c r="Z6" s="454" t="s">
        <v>35</v>
      </c>
      <c r="AA6" s="454"/>
      <c r="AB6" s="454"/>
      <c r="AC6" s="455"/>
      <c r="AD6" s="454" t="s">
        <v>506</v>
      </c>
      <c r="AE6" s="454"/>
      <c r="AF6" s="454"/>
      <c r="AG6" s="455"/>
      <c r="AH6" s="454" t="s">
        <v>37</v>
      </c>
      <c r="AI6" s="454"/>
      <c r="AJ6" s="454"/>
      <c r="AK6" s="451" t="s">
        <v>501</v>
      </c>
      <c r="AL6" s="454" t="s">
        <v>507</v>
      </c>
      <c r="AM6" s="454"/>
      <c r="AN6" s="454"/>
      <c r="AO6" s="455"/>
      <c r="AP6" s="454" t="s">
        <v>508</v>
      </c>
      <c r="AQ6" s="454"/>
      <c r="AR6" s="454"/>
      <c r="AS6" s="455"/>
      <c r="AT6" s="454" t="s">
        <v>509</v>
      </c>
      <c r="AU6" s="454"/>
      <c r="AV6" s="454"/>
      <c r="AW6" s="451" t="s">
        <v>501</v>
      </c>
      <c r="AX6" s="454" t="s">
        <v>510</v>
      </c>
      <c r="AY6" s="454"/>
      <c r="AZ6" s="454"/>
      <c r="BA6" s="456"/>
      <c r="BB6" s="457" t="s">
        <v>42</v>
      </c>
      <c r="BC6" s="457"/>
      <c r="BD6" s="457"/>
      <c r="BE6" s="455"/>
      <c r="BF6" s="454" t="s">
        <v>511</v>
      </c>
      <c r="BG6" s="454"/>
      <c r="BH6" s="454"/>
      <c r="BI6" s="456" t="s">
        <v>501</v>
      </c>
      <c r="BJ6" s="454" t="s">
        <v>44</v>
      </c>
      <c r="BK6" s="454"/>
      <c r="BL6" s="454"/>
      <c r="BM6" s="458"/>
      <c r="BN6" s="454" t="s">
        <v>45</v>
      </c>
      <c r="BO6" s="454"/>
      <c r="BP6" s="454"/>
      <c r="BQ6" s="458"/>
      <c r="BR6" s="454" t="s">
        <v>512</v>
      </c>
      <c r="BS6" s="454"/>
      <c r="BT6" s="454"/>
      <c r="BU6" s="456" t="s">
        <v>501</v>
      </c>
      <c r="BV6" s="454" t="s">
        <v>513</v>
      </c>
      <c r="BW6" s="454"/>
      <c r="BX6" s="454"/>
      <c r="BY6" s="458"/>
      <c r="BZ6" s="454" t="s">
        <v>514</v>
      </c>
      <c r="CA6" s="454"/>
      <c r="CB6" s="454"/>
    </row>
    <row r="7" spans="1:88" s="13" customFormat="1" ht="13.5" customHeight="1">
      <c r="A7" s="459"/>
      <c r="B7" s="460" t="s">
        <v>515</v>
      </c>
      <c r="C7" s="461" t="s">
        <v>516</v>
      </c>
      <c r="D7" s="461" t="s">
        <v>517</v>
      </c>
      <c r="E7" s="460"/>
      <c r="F7" s="460" t="s">
        <v>515</v>
      </c>
      <c r="G7" s="461" t="s">
        <v>516</v>
      </c>
      <c r="H7" s="460" t="s">
        <v>517</v>
      </c>
      <c r="I7" s="460"/>
      <c r="J7" s="461" t="s">
        <v>515</v>
      </c>
      <c r="K7" s="461" t="s">
        <v>516</v>
      </c>
      <c r="L7" s="461" t="s">
        <v>517</v>
      </c>
      <c r="M7" s="459"/>
      <c r="N7" s="462" t="s">
        <v>515</v>
      </c>
      <c r="O7" s="463" t="s">
        <v>516</v>
      </c>
      <c r="P7" s="462" t="s">
        <v>517</v>
      </c>
      <c r="Q7" s="462"/>
      <c r="R7" s="462" t="s">
        <v>515</v>
      </c>
      <c r="S7" s="463" t="s">
        <v>516</v>
      </c>
      <c r="T7" s="462" t="s">
        <v>517</v>
      </c>
      <c r="U7" s="462"/>
      <c r="V7" s="462" t="s">
        <v>515</v>
      </c>
      <c r="W7" s="463" t="s">
        <v>516</v>
      </c>
      <c r="X7" s="463" t="s">
        <v>517</v>
      </c>
      <c r="Y7" s="459"/>
      <c r="Z7" s="462" t="s">
        <v>515</v>
      </c>
      <c r="AA7" s="463" t="s">
        <v>516</v>
      </c>
      <c r="AB7" s="462" t="s">
        <v>517</v>
      </c>
      <c r="AC7" s="462"/>
      <c r="AD7" s="463" t="s">
        <v>515</v>
      </c>
      <c r="AE7" s="463" t="s">
        <v>516</v>
      </c>
      <c r="AF7" s="463" t="s">
        <v>517</v>
      </c>
      <c r="AG7" s="462"/>
      <c r="AH7" s="462" t="s">
        <v>515</v>
      </c>
      <c r="AI7" s="463" t="s">
        <v>516</v>
      </c>
      <c r="AJ7" s="463" t="s">
        <v>517</v>
      </c>
      <c r="AK7" s="459"/>
      <c r="AL7" s="463" t="s">
        <v>515</v>
      </c>
      <c r="AM7" s="463" t="s">
        <v>516</v>
      </c>
      <c r="AN7" s="463" t="s">
        <v>517</v>
      </c>
      <c r="AO7" s="462"/>
      <c r="AP7" s="462" t="s">
        <v>515</v>
      </c>
      <c r="AQ7" s="463" t="s">
        <v>516</v>
      </c>
      <c r="AR7" s="462" t="s">
        <v>517</v>
      </c>
      <c r="AS7" s="462"/>
      <c r="AT7" s="462" t="s">
        <v>515</v>
      </c>
      <c r="AU7" s="463" t="s">
        <v>516</v>
      </c>
      <c r="AV7" s="463" t="s">
        <v>517</v>
      </c>
      <c r="AW7" s="459"/>
      <c r="AX7" s="462" t="s">
        <v>515</v>
      </c>
      <c r="AY7" s="463" t="s">
        <v>516</v>
      </c>
      <c r="AZ7" s="462" t="s">
        <v>517</v>
      </c>
      <c r="BA7" s="464"/>
      <c r="BB7" s="462" t="s">
        <v>515</v>
      </c>
      <c r="BC7" s="463" t="s">
        <v>516</v>
      </c>
      <c r="BD7" s="462" t="s">
        <v>517</v>
      </c>
      <c r="BE7" s="462"/>
      <c r="BF7" s="462" t="s">
        <v>515</v>
      </c>
      <c r="BG7" s="463" t="s">
        <v>516</v>
      </c>
      <c r="BH7" s="462" t="s">
        <v>517</v>
      </c>
      <c r="BI7" s="464"/>
      <c r="BJ7" s="462" t="s">
        <v>515</v>
      </c>
      <c r="BK7" s="463" t="s">
        <v>516</v>
      </c>
      <c r="BL7" s="462" t="s">
        <v>517</v>
      </c>
      <c r="BM7" s="462"/>
      <c r="BN7" s="462" t="s">
        <v>515</v>
      </c>
      <c r="BO7" s="463" t="s">
        <v>516</v>
      </c>
      <c r="BP7" s="462" t="s">
        <v>517</v>
      </c>
      <c r="BQ7" s="462"/>
      <c r="BR7" s="462" t="s">
        <v>515</v>
      </c>
      <c r="BS7" s="463" t="s">
        <v>516</v>
      </c>
      <c r="BT7" s="463" t="s">
        <v>517</v>
      </c>
      <c r="BU7" s="464"/>
      <c r="BV7" s="462" t="s">
        <v>515</v>
      </c>
      <c r="BW7" s="463" t="s">
        <v>516</v>
      </c>
      <c r="BX7" s="463" t="s">
        <v>517</v>
      </c>
      <c r="BY7" s="462"/>
      <c r="BZ7" s="462" t="s">
        <v>515</v>
      </c>
      <c r="CA7" s="463" t="s">
        <v>516</v>
      </c>
      <c r="CB7" s="462" t="s">
        <v>517</v>
      </c>
    </row>
    <row r="8" spans="1:88" s="7" customFormat="1" ht="4.3499999999999996" customHeight="1">
      <c r="A8" s="465"/>
      <c r="B8" s="466"/>
      <c r="C8" s="466"/>
      <c r="D8" s="466"/>
      <c r="E8" s="466"/>
      <c r="F8" s="466"/>
      <c r="G8" s="466"/>
      <c r="H8" s="466"/>
      <c r="I8" s="466"/>
      <c r="J8" s="466"/>
      <c r="K8" s="466"/>
      <c r="L8" s="466"/>
      <c r="M8" s="467"/>
      <c r="N8" s="466"/>
      <c r="O8" s="466"/>
      <c r="P8" s="466"/>
      <c r="Q8" s="466"/>
      <c r="R8" s="466"/>
      <c r="S8" s="466"/>
      <c r="T8" s="466"/>
      <c r="U8" s="466"/>
      <c r="V8" s="466"/>
      <c r="W8" s="466"/>
      <c r="X8" s="466"/>
      <c r="Y8" s="467"/>
      <c r="Z8" s="466"/>
      <c r="AA8" s="466"/>
      <c r="AB8" s="466"/>
      <c r="AC8" s="466"/>
      <c r="AD8" s="466"/>
      <c r="AE8" s="466"/>
      <c r="AF8" s="466"/>
      <c r="AG8" s="466"/>
      <c r="AH8" s="466"/>
      <c r="AI8" s="466"/>
      <c r="AJ8" s="466"/>
      <c r="AK8" s="467"/>
      <c r="AL8" s="466"/>
      <c r="AM8" s="466"/>
      <c r="AN8" s="466"/>
      <c r="AO8" s="466"/>
      <c r="AP8" s="466"/>
      <c r="AQ8" s="466"/>
      <c r="AR8" s="466"/>
      <c r="AS8" s="466"/>
      <c r="AT8" s="466"/>
      <c r="AU8" s="466"/>
      <c r="AV8" s="466"/>
      <c r="AW8" s="467"/>
      <c r="AX8" s="467"/>
      <c r="AY8" s="467"/>
      <c r="AZ8" s="467"/>
      <c r="BA8" s="467"/>
      <c r="BB8" s="466"/>
      <c r="BC8" s="466"/>
      <c r="BD8" s="466"/>
      <c r="BE8" s="466"/>
      <c r="BF8" s="466"/>
      <c r="BG8" s="466"/>
      <c r="BH8" s="466"/>
      <c r="BI8" s="467"/>
      <c r="BJ8" s="466"/>
      <c r="BK8" s="466"/>
      <c r="BL8" s="466"/>
      <c r="BM8" s="466"/>
      <c r="BN8" s="466"/>
      <c r="BO8" s="466"/>
      <c r="BP8" s="466"/>
      <c r="BQ8" s="466"/>
      <c r="BR8" s="467"/>
      <c r="BS8" s="467"/>
      <c r="BT8" s="467"/>
      <c r="BU8" s="467"/>
      <c r="BV8" s="467"/>
      <c r="BW8" s="467"/>
      <c r="BX8" s="467"/>
      <c r="BY8" s="467"/>
      <c r="BZ8" s="467"/>
      <c r="CA8" s="467"/>
      <c r="CB8" s="467"/>
    </row>
    <row r="9" spans="1:88" s="471" customFormat="1" ht="9" customHeight="1">
      <c r="A9" s="468" t="s">
        <v>518</v>
      </c>
      <c r="B9" s="468">
        <v>6909531.5669999998</v>
      </c>
      <c r="C9" s="468">
        <v>10052401.632999999</v>
      </c>
      <c r="D9" s="468">
        <v>16961933.201000001</v>
      </c>
      <c r="E9" s="468"/>
      <c r="F9" s="468">
        <v>166721.90400000001</v>
      </c>
      <c r="G9" s="468">
        <v>158774.78</v>
      </c>
      <c r="H9" s="468">
        <v>325496.685</v>
      </c>
      <c r="I9" s="468"/>
      <c r="J9" s="468">
        <v>5727042.5949999997</v>
      </c>
      <c r="K9" s="468">
        <v>27276752.195999999</v>
      </c>
      <c r="L9" s="468">
        <v>33003794.791000001</v>
      </c>
      <c r="M9" s="468" t="s">
        <v>518</v>
      </c>
      <c r="N9" s="468">
        <v>797969.10100000002</v>
      </c>
      <c r="O9" s="468">
        <v>953806.70600000001</v>
      </c>
      <c r="P9" s="468">
        <v>1751775.808</v>
      </c>
      <c r="Q9" s="469"/>
      <c r="R9" s="468">
        <v>567134.16200000001</v>
      </c>
      <c r="S9" s="468">
        <v>3018147.9920000001</v>
      </c>
      <c r="T9" s="468">
        <v>3585282.1540000001</v>
      </c>
      <c r="U9" s="469"/>
      <c r="V9" s="468">
        <v>1114776.142</v>
      </c>
      <c r="W9" s="468">
        <v>8574992.284</v>
      </c>
      <c r="X9" s="468">
        <v>9689768.4269999992</v>
      </c>
      <c r="Y9" s="468" t="s">
        <v>518</v>
      </c>
      <c r="Z9" s="468">
        <v>1401470.0349999999</v>
      </c>
      <c r="AA9" s="468">
        <v>1512869.0430000001</v>
      </c>
      <c r="AB9" s="468">
        <v>2914339.0780000002</v>
      </c>
      <c r="AC9" s="469"/>
      <c r="AD9" s="468">
        <v>3049972.3760000002</v>
      </c>
      <c r="AE9" s="468">
        <v>8442158.1999999993</v>
      </c>
      <c r="AF9" s="468">
        <v>11492130.577</v>
      </c>
      <c r="AG9" s="469"/>
      <c r="AH9" s="468">
        <v>828622.58100000001</v>
      </c>
      <c r="AI9" s="468">
        <v>407850.96500000003</v>
      </c>
      <c r="AJ9" s="468">
        <v>1236473.5460000001</v>
      </c>
      <c r="AK9" s="468" t="s">
        <v>518</v>
      </c>
      <c r="AL9" s="468">
        <v>111956.91499999999</v>
      </c>
      <c r="AM9" s="468">
        <v>433536.81699999998</v>
      </c>
      <c r="AN9" s="468">
        <v>545493.73300000001</v>
      </c>
      <c r="AO9" s="469"/>
      <c r="AP9" s="468">
        <v>224676.17600000001</v>
      </c>
      <c r="AQ9" s="468">
        <v>317668.09499999997</v>
      </c>
      <c r="AR9" s="468">
        <v>542344.272</v>
      </c>
      <c r="AS9" s="469"/>
      <c r="AT9" s="468">
        <v>121989.018</v>
      </c>
      <c r="AU9" s="468">
        <v>2056355.1839999999</v>
      </c>
      <c r="AV9" s="468">
        <v>2178344.202</v>
      </c>
      <c r="AW9" s="468" t="s">
        <v>518</v>
      </c>
      <c r="AX9" s="468">
        <v>215991.12400000001</v>
      </c>
      <c r="AY9" s="468">
        <v>33076.913</v>
      </c>
      <c r="AZ9" s="468">
        <v>249068.038</v>
      </c>
      <c r="BA9" s="469"/>
      <c r="BB9" s="468">
        <v>302954.07900000003</v>
      </c>
      <c r="BC9" s="468">
        <v>68946.131999999998</v>
      </c>
      <c r="BD9" s="468">
        <v>371900.21100000001</v>
      </c>
      <c r="BE9" s="469"/>
      <c r="BF9" s="468">
        <v>358951.26199999999</v>
      </c>
      <c r="BG9" s="468">
        <v>970569.09900000005</v>
      </c>
      <c r="BH9" s="468">
        <v>1329520.361</v>
      </c>
      <c r="BI9" s="468" t="s">
        <v>518</v>
      </c>
      <c r="BJ9" s="468">
        <v>35752.535000000003</v>
      </c>
      <c r="BK9" s="468">
        <v>1081076.6270000001</v>
      </c>
      <c r="BL9" s="468">
        <v>1116829.162</v>
      </c>
      <c r="BM9" s="468"/>
      <c r="BN9" s="468">
        <v>32711.1</v>
      </c>
      <c r="BO9" s="468">
        <v>314732.83899999998</v>
      </c>
      <c r="BP9" s="468">
        <v>347443.93900000001</v>
      </c>
      <c r="BQ9" s="468"/>
      <c r="BR9" s="468">
        <v>21968222.671999998</v>
      </c>
      <c r="BS9" s="468">
        <v>65673715.504999995</v>
      </c>
      <c r="BT9" s="468">
        <v>87641938.184999987</v>
      </c>
      <c r="BU9" s="468" t="s">
        <v>518</v>
      </c>
      <c r="BV9" s="468">
        <v>5727042.5949999997</v>
      </c>
      <c r="BW9" s="468">
        <v>28105247.423999999</v>
      </c>
      <c r="BX9" s="468">
        <v>33832290.019000001</v>
      </c>
      <c r="BY9" s="468"/>
      <c r="BZ9" s="468">
        <v>21968222.671999998</v>
      </c>
      <c r="CA9" s="468">
        <v>66502210.732999995</v>
      </c>
      <c r="CB9" s="468">
        <v>88470433.412999988</v>
      </c>
      <c r="CC9" s="470"/>
      <c r="CD9" s="24"/>
      <c r="CE9" s="24"/>
      <c r="CF9" s="24"/>
    </row>
    <row r="10" spans="1:88" s="471" customFormat="1" ht="9" customHeight="1">
      <c r="A10" s="472" t="s">
        <v>519</v>
      </c>
      <c r="B10" s="473">
        <v>1998163.9839999999</v>
      </c>
      <c r="C10" s="473">
        <v>812747.446</v>
      </c>
      <c r="D10" s="473">
        <v>2810911.43</v>
      </c>
      <c r="E10" s="473"/>
      <c r="F10" s="473">
        <v>42882.148000000001</v>
      </c>
      <c r="G10" s="473">
        <v>29624.958999999999</v>
      </c>
      <c r="H10" s="473">
        <v>72507.107999999993</v>
      </c>
      <c r="I10" s="473"/>
      <c r="J10" s="473">
        <v>2434640.5520000001</v>
      </c>
      <c r="K10" s="473">
        <v>1220463.108</v>
      </c>
      <c r="L10" s="473">
        <v>3655103.66</v>
      </c>
      <c r="M10" s="472" t="s">
        <v>519</v>
      </c>
      <c r="N10" s="473">
        <v>137816.82500000001</v>
      </c>
      <c r="O10" s="473">
        <v>82290.887000000002</v>
      </c>
      <c r="P10" s="473">
        <v>220107.712</v>
      </c>
      <c r="Q10" s="474"/>
      <c r="R10" s="473">
        <v>192469.83600000001</v>
      </c>
      <c r="S10" s="473">
        <v>108242.139</v>
      </c>
      <c r="T10" s="473">
        <v>300711.97499999998</v>
      </c>
      <c r="U10" s="474"/>
      <c r="V10" s="473">
        <v>761337.60900000005</v>
      </c>
      <c r="W10" s="473">
        <v>579729.23899999994</v>
      </c>
      <c r="X10" s="473">
        <v>1341066.8489999999</v>
      </c>
      <c r="Y10" s="472" t="s">
        <v>519</v>
      </c>
      <c r="Z10" s="473">
        <v>4703.7939999999999</v>
      </c>
      <c r="AA10" s="473">
        <v>13135.857</v>
      </c>
      <c r="AB10" s="473">
        <v>17839.651999999998</v>
      </c>
      <c r="AC10" s="474"/>
      <c r="AD10" s="473">
        <v>1902275.307</v>
      </c>
      <c r="AE10" s="473">
        <v>996608.93900000001</v>
      </c>
      <c r="AF10" s="473">
        <v>2898884.247</v>
      </c>
      <c r="AG10" s="474"/>
      <c r="AH10" s="473">
        <v>425519.78100000002</v>
      </c>
      <c r="AI10" s="473">
        <v>137060.08499999999</v>
      </c>
      <c r="AJ10" s="473">
        <v>562579.86699999997</v>
      </c>
      <c r="AK10" s="472" t="s">
        <v>519</v>
      </c>
      <c r="AL10" s="473">
        <v>16753.79</v>
      </c>
      <c r="AM10" s="473">
        <v>26018.883000000002</v>
      </c>
      <c r="AN10" s="473">
        <v>42772.673999999999</v>
      </c>
      <c r="AO10" s="474"/>
      <c r="AP10" s="473">
        <v>98271.691999999995</v>
      </c>
      <c r="AQ10" s="473">
        <v>19618.960999999999</v>
      </c>
      <c r="AR10" s="473">
        <v>117890.65300000001</v>
      </c>
      <c r="AS10" s="474"/>
      <c r="AT10" s="473">
        <v>2353.6320000000001</v>
      </c>
      <c r="AU10" s="473">
        <v>1359.1890000000001</v>
      </c>
      <c r="AV10" s="473">
        <v>3712.8209999999999</v>
      </c>
      <c r="AW10" s="472" t="s">
        <v>519</v>
      </c>
      <c r="AX10" s="473">
        <v>29753.472000000002</v>
      </c>
      <c r="AY10" s="473">
        <v>2359.165</v>
      </c>
      <c r="AZ10" s="473">
        <v>32112.636999999999</v>
      </c>
      <c r="BA10" s="474"/>
      <c r="BB10" s="473">
        <v>28061.330999999998</v>
      </c>
      <c r="BC10" s="473">
        <v>6753.5510000000004</v>
      </c>
      <c r="BD10" s="473">
        <v>34814.881999999998</v>
      </c>
      <c r="BE10" s="474"/>
      <c r="BF10" s="473">
        <v>0</v>
      </c>
      <c r="BG10" s="473">
        <v>0</v>
      </c>
      <c r="BH10" s="473">
        <v>0</v>
      </c>
      <c r="BI10" s="472" t="s">
        <v>519</v>
      </c>
      <c r="BJ10" s="473">
        <v>0</v>
      </c>
      <c r="BK10" s="473">
        <v>0</v>
      </c>
      <c r="BL10" s="473">
        <v>0</v>
      </c>
      <c r="BM10" s="473"/>
      <c r="BN10" s="473">
        <v>0</v>
      </c>
      <c r="BO10" s="473">
        <v>0</v>
      </c>
      <c r="BP10" s="473">
        <v>0</v>
      </c>
      <c r="BQ10" s="473"/>
      <c r="BR10" s="473">
        <v>8075003.7530000014</v>
      </c>
      <c r="BS10" s="473">
        <v>4036012.4079999998</v>
      </c>
      <c r="BT10" s="473">
        <v>12111016.167000003</v>
      </c>
      <c r="BU10" s="472" t="s">
        <v>519</v>
      </c>
      <c r="BV10" s="473">
        <v>2434640.5520000001</v>
      </c>
      <c r="BW10" s="473">
        <v>1220470.696</v>
      </c>
      <c r="BX10" s="473">
        <v>3655111.2480000001</v>
      </c>
      <c r="BY10" s="473"/>
      <c r="BZ10" s="473">
        <v>8075003.7530000014</v>
      </c>
      <c r="CA10" s="473">
        <v>4036019.9959999998</v>
      </c>
      <c r="CB10" s="473">
        <v>12111023.755000003</v>
      </c>
      <c r="CC10" s="470"/>
      <c r="CD10" s="24"/>
      <c r="CE10" s="24"/>
      <c r="CF10" s="24"/>
    </row>
    <row r="11" spans="1:88" s="471" customFormat="1" ht="9" customHeight="1">
      <c r="A11" s="475" t="s">
        <v>520</v>
      </c>
      <c r="B11" s="473">
        <v>4676433.3229999999</v>
      </c>
      <c r="C11" s="473">
        <v>8820897.182</v>
      </c>
      <c r="D11" s="473">
        <v>13497330.505000001</v>
      </c>
      <c r="E11" s="473"/>
      <c r="F11" s="473">
        <v>122897.71</v>
      </c>
      <c r="G11" s="473">
        <v>129149.821</v>
      </c>
      <c r="H11" s="473">
        <v>252047.53099999999</v>
      </c>
      <c r="I11" s="473"/>
      <c r="J11" s="473">
        <v>3213091.6069999998</v>
      </c>
      <c r="K11" s="473">
        <v>25779208.267000001</v>
      </c>
      <c r="L11" s="473">
        <v>28992299.874000002</v>
      </c>
      <c r="M11" s="475" t="s">
        <v>520</v>
      </c>
      <c r="N11" s="473">
        <v>653245.25399999996</v>
      </c>
      <c r="O11" s="473">
        <v>869967.83799999999</v>
      </c>
      <c r="P11" s="473">
        <v>1523213.0919999999</v>
      </c>
      <c r="Q11" s="473"/>
      <c r="R11" s="473">
        <v>363341.67200000002</v>
      </c>
      <c r="S11" s="473">
        <v>2904586.2519999999</v>
      </c>
      <c r="T11" s="473">
        <v>3267927.9249999998</v>
      </c>
      <c r="U11" s="473"/>
      <c r="V11" s="473">
        <v>248820.60699999999</v>
      </c>
      <c r="W11" s="473">
        <v>7969093.551</v>
      </c>
      <c r="X11" s="473">
        <v>8217914.159</v>
      </c>
      <c r="Y11" s="475" t="s">
        <v>520</v>
      </c>
      <c r="Z11" s="473">
        <v>1395231.048</v>
      </c>
      <c r="AA11" s="473">
        <v>1497176.0830000001</v>
      </c>
      <c r="AB11" s="473">
        <v>2892407.1320000002</v>
      </c>
      <c r="AC11" s="473"/>
      <c r="AD11" s="473">
        <v>940597.11199999996</v>
      </c>
      <c r="AE11" s="473">
        <v>7388072.443</v>
      </c>
      <c r="AF11" s="473">
        <v>8328669.5549999997</v>
      </c>
      <c r="AG11" s="473"/>
      <c r="AH11" s="473">
        <v>389564.14500000002</v>
      </c>
      <c r="AI11" s="473">
        <v>258576.03200000001</v>
      </c>
      <c r="AJ11" s="473">
        <v>648140.17799999996</v>
      </c>
      <c r="AK11" s="475" t="s">
        <v>520</v>
      </c>
      <c r="AL11" s="473">
        <v>94307.608999999997</v>
      </c>
      <c r="AM11" s="473">
        <v>407517.93400000001</v>
      </c>
      <c r="AN11" s="473">
        <v>501825.54399999999</v>
      </c>
      <c r="AO11" s="473"/>
      <c r="AP11" s="473">
        <v>126038.317</v>
      </c>
      <c r="AQ11" s="473">
        <v>298049.11300000001</v>
      </c>
      <c r="AR11" s="473">
        <v>424087.43099999998</v>
      </c>
      <c r="AS11" s="473"/>
      <c r="AT11" s="473">
        <v>119626.52499999999</v>
      </c>
      <c r="AU11" s="473">
        <v>2054995.9939999999</v>
      </c>
      <c r="AV11" s="473">
        <v>2174622.52</v>
      </c>
      <c r="AW11" s="475" t="s">
        <v>520</v>
      </c>
      <c r="AX11" s="473">
        <v>186153.55100000001</v>
      </c>
      <c r="AY11" s="473">
        <v>30717.748</v>
      </c>
      <c r="AZ11" s="473">
        <v>216871.299</v>
      </c>
      <c r="BA11" s="473"/>
      <c r="BB11" s="473">
        <v>273679.359</v>
      </c>
      <c r="BC11" s="473">
        <v>59824.137999999999</v>
      </c>
      <c r="BD11" s="473">
        <v>333503.49800000002</v>
      </c>
      <c r="BE11" s="473"/>
      <c r="BF11" s="473">
        <v>358949.52</v>
      </c>
      <c r="BG11" s="473">
        <v>970569.09900000005</v>
      </c>
      <c r="BH11" s="473">
        <v>1329518.6189999999</v>
      </c>
      <c r="BI11" s="475" t="s">
        <v>520</v>
      </c>
      <c r="BJ11" s="473">
        <v>35752.535000000003</v>
      </c>
      <c r="BK11" s="473">
        <v>1081076.6270000001</v>
      </c>
      <c r="BL11" s="473">
        <v>1116829.162</v>
      </c>
      <c r="BM11" s="473"/>
      <c r="BN11" s="473">
        <v>32679.347000000002</v>
      </c>
      <c r="BO11" s="473">
        <v>314374.72100000002</v>
      </c>
      <c r="BP11" s="473">
        <v>347054.06800000003</v>
      </c>
      <c r="BQ11" s="473"/>
      <c r="BR11" s="473">
        <v>13230409.240999999</v>
      </c>
      <c r="BS11" s="473">
        <v>60833852.842999987</v>
      </c>
      <c r="BT11" s="473">
        <v>74064262.091999993</v>
      </c>
      <c r="BU11" s="475" t="s">
        <v>520</v>
      </c>
      <c r="BV11" s="473">
        <v>3213091.6069999998</v>
      </c>
      <c r="BW11" s="473">
        <v>26606766.657000002</v>
      </c>
      <c r="BX11" s="473">
        <v>29819858.263999999</v>
      </c>
      <c r="BY11" s="473"/>
      <c r="BZ11" s="473">
        <v>13230409.241</v>
      </c>
      <c r="CA11" s="473">
        <v>61661411.232999995</v>
      </c>
      <c r="CB11" s="473">
        <v>74891820.481999993</v>
      </c>
      <c r="CC11" s="470"/>
      <c r="CD11" s="24"/>
      <c r="CE11" s="24"/>
      <c r="CF11" s="24"/>
    </row>
    <row r="12" spans="1:88" s="471" customFormat="1" ht="9" customHeight="1">
      <c r="A12" s="475" t="s">
        <v>521</v>
      </c>
      <c r="B12" s="473">
        <v>24728.875</v>
      </c>
      <c r="C12" s="473">
        <v>19691.358</v>
      </c>
      <c r="D12" s="473">
        <v>44420.233999999997</v>
      </c>
      <c r="E12" s="473"/>
      <c r="F12" s="473">
        <v>878.43600000000004</v>
      </c>
      <c r="G12" s="473">
        <v>0</v>
      </c>
      <c r="H12" s="473">
        <v>878.43600000000004</v>
      </c>
      <c r="I12" s="473"/>
      <c r="J12" s="473">
        <v>78655.649999999994</v>
      </c>
      <c r="K12" s="473">
        <v>75534.328999999998</v>
      </c>
      <c r="L12" s="473">
        <v>154189.97899999999</v>
      </c>
      <c r="M12" s="475" t="s">
        <v>521</v>
      </c>
      <c r="N12" s="473">
        <v>5881.6629999999996</v>
      </c>
      <c r="O12" s="473">
        <v>1547.9770000000001</v>
      </c>
      <c r="P12" s="473">
        <v>7429.64</v>
      </c>
      <c r="Q12" s="473"/>
      <c r="R12" s="473">
        <v>3080.5390000000002</v>
      </c>
      <c r="S12" s="473">
        <v>2431.712</v>
      </c>
      <c r="T12" s="473">
        <v>5512.2510000000002</v>
      </c>
      <c r="U12" s="473"/>
      <c r="V12" s="473">
        <v>23509.089</v>
      </c>
      <c r="W12" s="473">
        <v>9511.2270000000008</v>
      </c>
      <c r="X12" s="473">
        <v>33020.315999999999</v>
      </c>
      <c r="Y12" s="475" t="s">
        <v>521</v>
      </c>
      <c r="Z12" s="473">
        <v>50.804000000000002</v>
      </c>
      <c r="AA12" s="473">
        <v>2557.1010000000001</v>
      </c>
      <c r="AB12" s="473">
        <v>2607.9059999999999</v>
      </c>
      <c r="AC12" s="473"/>
      <c r="AD12" s="473">
        <v>9042.4369999999999</v>
      </c>
      <c r="AE12" s="473">
        <v>0</v>
      </c>
      <c r="AF12" s="473">
        <v>9042.4369999999999</v>
      </c>
      <c r="AG12" s="473"/>
      <c r="AH12" s="473">
        <v>1885.7139999999999</v>
      </c>
      <c r="AI12" s="473">
        <v>96.525000000000006</v>
      </c>
      <c r="AJ12" s="473">
        <v>1982.239</v>
      </c>
      <c r="AK12" s="475" t="s">
        <v>521</v>
      </c>
      <c r="AL12" s="473">
        <v>895.51499999999999</v>
      </c>
      <c r="AM12" s="473">
        <v>0</v>
      </c>
      <c r="AN12" s="473">
        <v>895.51499999999999</v>
      </c>
      <c r="AO12" s="473"/>
      <c r="AP12" s="473">
        <v>267.20499999999998</v>
      </c>
      <c r="AQ12" s="473">
        <v>0.02</v>
      </c>
      <c r="AR12" s="473">
        <v>267.22500000000002</v>
      </c>
      <c r="AS12" s="473"/>
      <c r="AT12" s="473">
        <v>0</v>
      </c>
      <c r="AU12" s="473">
        <v>0</v>
      </c>
      <c r="AV12" s="473">
        <v>0</v>
      </c>
      <c r="AW12" s="475" t="s">
        <v>521</v>
      </c>
      <c r="AX12" s="473">
        <v>0</v>
      </c>
      <c r="AY12" s="473">
        <v>0</v>
      </c>
      <c r="AZ12" s="473">
        <v>0</v>
      </c>
      <c r="BA12" s="473"/>
      <c r="BB12" s="473">
        <v>0</v>
      </c>
      <c r="BC12" s="473">
        <v>0</v>
      </c>
      <c r="BD12" s="473">
        <v>0</v>
      </c>
      <c r="BE12" s="473"/>
      <c r="BF12" s="473">
        <v>0</v>
      </c>
      <c r="BG12" s="473">
        <v>0</v>
      </c>
      <c r="BH12" s="473">
        <v>0</v>
      </c>
      <c r="BI12" s="475" t="s">
        <v>521</v>
      </c>
      <c r="BJ12" s="473">
        <v>0</v>
      </c>
      <c r="BK12" s="473">
        <v>0</v>
      </c>
      <c r="BL12" s="473">
        <v>0</v>
      </c>
      <c r="BM12" s="473"/>
      <c r="BN12" s="473">
        <v>0</v>
      </c>
      <c r="BO12" s="473">
        <v>0</v>
      </c>
      <c r="BP12" s="473">
        <v>0</v>
      </c>
      <c r="BQ12" s="473"/>
      <c r="BR12" s="473">
        <v>148875.92700000003</v>
      </c>
      <c r="BS12" s="473">
        <v>111370.249</v>
      </c>
      <c r="BT12" s="473">
        <v>260246.17799999999</v>
      </c>
      <c r="BU12" s="475" t="s">
        <v>521</v>
      </c>
      <c r="BV12" s="473">
        <v>78655.649999999994</v>
      </c>
      <c r="BW12" s="473">
        <v>75534.328999999998</v>
      </c>
      <c r="BX12" s="473">
        <v>154189.97899999999</v>
      </c>
      <c r="BY12" s="473"/>
      <c r="BZ12" s="473">
        <v>148875.92700000003</v>
      </c>
      <c r="CA12" s="473">
        <v>111370.249</v>
      </c>
      <c r="CB12" s="473">
        <v>260246.17799999999</v>
      </c>
      <c r="CC12" s="470"/>
      <c r="CD12" s="24"/>
      <c r="CE12" s="24"/>
      <c r="CF12" s="24"/>
    </row>
    <row r="13" spans="1:88" s="471" customFormat="1" ht="9" customHeight="1">
      <c r="A13" s="475" t="s">
        <v>522</v>
      </c>
      <c r="B13" s="473">
        <v>210205.38399999999</v>
      </c>
      <c r="C13" s="473">
        <v>399065.64600000001</v>
      </c>
      <c r="D13" s="473">
        <v>609271.03</v>
      </c>
      <c r="E13" s="473"/>
      <c r="F13" s="473">
        <v>63.609000000000002</v>
      </c>
      <c r="G13" s="473">
        <v>0</v>
      </c>
      <c r="H13" s="473">
        <v>63.609000000000002</v>
      </c>
      <c r="I13" s="473"/>
      <c r="J13" s="473">
        <v>654.78499999999997</v>
      </c>
      <c r="K13" s="473">
        <v>201546.49</v>
      </c>
      <c r="L13" s="473">
        <v>202201.27600000001</v>
      </c>
      <c r="M13" s="475" t="s">
        <v>522</v>
      </c>
      <c r="N13" s="473">
        <v>1025.3579999999999</v>
      </c>
      <c r="O13" s="473">
        <v>3.0000000000000001E-3</v>
      </c>
      <c r="P13" s="473">
        <v>1025.3620000000001</v>
      </c>
      <c r="Q13" s="473"/>
      <c r="R13" s="473">
        <v>8242.1139999999996</v>
      </c>
      <c r="S13" s="473">
        <v>2887.8879999999999</v>
      </c>
      <c r="T13" s="473">
        <v>11130.002</v>
      </c>
      <c r="U13" s="473"/>
      <c r="V13" s="473">
        <v>81108.835999999996</v>
      </c>
      <c r="W13" s="473">
        <v>16658.263999999999</v>
      </c>
      <c r="X13" s="473">
        <v>97767.100999999995</v>
      </c>
      <c r="Y13" s="475" t="s">
        <v>522</v>
      </c>
      <c r="Z13" s="473">
        <v>1484.386</v>
      </c>
      <c r="AA13" s="473">
        <v>0</v>
      </c>
      <c r="AB13" s="473">
        <v>1484.386</v>
      </c>
      <c r="AC13" s="473"/>
      <c r="AD13" s="473">
        <v>198057.519</v>
      </c>
      <c r="AE13" s="473">
        <v>57476.817000000003</v>
      </c>
      <c r="AF13" s="473">
        <v>255534.337</v>
      </c>
      <c r="AG13" s="473"/>
      <c r="AH13" s="473">
        <v>11652.939</v>
      </c>
      <c r="AI13" s="473">
        <v>12118.321</v>
      </c>
      <c r="AJ13" s="473">
        <v>23771.260999999999</v>
      </c>
      <c r="AK13" s="475" t="s">
        <v>522</v>
      </c>
      <c r="AL13" s="473">
        <v>0</v>
      </c>
      <c r="AM13" s="473">
        <v>0</v>
      </c>
      <c r="AN13" s="473">
        <v>0</v>
      </c>
      <c r="AO13" s="473"/>
      <c r="AP13" s="473">
        <v>98.960999999999999</v>
      </c>
      <c r="AQ13" s="473">
        <v>0</v>
      </c>
      <c r="AR13" s="473">
        <v>98.960999999999999</v>
      </c>
      <c r="AS13" s="473"/>
      <c r="AT13" s="473">
        <v>8.86</v>
      </c>
      <c r="AU13" s="473">
        <v>0</v>
      </c>
      <c r="AV13" s="473">
        <v>8.86</v>
      </c>
      <c r="AW13" s="475" t="s">
        <v>522</v>
      </c>
      <c r="AX13" s="473">
        <v>84.1</v>
      </c>
      <c r="AY13" s="473">
        <v>0</v>
      </c>
      <c r="AZ13" s="473">
        <v>84.1</v>
      </c>
      <c r="BA13" s="473"/>
      <c r="BB13" s="473">
        <v>1213.3879999999999</v>
      </c>
      <c r="BC13" s="473">
        <v>2368.442</v>
      </c>
      <c r="BD13" s="473">
        <v>3581.83</v>
      </c>
      <c r="BE13" s="473"/>
      <c r="BF13" s="473">
        <v>1.742</v>
      </c>
      <c r="BG13" s="473">
        <v>0</v>
      </c>
      <c r="BH13" s="473">
        <v>1.742</v>
      </c>
      <c r="BI13" s="475" t="s">
        <v>522</v>
      </c>
      <c r="BJ13" s="473">
        <v>0</v>
      </c>
      <c r="BK13" s="473">
        <v>0</v>
      </c>
      <c r="BL13" s="473">
        <v>0</v>
      </c>
      <c r="BM13" s="473"/>
      <c r="BN13" s="473">
        <v>31.753</v>
      </c>
      <c r="BO13" s="473">
        <v>358.11700000000002</v>
      </c>
      <c r="BP13" s="473">
        <v>389.87</v>
      </c>
      <c r="BQ13" s="473"/>
      <c r="BR13" s="473">
        <v>513933.73400000005</v>
      </c>
      <c r="BS13" s="473">
        <v>692479.98800000001</v>
      </c>
      <c r="BT13" s="473">
        <v>1206413.7270000004</v>
      </c>
      <c r="BU13" s="475" t="s">
        <v>522</v>
      </c>
      <c r="BV13" s="473">
        <v>654.78499999999997</v>
      </c>
      <c r="BW13" s="473">
        <v>202475.74</v>
      </c>
      <c r="BX13" s="473">
        <v>203130.52600000001</v>
      </c>
      <c r="BY13" s="473"/>
      <c r="BZ13" s="473">
        <v>513933.73400000005</v>
      </c>
      <c r="CA13" s="473">
        <v>693409.23800000001</v>
      </c>
      <c r="CB13" s="473">
        <v>1207342.9770000004</v>
      </c>
      <c r="CC13" s="470"/>
      <c r="CD13" s="24"/>
      <c r="CE13" s="24"/>
      <c r="CF13" s="24"/>
    </row>
    <row r="14" spans="1:88" s="35" customFormat="1" ht="4.3499999999999996" customHeight="1">
      <c r="A14" s="475"/>
      <c r="B14" s="473"/>
      <c r="C14" s="473"/>
      <c r="D14" s="473"/>
      <c r="E14" s="473"/>
      <c r="F14" s="473"/>
      <c r="G14" s="473"/>
      <c r="H14" s="473"/>
      <c r="I14" s="473"/>
      <c r="J14" s="473"/>
      <c r="K14" s="473"/>
      <c r="L14" s="473"/>
      <c r="M14" s="475"/>
      <c r="N14" s="473"/>
      <c r="O14" s="473"/>
      <c r="P14" s="473"/>
      <c r="Q14" s="473"/>
      <c r="R14" s="473"/>
      <c r="S14" s="473"/>
      <c r="T14" s="473"/>
      <c r="U14" s="473"/>
      <c r="V14" s="473"/>
      <c r="W14" s="473"/>
      <c r="X14" s="473"/>
      <c r="Y14" s="475"/>
      <c r="Z14" s="473"/>
      <c r="AA14" s="473"/>
      <c r="AB14" s="473"/>
      <c r="AC14" s="473"/>
      <c r="AD14" s="473"/>
      <c r="AE14" s="473"/>
      <c r="AF14" s="473"/>
      <c r="AG14" s="473"/>
      <c r="AH14" s="473"/>
      <c r="AI14" s="473"/>
      <c r="AJ14" s="473"/>
      <c r="AK14" s="475"/>
      <c r="AL14" s="473"/>
      <c r="AM14" s="473"/>
      <c r="AN14" s="473"/>
      <c r="AO14" s="473"/>
      <c r="AP14" s="473"/>
      <c r="AQ14" s="473"/>
      <c r="AR14" s="473"/>
      <c r="AS14" s="473"/>
      <c r="AT14" s="473"/>
      <c r="AU14" s="473"/>
      <c r="AV14" s="473"/>
      <c r="AW14" s="475"/>
      <c r="AX14" s="473"/>
      <c r="AY14" s="473"/>
      <c r="AZ14" s="473"/>
      <c r="BA14" s="473"/>
      <c r="BB14" s="473"/>
      <c r="BC14" s="473"/>
      <c r="BD14" s="473"/>
      <c r="BE14" s="473"/>
      <c r="BF14" s="473"/>
      <c r="BG14" s="473"/>
      <c r="BH14" s="473"/>
      <c r="BI14" s="475"/>
      <c r="BJ14" s="473"/>
      <c r="BK14" s="473"/>
      <c r="BL14" s="473"/>
      <c r="BM14" s="473"/>
      <c r="BN14" s="473"/>
      <c r="BO14" s="473"/>
      <c r="BP14" s="473"/>
      <c r="BQ14" s="473"/>
      <c r="BR14" s="473"/>
      <c r="BS14" s="473"/>
      <c r="BT14" s="473"/>
      <c r="BU14" s="475"/>
      <c r="BV14" s="473"/>
      <c r="BW14" s="473"/>
      <c r="BX14" s="473"/>
      <c r="BY14" s="473"/>
      <c r="BZ14" s="473"/>
      <c r="CA14" s="473"/>
      <c r="CB14" s="473"/>
      <c r="CC14" s="470"/>
      <c r="CD14" s="18"/>
      <c r="CE14" s="18"/>
      <c r="CF14" s="18"/>
    </row>
    <row r="15" spans="1:88" s="471" customFormat="1" ht="9" customHeight="1">
      <c r="A15" s="476" t="s">
        <v>523</v>
      </c>
      <c r="B15" s="477">
        <v>225000</v>
      </c>
      <c r="C15" s="477">
        <v>0</v>
      </c>
      <c r="D15" s="477">
        <v>225000</v>
      </c>
      <c r="E15" s="477"/>
      <c r="F15" s="477">
        <v>0</v>
      </c>
      <c r="G15" s="477">
        <v>0</v>
      </c>
      <c r="H15" s="477">
        <v>0</v>
      </c>
      <c r="I15" s="477"/>
      <c r="J15" s="477">
        <v>30000</v>
      </c>
      <c r="K15" s="477">
        <v>0</v>
      </c>
      <c r="L15" s="477">
        <v>30000</v>
      </c>
      <c r="M15" s="476" t="s">
        <v>523</v>
      </c>
      <c r="N15" s="477">
        <v>0</v>
      </c>
      <c r="O15" s="477">
        <v>0</v>
      </c>
      <c r="P15" s="477">
        <v>0</v>
      </c>
      <c r="Q15" s="477"/>
      <c r="R15" s="477">
        <v>92000</v>
      </c>
      <c r="S15" s="477">
        <v>74340</v>
      </c>
      <c r="T15" s="477">
        <v>166340</v>
      </c>
      <c r="U15" s="477"/>
      <c r="V15" s="477">
        <v>140000</v>
      </c>
      <c r="W15" s="477">
        <v>0</v>
      </c>
      <c r="X15" s="477">
        <v>140000</v>
      </c>
      <c r="Y15" s="476" t="s">
        <v>523</v>
      </c>
      <c r="Z15" s="477">
        <v>0</v>
      </c>
      <c r="AA15" s="477">
        <v>0</v>
      </c>
      <c r="AB15" s="477">
        <v>0</v>
      </c>
      <c r="AC15" s="477"/>
      <c r="AD15" s="477">
        <v>50000</v>
      </c>
      <c r="AE15" s="477">
        <v>0</v>
      </c>
      <c r="AF15" s="477">
        <v>50000</v>
      </c>
      <c r="AG15" s="477"/>
      <c r="AH15" s="477">
        <v>0</v>
      </c>
      <c r="AI15" s="477">
        <v>0</v>
      </c>
      <c r="AJ15" s="477">
        <v>0</v>
      </c>
      <c r="AK15" s="476" t="s">
        <v>523</v>
      </c>
      <c r="AL15" s="477">
        <v>70000</v>
      </c>
      <c r="AM15" s="477">
        <v>0</v>
      </c>
      <c r="AN15" s="477">
        <v>70000</v>
      </c>
      <c r="AO15" s="477"/>
      <c r="AP15" s="477">
        <v>81000</v>
      </c>
      <c r="AQ15" s="477">
        <v>0</v>
      </c>
      <c r="AR15" s="477">
        <v>81000</v>
      </c>
      <c r="AS15" s="477"/>
      <c r="AT15" s="477">
        <v>170000</v>
      </c>
      <c r="AU15" s="477">
        <v>0</v>
      </c>
      <c r="AV15" s="477">
        <v>170000</v>
      </c>
      <c r="AW15" s="476" t="s">
        <v>523</v>
      </c>
      <c r="AX15" s="477">
        <v>25000</v>
      </c>
      <c r="AY15" s="477">
        <v>0</v>
      </c>
      <c r="AZ15" s="477">
        <v>25000</v>
      </c>
      <c r="BA15" s="477"/>
      <c r="BB15" s="477">
        <v>0</v>
      </c>
      <c r="BC15" s="477">
        <v>0</v>
      </c>
      <c r="BD15" s="477">
        <v>0</v>
      </c>
      <c r="BE15" s="477"/>
      <c r="BF15" s="477">
        <v>0</v>
      </c>
      <c r="BG15" s="477">
        <v>0</v>
      </c>
      <c r="BH15" s="477">
        <v>0</v>
      </c>
      <c r="BI15" s="476" t="s">
        <v>523</v>
      </c>
      <c r="BJ15" s="477">
        <v>93000</v>
      </c>
      <c r="BK15" s="477">
        <v>122661</v>
      </c>
      <c r="BL15" s="477">
        <v>215661</v>
      </c>
      <c r="BM15" s="477"/>
      <c r="BN15" s="477">
        <v>40000</v>
      </c>
      <c r="BO15" s="477">
        <v>118944</v>
      </c>
      <c r="BP15" s="477">
        <v>158944</v>
      </c>
      <c r="BQ15" s="477"/>
      <c r="BR15" s="477">
        <v>1016000</v>
      </c>
      <c r="BS15" s="477">
        <v>315945</v>
      </c>
      <c r="BT15" s="477">
        <v>1331945</v>
      </c>
      <c r="BU15" s="476" t="s">
        <v>523</v>
      </c>
      <c r="BV15" s="477">
        <v>30000</v>
      </c>
      <c r="BW15" s="477">
        <v>0</v>
      </c>
      <c r="BX15" s="477">
        <v>30000</v>
      </c>
      <c r="BY15" s="477"/>
      <c r="BZ15" s="477">
        <v>1016000</v>
      </c>
      <c r="CA15" s="477">
        <v>315945</v>
      </c>
      <c r="CB15" s="477">
        <v>1331945</v>
      </c>
      <c r="CC15" s="470"/>
      <c r="CD15" s="24"/>
      <c r="CE15" s="24"/>
      <c r="CF15" s="24"/>
    </row>
    <row r="16" spans="1:88" s="35" customFormat="1" ht="4.3499999999999996" customHeight="1">
      <c r="A16" s="476"/>
      <c r="B16" s="477"/>
      <c r="C16" s="477"/>
      <c r="D16" s="477"/>
      <c r="E16" s="477"/>
      <c r="F16" s="477"/>
      <c r="G16" s="477"/>
      <c r="H16" s="477"/>
      <c r="I16" s="477"/>
      <c r="J16" s="477"/>
      <c r="K16" s="477"/>
      <c r="L16" s="477"/>
      <c r="M16" s="476"/>
      <c r="N16" s="477"/>
      <c r="O16" s="477"/>
      <c r="P16" s="477"/>
      <c r="Q16" s="477"/>
      <c r="R16" s="477"/>
      <c r="S16" s="477"/>
      <c r="T16" s="477"/>
      <c r="U16" s="477"/>
      <c r="V16" s="477"/>
      <c r="W16" s="477"/>
      <c r="X16" s="477"/>
      <c r="Y16" s="476"/>
      <c r="Z16" s="477"/>
      <c r="AA16" s="477"/>
      <c r="AB16" s="477"/>
      <c r="AC16" s="477"/>
      <c r="AD16" s="477"/>
      <c r="AE16" s="477"/>
      <c r="AF16" s="477"/>
      <c r="AG16" s="477"/>
      <c r="AH16" s="477"/>
      <c r="AI16" s="477"/>
      <c r="AJ16" s="477"/>
      <c r="AK16" s="476"/>
      <c r="AL16" s="477"/>
      <c r="AM16" s="477"/>
      <c r="AN16" s="477"/>
      <c r="AO16" s="477"/>
      <c r="AP16" s="477"/>
      <c r="AQ16" s="477"/>
      <c r="AR16" s="477"/>
      <c r="AS16" s="477"/>
      <c r="AT16" s="477"/>
      <c r="AU16" s="477"/>
      <c r="AV16" s="477"/>
      <c r="AW16" s="476"/>
      <c r="AX16" s="477"/>
      <c r="AY16" s="477"/>
      <c r="AZ16" s="477"/>
      <c r="BA16" s="477"/>
      <c r="BB16" s="477"/>
      <c r="BC16" s="477"/>
      <c r="BD16" s="477"/>
      <c r="BE16" s="477"/>
      <c r="BF16" s="477"/>
      <c r="BG16" s="477"/>
      <c r="BH16" s="477"/>
      <c r="BI16" s="476"/>
      <c r="BJ16" s="477"/>
      <c r="BK16" s="477"/>
      <c r="BL16" s="477"/>
      <c r="BM16" s="477"/>
      <c r="BN16" s="477"/>
      <c r="BO16" s="477"/>
      <c r="BP16" s="477"/>
      <c r="BQ16" s="477"/>
      <c r="BR16" s="477"/>
      <c r="BS16" s="477"/>
      <c r="BT16" s="477"/>
      <c r="BU16" s="476"/>
      <c r="BV16" s="477"/>
      <c r="BW16" s="477"/>
      <c r="BX16" s="477"/>
      <c r="BY16" s="477"/>
      <c r="BZ16" s="477"/>
      <c r="CA16" s="477"/>
      <c r="CB16" s="477"/>
      <c r="CC16" s="470"/>
      <c r="CD16" s="18"/>
      <c r="CE16" s="18"/>
      <c r="CF16" s="18"/>
    </row>
    <row r="17" spans="1:84" s="471" customFormat="1" ht="9" customHeight="1">
      <c r="A17" s="468" t="s">
        <v>524</v>
      </c>
      <c r="B17" s="469">
        <v>6658512.5269999998</v>
      </c>
      <c r="C17" s="469">
        <v>5967518.2010000004</v>
      </c>
      <c r="D17" s="469">
        <v>12626030.728</v>
      </c>
      <c r="E17" s="469"/>
      <c r="F17" s="469">
        <v>60830.184999999998</v>
      </c>
      <c r="G17" s="469">
        <v>0</v>
      </c>
      <c r="H17" s="469">
        <v>60830.184999999998</v>
      </c>
      <c r="I17" s="469"/>
      <c r="J17" s="469">
        <v>27051861.644000001</v>
      </c>
      <c r="K17" s="469">
        <v>4836443.1179999998</v>
      </c>
      <c r="L17" s="469">
        <v>31888304.761999998</v>
      </c>
      <c r="M17" s="468" t="s">
        <v>524</v>
      </c>
      <c r="N17" s="469">
        <v>1069062.02</v>
      </c>
      <c r="O17" s="469">
        <v>12.711</v>
      </c>
      <c r="P17" s="469">
        <v>1069074.7320000001</v>
      </c>
      <c r="Q17" s="469"/>
      <c r="R17" s="469">
        <v>2879248.318</v>
      </c>
      <c r="S17" s="469">
        <v>327033.63099999999</v>
      </c>
      <c r="T17" s="469">
        <v>3206281.95</v>
      </c>
      <c r="U17" s="469"/>
      <c r="V17" s="469">
        <v>7854105.551</v>
      </c>
      <c r="W17" s="469">
        <v>1413.0930000000001</v>
      </c>
      <c r="X17" s="469">
        <v>7855518.6449999996</v>
      </c>
      <c r="Y17" s="468" t="s">
        <v>524</v>
      </c>
      <c r="Z17" s="469">
        <v>2666161.645</v>
      </c>
      <c r="AA17" s="469">
        <v>0</v>
      </c>
      <c r="AB17" s="469">
        <v>2666161.645</v>
      </c>
      <c r="AC17" s="469"/>
      <c r="AD17" s="469">
        <v>11643958.23</v>
      </c>
      <c r="AE17" s="469">
        <v>814342.28099999996</v>
      </c>
      <c r="AF17" s="469">
        <v>12458300.511</v>
      </c>
      <c r="AG17" s="469"/>
      <c r="AH17" s="469">
        <v>3157500.0490000001</v>
      </c>
      <c r="AI17" s="469">
        <v>72018.638000000006</v>
      </c>
      <c r="AJ17" s="469">
        <v>3229518.6880000001</v>
      </c>
      <c r="AK17" s="468" t="s">
        <v>524</v>
      </c>
      <c r="AL17" s="469">
        <v>1323465.8829999999</v>
      </c>
      <c r="AM17" s="469">
        <v>0</v>
      </c>
      <c r="AN17" s="469">
        <v>1323465.8829999999</v>
      </c>
      <c r="AO17" s="469"/>
      <c r="AP17" s="469">
        <v>437850.98</v>
      </c>
      <c r="AQ17" s="469">
        <v>0</v>
      </c>
      <c r="AR17" s="469">
        <v>437850.98</v>
      </c>
      <c r="AS17" s="469"/>
      <c r="AT17" s="469">
        <v>873554.53399999999</v>
      </c>
      <c r="AU17" s="469">
        <v>38008.610999999997</v>
      </c>
      <c r="AV17" s="469">
        <v>911563.14500000002</v>
      </c>
      <c r="AW17" s="468" t="s">
        <v>524</v>
      </c>
      <c r="AX17" s="469">
        <v>159868.856</v>
      </c>
      <c r="AY17" s="469">
        <v>0</v>
      </c>
      <c r="AZ17" s="469">
        <v>159868.856</v>
      </c>
      <c r="BA17" s="469"/>
      <c r="BB17" s="469">
        <v>79009.123000000007</v>
      </c>
      <c r="BC17" s="469">
        <v>0</v>
      </c>
      <c r="BD17" s="469">
        <v>79009.123000000007</v>
      </c>
      <c r="BE17" s="469"/>
      <c r="BF17" s="469">
        <v>209381.63699999999</v>
      </c>
      <c r="BG17" s="469">
        <v>158836.59700000001</v>
      </c>
      <c r="BH17" s="469">
        <v>368218.23499999999</v>
      </c>
      <c r="BI17" s="468" t="s">
        <v>524</v>
      </c>
      <c r="BJ17" s="469">
        <v>203772.95800000001</v>
      </c>
      <c r="BK17" s="469">
        <v>36994.036999999997</v>
      </c>
      <c r="BL17" s="469">
        <v>240766.995</v>
      </c>
      <c r="BM17" s="469"/>
      <c r="BN17" s="469">
        <v>395774.34</v>
      </c>
      <c r="BO17" s="469">
        <v>0</v>
      </c>
      <c r="BP17" s="469">
        <v>395774.34</v>
      </c>
      <c r="BQ17" s="469"/>
      <c r="BR17" s="469">
        <v>66723918.480000012</v>
      </c>
      <c r="BS17" s="469">
        <v>12252620.917999998</v>
      </c>
      <c r="BT17" s="469">
        <v>78976539.403000012</v>
      </c>
      <c r="BU17" s="468" t="s">
        <v>524</v>
      </c>
      <c r="BV17" s="469">
        <v>27051861.644000001</v>
      </c>
      <c r="BW17" s="469">
        <v>4401790.6500000004</v>
      </c>
      <c r="BX17" s="469">
        <v>31453652.294</v>
      </c>
      <c r="BY17" s="469"/>
      <c r="BZ17" s="469">
        <v>66723918.480000012</v>
      </c>
      <c r="CA17" s="469">
        <v>11817968.449999999</v>
      </c>
      <c r="CB17" s="469">
        <v>78541886.935000017</v>
      </c>
      <c r="CC17" s="470"/>
      <c r="CD17" s="24"/>
      <c r="CE17" s="24"/>
      <c r="CF17" s="24"/>
    </row>
    <row r="18" spans="1:84" s="471" customFormat="1" ht="9" customHeight="1">
      <c r="A18" s="475" t="s">
        <v>525</v>
      </c>
      <c r="B18" s="473">
        <v>3149103.8859999999</v>
      </c>
      <c r="C18" s="473">
        <v>388.33199999999999</v>
      </c>
      <c r="D18" s="473">
        <v>3149492.219</v>
      </c>
      <c r="E18" s="473"/>
      <c r="F18" s="473">
        <v>0</v>
      </c>
      <c r="G18" s="473">
        <v>0</v>
      </c>
      <c r="H18" s="473">
        <v>0</v>
      </c>
      <c r="I18" s="473"/>
      <c r="J18" s="473">
        <v>207493.54</v>
      </c>
      <c r="K18" s="473">
        <v>148708.70199999999</v>
      </c>
      <c r="L18" s="473">
        <v>356202.24200000003</v>
      </c>
      <c r="M18" s="475" t="s">
        <v>525</v>
      </c>
      <c r="N18" s="473">
        <v>0</v>
      </c>
      <c r="O18" s="473">
        <v>0</v>
      </c>
      <c r="P18" s="473">
        <v>0</v>
      </c>
      <c r="Q18" s="473"/>
      <c r="R18" s="473">
        <v>24872.413</v>
      </c>
      <c r="S18" s="473">
        <v>0</v>
      </c>
      <c r="T18" s="473">
        <v>24872.413</v>
      </c>
      <c r="U18" s="473"/>
      <c r="V18" s="473">
        <v>947887.48</v>
      </c>
      <c r="W18" s="473">
        <v>0</v>
      </c>
      <c r="X18" s="473">
        <v>947887.48</v>
      </c>
      <c r="Y18" s="475" t="s">
        <v>525</v>
      </c>
      <c r="Z18" s="473">
        <v>614349.48699999996</v>
      </c>
      <c r="AA18" s="473">
        <v>0</v>
      </c>
      <c r="AB18" s="473">
        <v>614349.48699999996</v>
      </c>
      <c r="AC18" s="473"/>
      <c r="AD18" s="473">
        <v>9197.1350000000002</v>
      </c>
      <c r="AE18" s="473">
        <v>0</v>
      </c>
      <c r="AF18" s="473">
        <v>9197.1350000000002</v>
      </c>
      <c r="AG18" s="473"/>
      <c r="AH18" s="473">
        <v>0</v>
      </c>
      <c r="AI18" s="473">
        <v>0</v>
      </c>
      <c r="AJ18" s="473">
        <v>0</v>
      </c>
      <c r="AK18" s="475" t="s">
        <v>525</v>
      </c>
      <c r="AL18" s="473">
        <v>0</v>
      </c>
      <c r="AM18" s="473">
        <v>0</v>
      </c>
      <c r="AN18" s="473">
        <v>0</v>
      </c>
      <c r="AO18" s="473"/>
      <c r="AP18" s="473">
        <v>0</v>
      </c>
      <c r="AQ18" s="473">
        <v>0</v>
      </c>
      <c r="AR18" s="473">
        <v>0</v>
      </c>
      <c r="AS18" s="473"/>
      <c r="AT18" s="473">
        <v>293930.22200000001</v>
      </c>
      <c r="AU18" s="473">
        <v>0</v>
      </c>
      <c r="AV18" s="473">
        <v>293930.22200000001</v>
      </c>
      <c r="AW18" s="475" t="s">
        <v>525</v>
      </c>
      <c r="AX18" s="473">
        <v>0</v>
      </c>
      <c r="AY18" s="473">
        <v>0</v>
      </c>
      <c r="AZ18" s="473">
        <v>0</v>
      </c>
      <c r="BA18" s="473"/>
      <c r="BB18" s="473">
        <v>0</v>
      </c>
      <c r="BC18" s="473">
        <v>0</v>
      </c>
      <c r="BD18" s="473">
        <v>0</v>
      </c>
      <c r="BE18" s="473"/>
      <c r="BF18" s="473">
        <v>0</v>
      </c>
      <c r="BG18" s="473">
        <v>0</v>
      </c>
      <c r="BH18" s="473">
        <v>0</v>
      </c>
      <c r="BI18" s="475" t="s">
        <v>525</v>
      </c>
      <c r="BJ18" s="473">
        <v>0</v>
      </c>
      <c r="BK18" s="473">
        <v>0</v>
      </c>
      <c r="BL18" s="473">
        <v>0</v>
      </c>
      <c r="BM18" s="473"/>
      <c r="BN18" s="473">
        <v>69935.024000000005</v>
      </c>
      <c r="BO18" s="473">
        <v>0</v>
      </c>
      <c r="BP18" s="473">
        <v>69935.024000000005</v>
      </c>
      <c r="BQ18" s="473"/>
      <c r="BR18" s="473">
        <v>5316769.1869999999</v>
      </c>
      <c r="BS18" s="473">
        <v>149097.03399999999</v>
      </c>
      <c r="BT18" s="473">
        <v>5465866.2220000001</v>
      </c>
      <c r="BU18" s="475" t="s">
        <v>525</v>
      </c>
      <c r="BV18" s="473">
        <v>207493.54</v>
      </c>
      <c r="BW18" s="473">
        <v>148708.70199999999</v>
      </c>
      <c r="BX18" s="473">
        <v>356202.24200000003</v>
      </c>
      <c r="BY18" s="473"/>
      <c r="BZ18" s="473">
        <v>5316769.1869999999</v>
      </c>
      <c r="CA18" s="473">
        <v>149097.03399999999</v>
      </c>
      <c r="CB18" s="473">
        <v>5465866.2220000001</v>
      </c>
      <c r="CC18" s="470"/>
      <c r="CD18" s="24"/>
      <c r="CE18" s="24"/>
      <c r="CF18" s="24"/>
    </row>
    <row r="19" spans="1:84" s="471" customFormat="1" ht="9" customHeight="1">
      <c r="A19" s="475" t="s">
        <v>526</v>
      </c>
      <c r="B19" s="473">
        <v>3238572.7110000001</v>
      </c>
      <c r="C19" s="473">
        <v>5967129.8679999998</v>
      </c>
      <c r="D19" s="473">
        <v>9205702.5789999999</v>
      </c>
      <c r="E19" s="473"/>
      <c r="F19" s="473">
        <v>39738.014999999999</v>
      </c>
      <c r="G19" s="473">
        <v>0</v>
      </c>
      <c r="H19" s="473">
        <v>39738.014999999999</v>
      </c>
      <c r="I19" s="473"/>
      <c r="J19" s="473">
        <v>16584794.342</v>
      </c>
      <c r="K19" s="473">
        <v>4253145.4620000003</v>
      </c>
      <c r="L19" s="473">
        <v>20837939.805</v>
      </c>
      <c r="M19" s="475" t="s">
        <v>526</v>
      </c>
      <c r="N19" s="473">
        <v>482160.26500000001</v>
      </c>
      <c r="O19" s="473">
        <v>0</v>
      </c>
      <c r="P19" s="473">
        <v>482160.26500000001</v>
      </c>
      <c r="Q19" s="473"/>
      <c r="R19" s="473">
        <v>2315216.702</v>
      </c>
      <c r="S19" s="473">
        <v>47307.510999999999</v>
      </c>
      <c r="T19" s="473">
        <v>2362524.2140000002</v>
      </c>
      <c r="U19" s="473"/>
      <c r="V19" s="473">
        <v>6068425.5580000002</v>
      </c>
      <c r="W19" s="473">
        <v>1413.0930000000001</v>
      </c>
      <c r="X19" s="473">
        <v>6069838.6509999996</v>
      </c>
      <c r="Y19" s="475" t="s">
        <v>526</v>
      </c>
      <c r="Z19" s="473">
        <v>2051812.1580000001</v>
      </c>
      <c r="AA19" s="473">
        <v>0</v>
      </c>
      <c r="AB19" s="473">
        <v>2051812.1580000001</v>
      </c>
      <c r="AC19" s="473"/>
      <c r="AD19" s="473">
        <v>7683247.0669999998</v>
      </c>
      <c r="AE19" s="473">
        <v>815248.27800000005</v>
      </c>
      <c r="AF19" s="473">
        <v>8498495.3450000007</v>
      </c>
      <c r="AG19" s="473"/>
      <c r="AH19" s="473">
        <v>3094825.051</v>
      </c>
      <c r="AI19" s="473">
        <v>72018.638000000006</v>
      </c>
      <c r="AJ19" s="473">
        <v>3166843.6889999998</v>
      </c>
      <c r="AK19" s="475" t="s">
        <v>526</v>
      </c>
      <c r="AL19" s="473">
        <v>996134.69799999997</v>
      </c>
      <c r="AM19" s="473">
        <v>0</v>
      </c>
      <c r="AN19" s="473">
        <v>996134.69799999997</v>
      </c>
      <c r="AO19" s="473"/>
      <c r="AP19" s="473">
        <v>400371.663</v>
      </c>
      <c r="AQ19" s="473">
        <v>0</v>
      </c>
      <c r="AR19" s="473">
        <v>400371.663</v>
      </c>
      <c r="AS19" s="473"/>
      <c r="AT19" s="473">
        <v>579624.31099999999</v>
      </c>
      <c r="AU19" s="473">
        <v>38008.610999999997</v>
      </c>
      <c r="AV19" s="473">
        <v>617632.92200000002</v>
      </c>
      <c r="AW19" s="475" t="s">
        <v>526</v>
      </c>
      <c r="AX19" s="473">
        <v>159868.856</v>
      </c>
      <c r="AY19" s="473">
        <v>0</v>
      </c>
      <c r="AZ19" s="473">
        <v>159868.856</v>
      </c>
      <c r="BA19" s="473"/>
      <c r="BB19" s="473">
        <v>79969.400999999998</v>
      </c>
      <c r="BC19" s="473">
        <v>0</v>
      </c>
      <c r="BD19" s="473">
        <v>79969.400999999998</v>
      </c>
      <c r="BE19" s="473"/>
      <c r="BF19" s="473">
        <v>186107.85200000001</v>
      </c>
      <c r="BG19" s="473">
        <v>0</v>
      </c>
      <c r="BH19" s="473">
        <v>186107.85200000001</v>
      </c>
      <c r="BI19" s="475" t="s">
        <v>526</v>
      </c>
      <c r="BJ19" s="473">
        <v>152414.946</v>
      </c>
      <c r="BK19" s="473">
        <v>36994.036999999997</v>
      </c>
      <c r="BL19" s="473">
        <v>189408.98300000001</v>
      </c>
      <c r="BM19" s="473"/>
      <c r="BN19" s="473">
        <v>325839.31599999999</v>
      </c>
      <c r="BO19" s="473">
        <v>0</v>
      </c>
      <c r="BP19" s="473">
        <v>325839.31599999999</v>
      </c>
      <c r="BQ19" s="473"/>
      <c r="BR19" s="473">
        <v>44439122.912</v>
      </c>
      <c r="BS19" s="473">
        <v>11231265.498000002</v>
      </c>
      <c r="BT19" s="473">
        <v>55670388.412</v>
      </c>
      <c r="BU19" s="475" t="s">
        <v>526</v>
      </c>
      <c r="BV19" s="473">
        <v>16584794.342</v>
      </c>
      <c r="BW19" s="473">
        <v>4253145.4620000003</v>
      </c>
      <c r="BX19" s="473">
        <v>20837939.805</v>
      </c>
      <c r="BY19" s="473"/>
      <c r="BZ19" s="473">
        <v>44439122.912</v>
      </c>
      <c r="CA19" s="473">
        <v>11231265.498000002</v>
      </c>
      <c r="CB19" s="473">
        <v>55670388.412</v>
      </c>
      <c r="CC19" s="24"/>
      <c r="CD19" s="24"/>
      <c r="CE19" s="24"/>
      <c r="CF19" s="24"/>
    </row>
    <row r="20" spans="1:84" s="471" customFormat="1" ht="9" customHeight="1">
      <c r="A20" s="475" t="s">
        <v>527</v>
      </c>
      <c r="B20" s="473">
        <v>0</v>
      </c>
      <c r="C20" s="473">
        <v>0</v>
      </c>
      <c r="D20" s="473">
        <v>0</v>
      </c>
      <c r="E20" s="473"/>
      <c r="F20" s="473">
        <v>0</v>
      </c>
      <c r="G20" s="473">
        <v>0</v>
      </c>
      <c r="H20" s="473">
        <v>0</v>
      </c>
      <c r="I20" s="473"/>
      <c r="J20" s="473">
        <v>7775007.1109999996</v>
      </c>
      <c r="K20" s="473">
        <v>10570.282999999999</v>
      </c>
      <c r="L20" s="473">
        <v>7785577.3940000003</v>
      </c>
      <c r="M20" s="475" t="s">
        <v>527</v>
      </c>
      <c r="N20" s="473">
        <v>592365.95400000003</v>
      </c>
      <c r="O20" s="473">
        <v>0</v>
      </c>
      <c r="P20" s="473">
        <v>592365.95400000003</v>
      </c>
      <c r="Q20" s="473"/>
      <c r="R20" s="473">
        <v>540096.05799999996</v>
      </c>
      <c r="S20" s="473">
        <v>279726.12</v>
      </c>
      <c r="T20" s="473">
        <v>819822.179</v>
      </c>
      <c r="U20" s="473"/>
      <c r="V20" s="473">
        <v>0</v>
      </c>
      <c r="W20" s="473">
        <v>0</v>
      </c>
      <c r="X20" s="473">
        <v>0</v>
      </c>
      <c r="Y20" s="475" t="s">
        <v>527</v>
      </c>
      <c r="Z20" s="473">
        <v>0</v>
      </c>
      <c r="AA20" s="473">
        <v>0</v>
      </c>
      <c r="AB20" s="473">
        <v>0</v>
      </c>
      <c r="AC20" s="473"/>
      <c r="AD20" s="473">
        <v>3789729.6430000002</v>
      </c>
      <c r="AE20" s="473">
        <v>0</v>
      </c>
      <c r="AF20" s="473">
        <v>3789729.6430000002</v>
      </c>
      <c r="AG20" s="473"/>
      <c r="AH20" s="473">
        <v>63366.290999999997</v>
      </c>
      <c r="AI20" s="473">
        <v>0</v>
      </c>
      <c r="AJ20" s="473">
        <v>63366.290999999997</v>
      </c>
      <c r="AK20" s="475" t="s">
        <v>527</v>
      </c>
      <c r="AL20" s="473">
        <v>328330.52</v>
      </c>
      <c r="AM20" s="473">
        <v>0</v>
      </c>
      <c r="AN20" s="473">
        <v>328330.52</v>
      </c>
      <c r="AO20" s="473"/>
      <c r="AP20" s="473">
        <v>0</v>
      </c>
      <c r="AQ20" s="473">
        <v>0</v>
      </c>
      <c r="AR20" s="473">
        <v>0</v>
      </c>
      <c r="AS20" s="473"/>
      <c r="AT20" s="473">
        <v>0</v>
      </c>
      <c r="AU20" s="473">
        <v>0</v>
      </c>
      <c r="AV20" s="473">
        <v>0</v>
      </c>
      <c r="AW20" s="475" t="s">
        <v>527</v>
      </c>
      <c r="AX20" s="473">
        <v>0</v>
      </c>
      <c r="AY20" s="473">
        <v>0</v>
      </c>
      <c r="AZ20" s="473">
        <v>0</v>
      </c>
      <c r="BA20" s="473"/>
      <c r="BB20" s="473">
        <v>0</v>
      </c>
      <c r="BC20" s="473">
        <v>0</v>
      </c>
      <c r="BD20" s="473">
        <v>0</v>
      </c>
      <c r="BE20" s="473"/>
      <c r="BF20" s="473">
        <v>23273.784</v>
      </c>
      <c r="BG20" s="473">
        <v>158836.59700000001</v>
      </c>
      <c r="BH20" s="473">
        <v>182110.38200000001</v>
      </c>
      <c r="BI20" s="475" t="s">
        <v>527</v>
      </c>
      <c r="BJ20" s="473">
        <v>51358.010999999999</v>
      </c>
      <c r="BK20" s="473">
        <v>0</v>
      </c>
      <c r="BL20" s="473">
        <v>51358.010999999999</v>
      </c>
      <c r="BM20" s="473"/>
      <c r="BN20" s="473">
        <v>0</v>
      </c>
      <c r="BO20" s="473">
        <v>0</v>
      </c>
      <c r="BP20" s="473">
        <v>0</v>
      </c>
      <c r="BQ20" s="473"/>
      <c r="BR20" s="473">
        <v>13163527.371999998</v>
      </c>
      <c r="BS20" s="473">
        <v>449133</v>
      </c>
      <c r="BT20" s="473">
        <v>13612660.374</v>
      </c>
      <c r="BU20" s="475" t="s">
        <v>527</v>
      </c>
      <c r="BV20" s="473">
        <v>7775007.1109999996</v>
      </c>
      <c r="BW20" s="473">
        <v>10570.282999999999</v>
      </c>
      <c r="BX20" s="473">
        <v>7785577.3940000003</v>
      </c>
      <c r="BY20" s="473"/>
      <c r="BZ20" s="473">
        <v>13163527.371999998</v>
      </c>
      <c r="CA20" s="473">
        <v>449133</v>
      </c>
      <c r="CB20" s="473">
        <v>13612660.374</v>
      </c>
      <c r="CC20" s="24"/>
      <c r="CD20" s="24"/>
      <c r="CE20" s="24"/>
      <c r="CF20" s="24"/>
    </row>
    <row r="21" spans="1:84" s="471" customFormat="1" ht="9" customHeight="1">
      <c r="A21" s="475" t="s">
        <v>528</v>
      </c>
      <c r="B21" s="473">
        <v>274610.39600000001</v>
      </c>
      <c r="C21" s="473">
        <v>0</v>
      </c>
      <c r="D21" s="473">
        <v>274610.39600000001</v>
      </c>
      <c r="E21" s="473"/>
      <c r="F21" s="473">
        <v>21092.17</v>
      </c>
      <c r="G21" s="473">
        <v>0</v>
      </c>
      <c r="H21" s="473">
        <v>21092.17</v>
      </c>
      <c r="I21" s="473"/>
      <c r="J21" s="473">
        <v>2493541.1919999998</v>
      </c>
      <c r="K21" s="473">
        <v>434652.467</v>
      </c>
      <c r="L21" s="473">
        <v>2928193.66</v>
      </c>
      <c r="M21" s="475" t="s">
        <v>528</v>
      </c>
      <c r="N21" s="473">
        <v>64.867000000000004</v>
      </c>
      <c r="O21" s="473">
        <v>12.711</v>
      </c>
      <c r="P21" s="473">
        <v>77.578999999999994</v>
      </c>
      <c r="Q21" s="473"/>
      <c r="R21" s="473">
        <v>0</v>
      </c>
      <c r="S21" s="473">
        <v>0</v>
      </c>
      <c r="T21" s="473">
        <v>0</v>
      </c>
      <c r="U21" s="473"/>
      <c r="V21" s="473">
        <v>837792.51300000004</v>
      </c>
      <c r="W21" s="473">
        <v>0</v>
      </c>
      <c r="X21" s="473">
        <v>837792.51300000004</v>
      </c>
      <c r="Y21" s="475" t="s">
        <v>528</v>
      </c>
      <c r="Z21" s="473">
        <v>0</v>
      </c>
      <c r="AA21" s="473">
        <v>0</v>
      </c>
      <c r="AB21" s="473">
        <v>0</v>
      </c>
      <c r="AC21" s="473"/>
      <c r="AD21" s="473">
        <v>168218.73199999999</v>
      </c>
      <c r="AE21" s="473">
        <v>115.994</v>
      </c>
      <c r="AF21" s="473">
        <v>168334.726</v>
      </c>
      <c r="AG21" s="473"/>
      <c r="AH21" s="473">
        <v>296.93599999999998</v>
      </c>
      <c r="AI21" s="473">
        <v>0</v>
      </c>
      <c r="AJ21" s="473">
        <v>296.93599999999998</v>
      </c>
      <c r="AK21" s="475" t="s">
        <v>528</v>
      </c>
      <c r="AL21" s="473">
        <v>0</v>
      </c>
      <c r="AM21" s="473">
        <v>0</v>
      </c>
      <c r="AN21" s="473">
        <v>0</v>
      </c>
      <c r="AO21" s="473"/>
      <c r="AP21" s="473">
        <v>37479.315999999999</v>
      </c>
      <c r="AQ21" s="473">
        <v>0</v>
      </c>
      <c r="AR21" s="473">
        <v>37479.315999999999</v>
      </c>
      <c r="AS21" s="473"/>
      <c r="AT21" s="473">
        <v>0</v>
      </c>
      <c r="AU21" s="473">
        <v>0</v>
      </c>
      <c r="AV21" s="473">
        <v>0</v>
      </c>
      <c r="AW21" s="475" t="s">
        <v>528</v>
      </c>
      <c r="AX21" s="473">
        <v>0</v>
      </c>
      <c r="AY21" s="473">
        <v>0</v>
      </c>
      <c r="AZ21" s="473">
        <v>0</v>
      </c>
      <c r="BA21" s="473"/>
      <c r="BB21" s="473">
        <v>0</v>
      </c>
      <c r="BC21" s="473">
        <v>0</v>
      </c>
      <c r="BD21" s="473">
        <v>0</v>
      </c>
      <c r="BE21" s="473"/>
      <c r="BF21" s="473">
        <v>0</v>
      </c>
      <c r="BG21" s="473">
        <v>0</v>
      </c>
      <c r="BH21" s="473">
        <v>0</v>
      </c>
      <c r="BI21" s="475" t="s">
        <v>528</v>
      </c>
      <c r="BJ21" s="473">
        <v>0</v>
      </c>
      <c r="BK21" s="473">
        <v>0</v>
      </c>
      <c r="BL21" s="473">
        <v>0</v>
      </c>
      <c r="BM21" s="473"/>
      <c r="BN21" s="473">
        <v>0</v>
      </c>
      <c r="BO21" s="473">
        <v>0</v>
      </c>
      <c r="BP21" s="473">
        <v>0</v>
      </c>
      <c r="BQ21" s="473"/>
      <c r="BR21" s="473">
        <v>3833096.1220000004</v>
      </c>
      <c r="BS21" s="473">
        <v>434781.17200000002</v>
      </c>
      <c r="BT21" s="473">
        <v>4267877.2959999992</v>
      </c>
      <c r="BU21" s="475" t="s">
        <v>528</v>
      </c>
      <c r="BV21" s="473">
        <v>2493541.1919999998</v>
      </c>
      <c r="BW21" s="473">
        <v>0</v>
      </c>
      <c r="BX21" s="473">
        <v>2493541.1919999998</v>
      </c>
      <c r="BY21" s="473"/>
      <c r="BZ21" s="473">
        <v>3833096.1220000004</v>
      </c>
      <c r="CA21" s="473">
        <v>128.7050000000163</v>
      </c>
      <c r="CB21" s="473">
        <v>3833224.8279999988</v>
      </c>
      <c r="CC21" s="470"/>
      <c r="CD21" s="24"/>
      <c r="CE21" s="24"/>
      <c r="CF21" s="24"/>
    </row>
    <row r="22" spans="1:84" s="471" customFormat="1" ht="9" customHeight="1">
      <c r="A22" s="475" t="s">
        <v>529</v>
      </c>
      <c r="B22" s="473">
        <v>0</v>
      </c>
      <c r="C22" s="473">
        <v>0</v>
      </c>
      <c r="D22" s="473">
        <v>0</v>
      </c>
      <c r="E22" s="473"/>
      <c r="F22" s="473">
        <v>0</v>
      </c>
      <c r="G22" s="473">
        <v>0</v>
      </c>
      <c r="H22" s="473">
        <v>0</v>
      </c>
      <c r="I22" s="473"/>
      <c r="J22" s="473">
        <v>0</v>
      </c>
      <c r="K22" s="473">
        <v>0</v>
      </c>
      <c r="L22" s="473">
        <v>0</v>
      </c>
      <c r="M22" s="475" t="s">
        <v>529</v>
      </c>
      <c r="N22" s="473">
        <v>0</v>
      </c>
      <c r="O22" s="473">
        <v>0</v>
      </c>
      <c r="P22" s="473">
        <v>0</v>
      </c>
      <c r="Q22" s="473"/>
      <c r="R22" s="473">
        <v>0</v>
      </c>
      <c r="S22" s="473">
        <v>0</v>
      </c>
      <c r="T22" s="473">
        <v>0</v>
      </c>
      <c r="U22" s="473"/>
      <c r="V22" s="473">
        <v>0</v>
      </c>
      <c r="W22" s="473">
        <v>0</v>
      </c>
      <c r="X22" s="473">
        <v>0</v>
      </c>
      <c r="Y22" s="475" t="s">
        <v>529</v>
      </c>
      <c r="Z22" s="473">
        <v>0</v>
      </c>
      <c r="AA22" s="473">
        <v>0</v>
      </c>
      <c r="AB22" s="473">
        <v>0</v>
      </c>
      <c r="AC22" s="473"/>
      <c r="AD22" s="473">
        <v>0</v>
      </c>
      <c r="AE22" s="473">
        <v>0</v>
      </c>
      <c r="AF22" s="473">
        <v>0</v>
      </c>
      <c r="AG22" s="473"/>
      <c r="AH22" s="473">
        <v>0</v>
      </c>
      <c r="AI22" s="473">
        <v>0</v>
      </c>
      <c r="AJ22" s="473">
        <v>0</v>
      </c>
      <c r="AK22" s="475" t="s">
        <v>529</v>
      </c>
      <c r="AL22" s="473">
        <v>0</v>
      </c>
      <c r="AM22" s="473">
        <v>0</v>
      </c>
      <c r="AN22" s="473">
        <v>0</v>
      </c>
      <c r="AO22" s="473"/>
      <c r="AP22" s="473">
        <v>0</v>
      </c>
      <c r="AQ22" s="473">
        <v>0</v>
      </c>
      <c r="AR22" s="473">
        <v>0</v>
      </c>
      <c r="AS22" s="473"/>
      <c r="AT22" s="473">
        <v>0</v>
      </c>
      <c r="AU22" s="473">
        <v>0</v>
      </c>
      <c r="AV22" s="473">
        <v>0</v>
      </c>
      <c r="AW22" s="475" t="s">
        <v>529</v>
      </c>
      <c r="AX22" s="473">
        <v>0</v>
      </c>
      <c r="AY22" s="473">
        <v>0</v>
      </c>
      <c r="AZ22" s="473">
        <v>0</v>
      </c>
      <c r="BA22" s="473"/>
      <c r="BB22" s="473">
        <v>0</v>
      </c>
      <c r="BC22" s="473">
        <v>0</v>
      </c>
      <c r="BD22" s="473">
        <v>0</v>
      </c>
      <c r="BE22" s="473"/>
      <c r="BF22" s="473">
        <v>0</v>
      </c>
      <c r="BG22" s="473">
        <v>0</v>
      </c>
      <c r="BH22" s="473">
        <v>0</v>
      </c>
      <c r="BI22" s="475" t="s">
        <v>529</v>
      </c>
      <c r="BJ22" s="473">
        <v>0</v>
      </c>
      <c r="BK22" s="473">
        <v>0</v>
      </c>
      <c r="BL22" s="473">
        <v>0</v>
      </c>
      <c r="BM22" s="473"/>
      <c r="BN22" s="473">
        <v>0</v>
      </c>
      <c r="BO22" s="473">
        <v>0</v>
      </c>
      <c r="BP22" s="473">
        <v>0</v>
      </c>
      <c r="BQ22" s="473"/>
      <c r="BR22" s="473">
        <v>0</v>
      </c>
      <c r="BS22" s="473">
        <v>0</v>
      </c>
      <c r="BT22" s="473">
        <v>0</v>
      </c>
      <c r="BU22" s="475" t="s">
        <v>529</v>
      </c>
      <c r="BV22" s="473">
        <v>0</v>
      </c>
      <c r="BW22" s="473">
        <v>0</v>
      </c>
      <c r="BX22" s="473">
        <v>0</v>
      </c>
      <c r="BY22" s="473"/>
      <c r="BZ22" s="473">
        <v>0</v>
      </c>
      <c r="CA22" s="473">
        <v>0</v>
      </c>
      <c r="CB22" s="473">
        <v>0</v>
      </c>
      <c r="CC22" s="470"/>
      <c r="CD22" s="24"/>
      <c r="CE22" s="24"/>
      <c r="CF22" s="24"/>
    </row>
    <row r="23" spans="1:84" s="471" customFormat="1" ht="9" customHeight="1">
      <c r="A23" s="475" t="s">
        <v>530</v>
      </c>
      <c r="B23" s="473">
        <v>-3774.4670000000001</v>
      </c>
      <c r="C23" s="473">
        <v>0</v>
      </c>
      <c r="D23" s="473">
        <v>-3774.4670000000001</v>
      </c>
      <c r="E23" s="473"/>
      <c r="F23" s="473">
        <v>0</v>
      </c>
      <c r="G23" s="473">
        <v>0</v>
      </c>
      <c r="H23" s="473">
        <v>0</v>
      </c>
      <c r="I23" s="473"/>
      <c r="J23" s="473">
        <v>-8974.5419999999995</v>
      </c>
      <c r="K23" s="473">
        <v>-10633.797</v>
      </c>
      <c r="L23" s="473">
        <v>-19608.34</v>
      </c>
      <c r="M23" s="475" t="s">
        <v>530</v>
      </c>
      <c r="N23" s="473">
        <v>-5529.0680000000002</v>
      </c>
      <c r="O23" s="473">
        <v>0</v>
      </c>
      <c r="P23" s="473">
        <v>-5529.0680000000002</v>
      </c>
      <c r="Q23" s="473"/>
      <c r="R23" s="473">
        <v>-936.85599999999999</v>
      </c>
      <c r="S23" s="473">
        <v>0</v>
      </c>
      <c r="T23" s="473">
        <v>-936.85599999999999</v>
      </c>
      <c r="U23" s="473"/>
      <c r="V23" s="473">
        <v>0</v>
      </c>
      <c r="W23" s="473">
        <v>0</v>
      </c>
      <c r="X23" s="473">
        <v>0</v>
      </c>
      <c r="Y23" s="475" t="s">
        <v>530</v>
      </c>
      <c r="Z23" s="473">
        <v>0</v>
      </c>
      <c r="AA23" s="473">
        <v>0</v>
      </c>
      <c r="AB23" s="473">
        <v>0</v>
      </c>
      <c r="AC23" s="473"/>
      <c r="AD23" s="473">
        <v>-6434.348</v>
      </c>
      <c r="AE23" s="473">
        <v>-1021.99</v>
      </c>
      <c r="AF23" s="473">
        <v>-7456.3389999999999</v>
      </c>
      <c r="AG23" s="473"/>
      <c r="AH23" s="473">
        <v>-988.22900000000004</v>
      </c>
      <c r="AI23" s="473">
        <v>0</v>
      </c>
      <c r="AJ23" s="473">
        <v>-988.22900000000004</v>
      </c>
      <c r="AK23" s="475" t="s">
        <v>530</v>
      </c>
      <c r="AL23" s="473">
        <v>-999.33399999999995</v>
      </c>
      <c r="AM23" s="473">
        <v>0</v>
      </c>
      <c r="AN23" s="473">
        <v>-999.33399999999995</v>
      </c>
      <c r="AO23" s="473"/>
      <c r="AP23" s="473">
        <v>0</v>
      </c>
      <c r="AQ23" s="473">
        <v>0</v>
      </c>
      <c r="AR23" s="473">
        <v>0</v>
      </c>
      <c r="AS23" s="473"/>
      <c r="AT23" s="473">
        <v>0</v>
      </c>
      <c r="AU23" s="473">
        <v>0</v>
      </c>
      <c r="AV23" s="473">
        <v>0</v>
      </c>
      <c r="AW23" s="475" t="s">
        <v>530</v>
      </c>
      <c r="AX23" s="473">
        <v>0</v>
      </c>
      <c r="AY23" s="473">
        <v>0</v>
      </c>
      <c r="AZ23" s="473">
        <v>0</v>
      </c>
      <c r="BA23" s="473"/>
      <c r="BB23" s="473">
        <v>-960.27800000000002</v>
      </c>
      <c r="BC23" s="473">
        <v>0</v>
      </c>
      <c r="BD23" s="473">
        <v>-960.27800000000002</v>
      </c>
      <c r="BE23" s="473"/>
      <c r="BF23" s="473">
        <v>0</v>
      </c>
      <c r="BG23" s="473">
        <v>0</v>
      </c>
      <c r="BH23" s="473">
        <v>0</v>
      </c>
      <c r="BI23" s="475" t="s">
        <v>530</v>
      </c>
      <c r="BJ23" s="473">
        <v>0</v>
      </c>
      <c r="BK23" s="473">
        <v>0</v>
      </c>
      <c r="BL23" s="473">
        <v>0</v>
      </c>
      <c r="BM23" s="473"/>
      <c r="BN23" s="473">
        <v>0</v>
      </c>
      <c r="BO23" s="473">
        <v>0</v>
      </c>
      <c r="BP23" s="473">
        <v>0</v>
      </c>
      <c r="BQ23" s="473"/>
      <c r="BR23" s="473">
        <v>-28597.121999999999</v>
      </c>
      <c r="BS23" s="473">
        <v>-11655.787</v>
      </c>
      <c r="BT23" s="473">
        <v>-40252.911</v>
      </c>
      <c r="BU23" s="475" t="s">
        <v>530</v>
      </c>
      <c r="BV23" s="473">
        <v>-8974.5419999999995</v>
      </c>
      <c r="BW23" s="473">
        <v>-10633.797</v>
      </c>
      <c r="BX23" s="473">
        <v>-19608.34</v>
      </c>
      <c r="BY23" s="473"/>
      <c r="BZ23" s="473">
        <v>-28597.122000000003</v>
      </c>
      <c r="CA23" s="473">
        <v>-11655.787</v>
      </c>
      <c r="CB23" s="473">
        <v>-40252.911</v>
      </c>
      <c r="CC23" s="470"/>
      <c r="CD23" s="24"/>
      <c r="CE23" s="24"/>
      <c r="CF23" s="24"/>
    </row>
    <row r="24" spans="1:84" s="35" customFormat="1" ht="4.3499999999999996" customHeight="1">
      <c r="A24" s="475"/>
      <c r="B24" s="473"/>
      <c r="C24" s="473"/>
      <c r="D24" s="473"/>
      <c r="E24" s="473"/>
      <c r="F24" s="473"/>
      <c r="G24" s="473"/>
      <c r="H24" s="473"/>
      <c r="I24" s="473"/>
      <c r="J24" s="473"/>
      <c r="K24" s="473"/>
      <c r="L24" s="473"/>
      <c r="M24" s="475"/>
      <c r="N24" s="473"/>
      <c r="O24" s="473"/>
      <c r="P24" s="473"/>
      <c r="Q24" s="473"/>
      <c r="R24" s="473"/>
      <c r="S24" s="473"/>
      <c r="T24" s="473"/>
      <c r="U24" s="473"/>
      <c r="V24" s="473"/>
      <c r="W24" s="473"/>
      <c r="X24" s="473"/>
      <c r="Y24" s="475"/>
      <c r="Z24" s="473"/>
      <c r="AA24" s="473"/>
      <c r="AB24" s="473"/>
      <c r="AC24" s="473"/>
      <c r="AD24" s="473"/>
      <c r="AE24" s="473"/>
      <c r="AF24" s="473"/>
      <c r="AG24" s="473"/>
      <c r="AH24" s="473"/>
      <c r="AI24" s="473"/>
      <c r="AJ24" s="473"/>
      <c r="AK24" s="475"/>
      <c r="AL24" s="473"/>
      <c r="AM24" s="473"/>
      <c r="AN24" s="473"/>
      <c r="AO24" s="473"/>
      <c r="AP24" s="473"/>
      <c r="AQ24" s="473"/>
      <c r="AR24" s="473"/>
      <c r="AS24" s="473"/>
      <c r="AT24" s="473"/>
      <c r="AU24" s="473"/>
      <c r="AV24" s="473"/>
      <c r="AW24" s="475"/>
      <c r="AX24" s="473"/>
      <c r="AY24" s="473"/>
      <c r="AZ24" s="473"/>
      <c r="BA24" s="473"/>
      <c r="BB24" s="473"/>
      <c r="BC24" s="473"/>
      <c r="BD24" s="473"/>
      <c r="BE24" s="473"/>
      <c r="BF24" s="473"/>
      <c r="BG24" s="473"/>
      <c r="BH24" s="473"/>
      <c r="BI24" s="475"/>
      <c r="BJ24" s="473"/>
      <c r="BK24" s="473"/>
      <c r="BL24" s="473"/>
      <c r="BM24" s="473"/>
      <c r="BN24" s="473"/>
      <c r="BO24" s="473"/>
      <c r="BP24" s="473"/>
      <c r="BQ24" s="473"/>
      <c r="BR24" s="473"/>
      <c r="BS24" s="473"/>
      <c r="BT24" s="473"/>
      <c r="BU24" s="475"/>
      <c r="BV24" s="473"/>
      <c r="BW24" s="473"/>
      <c r="BX24" s="473"/>
      <c r="BY24" s="473"/>
      <c r="BZ24" s="473"/>
      <c r="CA24" s="473"/>
      <c r="CB24" s="473"/>
      <c r="CC24" s="470"/>
      <c r="CD24" s="18"/>
      <c r="CE24" s="18"/>
      <c r="CF24" s="18"/>
    </row>
    <row r="25" spans="1:84" s="471" customFormat="1" ht="9" customHeight="1">
      <c r="A25" s="468" t="s">
        <v>531</v>
      </c>
      <c r="B25" s="468">
        <v>52926156.307999998</v>
      </c>
      <c r="C25" s="468">
        <v>18894124.155999999</v>
      </c>
      <c r="D25" s="468">
        <v>71820280.464000002</v>
      </c>
      <c r="E25" s="468"/>
      <c r="F25" s="468">
        <v>1531999.672</v>
      </c>
      <c r="G25" s="468">
        <v>123967.056</v>
      </c>
      <c r="H25" s="468">
        <v>1655966.7290000001</v>
      </c>
      <c r="I25" s="468"/>
      <c r="J25" s="468">
        <v>73113022.254999995</v>
      </c>
      <c r="K25" s="468">
        <v>36206284.484999999</v>
      </c>
      <c r="L25" s="468">
        <v>109319306.741</v>
      </c>
      <c r="M25" s="468" t="s">
        <v>531</v>
      </c>
      <c r="N25" s="468">
        <v>5869156.4780000001</v>
      </c>
      <c r="O25" s="468">
        <v>1656512.8089999999</v>
      </c>
      <c r="P25" s="468">
        <v>7525669.2879999997</v>
      </c>
      <c r="Q25" s="469"/>
      <c r="R25" s="468">
        <v>8634456.5969999991</v>
      </c>
      <c r="S25" s="468">
        <v>4892820.3890000004</v>
      </c>
      <c r="T25" s="468">
        <v>13527276.987</v>
      </c>
      <c r="U25" s="469"/>
      <c r="V25" s="468">
        <v>36266265.519000001</v>
      </c>
      <c r="W25" s="468">
        <v>11429493.566</v>
      </c>
      <c r="X25" s="468">
        <v>47695759.086000003</v>
      </c>
      <c r="Y25" s="468" t="s">
        <v>531</v>
      </c>
      <c r="Z25" s="468">
        <v>1344660.8489999999</v>
      </c>
      <c r="AA25" s="468">
        <v>493872.39399999997</v>
      </c>
      <c r="AB25" s="468">
        <v>1838533.243</v>
      </c>
      <c r="AC25" s="469"/>
      <c r="AD25" s="468">
        <v>33737443.994999997</v>
      </c>
      <c r="AE25" s="468">
        <v>11532841.487</v>
      </c>
      <c r="AF25" s="468">
        <v>45270285.482000001</v>
      </c>
      <c r="AG25" s="469"/>
      <c r="AH25" s="468">
        <v>11140685.631999999</v>
      </c>
      <c r="AI25" s="468">
        <v>6776.99</v>
      </c>
      <c r="AJ25" s="468">
        <v>11147462.623</v>
      </c>
      <c r="AK25" s="468" t="s">
        <v>531</v>
      </c>
      <c r="AL25" s="468">
        <v>2806458.5559999999</v>
      </c>
      <c r="AM25" s="468">
        <v>709777.66500000004</v>
      </c>
      <c r="AN25" s="468">
        <v>3516236.2209999999</v>
      </c>
      <c r="AO25" s="469"/>
      <c r="AP25" s="468">
        <v>3044902.952</v>
      </c>
      <c r="AQ25" s="468">
        <v>42.935000000000002</v>
      </c>
      <c r="AR25" s="468">
        <v>3044945.8870000001</v>
      </c>
      <c r="AS25" s="469"/>
      <c r="AT25" s="468">
        <v>1788331.122</v>
      </c>
      <c r="AU25" s="468">
        <v>3832608.6039999998</v>
      </c>
      <c r="AV25" s="468">
        <v>5620939.727</v>
      </c>
      <c r="AW25" s="468" t="s">
        <v>531</v>
      </c>
      <c r="AX25" s="468">
        <v>1220381.6140000001</v>
      </c>
      <c r="AY25" s="468">
        <v>0</v>
      </c>
      <c r="AZ25" s="468">
        <v>1220381.6140000001</v>
      </c>
      <c r="BA25" s="469"/>
      <c r="BB25" s="468">
        <v>585464.43700000003</v>
      </c>
      <c r="BC25" s="468">
        <v>53648.368000000002</v>
      </c>
      <c r="BD25" s="468">
        <v>639112.80500000005</v>
      </c>
      <c r="BE25" s="469"/>
      <c r="BF25" s="468">
        <v>185748.571</v>
      </c>
      <c r="BG25" s="468">
        <v>967789.16200000001</v>
      </c>
      <c r="BH25" s="468">
        <v>1153537.733</v>
      </c>
      <c r="BI25" s="468" t="s">
        <v>531</v>
      </c>
      <c r="BJ25" s="468">
        <v>36713</v>
      </c>
      <c r="BK25" s="468">
        <v>140211.815</v>
      </c>
      <c r="BL25" s="468">
        <v>176924.815</v>
      </c>
      <c r="BM25" s="468"/>
      <c r="BN25" s="468">
        <v>543509.00600000005</v>
      </c>
      <c r="BO25" s="468">
        <v>711486.76100000006</v>
      </c>
      <c r="BP25" s="468">
        <v>1254995.7679999999</v>
      </c>
      <c r="BQ25" s="468"/>
      <c r="BR25" s="468">
        <v>234775356.56299999</v>
      </c>
      <c r="BS25" s="468">
        <v>91652258.642000005</v>
      </c>
      <c r="BT25" s="468">
        <v>326427615.21300006</v>
      </c>
      <c r="BU25" s="468" t="s">
        <v>531</v>
      </c>
      <c r="BV25" s="468">
        <v>73113022.255999997</v>
      </c>
      <c r="BW25" s="468">
        <v>37253929.688000001</v>
      </c>
      <c r="BX25" s="468">
        <v>110366951.94499999</v>
      </c>
      <c r="BY25" s="468"/>
      <c r="BZ25" s="468">
        <v>234775356.56400001</v>
      </c>
      <c r="CA25" s="468">
        <v>92699903.844999999</v>
      </c>
      <c r="CB25" s="468">
        <v>327475260.41700006</v>
      </c>
      <c r="CC25" s="470"/>
      <c r="CD25" s="478"/>
      <c r="CE25" s="24"/>
      <c r="CF25" s="24"/>
    </row>
    <row r="26" spans="1:84" s="471" customFormat="1" ht="9" customHeight="1">
      <c r="A26" s="476" t="s">
        <v>532</v>
      </c>
      <c r="B26" s="476">
        <v>52306005.078000002</v>
      </c>
      <c r="C26" s="476">
        <v>18910816.761999998</v>
      </c>
      <c r="D26" s="476">
        <v>71216821.841000006</v>
      </c>
      <c r="E26" s="476"/>
      <c r="F26" s="476">
        <v>1526513.3770000001</v>
      </c>
      <c r="G26" s="476">
        <v>122026.315</v>
      </c>
      <c r="H26" s="476">
        <v>1648539.693</v>
      </c>
      <c r="I26" s="476"/>
      <c r="J26" s="476">
        <v>73417815.424999997</v>
      </c>
      <c r="K26" s="476">
        <v>35822491.391000003</v>
      </c>
      <c r="L26" s="476">
        <v>109240306.817</v>
      </c>
      <c r="M26" s="476" t="s">
        <v>532</v>
      </c>
      <c r="N26" s="476">
        <v>5789219.5760000004</v>
      </c>
      <c r="O26" s="476">
        <v>1648210.767</v>
      </c>
      <c r="P26" s="476">
        <v>7437430.3439999996</v>
      </c>
      <c r="Q26" s="477"/>
      <c r="R26" s="476">
        <v>8632863.3010000009</v>
      </c>
      <c r="S26" s="476">
        <v>4959678.4879999999</v>
      </c>
      <c r="T26" s="476">
        <v>13592541.789000001</v>
      </c>
      <c r="U26" s="477"/>
      <c r="V26" s="476">
        <v>36114389.138999999</v>
      </c>
      <c r="W26" s="476">
        <v>11398561.267999999</v>
      </c>
      <c r="X26" s="476">
        <v>47512950.406999998</v>
      </c>
      <c r="Y26" s="476" t="s">
        <v>532</v>
      </c>
      <c r="Z26" s="476">
        <v>1360943.3149999999</v>
      </c>
      <c r="AA26" s="476">
        <v>497828.41499999998</v>
      </c>
      <c r="AB26" s="476">
        <v>1858771.7309999999</v>
      </c>
      <c r="AC26" s="477"/>
      <c r="AD26" s="476">
        <v>33865030.272</v>
      </c>
      <c r="AE26" s="476">
        <v>11610418.931</v>
      </c>
      <c r="AF26" s="476">
        <v>45475449.203000002</v>
      </c>
      <c r="AG26" s="477"/>
      <c r="AH26" s="476">
        <v>11253660.710999999</v>
      </c>
      <c r="AI26" s="476">
        <v>10210.069</v>
      </c>
      <c r="AJ26" s="476">
        <v>11263870.779999999</v>
      </c>
      <c r="AK26" s="476" t="s">
        <v>532</v>
      </c>
      <c r="AL26" s="476">
        <v>2828239.946</v>
      </c>
      <c r="AM26" s="476">
        <v>714299.57799999998</v>
      </c>
      <c r="AN26" s="476">
        <v>3542539.5249999999</v>
      </c>
      <c r="AO26" s="477"/>
      <c r="AP26" s="476">
        <v>3116402.2560000001</v>
      </c>
      <c r="AQ26" s="476">
        <v>43.185000000000002</v>
      </c>
      <c r="AR26" s="476">
        <v>3116445.4419999998</v>
      </c>
      <c r="AS26" s="477"/>
      <c r="AT26" s="476">
        <v>2017511.3770000001</v>
      </c>
      <c r="AU26" s="476">
        <v>3550842.8470000001</v>
      </c>
      <c r="AV26" s="476">
        <v>5568354.2249999996</v>
      </c>
      <c r="AW26" s="476" t="s">
        <v>532</v>
      </c>
      <c r="AX26" s="476">
        <v>1247407.622</v>
      </c>
      <c r="AY26" s="476">
        <v>0</v>
      </c>
      <c r="AZ26" s="476">
        <v>1247407.622</v>
      </c>
      <c r="BA26" s="477"/>
      <c r="BB26" s="476">
        <v>581912.34100000001</v>
      </c>
      <c r="BC26" s="476">
        <v>54302.146000000001</v>
      </c>
      <c r="BD26" s="476">
        <v>636214.48800000001</v>
      </c>
      <c r="BE26" s="477"/>
      <c r="BF26" s="476">
        <v>187099.74</v>
      </c>
      <c r="BG26" s="476">
        <v>968033.26</v>
      </c>
      <c r="BH26" s="476">
        <v>1155133</v>
      </c>
      <c r="BI26" s="476" t="s">
        <v>532</v>
      </c>
      <c r="BJ26" s="476">
        <v>41000</v>
      </c>
      <c r="BK26" s="476">
        <v>141246</v>
      </c>
      <c r="BL26" s="476">
        <v>182246</v>
      </c>
      <c r="BM26" s="476"/>
      <c r="BN26" s="476">
        <v>547994.74199999997</v>
      </c>
      <c r="BO26" s="476">
        <v>673619.01100000006</v>
      </c>
      <c r="BP26" s="476">
        <v>1221613.753</v>
      </c>
      <c r="BQ26" s="476"/>
      <c r="BR26" s="476">
        <v>234834008.21800002</v>
      </c>
      <c r="BS26" s="476">
        <v>91082628.433000013</v>
      </c>
      <c r="BT26" s="476">
        <v>325916636.65999997</v>
      </c>
      <c r="BU26" s="476" t="s">
        <v>532</v>
      </c>
      <c r="BV26" s="476">
        <v>73417815.424999997</v>
      </c>
      <c r="BW26" s="476">
        <v>36873731.560999997</v>
      </c>
      <c r="BX26" s="476">
        <v>110291546.987</v>
      </c>
      <c r="BY26" s="476"/>
      <c r="BZ26" s="476">
        <v>234834008.21800005</v>
      </c>
      <c r="CA26" s="476">
        <v>92133868.603000015</v>
      </c>
      <c r="CB26" s="476">
        <v>326967876.82999998</v>
      </c>
      <c r="CC26" s="470"/>
      <c r="CD26" s="24"/>
      <c r="CE26" s="24"/>
      <c r="CF26" s="24"/>
    </row>
    <row r="27" spans="1:84" s="471" customFormat="1" ht="9" customHeight="1">
      <c r="A27" s="475" t="s">
        <v>533</v>
      </c>
      <c r="B27" s="473">
        <v>3757.7809999999999</v>
      </c>
      <c r="C27" s="473">
        <v>525.87800000000004</v>
      </c>
      <c r="D27" s="473">
        <v>4283.6589999999997</v>
      </c>
      <c r="E27" s="473"/>
      <c r="F27" s="473">
        <v>6.4279999999999999</v>
      </c>
      <c r="G27" s="473">
        <v>0</v>
      </c>
      <c r="H27" s="473">
        <v>6.4279999999999999</v>
      </c>
      <c r="I27" s="473"/>
      <c r="J27" s="473">
        <v>274544.66100000002</v>
      </c>
      <c r="K27" s="473">
        <v>21829.075000000001</v>
      </c>
      <c r="L27" s="473">
        <v>296373.73599999998</v>
      </c>
      <c r="M27" s="475" t="s">
        <v>533</v>
      </c>
      <c r="N27" s="473">
        <v>2189.634</v>
      </c>
      <c r="O27" s="473">
        <v>7.718</v>
      </c>
      <c r="P27" s="473">
        <v>2197.3530000000001</v>
      </c>
      <c r="Q27" s="473"/>
      <c r="R27" s="473">
        <v>1961.461</v>
      </c>
      <c r="S27" s="473">
        <v>19439.282999999999</v>
      </c>
      <c r="T27" s="473">
        <v>21400.744999999999</v>
      </c>
      <c r="U27" s="473"/>
      <c r="V27" s="473">
        <v>113426.44899999999</v>
      </c>
      <c r="W27" s="473">
        <v>102438.501</v>
      </c>
      <c r="X27" s="473">
        <v>215864.95</v>
      </c>
      <c r="Y27" s="475" t="s">
        <v>533</v>
      </c>
      <c r="Z27" s="473">
        <v>4511.625</v>
      </c>
      <c r="AA27" s="473">
        <v>1868.8679999999999</v>
      </c>
      <c r="AB27" s="473">
        <v>6380.4939999999997</v>
      </c>
      <c r="AC27" s="473"/>
      <c r="AD27" s="473">
        <v>34954.002</v>
      </c>
      <c r="AE27" s="473">
        <v>45968.995999999999</v>
      </c>
      <c r="AF27" s="473">
        <v>80922.998000000007</v>
      </c>
      <c r="AG27" s="473"/>
      <c r="AH27" s="473">
        <v>0</v>
      </c>
      <c r="AI27" s="473">
        <v>0</v>
      </c>
      <c r="AJ27" s="473">
        <v>0</v>
      </c>
      <c r="AK27" s="475" t="s">
        <v>533</v>
      </c>
      <c r="AL27" s="473">
        <v>0</v>
      </c>
      <c r="AM27" s="473">
        <v>206.19</v>
      </c>
      <c r="AN27" s="473">
        <v>206.19</v>
      </c>
      <c r="AO27" s="473"/>
      <c r="AP27" s="473">
        <v>0</v>
      </c>
      <c r="AQ27" s="473">
        <v>0</v>
      </c>
      <c r="AR27" s="473">
        <v>0</v>
      </c>
      <c r="AS27" s="473"/>
      <c r="AT27" s="473">
        <v>137.137</v>
      </c>
      <c r="AU27" s="473">
        <v>3.7069999999999999</v>
      </c>
      <c r="AV27" s="473">
        <v>140.845</v>
      </c>
      <c r="AW27" s="475" t="s">
        <v>533</v>
      </c>
      <c r="AX27" s="473">
        <v>0</v>
      </c>
      <c r="AY27" s="473">
        <v>0</v>
      </c>
      <c r="AZ27" s="473">
        <v>0</v>
      </c>
      <c r="BA27" s="473"/>
      <c r="BB27" s="473">
        <v>0</v>
      </c>
      <c r="BC27" s="473">
        <v>0</v>
      </c>
      <c r="BD27" s="473">
        <v>0</v>
      </c>
      <c r="BE27" s="473"/>
      <c r="BF27" s="473">
        <v>0</v>
      </c>
      <c r="BG27" s="473">
        <v>0</v>
      </c>
      <c r="BH27" s="473">
        <v>0</v>
      </c>
      <c r="BI27" s="475" t="s">
        <v>533</v>
      </c>
      <c r="BJ27" s="473">
        <v>0</v>
      </c>
      <c r="BK27" s="473">
        <v>0</v>
      </c>
      <c r="BL27" s="473">
        <v>0</v>
      </c>
      <c r="BM27" s="473"/>
      <c r="BN27" s="473">
        <v>0</v>
      </c>
      <c r="BO27" s="473">
        <v>0</v>
      </c>
      <c r="BP27" s="473">
        <v>0</v>
      </c>
      <c r="BQ27" s="473"/>
      <c r="BR27" s="473">
        <v>435489.17799999996</v>
      </c>
      <c r="BS27" s="473">
        <v>192288.21600000001</v>
      </c>
      <c r="BT27" s="473">
        <v>627777.39799999993</v>
      </c>
      <c r="BU27" s="475" t="s">
        <v>533</v>
      </c>
      <c r="BV27" s="473">
        <v>274544.66100000002</v>
      </c>
      <c r="BW27" s="473">
        <v>21834.027999999998</v>
      </c>
      <c r="BX27" s="473">
        <v>296378.68900000001</v>
      </c>
      <c r="BY27" s="473"/>
      <c r="BZ27" s="473">
        <v>435489.17799999996</v>
      </c>
      <c r="CA27" s="473">
        <v>192293.16899999999</v>
      </c>
      <c r="CB27" s="473">
        <v>627782.35100000002</v>
      </c>
      <c r="CC27" s="479"/>
      <c r="CD27" s="24"/>
      <c r="CE27" s="24"/>
      <c r="CF27" s="24"/>
    </row>
    <row r="28" spans="1:84" s="471" customFormat="1" ht="9" customHeight="1">
      <c r="A28" s="475" t="s">
        <v>534</v>
      </c>
      <c r="B28" s="473">
        <v>3258922.4530000002</v>
      </c>
      <c r="C28" s="473">
        <v>414621.402</v>
      </c>
      <c r="D28" s="473">
        <v>3673543.8560000001</v>
      </c>
      <c r="E28" s="473"/>
      <c r="F28" s="473">
        <v>2974.7660000000001</v>
      </c>
      <c r="G28" s="473">
        <v>327.99099999999999</v>
      </c>
      <c r="H28" s="473">
        <v>3302.7570000000001</v>
      </c>
      <c r="I28" s="473"/>
      <c r="J28" s="473">
        <v>4923304.659</v>
      </c>
      <c r="K28" s="473">
        <v>1009520.657</v>
      </c>
      <c r="L28" s="473">
        <v>5932825.3169999998</v>
      </c>
      <c r="M28" s="475" t="s">
        <v>534</v>
      </c>
      <c r="N28" s="473">
        <v>618236.00399999996</v>
      </c>
      <c r="O28" s="473">
        <v>107712.921</v>
      </c>
      <c r="P28" s="473">
        <v>725948.92500000005</v>
      </c>
      <c r="Q28" s="473"/>
      <c r="R28" s="473">
        <v>253808.47</v>
      </c>
      <c r="S28" s="473">
        <v>39119.851000000002</v>
      </c>
      <c r="T28" s="473">
        <v>292928.321</v>
      </c>
      <c r="U28" s="473"/>
      <c r="V28" s="473">
        <v>2032802.5549999999</v>
      </c>
      <c r="W28" s="473">
        <v>333191.37199999997</v>
      </c>
      <c r="X28" s="473">
        <v>2365993.9279999998</v>
      </c>
      <c r="Y28" s="475" t="s">
        <v>534</v>
      </c>
      <c r="Z28" s="473">
        <v>13376.311</v>
      </c>
      <c r="AA28" s="473">
        <v>5779.6480000000001</v>
      </c>
      <c r="AB28" s="473">
        <v>19155.96</v>
      </c>
      <c r="AC28" s="473"/>
      <c r="AD28" s="473">
        <v>2231223.8650000002</v>
      </c>
      <c r="AE28" s="473">
        <v>413960.473</v>
      </c>
      <c r="AF28" s="473">
        <v>2645184.3390000002</v>
      </c>
      <c r="AG28" s="473"/>
      <c r="AH28" s="473">
        <v>0</v>
      </c>
      <c r="AI28" s="473">
        <v>0</v>
      </c>
      <c r="AJ28" s="473">
        <v>0</v>
      </c>
      <c r="AK28" s="475" t="s">
        <v>534</v>
      </c>
      <c r="AL28" s="473">
        <v>10644.34</v>
      </c>
      <c r="AM28" s="473">
        <v>1285.3530000000001</v>
      </c>
      <c r="AN28" s="473">
        <v>11929.692999999999</v>
      </c>
      <c r="AO28" s="473"/>
      <c r="AP28" s="473">
        <v>1608023.298</v>
      </c>
      <c r="AQ28" s="473">
        <v>0</v>
      </c>
      <c r="AR28" s="473">
        <v>1608023.298</v>
      </c>
      <c r="AS28" s="473"/>
      <c r="AT28" s="473">
        <v>0</v>
      </c>
      <c r="AU28" s="473">
        <v>0</v>
      </c>
      <c r="AV28" s="473">
        <v>0</v>
      </c>
      <c r="AW28" s="475" t="s">
        <v>534</v>
      </c>
      <c r="AX28" s="473">
        <v>608220.63100000005</v>
      </c>
      <c r="AY28" s="473">
        <v>0</v>
      </c>
      <c r="AZ28" s="473">
        <v>608220.63100000005</v>
      </c>
      <c r="BA28" s="473"/>
      <c r="BB28" s="473">
        <v>0</v>
      </c>
      <c r="BC28" s="473">
        <v>0</v>
      </c>
      <c r="BD28" s="473">
        <v>0</v>
      </c>
      <c r="BE28" s="473"/>
      <c r="BF28" s="473">
        <v>0</v>
      </c>
      <c r="BG28" s="473">
        <v>0</v>
      </c>
      <c r="BH28" s="473">
        <v>0</v>
      </c>
      <c r="BI28" s="475" t="s">
        <v>534</v>
      </c>
      <c r="BJ28" s="473">
        <v>0</v>
      </c>
      <c r="BK28" s="473">
        <v>0</v>
      </c>
      <c r="BL28" s="473">
        <v>0</v>
      </c>
      <c r="BM28" s="473"/>
      <c r="BN28" s="473">
        <v>0</v>
      </c>
      <c r="BO28" s="473">
        <v>0</v>
      </c>
      <c r="BP28" s="473">
        <v>0</v>
      </c>
      <c r="BQ28" s="473"/>
      <c r="BR28" s="473">
        <v>15561537.352000002</v>
      </c>
      <c r="BS28" s="473">
        <v>2325519.6680000005</v>
      </c>
      <c r="BT28" s="473">
        <v>17887057.025000002</v>
      </c>
      <c r="BU28" s="475" t="s">
        <v>534</v>
      </c>
      <c r="BV28" s="473">
        <v>4923304.659</v>
      </c>
      <c r="BW28" s="473">
        <v>1009520.657</v>
      </c>
      <c r="BX28" s="473">
        <v>5932825.3169999998</v>
      </c>
      <c r="BY28" s="473"/>
      <c r="BZ28" s="473">
        <v>15561537.352000002</v>
      </c>
      <c r="CA28" s="473">
        <v>2325519.6680000005</v>
      </c>
      <c r="CB28" s="473">
        <v>17887057.025000002</v>
      </c>
      <c r="CC28" s="470"/>
      <c r="CD28" s="24"/>
      <c r="CE28" s="24"/>
      <c r="CF28" s="24"/>
    </row>
    <row r="29" spans="1:84" s="471" customFormat="1" ht="9" customHeight="1">
      <c r="A29" s="475" t="s">
        <v>535</v>
      </c>
      <c r="B29" s="473">
        <v>330060.29800000001</v>
      </c>
      <c r="C29" s="473">
        <v>567903.49899999995</v>
      </c>
      <c r="D29" s="473">
        <v>897963.79700000002</v>
      </c>
      <c r="E29" s="473"/>
      <c r="F29" s="473">
        <v>675.89099999999996</v>
      </c>
      <c r="G29" s="473">
        <v>2911.3939999999998</v>
      </c>
      <c r="H29" s="473">
        <v>3587.2860000000001</v>
      </c>
      <c r="I29" s="473"/>
      <c r="J29" s="473">
        <v>1326248.247</v>
      </c>
      <c r="K29" s="473">
        <v>1444358.8389999999</v>
      </c>
      <c r="L29" s="473">
        <v>2770607.0869999998</v>
      </c>
      <c r="M29" s="475" t="s">
        <v>535</v>
      </c>
      <c r="N29" s="473">
        <v>24147.484</v>
      </c>
      <c r="O29" s="473">
        <v>58383.697999999997</v>
      </c>
      <c r="P29" s="473">
        <v>82531.182000000001</v>
      </c>
      <c r="Q29" s="473"/>
      <c r="R29" s="473">
        <v>162830.29300000001</v>
      </c>
      <c r="S29" s="473">
        <v>281952.07299999997</v>
      </c>
      <c r="T29" s="473">
        <v>444782.36700000003</v>
      </c>
      <c r="U29" s="473"/>
      <c r="V29" s="473">
        <v>278101.538</v>
      </c>
      <c r="W29" s="473">
        <v>333236.86200000002</v>
      </c>
      <c r="X29" s="473">
        <v>611338.4</v>
      </c>
      <c r="Y29" s="475" t="s">
        <v>535</v>
      </c>
      <c r="Z29" s="473">
        <v>0</v>
      </c>
      <c r="AA29" s="473">
        <v>0</v>
      </c>
      <c r="AB29" s="473">
        <v>0</v>
      </c>
      <c r="AC29" s="473"/>
      <c r="AD29" s="473">
        <v>587121.26500000001</v>
      </c>
      <c r="AE29" s="473">
        <v>633688.83499999996</v>
      </c>
      <c r="AF29" s="473">
        <v>1220810.1000000001</v>
      </c>
      <c r="AG29" s="473"/>
      <c r="AH29" s="473">
        <v>0</v>
      </c>
      <c r="AI29" s="473">
        <v>0</v>
      </c>
      <c r="AJ29" s="473">
        <v>0</v>
      </c>
      <c r="AK29" s="475" t="s">
        <v>535</v>
      </c>
      <c r="AL29" s="473">
        <v>4200.1369999999997</v>
      </c>
      <c r="AM29" s="473">
        <v>2254.39</v>
      </c>
      <c r="AN29" s="473">
        <v>6454.527</v>
      </c>
      <c r="AO29" s="473"/>
      <c r="AP29" s="473">
        <v>0</v>
      </c>
      <c r="AQ29" s="473">
        <v>0</v>
      </c>
      <c r="AR29" s="473">
        <v>0</v>
      </c>
      <c r="AS29" s="473"/>
      <c r="AT29" s="473">
        <v>360429</v>
      </c>
      <c r="AU29" s="473">
        <v>189725.848</v>
      </c>
      <c r="AV29" s="473">
        <v>550154.848</v>
      </c>
      <c r="AW29" s="475" t="s">
        <v>535</v>
      </c>
      <c r="AX29" s="473">
        <v>0</v>
      </c>
      <c r="AY29" s="473">
        <v>0</v>
      </c>
      <c r="AZ29" s="473">
        <v>0</v>
      </c>
      <c r="BA29" s="473"/>
      <c r="BB29" s="473">
        <v>0</v>
      </c>
      <c r="BC29" s="473">
        <v>0</v>
      </c>
      <c r="BD29" s="473">
        <v>0</v>
      </c>
      <c r="BE29" s="473"/>
      <c r="BF29" s="473">
        <v>0</v>
      </c>
      <c r="BG29" s="473">
        <v>1546.3409999999999</v>
      </c>
      <c r="BH29" s="473">
        <v>1546.3409999999999</v>
      </c>
      <c r="BI29" s="475" t="s">
        <v>535</v>
      </c>
      <c r="BJ29" s="473">
        <v>0</v>
      </c>
      <c r="BK29" s="473">
        <v>0</v>
      </c>
      <c r="BL29" s="473">
        <v>0</v>
      </c>
      <c r="BM29" s="473"/>
      <c r="BN29" s="473">
        <v>0</v>
      </c>
      <c r="BO29" s="473">
        <v>0</v>
      </c>
      <c r="BP29" s="473">
        <v>0</v>
      </c>
      <c r="BQ29" s="473"/>
      <c r="BR29" s="473">
        <v>3073814.1530000004</v>
      </c>
      <c r="BS29" s="473">
        <v>3515961.7790000001</v>
      </c>
      <c r="BT29" s="473">
        <v>6589775.9350000005</v>
      </c>
      <c r="BU29" s="475" t="s">
        <v>535</v>
      </c>
      <c r="BV29" s="473">
        <v>1326248.247</v>
      </c>
      <c r="BW29" s="473">
        <v>1444358.8389999999</v>
      </c>
      <c r="BX29" s="473">
        <v>2770607.0869999998</v>
      </c>
      <c r="BY29" s="473"/>
      <c r="BZ29" s="473">
        <v>3073814.1530000004</v>
      </c>
      <c r="CA29" s="473">
        <v>3515961.7790000001</v>
      </c>
      <c r="CB29" s="473">
        <v>6589775.9350000005</v>
      </c>
      <c r="CC29" s="470"/>
      <c r="CD29" s="24"/>
      <c r="CE29" s="24"/>
      <c r="CF29" s="24"/>
    </row>
    <row r="30" spans="1:84" s="471" customFormat="1" ht="9" customHeight="1">
      <c r="A30" s="475" t="s">
        <v>536</v>
      </c>
      <c r="B30" s="473">
        <v>608030.53599999996</v>
      </c>
      <c r="C30" s="473">
        <v>424371.52799999999</v>
      </c>
      <c r="D30" s="473">
        <v>1032402.064</v>
      </c>
      <c r="E30" s="473"/>
      <c r="F30" s="473">
        <v>0</v>
      </c>
      <c r="G30" s="473">
        <v>0</v>
      </c>
      <c r="H30" s="473">
        <v>0</v>
      </c>
      <c r="I30" s="473"/>
      <c r="J30" s="473">
        <v>1461180.2879999999</v>
      </c>
      <c r="K30" s="473">
        <v>1405842.405</v>
      </c>
      <c r="L30" s="473">
        <v>2867022.693</v>
      </c>
      <c r="M30" s="475" t="s">
        <v>536</v>
      </c>
      <c r="N30" s="473">
        <v>0</v>
      </c>
      <c r="O30" s="473">
        <v>0</v>
      </c>
      <c r="P30" s="473">
        <v>0</v>
      </c>
      <c r="Q30" s="473"/>
      <c r="R30" s="473">
        <v>191491.46400000001</v>
      </c>
      <c r="S30" s="473">
        <v>133525.08300000001</v>
      </c>
      <c r="T30" s="473">
        <v>325016.54700000002</v>
      </c>
      <c r="U30" s="473"/>
      <c r="V30" s="473">
        <v>413387.30900000001</v>
      </c>
      <c r="W30" s="473">
        <v>675965.02399999998</v>
      </c>
      <c r="X30" s="473">
        <v>1089352.3330000001</v>
      </c>
      <c r="Y30" s="475" t="s">
        <v>536</v>
      </c>
      <c r="Z30" s="473">
        <v>233088.856</v>
      </c>
      <c r="AA30" s="473">
        <v>352019.00799999997</v>
      </c>
      <c r="AB30" s="473">
        <v>585107.86499999999</v>
      </c>
      <c r="AC30" s="473"/>
      <c r="AD30" s="473">
        <v>327681.47399999999</v>
      </c>
      <c r="AE30" s="473">
        <v>638519.429</v>
      </c>
      <c r="AF30" s="473">
        <v>966200.90399999998</v>
      </c>
      <c r="AG30" s="473"/>
      <c r="AH30" s="473">
        <v>0</v>
      </c>
      <c r="AI30" s="473">
        <v>0</v>
      </c>
      <c r="AJ30" s="473">
        <v>0</v>
      </c>
      <c r="AK30" s="475" t="s">
        <v>536</v>
      </c>
      <c r="AL30" s="473">
        <v>0</v>
      </c>
      <c r="AM30" s="473">
        <v>0</v>
      </c>
      <c r="AN30" s="473">
        <v>0</v>
      </c>
      <c r="AO30" s="473"/>
      <c r="AP30" s="473">
        <v>0</v>
      </c>
      <c r="AQ30" s="473">
        <v>0</v>
      </c>
      <c r="AR30" s="473">
        <v>0</v>
      </c>
      <c r="AS30" s="473"/>
      <c r="AT30" s="473">
        <v>70914.540999999997</v>
      </c>
      <c r="AU30" s="473">
        <v>98362.134999999995</v>
      </c>
      <c r="AV30" s="473">
        <v>169276.67600000001</v>
      </c>
      <c r="AW30" s="475" t="s">
        <v>536</v>
      </c>
      <c r="AX30" s="473">
        <v>0</v>
      </c>
      <c r="AY30" s="473">
        <v>0</v>
      </c>
      <c r="AZ30" s="473">
        <v>0</v>
      </c>
      <c r="BA30" s="473"/>
      <c r="BB30" s="473">
        <v>0</v>
      </c>
      <c r="BC30" s="473">
        <v>0</v>
      </c>
      <c r="BD30" s="473">
        <v>0</v>
      </c>
      <c r="BE30" s="473"/>
      <c r="BF30" s="473">
        <v>0</v>
      </c>
      <c r="BG30" s="473">
        <v>0</v>
      </c>
      <c r="BH30" s="473">
        <v>0</v>
      </c>
      <c r="BI30" s="475" t="s">
        <v>536</v>
      </c>
      <c r="BJ30" s="473">
        <v>0</v>
      </c>
      <c r="BK30" s="473">
        <v>0</v>
      </c>
      <c r="BL30" s="473">
        <v>0</v>
      </c>
      <c r="BM30" s="473"/>
      <c r="BN30" s="473">
        <v>0</v>
      </c>
      <c r="BO30" s="473">
        <v>0</v>
      </c>
      <c r="BP30" s="473">
        <v>0</v>
      </c>
      <c r="BQ30" s="473"/>
      <c r="BR30" s="473">
        <v>3305774.4680000003</v>
      </c>
      <c r="BS30" s="473">
        <v>3728604.6119999997</v>
      </c>
      <c r="BT30" s="473">
        <v>7034379.0820000004</v>
      </c>
      <c r="BU30" s="475" t="s">
        <v>536</v>
      </c>
      <c r="BV30" s="473">
        <v>1461180.2879999999</v>
      </c>
      <c r="BW30" s="473">
        <v>1405842.405</v>
      </c>
      <c r="BX30" s="473">
        <v>2867022.693</v>
      </c>
      <c r="BY30" s="473"/>
      <c r="BZ30" s="473">
        <v>3305774.4680000003</v>
      </c>
      <c r="CA30" s="473">
        <v>3728604.6119999997</v>
      </c>
      <c r="CB30" s="473">
        <v>7034379.0820000004</v>
      </c>
      <c r="CC30" s="470"/>
      <c r="CD30" s="24"/>
      <c r="CE30" s="24"/>
      <c r="CF30" s="24"/>
    </row>
    <row r="31" spans="1:84" s="471" customFormat="1" ht="9" customHeight="1">
      <c r="A31" s="475" t="s">
        <v>537</v>
      </c>
      <c r="B31" s="473">
        <v>28900122.578000002</v>
      </c>
      <c r="C31" s="473">
        <v>8079392.5489999996</v>
      </c>
      <c r="D31" s="473">
        <v>36979515.126999997</v>
      </c>
      <c r="E31" s="473"/>
      <c r="F31" s="473">
        <v>1050726.9779999999</v>
      </c>
      <c r="G31" s="473">
        <v>26354.601999999999</v>
      </c>
      <c r="H31" s="473">
        <v>1077081.581</v>
      </c>
      <c r="I31" s="473"/>
      <c r="J31" s="473">
        <v>42896972.483999997</v>
      </c>
      <c r="K31" s="473">
        <v>20796530.021000002</v>
      </c>
      <c r="L31" s="473">
        <v>63693502.505000003</v>
      </c>
      <c r="M31" s="475" t="s">
        <v>537</v>
      </c>
      <c r="N31" s="473">
        <v>3202637.091</v>
      </c>
      <c r="O31" s="473">
        <v>319881.304</v>
      </c>
      <c r="P31" s="473">
        <v>3522518.3960000002</v>
      </c>
      <c r="Q31" s="473"/>
      <c r="R31" s="473">
        <v>4240372.608</v>
      </c>
      <c r="S31" s="473">
        <v>2185291.9180000001</v>
      </c>
      <c r="T31" s="473">
        <v>6425664.5269999998</v>
      </c>
      <c r="U31" s="473"/>
      <c r="V31" s="473">
        <v>21675895.565000001</v>
      </c>
      <c r="W31" s="473">
        <v>4959123.1679999996</v>
      </c>
      <c r="X31" s="473">
        <v>26635018.734000001</v>
      </c>
      <c r="Y31" s="475" t="s">
        <v>537</v>
      </c>
      <c r="Z31" s="473">
        <v>352055.49099999998</v>
      </c>
      <c r="AA31" s="473">
        <v>60847.29</v>
      </c>
      <c r="AB31" s="473">
        <v>412902.78100000002</v>
      </c>
      <c r="AC31" s="473"/>
      <c r="AD31" s="473">
        <v>19715197.377</v>
      </c>
      <c r="AE31" s="473">
        <v>6162775.7249999996</v>
      </c>
      <c r="AF31" s="473">
        <v>25877973.103</v>
      </c>
      <c r="AG31" s="473"/>
      <c r="AH31" s="473">
        <v>10848573.459000001</v>
      </c>
      <c r="AI31" s="473">
        <v>6062.6360000000004</v>
      </c>
      <c r="AJ31" s="473">
        <v>10854636.095000001</v>
      </c>
      <c r="AK31" s="475" t="s">
        <v>537</v>
      </c>
      <c r="AL31" s="473">
        <v>2276550.6159999999</v>
      </c>
      <c r="AM31" s="473">
        <v>312482.51899999997</v>
      </c>
      <c r="AN31" s="473">
        <v>2589033.1349999998</v>
      </c>
      <c r="AO31" s="473"/>
      <c r="AP31" s="473">
        <v>1508378.9569999999</v>
      </c>
      <c r="AQ31" s="473">
        <v>0</v>
      </c>
      <c r="AR31" s="473">
        <v>1508378.9569999999</v>
      </c>
      <c r="AS31" s="473"/>
      <c r="AT31" s="473">
        <v>1198017.5</v>
      </c>
      <c r="AU31" s="473">
        <v>2458167.477</v>
      </c>
      <c r="AV31" s="473">
        <v>3656184.9780000001</v>
      </c>
      <c r="AW31" s="475" t="s">
        <v>537</v>
      </c>
      <c r="AX31" s="473">
        <v>639186.99100000004</v>
      </c>
      <c r="AY31" s="473">
        <v>0</v>
      </c>
      <c r="AZ31" s="473">
        <v>639186.99100000004</v>
      </c>
      <c r="BA31" s="473"/>
      <c r="BB31" s="473">
        <v>581912.34100000001</v>
      </c>
      <c r="BC31" s="473">
        <v>54174.252999999997</v>
      </c>
      <c r="BD31" s="473">
        <v>636086.59400000004</v>
      </c>
      <c r="BE31" s="473"/>
      <c r="BF31" s="473">
        <v>170094.83600000001</v>
      </c>
      <c r="BG31" s="473">
        <v>497147.15700000001</v>
      </c>
      <c r="BH31" s="473">
        <v>667241.99399999995</v>
      </c>
      <c r="BI31" s="475" t="s">
        <v>537</v>
      </c>
      <c r="BJ31" s="473">
        <v>41000</v>
      </c>
      <c r="BK31" s="473">
        <v>141246</v>
      </c>
      <c r="BL31" s="473">
        <v>182246</v>
      </c>
      <c r="BM31" s="473"/>
      <c r="BN31" s="473">
        <v>522644.74200000003</v>
      </c>
      <c r="BO31" s="473">
        <v>267603.66700000002</v>
      </c>
      <c r="BP31" s="473">
        <v>790248.40899999999</v>
      </c>
      <c r="BQ31" s="473"/>
      <c r="BR31" s="473">
        <v>139820339.61399999</v>
      </c>
      <c r="BS31" s="473">
        <v>46327080.286000006</v>
      </c>
      <c r="BT31" s="473">
        <v>186147419.90699998</v>
      </c>
      <c r="BU31" s="475" t="s">
        <v>537</v>
      </c>
      <c r="BV31" s="473">
        <v>42896972.483999997</v>
      </c>
      <c r="BW31" s="473">
        <v>21471645.784000002</v>
      </c>
      <c r="BX31" s="473">
        <v>64368618.267999999</v>
      </c>
      <c r="BY31" s="473"/>
      <c r="BZ31" s="473">
        <v>139820339.61399999</v>
      </c>
      <c r="CA31" s="473">
        <v>47002196.04900001</v>
      </c>
      <c r="CB31" s="473">
        <v>186822535.66999999</v>
      </c>
      <c r="CC31" s="470"/>
      <c r="CD31" s="24"/>
      <c r="CE31" s="24"/>
      <c r="CF31" s="24"/>
    </row>
    <row r="32" spans="1:84" s="471" customFormat="1" ht="9" customHeight="1">
      <c r="A32" s="475" t="s">
        <v>538</v>
      </c>
      <c r="B32" s="473">
        <v>1296269.156</v>
      </c>
      <c r="C32" s="473">
        <v>1832092.28</v>
      </c>
      <c r="D32" s="473">
        <v>3128361.4360000002</v>
      </c>
      <c r="E32" s="473"/>
      <c r="F32" s="473">
        <v>4431.9369999999999</v>
      </c>
      <c r="G32" s="473">
        <v>9934.6919999999991</v>
      </c>
      <c r="H32" s="473">
        <v>14366.629000000001</v>
      </c>
      <c r="I32" s="473"/>
      <c r="J32" s="473">
        <v>1820459.51</v>
      </c>
      <c r="K32" s="473">
        <v>3672456.2689999999</v>
      </c>
      <c r="L32" s="473">
        <v>5492915.7800000003</v>
      </c>
      <c r="M32" s="475" t="s">
        <v>538</v>
      </c>
      <c r="N32" s="473">
        <v>10204.163</v>
      </c>
      <c r="O32" s="473">
        <v>5242.79</v>
      </c>
      <c r="P32" s="473">
        <v>15446.954</v>
      </c>
      <c r="Q32" s="473"/>
      <c r="R32" s="473">
        <v>322875.02899999998</v>
      </c>
      <c r="S32" s="473">
        <v>459059.82699999999</v>
      </c>
      <c r="T32" s="473">
        <v>781934.85600000003</v>
      </c>
      <c r="U32" s="473"/>
      <c r="V32" s="473">
        <v>1240062.9029999999</v>
      </c>
      <c r="W32" s="473">
        <v>1395480.0449999999</v>
      </c>
      <c r="X32" s="473">
        <v>2635542.9479999999</v>
      </c>
      <c r="Y32" s="475" t="s">
        <v>538</v>
      </c>
      <c r="Z32" s="473">
        <v>0</v>
      </c>
      <c r="AA32" s="473">
        <v>0</v>
      </c>
      <c r="AB32" s="473">
        <v>0</v>
      </c>
      <c r="AC32" s="473"/>
      <c r="AD32" s="473">
        <v>666823.11899999995</v>
      </c>
      <c r="AE32" s="473">
        <v>807108.152</v>
      </c>
      <c r="AF32" s="473">
        <v>1473931.2709999999</v>
      </c>
      <c r="AG32" s="473"/>
      <c r="AH32" s="473">
        <v>0</v>
      </c>
      <c r="AI32" s="473">
        <v>0</v>
      </c>
      <c r="AJ32" s="473">
        <v>0</v>
      </c>
      <c r="AK32" s="475" t="s">
        <v>538</v>
      </c>
      <c r="AL32" s="473">
        <v>536.40700000000004</v>
      </c>
      <c r="AM32" s="473">
        <v>8802.0949999999993</v>
      </c>
      <c r="AN32" s="473">
        <v>9338.5020000000004</v>
      </c>
      <c r="AO32" s="473"/>
      <c r="AP32" s="473">
        <v>0</v>
      </c>
      <c r="AQ32" s="473">
        <v>0</v>
      </c>
      <c r="AR32" s="473">
        <v>0</v>
      </c>
      <c r="AS32" s="473"/>
      <c r="AT32" s="473">
        <v>269332.87</v>
      </c>
      <c r="AU32" s="473">
        <v>355229.75699999998</v>
      </c>
      <c r="AV32" s="473">
        <v>624562.62800000003</v>
      </c>
      <c r="AW32" s="475" t="s">
        <v>538</v>
      </c>
      <c r="AX32" s="473">
        <v>0</v>
      </c>
      <c r="AY32" s="473">
        <v>0</v>
      </c>
      <c r="AZ32" s="473">
        <v>0</v>
      </c>
      <c r="BA32" s="473"/>
      <c r="BB32" s="473">
        <v>0</v>
      </c>
      <c r="BC32" s="473">
        <v>0</v>
      </c>
      <c r="BD32" s="473">
        <v>0</v>
      </c>
      <c r="BE32" s="473"/>
      <c r="BF32" s="473">
        <v>15391.903</v>
      </c>
      <c r="BG32" s="473">
        <v>44704.027999999998</v>
      </c>
      <c r="BH32" s="473">
        <v>60095.932000000001</v>
      </c>
      <c r="BI32" s="475" t="s">
        <v>538</v>
      </c>
      <c r="BJ32" s="473">
        <v>0</v>
      </c>
      <c r="BK32" s="473">
        <v>0</v>
      </c>
      <c r="BL32" s="473">
        <v>0</v>
      </c>
      <c r="BM32" s="473"/>
      <c r="BN32" s="473">
        <v>0</v>
      </c>
      <c r="BO32" s="473">
        <v>0</v>
      </c>
      <c r="BP32" s="473">
        <v>0</v>
      </c>
      <c r="BQ32" s="473"/>
      <c r="BR32" s="473">
        <v>5646386.9970000004</v>
      </c>
      <c r="BS32" s="473">
        <v>8590109.9350000005</v>
      </c>
      <c r="BT32" s="473">
        <v>14236496.936000001</v>
      </c>
      <c r="BU32" s="475" t="s">
        <v>538</v>
      </c>
      <c r="BV32" s="473">
        <v>1820459.51</v>
      </c>
      <c r="BW32" s="473">
        <v>3672456.2689999999</v>
      </c>
      <c r="BX32" s="473">
        <v>5492915.7800000003</v>
      </c>
      <c r="BY32" s="473"/>
      <c r="BZ32" s="473">
        <v>5646386.9970000004</v>
      </c>
      <c r="CA32" s="473">
        <v>8590109.9350000005</v>
      </c>
      <c r="CB32" s="473">
        <v>14236496.936000001</v>
      </c>
      <c r="CC32" s="470"/>
      <c r="CD32" s="24"/>
      <c r="CE32" s="24"/>
      <c r="CF32" s="24"/>
    </row>
    <row r="33" spans="1:84" s="471" customFormat="1" ht="9" customHeight="1">
      <c r="A33" s="475" t="s">
        <v>539</v>
      </c>
      <c r="B33" s="473">
        <v>14127692.669</v>
      </c>
      <c r="C33" s="473">
        <v>1430469.774</v>
      </c>
      <c r="D33" s="473">
        <v>15558162.443</v>
      </c>
      <c r="E33" s="473"/>
      <c r="F33" s="473">
        <v>100588.269</v>
      </c>
      <c r="G33" s="473">
        <v>236.97900000000001</v>
      </c>
      <c r="H33" s="473">
        <v>100825.24800000001</v>
      </c>
      <c r="I33" s="473"/>
      <c r="J33" s="473">
        <v>18754221.982000001</v>
      </c>
      <c r="K33" s="473">
        <v>1821915.95</v>
      </c>
      <c r="L33" s="473">
        <v>20576137.932</v>
      </c>
      <c r="M33" s="475" t="s">
        <v>539</v>
      </c>
      <c r="N33" s="473">
        <v>1457543.55</v>
      </c>
      <c r="O33" s="473">
        <v>7989.4319999999998</v>
      </c>
      <c r="P33" s="473">
        <v>1465532.9820000001</v>
      </c>
      <c r="Q33" s="473"/>
      <c r="R33" s="473">
        <v>3063731.5109999999</v>
      </c>
      <c r="S33" s="473">
        <v>58421.983999999997</v>
      </c>
      <c r="T33" s="473">
        <v>3122153.4950000001</v>
      </c>
      <c r="U33" s="473"/>
      <c r="V33" s="473">
        <v>9799729.3589999992</v>
      </c>
      <c r="W33" s="473">
        <v>618718.25199999998</v>
      </c>
      <c r="X33" s="473">
        <v>10418447.612</v>
      </c>
      <c r="Y33" s="475" t="s">
        <v>539</v>
      </c>
      <c r="Z33" s="473">
        <v>0</v>
      </c>
      <c r="AA33" s="473">
        <v>0</v>
      </c>
      <c r="AB33" s="473">
        <v>0</v>
      </c>
      <c r="AC33" s="473"/>
      <c r="AD33" s="473">
        <v>9403452.2579999994</v>
      </c>
      <c r="AE33" s="473">
        <v>487571.56699999998</v>
      </c>
      <c r="AF33" s="473">
        <v>9891023.8259999994</v>
      </c>
      <c r="AG33" s="473"/>
      <c r="AH33" s="473">
        <v>405087.25099999999</v>
      </c>
      <c r="AI33" s="473">
        <v>4147.433</v>
      </c>
      <c r="AJ33" s="473">
        <v>409234.68400000001</v>
      </c>
      <c r="AK33" s="475" t="s">
        <v>539</v>
      </c>
      <c r="AL33" s="473">
        <v>509743.51</v>
      </c>
      <c r="AM33" s="473">
        <v>20111.545999999998</v>
      </c>
      <c r="AN33" s="473">
        <v>529855.05599999998</v>
      </c>
      <c r="AO33" s="473"/>
      <c r="AP33" s="473">
        <v>0</v>
      </c>
      <c r="AQ33" s="473">
        <v>43.185000000000002</v>
      </c>
      <c r="AR33" s="473">
        <v>43.185000000000002</v>
      </c>
      <c r="AS33" s="473"/>
      <c r="AT33" s="473">
        <v>0</v>
      </c>
      <c r="AU33" s="473">
        <v>0</v>
      </c>
      <c r="AV33" s="473">
        <v>0</v>
      </c>
      <c r="AW33" s="475" t="s">
        <v>539</v>
      </c>
      <c r="AX33" s="473">
        <v>0</v>
      </c>
      <c r="AY33" s="473">
        <v>0</v>
      </c>
      <c r="AZ33" s="473">
        <v>0</v>
      </c>
      <c r="BA33" s="473"/>
      <c r="BB33" s="473">
        <v>0</v>
      </c>
      <c r="BC33" s="473">
        <v>127.893</v>
      </c>
      <c r="BD33" s="473">
        <v>127.893</v>
      </c>
      <c r="BE33" s="473"/>
      <c r="BF33" s="473">
        <v>0</v>
      </c>
      <c r="BG33" s="473">
        <v>0</v>
      </c>
      <c r="BH33" s="473">
        <v>0</v>
      </c>
      <c r="BI33" s="475" t="s">
        <v>539</v>
      </c>
      <c r="BJ33" s="473">
        <v>0</v>
      </c>
      <c r="BK33" s="473">
        <v>0</v>
      </c>
      <c r="BL33" s="473">
        <v>0</v>
      </c>
      <c r="BM33" s="473"/>
      <c r="BN33" s="473">
        <v>0</v>
      </c>
      <c r="BO33" s="473">
        <v>0</v>
      </c>
      <c r="BP33" s="473">
        <v>0</v>
      </c>
      <c r="BQ33" s="473"/>
      <c r="BR33" s="473">
        <v>57621790.358999997</v>
      </c>
      <c r="BS33" s="473">
        <v>4449753.9950000001</v>
      </c>
      <c r="BT33" s="473">
        <v>62071544.355999999</v>
      </c>
      <c r="BU33" s="475" t="s">
        <v>539</v>
      </c>
      <c r="BV33" s="473">
        <v>18754221.982000001</v>
      </c>
      <c r="BW33" s="473">
        <v>1821915.95</v>
      </c>
      <c r="BX33" s="473">
        <v>20576137.932</v>
      </c>
      <c r="BY33" s="473"/>
      <c r="BZ33" s="473">
        <v>57621790.358999997</v>
      </c>
      <c r="CA33" s="473">
        <v>4449753.9950000001</v>
      </c>
      <c r="CB33" s="473">
        <v>62071544.355999991</v>
      </c>
      <c r="CC33" s="470"/>
      <c r="CD33" s="24"/>
      <c r="CE33" s="24"/>
      <c r="CF33" s="24"/>
    </row>
    <row r="34" spans="1:84" s="471" customFormat="1" ht="9" customHeight="1">
      <c r="A34" s="475" t="s">
        <v>540</v>
      </c>
      <c r="B34" s="473">
        <v>1182023.9620000001</v>
      </c>
      <c r="C34" s="473">
        <v>4529195.8899999997</v>
      </c>
      <c r="D34" s="473">
        <v>5711219.8530000001</v>
      </c>
      <c r="E34" s="473"/>
      <c r="F34" s="473">
        <v>5836.8680000000004</v>
      </c>
      <c r="G34" s="473">
        <v>82260.653999999995</v>
      </c>
      <c r="H34" s="473">
        <v>88097.523000000001</v>
      </c>
      <c r="I34" s="473"/>
      <c r="J34" s="473">
        <v>168867.44200000001</v>
      </c>
      <c r="K34" s="473">
        <v>4995704.7369999997</v>
      </c>
      <c r="L34" s="473">
        <v>5164572.18</v>
      </c>
      <c r="M34" s="475" t="s">
        <v>540</v>
      </c>
      <c r="N34" s="473">
        <v>84871.755000000005</v>
      </c>
      <c r="O34" s="473">
        <v>868541.3</v>
      </c>
      <c r="P34" s="473">
        <v>953413.05599999998</v>
      </c>
      <c r="Q34" s="473"/>
      <c r="R34" s="473">
        <v>270886.39199999999</v>
      </c>
      <c r="S34" s="473">
        <v>1773247.8419999999</v>
      </c>
      <c r="T34" s="473">
        <v>2044134.2339999999</v>
      </c>
      <c r="U34" s="473"/>
      <c r="V34" s="473">
        <v>280986.35800000001</v>
      </c>
      <c r="W34" s="473">
        <v>2918185.162</v>
      </c>
      <c r="X34" s="473">
        <v>3199171.52</v>
      </c>
      <c r="Y34" s="475" t="s">
        <v>540</v>
      </c>
      <c r="Z34" s="473">
        <v>526030</v>
      </c>
      <c r="AA34" s="473">
        <v>77313.600000000006</v>
      </c>
      <c r="AB34" s="473">
        <v>603343.6</v>
      </c>
      <c r="AC34" s="473"/>
      <c r="AD34" s="473">
        <v>378332.72200000001</v>
      </c>
      <c r="AE34" s="473">
        <v>2234004.4890000001</v>
      </c>
      <c r="AF34" s="473">
        <v>2612337.2110000001</v>
      </c>
      <c r="AG34" s="473"/>
      <c r="AH34" s="473">
        <v>0</v>
      </c>
      <c r="AI34" s="473">
        <v>0</v>
      </c>
      <c r="AJ34" s="473">
        <v>0</v>
      </c>
      <c r="AK34" s="475" t="s">
        <v>540</v>
      </c>
      <c r="AL34" s="473">
        <v>26014.935000000001</v>
      </c>
      <c r="AM34" s="473">
        <v>369157.48200000002</v>
      </c>
      <c r="AN34" s="473">
        <v>395172.41700000002</v>
      </c>
      <c r="AO34" s="473"/>
      <c r="AP34" s="473">
        <v>0</v>
      </c>
      <c r="AQ34" s="473">
        <v>0</v>
      </c>
      <c r="AR34" s="473">
        <v>0</v>
      </c>
      <c r="AS34" s="473"/>
      <c r="AT34" s="473">
        <v>80221.157999999996</v>
      </c>
      <c r="AU34" s="473">
        <v>449116.03200000001</v>
      </c>
      <c r="AV34" s="473">
        <v>529337.19099999999</v>
      </c>
      <c r="AW34" s="475" t="s">
        <v>540</v>
      </c>
      <c r="AX34" s="473">
        <v>0</v>
      </c>
      <c r="AY34" s="473">
        <v>0</v>
      </c>
      <c r="AZ34" s="473">
        <v>0</v>
      </c>
      <c r="BA34" s="473"/>
      <c r="BB34" s="473">
        <v>0</v>
      </c>
      <c r="BC34" s="473">
        <v>0</v>
      </c>
      <c r="BD34" s="473">
        <v>0</v>
      </c>
      <c r="BE34" s="473"/>
      <c r="BF34" s="473">
        <v>1613</v>
      </c>
      <c r="BG34" s="473">
        <v>384364.81900000002</v>
      </c>
      <c r="BH34" s="473">
        <v>385977.81900000002</v>
      </c>
      <c r="BI34" s="475" t="s">
        <v>540</v>
      </c>
      <c r="BJ34" s="473">
        <v>0</v>
      </c>
      <c r="BK34" s="473">
        <v>0</v>
      </c>
      <c r="BL34" s="473">
        <v>0</v>
      </c>
      <c r="BM34" s="473"/>
      <c r="BN34" s="473">
        <v>25350</v>
      </c>
      <c r="BO34" s="473">
        <v>309373.34399999998</v>
      </c>
      <c r="BP34" s="473">
        <v>334723.34399999998</v>
      </c>
      <c r="BQ34" s="473"/>
      <c r="BR34" s="473">
        <v>3031034.5920000002</v>
      </c>
      <c r="BS34" s="473">
        <v>18990465.351000004</v>
      </c>
      <c r="BT34" s="473">
        <v>22021499.947999999</v>
      </c>
      <c r="BU34" s="475" t="s">
        <v>540</v>
      </c>
      <c r="BV34" s="473">
        <v>168867.44200000001</v>
      </c>
      <c r="BW34" s="473">
        <v>5367363.9050000003</v>
      </c>
      <c r="BX34" s="473">
        <v>5536231.3480000002</v>
      </c>
      <c r="BY34" s="473"/>
      <c r="BZ34" s="473">
        <v>3031034.5920000002</v>
      </c>
      <c r="CA34" s="473">
        <v>19362124.519000005</v>
      </c>
      <c r="CB34" s="473">
        <v>22393159.116</v>
      </c>
      <c r="CC34" s="24"/>
      <c r="CD34" s="24"/>
      <c r="CE34" s="24"/>
      <c r="CF34" s="24"/>
    </row>
    <row r="35" spans="1:84" s="471" customFormat="1" ht="9" customHeight="1">
      <c r="A35" s="475" t="s">
        <v>541</v>
      </c>
      <c r="B35" s="473">
        <v>2639.2860000000001</v>
      </c>
      <c r="C35" s="473">
        <v>543.649</v>
      </c>
      <c r="D35" s="473">
        <v>3182.9349999999999</v>
      </c>
      <c r="E35" s="473"/>
      <c r="F35" s="473">
        <v>0</v>
      </c>
      <c r="G35" s="473">
        <v>0</v>
      </c>
      <c r="H35" s="473">
        <v>0</v>
      </c>
      <c r="I35" s="473"/>
      <c r="J35" s="473">
        <v>0</v>
      </c>
      <c r="K35" s="473">
        <v>0</v>
      </c>
      <c r="L35" s="473">
        <v>0</v>
      </c>
      <c r="M35" s="475" t="s">
        <v>541</v>
      </c>
      <c r="N35" s="473">
        <v>0</v>
      </c>
      <c r="O35" s="473">
        <v>0</v>
      </c>
      <c r="P35" s="473">
        <v>0</v>
      </c>
      <c r="Q35" s="473"/>
      <c r="R35" s="473">
        <v>0</v>
      </c>
      <c r="S35" s="473">
        <v>968.97400000000005</v>
      </c>
      <c r="T35" s="473">
        <v>968.97400000000005</v>
      </c>
      <c r="U35" s="473"/>
      <c r="V35" s="473">
        <v>0</v>
      </c>
      <c r="W35" s="473">
        <v>0</v>
      </c>
      <c r="X35" s="473">
        <v>0</v>
      </c>
      <c r="Y35" s="475" t="s">
        <v>541</v>
      </c>
      <c r="Z35" s="473">
        <v>0</v>
      </c>
      <c r="AA35" s="473">
        <v>0</v>
      </c>
      <c r="AB35" s="473">
        <v>0</v>
      </c>
      <c r="AC35" s="473"/>
      <c r="AD35" s="473">
        <v>0</v>
      </c>
      <c r="AE35" s="473">
        <v>0</v>
      </c>
      <c r="AF35" s="473">
        <v>0</v>
      </c>
      <c r="AG35" s="473"/>
      <c r="AH35" s="473">
        <v>0</v>
      </c>
      <c r="AI35" s="473">
        <v>0</v>
      </c>
      <c r="AJ35" s="473">
        <v>0</v>
      </c>
      <c r="AK35" s="475" t="s">
        <v>541</v>
      </c>
      <c r="AL35" s="473">
        <v>0</v>
      </c>
      <c r="AM35" s="473">
        <v>0</v>
      </c>
      <c r="AN35" s="473">
        <v>0</v>
      </c>
      <c r="AO35" s="473"/>
      <c r="AP35" s="473">
        <v>0</v>
      </c>
      <c r="AQ35" s="473">
        <v>0</v>
      </c>
      <c r="AR35" s="473">
        <v>0</v>
      </c>
      <c r="AS35" s="473"/>
      <c r="AT35" s="473">
        <v>0</v>
      </c>
      <c r="AU35" s="473">
        <v>0</v>
      </c>
      <c r="AV35" s="473">
        <v>0</v>
      </c>
      <c r="AW35" s="475" t="s">
        <v>541</v>
      </c>
      <c r="AX35" s="473">
        <v>0</v>
      </c>
      <c r="AY35" s="473">
        <v>0</v>
      </c>
      <c r="AZ35" s="473">
        <v>0</v>
      </c>
      <c r="BA35" s="473"/>
      <c r="BB35" s="473">
        <v>0</v>
      </c>
      <c r="BC35" s="473">
        <v>0</v>
      </c>
      <c r="BD35" s="473">
        <v>0</v>
      </c>
      <c r="BE35" s="473"/>
      <c r="BF35" s="473">
        <v>0</v>
      </c>
      <c r="BG35" s="473">
        <v>0</v>
      </c>
      <c r="BH35" s="473">
        <v>0</v>
      </c>
      <c r="BI35" s="475" t="s">
        <v>541</v>
      </c>
      <c r="BJ35" s="473">
        <v>0</v>
      </c>
      <c r="BK35" s="473">
        <v>0</v>
      </c>
      <c r="BL35" s="473">
        <v>0</v>
      </c>
      <c r="BM35" s="473"/>
      <c r="BN35" s="473">
        <v>0</v>
      </c>
      <c r="BO35" s="473">
        <v>0</v>
      </c>
      <c r="BP35" s="473">
        <v>0</v>
      </c>
      <c r="BQ35" s="473"/>
      <c r="BR35" s="473">
        <v>2639.2860000000001</v>
      </c>
      <c r="BS35" s="473">
        <v>1512.623</v>
      </c>
      <c r="BT35" s="473">
        <v>4151.9089999999997</v>
      </c>
      <c r="BU35" s="475" t="s">
        <v>541</v>
      </c>
      <c r="BV35" s="473">
        <v>0</v>
      </c>
      <c r="BW35" s="473">
        <v>0</v>
      </c>
      <c r="BX35" s="473">
        <v>0</v>
      </c>
      <c r="BY35" s="473"/>
      <c r="BZ35" s="473">
        <v>2639.2860000000001</v>
      </c>
      <c r="CA35" s="473">
        <v>1512.623</v>
      </c>
      <c r="CB35" s="473">
        <v>4151.9089999999997</v>
      </c>
      <c r="CC35" s="24"/>
      <c r="CD35" s="24"/>
      <c r="CE35" s="24"/>
      <c r="CF35" s="24"/>
    </row>
    <row r="36" spans="1:84" s="471" customFormat="1" ht="9" customHeight="1">
      <c r="A36" s="475" t="s">
        <v>542</v>
      </c>
      <c r="B36" s="473">
        <v>2596486.3560000001</v>
      </c>
      <c r="C36" s="473">
        <v>1631700.3089999999</v>
      </c>
      <c r="D36" s="473">
        <v>4228186.665</v>
      </c>
      <c r="E36" s="473"/>
      <c r="F36" s="473">
        <v>361272.23700000002</v>
      </c>
      <c r="G36" s="473">
        <v>0</v>
      </c>
      <c r="H36" s="473">
        <v>361272.23700000002</v>
      </c>
      <c r="I36" s="473"/>
      <c r="J36" s="473">
        <v>1792016.148</v>
      </c>
      <c r="K36" s="473">
        <v>654333.43400000001</v>
      </c>
      <c r="L36" s="473">
        <v>2446349.5819999999</v>
      </c>
      <c r="M36" s="475" t="s">
        <v>542</v>
      </c>
      <c r="N36" s="473">
        <v>389389.89199999999</v>
      </c>
      <c r="O36" s="473">
        <v>280451.59999999998</v>
      </c>
      <c r="P36" s="473">
        <v>669841.49199999997</v>
      </c>
      <c r="Q36" s="473"/>
      <c r="R36" s="473">
        <v>124906.069</v>
      </c>
      <c r="S36" s="473">
        <v>8651.6479999999992</v>
      </c>
      <c r="T36" s="473">
        <v>133557.71799999999</v>
      </c>
      <c r="U36" s="473"/>
      <c r="V36" s="473">
        <v>279997.098</v>
      </c>
      <c r="W36" s="473">
        <v>62222.877999999997</v>
      </c>
      <c r="X36" s="473">
        <v>342219.97700000001</v>
      </c>
      <c r="Y36" s="475" t="s">
        <v>542</v>
      </c>
      <c r="Z36" s="473">
        <v>231881.03</v>
      </c>
      <c r="AA36" s="473">
        <v>0</v>
      </c>
      <c r="AB36" s="473">
        <v>231881.03</v>
      </c>
      <c r="AC36" s="473"/>
      <c r="AD36" s="473">
        <v>520244.18699999998</v>
      </c>
      <c r="AE36" s="473">
        <v>186821.261</v>
      </c>
      <c r="AF36" s="473">
        <v>707065.44799999997</v>
      </c>
      <c r="AG36" s="473"/>
      <c r="AH36" s="473">
        <v>0</v>
      </c>
      <c r="AI36" s="473">
        <v>0</v>
      </c>
      <c r="AJ36" s="473">
        <v>0</v>
      </c>
      <c r="AK36" s="475" t="s">
        <v>542</v>
      </c>
      <c r="AL36" s="473">
        <v>550</v>
      </c>
      <c r="AM36" s="473">
        <v>0</v>
      </c>
      <c r="AN36" s="473">
        <v>550</v>
      </c>
      <c r="AO36" s="473"/>
      <c r="AP36" s="473">
        <v>0</v>
      </c>
      <c r="AQ36" s="473">
        <v>0</v>
      </c>
      <c r="AR36" s="473">
        <v>0</v>
      </c>
      <c r="AS36" s="473"/>
      <c r="AT36" s="473">
        <v>38459.167000000001</v>
      </c>
      <c r="AU36" s="473">
        <v>237.88800000000001</v>
      </c>
      <c r="AV36" s="473">
        <v>38697.055</v>
      </c>
      <c r="AW36" s="475" t="s">
        <v>542</v>
      </c>
      <c r="AX36" s="473">
        <v>0</v>
      </c>
      <c r="AY36" s="473">
        <v>0</v>
      </c>
      <c r="AZ36" s="473">
        <v>0</v>
      </c>
      <c r="BA36" s="473"/>
      <c r="BB36" s="473">
        <v>0</v>
      </c>
      <c r="BC36" s="473">
        <v>0</v>
      </c>
      <c r="BD36" s="473">
        <v>0</v>
      </c>
      <c r="BE36" s="473"/>
      <c r="BF36" s="473">
        <v>0</v>
      </c>
      <c r="BG36" s="473">
        <v>40270.913</v>
      </c>
      <c r="BH36" s="473">
        <v>40270.913</v>
      </c>
      <c r="BI36" s="475" t="s">
        <v>542</v>
      </c>
      <c r="BJ36" s="473">
        <v>0</v>
      </c>
      <c r="BK36" s="473">
        <v>0</v>
      </c>
      <c r="BL36" s="473">
        <v>0</v>
      </c>
      <c r="BM36" s="473"/>
      <c r="BN36" s="473">
        <v>0</v>
      </c>
      <c r="BO36" s="473">
        <v>96642</v>
      </c>
      <c r="BP36" s="473">
        <v>96642</v>
      </c>
      <c r="BQ36" s="473"/>
      <c r="BR36" s="473">
        <v>6335202.1840000013</v>
      </c>
      <c r="BS36" s="473">
        <v>2961331.9309999999</v>
      </c>
      <c r="BT36" s="473">
        <v>9296534.1170000006</v>
      </c>
      <c r="BU36" s="475" t="s">
        <v>542</v>
      </c>
      <c r="BV36" s="473">
        <v>1792016.148</v>
      </c>
      <c r="BW36" s="473">
        <v>658793.72</v>
      </c>
      <c r="BX36" s="473">
        <v>2450809.8679999998</v>
      </c>
      <c r="BY36" s="473"/>
      <c r="BZ36" s="473">
        <v>6335202.1840000013</v>
      </c>
      <c r="CA36" s="473">
        <v>2965792.2170000002</v>
      </c>
      <c r="CB36" s="473">
        <v>9300994.4030000009</v>
      </c>
      <c r="CC36" s="24"/>
      <c r="CD36" s="24"/>
      <c r="CE36" s="24"/>
      <c r="CF36" s="24"/>
    </row>
    <row r="37" spans="1:84" s="471" customFormat="1" ht="9" customHeight="1">
      <c r="A37" s="476" t="s">
        <v>543</v>
      </c>
      <c r="B37" s="476">
        <v>1325344.047</v>
      </c>
      <c r="C37" s="476">
        <v>522098.033</v>
      </c>
      <c r="D37" s="476">
        <v>1847442.081</v>
      </c>
      <c r="E37" s="476"/>
      <c r="F37" s="476">
        <v>60627.358999999997</v>
      </c>
      <c r="G37" s="476">
        <v>307.68799999999999</v>
      </c>
      <c r="H37" s="476">
        <v>60935.046999999999</v>
      </c>
      <c r="I37" s="476"/>
      <c r="J37" s="476">
        <v>1615848.1869999999</v>
      </c>
      <c r="K37" s="476">
        <v>668051.62600000005</v>
      </c>
      <c r="L37" s="476">
        <v>2283899.8139999998</v>
      </c>
      <c r="M37" s="476" t="s">
        <v>543</v>
      </c>
      <c r="N37" s="476">
        <v>239267.45499999999</v>
      </c>
      <c r="O37" s="476">
        <v>43664.512000000002</v>
      </c>
      <c r="P37" s="476">
        <v>282931.96799999999</v>
      </c>
      <c r="Q37" s="477"/>
      <c r="R37" s="476">
        <v>101612.041</v>
      </c>
      <c r="S37" s="476">
        <v>66467.735000000001</v>
      </c>
      <c r="T37" s="476">
        <v>168079.777</v>
      </c>
      <c r="U37" s="477"/>
      <c r="V37" s="476">
        <v>1521810.3230000001</v>
      </c>
      <c r="W37" s="476">
        <v>217639.58300000001</v>
      </c>
      <c r="X37" s="476">
        <v>1739449.9069999999</v>
      </c>
      <c r="Y37" s="476" t="s">
        <v>543</v>
      </c>
      <c r="Z37" s="476">
        <v>0</v>
      </c>
      <c r="AA37" s="476">
        <v>0</v>
      </c>
      <c r="AB37" s="476">
        <v>0</v>
      </c>
      <c r="AC37" s="477"/>
      <c r="AD37" s="476">
        <v>422447.005</v>
      </c>
      <c r="AE37" s="476">
        <v>40849.497000000003</v>
      </c>
      <c r="AF37" s="476">
        <v>463296.50199999998</v>
      </c>
      <c r="AG37" s="477"/>
      <c r="AH37" s="476">
        <v>100027.008</v>
      </c>
      <c r="AI37" s="476">
        <v>0</v>
      </c>
      <c r="AJ37" s="476">
        <v>100027.008</v>
      </c>
      <c r="AK37" s="476" t="s">
        <v>543</v>
      </c>
      <c r="AL37" s="476">
        <v>36709.163</v>
      </c>
      <c r="AM37" s="476">
        <v>37542.915000000001</v>
      </c>
      <c r="AN37" s="476">
        <v>74252.077999999994</v>
      </c>
      <c r="AO37" s="477"/>
      <c r="AP37" s="476">
        <v>67382.736999999994</v>
      </c>
      <c r="AQ37" s="476">
        <v>0</v>
      </c>
      <c r="AR37" s="476">
        <v>67382.736999999994</v>
      </c>
      <c r="AS37" s="477"/>
      <c r="AT37" s="476">
        <v>22117.117999999999</v>
      </c>
      <c r="AU37" s="476">
        <v>27775.409</v>
      </c>
      <c r="AV37" s="476">
        <v>49892.527999999998</v>
      </c>
      <c r="AW37" s="476" t="s">
        <v>543</v>
      </c>
      <c r="AX37" s="476">
        <v>26543.17</v>
      </c>
      <c r="AY37" s="476">
        <v>0</v>
      </c>
      <c r="AZ37" s="476">
        <v>26543.17</v>
      </c>
      <c r="BA37" s="477"/>
      <c r="BB37" s="476">
        <v>30737.628000000001</v>
      </c>
      <c r="BC37" s="476">
        <v>0</v>
      </c>
      <c r="BD37" s="476">
        <v>30737.628000000001</v>
      </c>
      <c r="BE37" s="477"/>
      <c r="BF37" s="476">
        <v>0</v>
      </c>
      <c r="BG37" s="476">
        <v>0</v>
      </c>
      <c r="BH37" s="476">
        <v>0</v>
      </c>
      <c r="BI37" s="476" t="s">
        <v>543</v>
      </c>
      <c r="BJ37" s="476">
        <v>0</v>
      </c>
      <c r="BK37" s="476">
        <v>0</v>
      </c>
      <c r="BL37" s="476">
        <v>0</v>
      </c>
      <c r="BM37" s="476"/>
      <c r="BN37" s="476">
        <v>0</v>
      </c>
      <c r="BO37" s="476">
        <v>0</v>
      </c>
      <c r="BP37" s="476">
        <v>0</v>
      </c>
      <c r="BQ37" s="476"/>
      <c r="BR37" s="476">
        <v>5570473.2409999995</v>
      </c>
      <c r="BS37" s="476">
        <v>1624396.9980000004</v>
      </c>
      <c r="BT37" s="476">
        <v>7194870.2449999992</v>
      </c>
      <c r="BU37" s="476" t="s">
        <v>543</v>
      </c>
      <c r="BV37" s="476">
        <v>1615848.1869999999</v>
      </c>
      <c r="BW37" s="476">
        <v>668051.62600000005</v>
      </c>
      <c r="BX37" s="476">
        <v>2283899.8139999998</v>
      </c>
      <c r="BY37" s="476"/>
      <c r="BZ37" s="476">
        <v>5570473.2409999995</v>
      </c>
      <c r="CA37" s="476">
        <v>1624396.9980000004</v>
      </c>
      <c r="CB37" s="476">
        <v>7194870.2449999992</v>
      </c>
      <c r="CC37" s="24"/>
      <c r="CD37" s="24"/>
      <c r="CE37" s="24"/>
      <c r="CF37" s="24"/>
    </row>
    <row r="38" spans="1:84" s="471" customFormat="1" ht="9" customHeight="1">
      <c r="A38" s="476" t="s">
        <v>544</v>
      </c>
      <c r="B38" s="477">
        <v>2851012.45</v>
      </c>
      <c r="C38" s="477">
        <v>649260.98100000003</v>
      </c>
      <c r="D38" s="477">
        <v>3500273.432</v>
      </c>
      <c r="E38" s="477"/>
      <c r="F38" s="477">
        <v>72191.512000000002</v>
      </c>
      <c r="G38" s="477">
        <v>18602.077000000001</v>
      </c>
      <c r="H38" s="477">
        <v>90793.589000000007</v>
      </c>
      <c r="I38" s="477"/>
      <c r="J38" s="477">
        <v>4065815.835</v>
      </c>
      <c r="K38" s="477">
        <v>913025.36</v>
      </c>
      <c r="L38" s="477">
        <v>4978841.1950000003</v>
      </c>
      <c r="M38" s="476" t="s">
        <v>544</v>
      </c>
      <c r="N38" s="477">
        <v>500096.239</v>
      </c>
      <c r="O38" s="477">
        <v>97181.729000000007</v>
      </c>
      <c r="P38" s="477">
        <v>597277.96799999999</v>
      </c>
      <c r="Q38" s="477"/>
      <c r="R38" s="477">
        <v>392280.65399999998</v>
      </c>
      <c r="S38" s="477">
        <v>212479.48</v>
      </c>
      <c r="T38" s="477">
        <v>604760.13399999996</v>
      </c>
      <c r="U38" s="477"/>
      <c r="V38" s="477">
        <v>1722855.3430000001</v>
      </c>
      <c r="W38" s="477">
        <v>728871.37600000005</v>
      </c>
      <c r="X38" s="477">
        <v>2451726.719</v>
      </c>
      <c r="Y38" s="476" t="s">
        <v>544</v>
      </c>
      <c r="Z38" s="477">
        <v>7090.3959999999997</v>
      </c>
      <c r="AA38" s="477">
        <v>0</v>
      </c>
      <c r="AB38" s="477">
        <v>7090.3959999999997</v>
      </c>
      <c r="AC38" s="477"/>
      <c r="AD38" s="477">
        <v>1352864.8230000001</v>
      </c>
      <c r="AE38" s="477">
        <v>212007.57199999999</v>
      </c>
      <c r="AF38" s="477">
        <v>1564872.3959999999</v>
      </c>
      <c r="AG38" s="477"/>
      <c r="AH38" s="477">
        <v>911922.86699999997</v>
      </c>
      <c r="AI38" s="477">
        <v>3021.6260000000002</v>
      </c>
      <c r="AJ38" s="477">
        <v>914944.49300000002</v>
      </c>
      <c r="AK38" s="476" t="s">
        <v>544</v>
      </c>
      <c r="AL38" s="477">
        <v>88537.245999999999</v>
      </c>
      <c r="AM38" s="477">
        <v>29684.601999999999</v>
      </c>
      <c r="AN38" s="477">
        <v>118221.849</v>
      </c>
      <c r="AO38" s="477"/>
      <c r="AP38" s="477">
        <v>206784.166</v>
      </c>
      <c r="AQ38" s="477">
        <v>122.566</v>
      </c>
      <c r="AR38" s="477">
        <v>206906.73199999999</v>
      </c>
      <c r="AS38" s="477"/>
      <c r="AT38" s="477">
        <v>28229.983</v>
      </c>
      <c r="AU38" s="477">
        <v>256986.448</v>
      </c>
      <c r="AV38" s="477">
        <v>285216.43199999997</v>
      </c>
      <c r="AW38" s="476" t="s">
        <v>544</v>
      </c>
      <c r="AX38" s="477">
        <v>70708.057000000001</v>
      </c>
      <c r="AY38" s="477">
        <v>0</v>
      </c>
      <c r="AZ38" s="477">
        <v>70708.057000000001</v>
      </c>
      <c r="BA38" s="477"/>
      <c r="BB38" s="477">
        <v>36901.428999999996</v>
      </c>
      <c r="BC38" s="477">
        <v>0</v>
      </c>
      <c r="BD38" s="477">
        <v>36901.428999999996</v>
      </c>
      <c r="BE38" s="477"/>
      <c r="BF38" s="477">
        <v>0</v>
      </c>
      <c r="BG38" s="477">
        <v>17088.933000000001</v>
      </c>
      <c r="BH38" s="477">
        <v>17088.933000000001</v>
      </c>
      <c r="BI38" s="476" t="s">
        <v>544</v>
      </c>
      <c r="BJ38" s="477">
        <v>0</v>
      </c>
      <c r="BK38" s="477">
        <v>0</v>
      </c>
      <c r="BL38" s="477">
        <v>0</v>
      </c>
      <c r="BM38" s="477"/>
      <c r="BN38" s="477">
        <v>0</v>
      </c>
      <c r="BO38" s="477">
        <v>58537.561999999998</v>
      </c>
      <c r="BP38" s="477">
        <v>58537.561999999998</v>
      </c>
      <c r="BQ38" s="477"/>
      <c r="BR38" s="477">
        <v>12307290.999999998</v>
      </c>
      <c r="BS38" s="477">
        <v>3196870.3120000004</v>
      </c>
      <c r="BT38" s="477">
        <v>15504161.316000002</v>
      </c>
      <c r="BU38" s="476" t="s">
        <v>544</v>
      </c>
      <c r="BV38" s="477">
        <v>4065815.835</v>
      </c>
      <c r="BW38" s="477">
        <v>913025.36</v>
      </c>
      <c r="BX38" s="477">
        <v>4978841.1950000003</v>
      </c>
      <c r="BY38" s="477"/>
      <c r="BZ38" s="477">
        <v>12307290.999999998</v>
      </c>
      <c r="CA38" s="477">
        <v>3196870.3120000004</v>
      </c>
      <c r="CB38" s="477">
        <v>15504161.316000002</v>
      </c>
      <c r="CC38" s="24"/>
      <c r="CD38" s="24"/>
      <c r="CE38" s="24"/>
      <c r="CF38" s="24"/>
    </row>
    <row r="39" spans="1:84" s="471" customFormat="1" ht="9" customHeight="1">
      <c r="A39" s="475" t="s">
        <v>545</v>
      </c>
      <c r="B39" s="475">
        <v>956273.95600000001</v>
      </c>
      <c r="C39" s="475">
        <v>85089.429000000004</v>
      </c>
      <c r="D39" s="475">
        <v>1041363.385</v>
      </c>
      <c r="E39" s="475"/>
      <c r="F39" s="475">
        <v>27681.096000000001</v>
      </c>
      <c r="G39" s="475">
        <v>2429.8719999999998</v>
      </c>
      <c r="H39" s="475">
        <v>30110.968000000001</v>
      </c>
      <c r="I39" s="475"/>
      <c r="J39" s="475">
        <v>2388896.713</v>
      </c>
      <c r="K39" s="475">
        <v>304323.924</v>
      </c>
      <c r="L39" s="475">
        <v>2693220.6370000001</v>
      </c>
      <c r="M39" s="475" t="s">
        <v>545</v>
      </c>
      <c r="N39" s="475">
        <v>262895.353</v>
      </c>
      <c r="O39" s="475">
        <v>26998.705000000002</v>
      </c>
      <c r="P39" s="475">
        <v>289894.05900000001</v>
      </c>
      <c r="Q39" s="473"/>
      <c r="R39" s="475">
        <v>107027.977</v>
      </c>
      <c r="S39" s="475">
        <v>44558.656999999999</v>
      </c>
      <c r="T39" s="475">
        <v>151586.63399999999</v>
      </c>
      <c r="U39" s="473"/>
      <c r="V39" s="475">
        <v>825379.39599999995</v>
      </c>
      <c r="W39" s="475">
        <v>147903.43100000001</v>
      </c>
      <c r="X39" s="475">
        <v>973282.82700000005</v>
      </c>
      <c r="Y39" s="475" t="s">
        <v>545</v>
      </c>
      <c r="Z39" s="475">
        <v>7090.3959999999997</v>
      </c>
      <c r="AA39" s="475">
        <v>0</v>
      </c>
      <c r="AB39" s="475">
        <v>7090.3959999999997</v>
      </c>
      <c r="AC39" s="473"/>
      <c r="AD39" s="475">
        <v>985773.04399999999</v>
      </c>
      <c r="AE39" s="475">
        <v>58083.722000000002</v>
      </c>
      <c r="AF39" s="475">
        <v>1043856.7659999999</v>
      </c>
      <c r="AG39" s="473"/>
      <c r="AH39" s="475">
        <v>812839.66599999997</v>
      </c>
      <c r="AI39" s="475">
        <v>512.78499999999997</v>
      </c>
      <c r="AJ39" s="475">
        <v>813352.451</v>
      </c>
      <c r="AK39" s="475" t="s">
        <v>545</v>
      </c>
      <c r="AL39" s="475">
        <v>29089.791000000001</v>
      </c>
      <c r="AM39" s="475">
        <v>1522.24</v>
      </c>
      <c r="AN39" s="475">
        <v>30612.030999999999</v>
      </c>
      <c r="AO39" s="473"/>
      <c r="AP39" s="475">
        <v>202388.84099999999</v>
      </c>
      <c r="AQ39" s="475">
        <v>0.61599999999999999</v>
      </c>
      <c r="AR39" s="475">
        <v>202389.45699999999</v>
      </c>
      <c r="AS39" s="473"/>
      <c r="AT39" s="475">
        <v>22912.935000000001</v>
      </c>
      <c r="AU39" s="475">
        <v>204521.93900000001</v>
      </c>
      <c r="AV39" s="475">
        <v>227434.875</v>
      </c>
      <c r="AW39" s="475" t="s">
        <v>545</v>
      </c>
      <c r="AX39" s="475">
        <v>66052.292000000001</v>
      </c>
      <c r="AY39" s="475">
        <v>0</v>
      </c>
      <c r="AZ39" s="475">
        <v>66052.292000000001</v>
      </c>
      <c r="BA39" s="473"/>
      <c r="BB39" s="475">
        <v>35125.745999999999</v>
      </c>
      <c r="BC39" s="475">
        <v>0</v>
      </c>
      <c r="BD39" s="475">
        <v>35125.745999999999</v>
      </c>
      <c r="BE39" s="473"/>
      <c r="BF39" s="475">
        <v>0</v>
      </c>
      <c r="BG39" s="475">
        <v>14868</v>
      </c>
      <c r="BH39" s="475">
        <v>14868</v>
      </c>
      <c r="BI39" s="475" t="s">
        <v>545</v>
      </c>
      <c r="BJ39" s="475">
        <v>0</v>
      </c>
      <c r="BK39" s="475">
        <v>0</v>
      </c>
      <c r="BL39" s="475">
        <v>0</v>
      </c>
      <c r="BM39" s="475"/>
      <c r="BN39" s="475">
        <v>0</v>
      </c>
      <c r="BO39" s="475">
        <v>58537.561999999998</v>
      </c>
      <c r="BP39" s="475">
        <v>58537.561999999998</v>
      </c>
      <c r="BQ39" s="475"/>
      <c r="BR39" s="475">
        <v>6729427.2020000005</v>
      </c>
      <c r="BS39" s="475">
        <v>949350.8820000001</v>
      </c>
      <c r="BT39" s="475">
        <v>7678778.0860000011</v>
      </c>
      <c r="BU39" s="475" t="s">
        <v>545</v>
      </c>
      <c r="BV39" s="475">
        <v>2388896.713</v>
      </c>
      <c r="BW39" s="475">
        <v>304323.924</v>
      </c>
      <c r="BX39" s="475">
        <v>2693220.6370000001</v>
      </c>
      <c r="BY39" s="475"/>
      <c r="BZ39" s="475">
        <v>6729427.2019999996</v>
      </c>
      <c r="CA39" s="475">
        <v>949350.8820000001</v>
      </c>
      <c r="CB39" s="475">
        <v>7678778.0860000011</v>
      </c>
      <c r="CC39" s="24"/>
      <c r="CD39" s="24"/>
      <c r="CE39" s="24"/>
      <c r="CF39" s="24"/>
    </row>
    <row r="40" spans="1:84" s="471" customFormat="1" ht="9" customHeight="1">
      <c r="A40" s="475" t="s">
        <v>546</v>
      </c>
      <c r="B40" s="475">
        <v>1894738.4939999999</v>
      </c>
      <c r="C40" s="475">
        <v>564171.55200000003</v>
      </c>
      <c r="D40" s="475">
        <v>2458910.0469999998</v>
      </c>
      <c r="E40" s="475"/>
      <c r="F40" s="475">
        <v>44510.415000000001</v>
      </c>
      <c r="G40" s="475">
        <v>16172.204</v>
      </c>
      <c r="H40" s="475">
        <v>60682.62</v>
      </c>
      <c r="I40" s="475"/>
      <c r="J40" s="475">
        <v>1676919.121</v>
      </c>
      <c r="K40" s="475">
        <v>608701.43599999999</v>
      </c>
      <c r="L40" s="475">
        <v>2285620.5580000002</v>
      </c>
      <c r="M40" s="475" t="s">
        <v>546</v>
      </c>
      <c r="N40" s="475">
        <v>237200.88500000001</v>
      </c>
      <c r="O40" s="475">
        <v>70183.023000000001</v>
      </c>
      <c r="P40" s="475">
        <v>307383.908</v>
      </c>
      <c r="Q40" s="473"/>
      <c r="R40" s="475">
        <v>285252.67599999998</v>
      </c>
      <c r="S40" s="475">
        <v>167920.82199999999</v>
      </c>
      <c r="T40" s="475">
        <v>453173.49900000001</v>
      </c>
      <c r="U40" s="473"/>
      <c r="V40" s="475">
        <v>897475.946</v>
      </c>
      <c r="W40" s="475">
        <v>580967.94499999995</v>
      </c>
      <c r="X40" s="475">
        <v>1478443.892</v>
      </c>
      <c r="Y40" s="475" t="s">
        <v>546</v>
      </c>
      <c r="Z40" s="475">
        <v>0</v>
      </c>
      <c r="AA40" s="475">
        <v>0</v>
      </c>
      <c r="AB40" s="475">
        <v>0</v>
      </c>
      <c r="AC40" s="473"/>
      <c r="AD40" s="475">
        <v>367091.77899999998</v>
      </c>
      <c r="AE40" s="475">
        <v>153923.84899999999</v>
      </c>
      <c r="AF40" s="475">
        <v>521015.62900000002</v>
      </c>
      <c r="AG40" s="473"/>
      <c r="AH40" s="475">
        <v>99083.199999999997</v>
      </c>
      <c r="AI40" s="475">
        <v>2508.8409999999999</v>
      </c>
      <c r="AJ40" s="475">
        <v>101592.042</v>
      </c>
      <c r="AK40" s="475" t="s">
        <v>546</v>
      </c>
      <c r="AL40" s="475">
        <v>59447.455000000002</v>
      </c>
      <c r="AM40" s="475">
        <v>28162.362000000001</v>
      </c>
      <c r="AN40" s="475">
        <v>87609.816999999995</v>
      </c>
      <c r="AO40" s="473"/>
      <c r="AP40" s="475">
        <v>4395.3249999999998</v>
      </c>
      <c r="AQ40" s="475">
        <v>121.949</v>
      </c>
      <c r="AR40" s="475">
        <v>4517.2740000000003</v>
      </c>
      <c r="AS40" s="473"/>
      <c r="AT40" s="475">
        <v>5317.0469999999996</v>
      </c>
      <c r="AU40" s="475">
        <v>52464.508000000002</v>
      </c>
      <c r="AV40" s="475">
        <v>57781.555999999997</v>
      </c>
      <c r="AW40" s="475" t="s">
        <v>546</v>
      </c>
      <c r="AX40" s="475">
        <v>4655.7650000000003</v>
      </c>
      <c r="AY40" s="475">
        <v>0</v>
      </c>
      <c r="AZ40" s="475">
        <v>4655.7650000000003</v>
      </c>
      <c r="BA40" s="473"/>
      <c r="BB40" s="475">
        <v>1775.682</v>
      </c>
      <c r="BC40" s="475">
        <v>0</v>
      </c>
      <c r="BD40" s="475">
        <v>1775.682</v>
      </c>
      <c r="BE40" s="473"/>
      <c r="BF40" s="475">
        <v>0</v>
      </c>
      <c r="BG40" s="475">
        <v>2220.933</v>
      </c>
      <c r="BH40" s="475">
        <v>2220.933</v>
      </c>
      <c r="BI40" s="475" t="s">
        <v>546</v>
      </c>
      <c r="BJ40" s="475">
        <v>0</v>
      </c>
      <c r="BK40" s="475">
        <v>0</v>
      </c>
      <c r="BL40" s="475">
        <v>0</v>
      </c>
      <c r="BM40" s="475"/>
      <c r="BN40" s="475">
        <v>0</v>
      </c>
      <c r="BO40" s="475">
        <v>0</v>
      </c>
      <c r="BP40" s="475">
        <v>0</v>
      </c>
      <c r="BQ40" s="475"/>
      <c r="BR40" s="475">
        <v>5577863.790000001</v>
      </c>
      <c r="BS40" s="475">
        <v>2247519.4240000001</v>
      </c>
      <c r="BT40" s="475">
        <v>7825383.2219999991</v>
      </c>
      <c r="BU40" s="475" t="s">
        <v>546</v>
      </c>
      <c r="BV40" s="475">
        <v>1676919.121</v>
      </c>
      <c r="BW40" s="475">
        <v>608701.43599999999</v>
      </c>
      <c r="BX40" s="475">
        <v>2285620.5580000002</v>
      </c>
      <c r="BY40" s="475"/>
      <c r="BZ40" s="475">
        <v>5577863.790000001</v>
      </c>
      <c r="CA40" s="475">
        <v>2247519.4240000001</v>
      </c>
      <c r="CB40" s="475">
        <v>7825383.2219999991</v>
      </c>
      <c r="CC40" s="24"/>
      <c r="CD40" s="24"/>
      <c r="CE40" s="24"/>
      <c r="CF40" s="24"/>
    </row>
    <row r="41" spans="1:84" s="471" customFormat="1" ht="9" customHeight="1">
      <c r="A41" s="476" t="s">
        <v>530</v>
      </c>
      <c r="B41" s="477">
        <v>-3480479.2119999998</v>
      </c>
      <c r="C41" s="477">
        <v>-1167729.183</v>
      </c>
      <c r="D41" s="477">
        <v>-4648208.3949999996</v>
      </c>
      <c r="E41" s="477"/>
      <c r="F41" s="477">
        <v>-126706.799</v>
      </c>
      <c r="G41" s="477">
        <v>-16554.475999999999</v>
      </c>
      <c r="H41" s="477">
        <v>-143261.27499999999</v>
      </c>
      <c r="I41" s="477"/>
      <c r="J41" s="477">
        <v>-5933154.3159999996</v>
      </c>
      <c r="K41" s="477">
        <v>-1168337.422</v>
      </c>
      <c r="L41" s="477">
        <v>-7101491.7379999999</v>
      </c>
      <c r="M41" s="476" t="s">
        <v>530</v>
      </c>
      <c r="N41" s="477">
        <v>-648674.07400000002</v>
      </c>
      <c r="O41" s="477">
        <v>-124191.15300000001</v>
      </c>
      <c r="P41" s="477">
        <v>-772865.22699999996</v>
      </c>
      <c r="Q41" s="477"/>
      <c r="R41" s="477">
        <v>-479957.821</v>
      </c>
      <c r="S41" s="477">
        <v>-339101.95600000001</v>
      </c>
      <c r="T41" s="477">
        <v>-819059.777</v>
      </c>
      <c r="U41" s="477"/>
      <c r="V41" s="477">
        <v>-3074616.0219999999</v>
      </c>
      <c r="W41" s="477">
        <v>-905914.70200000005</v>
      </c>
      <c r="X41" s="477">
        <v>-3980530.7239999999</v>
      </c>
      <c r="Y41" s="476" t="s">
        <v>530</v>
      </c>
      <c r="Z41" s="477">
        <v>-23372.862000000001</v>
      </c>
      <c r="AA41" s="477">
        <v>-3956.0210000000002</v>
      </c>
      <c r="AB41" s="477">
        <v>-27328.883999999998</v>
      </c>
      <c r="AC41" s="477"/>
      <c r="AD41" s="477">
        <v>-1873580.6810000001</v>
      </c>
      <c r="AE41" s="477">
        <v>-321353.26</v>
      </c>
      <c r="AF41" s="477">
        <v>-2194933.9410000001</v>
      </c>
      <c r="AG41" s="477"/>
      <c r="AH41" s="477">
        <v>-1087283.5630000001</v>
      </c>
      <c r="AI41" s="477">
        <v>-6372.0240000000003</v>
      </c>
      <c r="AJ41" s="477">
        <v>-1093655.588</v>
      </c>
      <c r="AK41" s="476" t="s">
        <v>530</v>
      </c>
      <c r="AL41" s="477">
        <v>-145665.579</v>
      </c>
      <c r="AM41" s="477">
        <v>-70614.122000000003</v>
      </c>
      <c r="AN41" s="477">
        <v>-216279.701</v>
      </c>
      <c r="AO41" s="477"/>
      <c r="AP41" s="477">
        <v>-334756.74099999998</v>
      </c>
      <c r="AQ41" s="477">
        <v>-122.816</v>
      </c>
      <c r="AR41" s="477">
        <v>-334879.55800000002</v>
      </c>
      <c r="AS41" s="477"/>
      <c r="AT41" s="477">
        <v>-276435.95699999999</v>
      </c>
      <c r="AU41" s="477">
        <v>0</v>
      </c>
      <c r="AV41" s="477">
        <v>-276435.95699999999</v>
      </c>
      <c r="AW41" s="476" t="s">
        <v>530</v>
      </c>
      <c r="AX41" s="477">
        <v>-123341.22</v>
      </c>
      <c r="AY41" s="477">
        <v>0</v>
      </c>
      <c r="AZ41" s="477">
        <v>-123341.22</v>
      </c>
      <c r="BA41" s="477"/>
      <c r="BB41" s="477">
        <v>-61632.409</v>
      </c>
      <c r="BC41" s="477">
        <v>-653.77800000000002</v>
      </c>
      <c r="BD41" s="477">
        <v>-62286.186999999998</v>
      </c>
      <c r="BE41" s="477"/>
      <c r="BF41" s="477">
        <v>-1309.405</v>
      </c>
      <c r="BG41" s="477">
        <v>-16459.39</v>
      </c>
      <c r="BH41" s="477">
        <v>-17768.795999999998</v>
      </c>
      <c r="BI41" s="476" t="s">
        <v>530</v>
      </c>
      <c r="BJ41" s="477">
        <v>-4287</v>
      </c>
      <c r="BK41" s="477">
        <v>-988.72199999999998</v>
      </c>
      <c r="BL41" s="477">
        <v>-5275.7219999999998</v>
      </c>
      <c r="BM41" s="477"/>
      <c r="BN41" s="477">
        <v>-3835.9630000000002</v>
      </c>
      <c r="BO41" s="477">
        <v>-19826.641</v>
      </c>
      <c r="BP41" s="477">
        <v>-23662.603999999999</v>
      </c>
      <c r="BQ41" s="477"/>
      <c r="BR41" s="477">
        <v>-17679089.624000002</v>
      </c>
      <c r="BS41" s="477">
        <v>-4162175.6660000007</v>
      </c>
      <c r="BT41" s="477">
        <v>-21841265.293999992</v>
      </c>
      <c r="BU41" s="476" t="s">
        <v>530</v>
      </c>
      <c r="BV41" s="477">
        <v>-5933154.3159999996</v>
      </c>
      <c r="BW41" s="477">
        <v>-1168339.094</v>
      </c>
      <c r="BX41" s="477">
        <v>-7101493.4100000001</v>
      </c>
      <c r="BY41" s="477"/>
      <c r="BZ41" s="477">
        <v>-17679089.624000002</v>
      </c>
      <c r="CA41" s="477">
        <v>-4162177.3380000009</v>
      </c>
      <c r="CB41" s="477">
        <v>-21841266.965999991</v>
      </c>
      <c r="CC41" s="24"/>
      <c r="CD41" s="24"/>
      <c r="CE41" s="24"/>
      <c r="CF41" s="24"/>
    </row>
    <row r="42" spans="1:84" s="471" customFormat="1" ht="9" customHeight="1">
      <c r="A42" s="476" t="s">
        <v>547</v>
      </c>
      <c r="B42" s="477">
        <v>-75726.055999999997</v>
      </c>
      <c r="C42" s="477">
        <v>-20322.437999999998</v>
      </c>
      <c r="D42" s="477">
        <v>-96048.494999999995</v>
      </c>
      <c r="E42" s="477"/>
      <c r="F42" s="477">
        <v>-625.77700000000004</v>
      </c>
      <c r="G42" s="477">
        <v>-414.548</v>
      </c>
      <c r="H42" s="477">
        <v>-1040.326</v>
      </c>
      <c r="I42" s="477"/>
      <c r="J42" s="477">
        <v>-53302.875999999997</v>
      </c>
      <c r="K42" s="477">
        <v>-28946.471000000001</v>
      </c>
      <c r="L42" s="477">
        <v>-82249.347999999998</v>
      </c>
      <c r="M42" s="476" t="s">
        <v>547</v>
      </c>
      <c r="N42" s="477">
        <v>-10752.718000000001</v>
      </c>
      <c r="O42" s="477">
        <v>-8353.0460000000003</v>
      </c>
      <c r="P42" s="477">
        <v>-19105.764999999999</v>
      </c>
      <c r="Q42" s="477"/>
      <c r="R42" s="477">
        <v>-12341.578</v>
      </c>
      <c r="S42" s="477">
        <v>-6703.357</v>
      </c>
      <c r="T42" s="477">
        <v>-19044.936000000002</v>
      </c>
      <c r="U42" s="477"/>
      <c r="V42" s="477">
        <v>-18173.263999999999</v>
      </c>
      <c r="W42" s="477">
        <v>-9663.9599999999991</v>
      </c>
      <c r="X42" s="477">
        <v>-27837.223999999998</v>
      </c>
      <c r="Y42" s="476" t="s">
        <v>547</v>
      </c>
      <c r="Z42" s="477">
        <v>0</v>
      </c>
      <c r="AA42" s="477">
        <v>0</v>
      </c>
      <c r="AB42" s="477">
        <v>0</v>
      </c>
      <c r="AC42" s="477"/>
      <c r="AD42" s="477">
        <v>-29317.423999999999</v>
      </c>
      <c r="AE42" s="477">
        <v>-9081.2530000000006</v>
      </c>
      <c r="AF42" s="477">
        <v>-38398.678</v>
      </c>
      <c r="AG42" s="477"/>
      <c r="AH42" s="477">
        <v>-37641.39</v>
      </c>
      <c r="AI42" s="477">
        <v>-82.679000000000002</v>
      </c>
      <c r="AJ42" s="477">
        <v>-37724.07</v>
      </c>
      <c r="AK42" s="476" t="s">
        <v>547</v>
      </c>
      <c r="AL42" s="477">
        <v>-1362.221</v>
      </c>
      <c r="AM42" s="477">
        <v>-1135.309</v>
      </c>
      <c r="AN42" s="477">
        <v>-2497.5300000000002</v>
      </c>
      <c r="AO42" s="477"/>
      <c r="AP42" s="477">
        <v>-10909.466</v>
      </c>
      <c r="AQ42" s="477">
        <v>0</v>
      </c>
      <c r="AR42" s="477">
        <v>-10909.466</v>
      </c>
      <c r="AS42" s="477"/>
      <c r="AT42" s="477">
        <v>-3091.4</v>
      </c>
      <c r="AU42" s="477">
        <v>-2996.0990000000002</v>
      </c>
      <c r="AV42" s="477">
        <v>-6087.5</v>
      </c>
      <c r="AW42" s="476" t="s">
        <v>547</v>
      </c>
      <c r="AX42" s="477">
        <v>-936.01400000000001</v>
      </c>
      <c r="AY42" s="477">
        <v>0</v>
      </c>
      <c r="AZ42" s="477">
        <v>-936.01400000000001</v>
      </c>
      <c r="BA42" s="477"/>
      <c r="BB42" s="477">
        <v>-2454.5509999999999</v>
      </c>
      <c r="BC42" s="477">
        <v>0</v>
      </c>
      <c r="BD42" s="477">
        <v>-2454.5509999999999</v>
      </c>
      <c r="BE42" s="477"/>
      <c r="BF42" s="477">
        <v>-41.762999999999998</v>
      </c>
      <c r="BG42" s="477">
        <v>-873.64</v>
      </c>
      <c r="BH42" s="477">
        <v>-915.404</v>
      </c>
      <c r="BI42" s="476" t="s">
        <v>547</v>
      </c>
      <c r="BJ42" s="477">
        <v>0</v>
      </c>
      <c r="BK42" s="477">
        <v>-45.462000000000003</v>
      </c>
      <c r="BL42" s="477">
        <v>-45.462000000000003</v>
      </c>
      <c r="BM42" s="477"/>
      <c r="BN42" s="477">
        <v>-649.77200000000005</v>
      </c>
      <c r="BO42" s="477">
        <v>-843.17100000000005</v>
      </c>
      <c r="BP42" s="477">
        <v>-1492.943</v>
      </c>
      <c r="BQ42" s="477"/>
      <c r="BR42" s="477">
        <v>-257326.26999999996</v>
      </c>
      <c r="BS42" s="477">
        <v>-89461.433000000005</v>
      </c>
      <c r="BT42" s="477">
        <v>-346787.71200000006</v>
      </c>
      <c r="BU42" s="476" t="s">
        <v>547</v>
      </c>
      <c r="BV42" s="477">
        <v>-53302.875999999997</v>
      </c>
      <c r="BW42" s="477">
        <v>-32539.763999999999</v>
      </c>
      <c r="BX42" s="477">
        <v>-85842.641000000003</v>
      </c>
      <c r="BY42" s="477"/>
      <c r="BZ42" s="477">
        <v>-257326.26999999996</v>
      </c>
      <c r="CA42" s="477">
        <v>-93054.725999999995</v>
      </c>
      <c r="CB42" s="477">
        <v>-350381.00500000006</v>
      </c>
      <c r="CC42" s="24"/>
      <c r="CD42" s="24"/>
      <c r="CE42" s="24"/>
      <c r="CF42" s="24"/>
    </row>
    <row r="43" spans="1:84" s="35" customFormat="1" ht="4.3499999999999996" customHeight="1">
      <c r="A43" s="476"/>
      <c r="B43" s="473"/>
      <c r="C43" s="473"/>
      <c r="D43" s="473"/>
      <c r="E43" s="473"/>
      <c r="F43" s="473"/>
      <c r="G43" s="473"/>
      <c r="H43" s="473"/>
      <c r="I43" s="473"/>
      <c r="J43" s="473"/>
      <c r="K43" s="473"/>
      <c r="L43" s="473"/>
      <c r="M43" s="476"/>
      <c r="N43" s="473"/>
      <c r="O43" s="473"/>
      <c r="P43" s="473"/>
      <c r="Q43" s="473"/>
      <c r="R43" s="473"/>
      <c r="S43" s="473"/>
      <c r="T43" s="473"/>
      <c r="U43" s="473"/>
      <c r="V43" s="473"/>
      <c r="W43" s="473"/>
      <c r="X43" s="473"/>
      <c r="Y43" s="476"/>
      <c r="Z43" s="473"/>
      <c r="AA43" s="473"/>
      <c r="AB43" s="473"/>
      <c r="AC43" s="473"/>
      <c r="AD43" s="473"/>
      <c r="AE43" s="473"/>
      <c r="AF43" s="473"/>
      <c r="AG43" s="473"/>
      <c r="AH43" s="473"/>
      <c r="AI43" s="473"/>
      <c r="AJ43" s="473"/>
      <c r="AK43" s="476"/>
      <c r="AL43" s="473"/>
      <c r="AM43" s="473"/>
      <c r="AN43" s="473"/>
      <c r="AO43" s="473"/>
      <c r="AP43" s="473"/>
      <c r="AQ43" s="473"/>
      <c r="AR43" s="473"/>
      <c r="AS43" s="473"/>
      <c r="AT43" s="473"/>
      <c r="AU43" s="473"/>
      <c r="AV43" s="473"/>
      <c r="AW43" s="476"/>
      <c r="AX43" s="473"/>
      <c r="AY43" s="473"/>
      <c r="AZ43" s="473"/>
      <c r="BA43" s="473"/>
      <c r="BB43" s="473"/>
      <c r="BC43" s="473"/>
      <c r="BD43" s="473"/>
      <c r="BE43" s="473"/>
      <c r="BF43" s="473"/>
      <c r="BG43" s="473"/>
      <c r="BH43" s="473"/>
      <c r="BI43" s="476"/>
      <c r="BJ43" s="473"/>
      <c r="BK43" s="473"/>
      <c r="BL43" s="473"/>
      <c r="BM43" s="473"/>
      <c r="BN43" s="473"/>
      <c r="BO43" s="473"/>
      <c r="BP43" s="473"/>
      <c r="BQ43" s="473"/>
      <c r="BR43" s="473"/>
      <c r="BS43" s="473"/>
      <c r="BT43" s="473"/>
      <c r="BU43" s="476"/>
      <c r="BV43" s="473"/>
      <c r="BW43" s="473"/>
      <c r="BX43" s="473"/>
      <c r="BY43" s="473"/>
      <c r="BZ43" s="473"/>
      <c r="CA43" s="473"/>
      <c r="CB43" s="473"/>
      <c r="CC43" s="18"/>
      <c r="CD43" s="18"/>
      <c r="CE43" s="18"/>
      <c r="CF43" s="18"/>
    </row>
    <row r="44" spans="1:84" s="471" customFormat="1" ht="9" customHeight="1">
      <c r="A44" s="476" t="s">
        <v>548</v>
      </c>
      <c r="B44" s="477">
        <v>1169605.4040000001</v>
      </c>
      <c r="C44" s="477">
        <v>558652.09199999995</v>
      </c>
      <c r="D44" s="477">
        <v>1728257.496</v>
      </c>
      <c r="E44" s="477"/>
      <c r="F44" s="477">
        <v>3339.3890000000001</v>
      </c>
      <c r="G44" s="477">
        <v>189.39500000000001</v>
      </c>
      <c r="H44" s="477">
        <v>3528.7840000000001</v>
      </c>
      <c r="I44" s="477"/>
      <c r="J44" s="477">
        <v>2349584.9700000002</v>
      </c>
      <c r="K44" s="477">
        <v>3488582.3220000002</v>
      </c>
      <c r="L44" s="477">
        <v>5838167.2929999996</v>
      </c>
      <c r="M44" s="476" t="s">
        <v>548</v>
      </c>
      <c r="N44" s="477">
        <v>60804.811000000002</v>
      </c>
      <c r="O44" s="477">
        <v>920.846</v>
      </c>
      <c r="P44" s="477">
        <v>61725.658000000003</v>
      </c>
      <c r="Q44" s="477"/>
      <c r="R44" s="477">
        <v>127731.821</v>
      </c>
      <c r="S44" s="477">
        <v>5714.8680000000004</v>
      </c>
      <c r="T44" s="477">
        <v>133446.69</v>
      </c>
      <c r="U44" s="477"/>
      <c r="V44" s="477">
        <v>1224851.9129999999</v>
      </c>
      <c r="W44" s="477">
        <v>89373.566000000006</v>
      </c>
      <c r="X44" s="477">
        <v>1314225.48</v>
      </c>
      <c r="Y44" s="476" t="s">
        <v>548</v>
      </c>
      <c r="Z44" s="477">
        <v>341784.99800000002</v>
      </c>
      <c r="AA44" s="477">
        <v>4503.1930000000002</v>
      </c>
      <c r="AB44" s="477">
        <v>346288.19199999998</v>
      </c>
      <c r="AC44" s="477"/>
      <c r="AD44" s="477">
        <v>691780.15700000001</v>
      </c>
      <c r="AE44" s="477">
        <v>658946.41799999995</v>
      </c>
      <c r="AF44" s="477">
        <v>1350726.5759999999</v>
      </c>
      <c r="AG44" s="477"/>
      <c r="AH44" s="477">
        <v>66841.937999999995</v>
      </c>
      <c r="AI44" s="477">
        <v>1467.886</v>
      </c>
      <c r="AJ44" s="477">
        <v>68309.823999999993</v>
      </c>
      <c r="AK44" s="476" t="s">
        <v>548</v>
      </c>
      <c r="AL44" s="477">
        <v>11677.951999999999</v>
      </c>
      <c r="AM44" s="477">
        <v>1592.5260000000001</v>
      </c>
      <c r="AN44" s="477">
        <v>13270.478999999999</v>
      </c>
      <c r="AO44" s="477"/>
      <c r="AP44" s="477">
        <v>149924.948</v>
      </c>
      <c r="AQ44" s="477">
        <v>372.923</v>
      </c>
      <c r="AR44" s="477">
        <v>150297.87100000001</v>
      </c>
      <c r="AS44" s="477"/>
      <c r="AT44" s="477">
        <v>37871.137000000002</v>
      </c>
      <c r="AU44" s="477">
        <v>521242.614</v>
      </c>
      <c r="AV44" s="477">
        <v>559113.75100000005</v>
      </c>
      <c r="AW44" s="476" t="s">
        <v>548</v>
      </c>
      <c r="AX44" s="477">
        <v>24706.319</v>
      </c>
      <c r="AY44" s="477">
        <v>93.516999999999996</v>
      </c>
      <c r="AZ44" s="477">
        <v>24799.837</v>
      </c>
      <c r="BA44" s="477"/>
      <c r="BB44" s="477">
        <v>30589.837</v>
      </c>
      <c r="BC44" s="477">
        <v>92.24</v>
      </c>
      <c r="BD44" s="477">
        <v>30682.077000000001</v>
      </c>
      <c r="BE44" s="477"/>
      <c r="BF44" s="477">
        <v>13.48</v>
      </c>
      <c r="BG44" s="477">
        <v>3349.4659999999999</v>
      </c>
      <c r="BH44" s="477">
        <v>3362.9470000000001</v>
      </c>
      <c r="BI44" s="476" t="s">
        <v>548</v>
      </c>
      <c r="BJ44" s="477">
        <v>249.36600000000001</v>
      </c>
      <c r="BK44" s="477">
        <v>481.87200000000001</v>
      </c>
      <c r="BL44" s="477">
        <v>731.23800000000006</v>
      </c>
      <c r="BM44" s="477"/>
      <c r="BN44" s="477">
        <v>42453.084000000003</v>
      </c>
      <c r="BO44" s="477">
        <v>11526.2</v>
      </c>
      <c r="BP44" s="477">
        <v>53979.285000000003</v>
      </c>
      <c r="BQ44" s="477"/>
      <c r="BR44" s="477">
        <v>6333811.5240000002</v>
      </c>
      <c r="BS44" s="477">
        <v>5347101.9440000011</v>
      </c>
      <c r="BT44" s="477">
        <v>11680913.477999998</v>
      </c>
      <c r="BU44" s="476" t="s">
        <v>548</v>
      </c>
      <c r="BV44" s="477">
        <v>2349584.9700000002</v>
      </c>
      <c r="BW44" s="477">
        <v>3489866.673</v>
      </c>
      <c r="BX44" s="477">
        <v>5839451.6430000002</v>
      </c>
      <c r="BY44" s="477"/>
      <c r="BZ44" s="477">
        <v>6333811.5240000002</v>
      </c>
      <c r="CA44" s="477">
        <v>5348386.2950000009</v>
      </c>
      <c r="CB44" s="477">
        <v>11682197.827999998</v>
      </c>
      <c r="CC44" s="24"/>
      <c r="CD44" s="24"/>
      <c r="CE44" s="24"/>
      <c r="CF44" s="24"/>
    </row>
    <row r="45" spans="1:84" s="35" customFormat="1" ht="4.3499999999999996" customHeight="1">
      <c r="A45" s="476"/>
      <c r="B45" s="477"/>
      <c r="C45" s="477"/>
      <c r="D45" s="477"/>
      <c r="E45" s="477"/>
      <c r="F45" s="477"/>
      <c r="G45" s="477"/>
      <c r="H45" s="477"/>
      <c r="I45" s="477"/>
      <c r="J45" s="477"/>
      <c r="K45" s="477"/>
      <c r="L45" s="477"/>
      <c r="M45" s="476"/>
      <c r="N45" s="477"/>
      <c r="O45" s="477"/>
      <c r="P45" s="477"/>
      <c r="Q45" s="473"/>
      <c r="R45" s="477"/>
      <c r="S45" s="477"/>
      <c r="T45" s="477"/>
      <c r="U45" s="473"/>
      <c r="V45" s="477"/>
      <c r="W45" s="477"/>
      <c r="X45" s="477"/>
      <c r="Y45" s="476"/>
      <c r="Z45" s="477"/>
      <c r="AA45" s="477"/>
      <c r="AB45" s="477"/>
      <c r="AC45" s="473"/>
      <c r="AD45" s="477"/>
      <c r="AE45" s="477"/>
      <c r="AF45" s="477"/>
      <c r="AG45" s="473"/>
      <c r="AH45" s="477"/>
      <c r="AI45" s="477"/>
      <c r="AJ45" s="477"/>
      <c r="AK45" s="476"/>
      <c r="AL45" s="477"/>
      <c r="AM45" s="477"/>
      <c r="AN45" s="477"/>
      <c r="AO45" s="473"/>
      <c r="AP45" s="477"/>
      <c r="AQ45" s="477"/>
      <c r="AR45" s="477"/>
      <c r="AS45" s="473"/>
      <c r="AT45" s="477"/>
      <c r="AU45" s="477"/>
      <c r="AV45" s="477"/>
      <c r="AW45" s="476"/>
      <c r="AX45" s="477"/>
      <c r="AY45" s="477"/>
      <c r="AZ45" s="477"/>
      <c r="BA45" s="473"/>
      <c r="BB45" s="477"/>
      <c r="BC45" s="477"/>
      <c r="BD45" s="477"/>
      <c r="BE45" s="473"/>
      <c r="BF45" s="477"/>
      <c r="BG45" s="477"/>
      <c r="BH45" s="477"/>
      <c r="BI45" s="476"/>
      <c r="BJ45" s="477"/>
      <c r="BK45" s="477"/>
      <c r="BL45" s="477"/>
      <c r="BM45" s="477"/>
      <c r="BN45" s="477"/>
      <c r="BO45" s="477"/>
      <c r="BP45" s="477"/>
      <c r="BQ45" s="477"/>
      <c r="BR45" s="477"/>
      <c r="BS45" s="477"/>
      <c r="BT45" s="477"/>
      <c r="BU45" s="476"/>
      <c r="BV45" s="477"/>
      <c r="BW45" s="477"/>
      <c r="BX45" s="477"/>
      <c r="BY45" s="477"/>
      <c r="BZ45" s="477"/>
      <c r="CA45" s="477"/>
      <c r="CB45" s="477"/>
      <c r="CC45" s="18"/>
      <c r="CD45" s="18"/>
      <c r="CE45" s="18"/>
      <c r="CF45" s="18"/>
    </row>
    <row r="46" spans="1:84" s="471" customFormat="1" ht="9" customHeight="1">
      <c r="A46" s="468" t="s">
        <v>549</v>
      </c>
      <c r="B46" s="469">
        <v>499374.39399999997</v>
      </c>
      <c r="C46" s="469">
        <v>270319.22700000001</v>
      </c>
      <c r="D46" s="469">
        <v>769693.62100000004</v>
      </c>
      <c r="E46" s="469"/>
      <c r="F46" s="469">
        <v>10874.643</v>
      </c>
      <c r="G46" s="469">
        <v>1662.4169999999999</v>
      </c>
      <c r="H46" s="469">
        <v>12537.061</v>
      </c>
      <c r="I46" s="469"/>
      <c r="J46" s="469">
        <v>649741.88199999998</v>
      </c>
      <c r="K46" s="469">
        <v>458283.14199999999</v>
      </c>
      <c r="L46" s="469">
        <v>1108025.024</v>
      </c>
      <c r="M46" s="468" t="s">
        <v>549</v>
      </c>
      <c r="N46" s="469">
        <v>84281.838000000003</v>
      </c>
      <c r="O46" s="469">
        <v>26176.368999999999</v>
      </c>
      <c r="P46" s="469">
        <v>110458.20699999999</v>
      </c>
      <c r="Q46" s="469"/>
      <c r="R46" s="469">
        <v>88538.22</v>
      </c>
      <c r="S46" s="469">
        <v>61497.144999999997</v>
      </c>
      <c r="T46" s="469">
        <v>150035.36600000001</v>
      </c>
      <c r="U46" s="469"/>
      <c r="V46" s="469">
        <v>230588.845</v>
      </c>
      <c r="W46" s="469">
        <v>137754.633</v>
      </c>
      <c r="X46" s="469">
        <v>368343.478</v>
      </c>
      <c r="Y46" s="468" t="s">
        <v>549</v>
      </c>
      <c r="Z46" s="469">
        <v>27752.708999999999</v>
      </c>
      <c r="AA46" s="469">
        <v>9158.86</v>
      </c>
      <c r="AB46" s="469">
        <v>36911.569000000003</v>
      </c>
      <c r="AC46" s="469"/>
      <c r="AD46" s="469">
        <v>272599.87699999998</v>
      </c>
      <c r="AE46" s="469">
        <v>164104.829</v>
      </c>
      <c r="AF46" s="469">
        <v>436704.70600000001</v>
      </c>
      <c r="AG46" s="469"/>
      <c r="AH46" s="469">
        <v>138578.516</v>
      </c>
      <c r="AI46" s="469">
        <v>932.505</v>
      </c>
      <c r="AJ46" s="469">
        <v>139511.022</v>
      </c>
      <c r="AK46" s="468" t="s">
        <v>549</v>
      </c>
      <c r="AL46" s="469">
        <v>10822.638000000001</v>
      </c>
      <c r="AM46" s="469">
        <v>8112.616</v>
      </c>
      <c r="AN46" s="469">
        <v>18935.255000000001</v>
      </c>
      <c r="AO46" s="469"/>
      <c r="AP46" s="469">
        <v>42092.101000000002</v>
      </c>
      <c r="AQ46" s="469">
        <v>25.821999999999999</v>
      </c>
      <c r="AR46" s="469">
        <v>42117.923999999999</v>
      </c>
      <c r="AS46" s="469"/>
      <c r="AT46" s="469">
        <v>27478.63</v>
      </c>
      <c r="AU46" s="469">
        <v>56702.521999999997</v>
      </c>
      <c r="AV46" s="469">
        <v>84181.152000000002</v>
      </c>
      <c r="AW46" s="468" t="s">
        <v>549</v>
      </c>
      <c r="AX46" s="469">
        <v>23830.214</v>
      </c>
      <c r="AY46" s="469">
        <v>1.9330000000000001</v>
      </c>
      <c r="AZ46" s="469">
        <v>23832.147000000001</v>
      </c>
      <c r="BA46" s="469"/>
      <c r="BB46" s="469">
        <v>14807.162</v>
      </c>
      <c r="BC46" s="469">
        <v>1366.1420000000001</v>
      </c>
      <c r="BD46" s="469">
        <v>16173.305</v>
      </c>
      <c r="BE46" s="469"/>
      <c r="BF46" s="469">
        <v>2679.0070000000001</v>
      </c>
      <c r="BG46" s="469">
        <v>11581.602999999999</v>
      </c>
      <c r="BH46" s="469">
        <v>14260.611000000001</v>
      </c>
      <c r="BI46" s="468" t="s">
        <v>549</v>
      </c>
      <c r="BJ46" s="469">
        <v>1265.95</v>
      </c>
      <c r="BK46" s="469">
        <v>3020.6579999999999</v>
      </c>
      <c r="BL46" s="469">
        <v>4286.6080000000002</v>
      </c>
      <c r="BM46" s="469"/>
      <c r="BN46" s="469">
        <v>4149.8389999999999</v>
      </c>
      <c r="BO46" s="469">
        <v>8615.2219999999998</v>
      </c>
      <c r="BP46" s="469">
        <v>12765.061</v>
      </c>
      <c r="BQ46" s="469"/>
      <c r="BR46" s="469">
        <v>2129456.4650000003</v>
      </c>
      <c r="BS46" s="469">
        <v>1219315.6449999998</v>
      </c>
      <c r="BT46" s="469">
        <v>3348772.117000001</v>
      </c>
      <c r="BU46" s="468" t="s">
        <v>549</v>
      </c>
      <c r="BV46" s="469">
        <v>649741.91399999999</v>
      </c>
      <c r="BW46" s="469">
        <v>479491.65700000001</v>
      </c>
      <c r="BX46" s="469">
        <v>1129233.5719999999</v>
      </c>
      <c r="BY46" s="469"/>
      <c r="BZ46" s="469">
        <v>2129456.4970000004</v>
      </c>
      <c r="CA46" s="469">
        <v>1240524.1599999997</v>
      </c>
      <c r="CB46" s="469">
        <v>3369980.665000001</v>
      </c>
      <c r="CC46" s="24"/>
      <c r="CD46" s="24"/>
      <c r="CE46" s="24"/>
      <c r="CF46" s="24"/>
    </row>
    <row r="47" spans="1:84" s="471" customFormat="1" ht="9" customHeight="1">
      <c r="A47" s="480" t="s">
        <v>550</v>
      </c>
      <c r="B47" s="473">
        <v>620.90499999999997</v>
      </c>
      <c r="C47" s="473">
        <v>31079.175999999999</v>
      </c>
      <c r="D47" s="473">
        <v>31700.081999999999</v>
      </c>
      <c r="E47" s="473"/>
      <c r="F47" s="473">
        <v>11.356</v>
      </c>
      <c r="G47" s="473">
        <v>0</v>
      </c>
      <c r="H47" s="473">
        <v>11.356</v>
      </c>
      <c r="I47" s="473"/>
      <c r="J47" s="473">
        <v>523.80100000000004</v>
      </c>
      <c r="K47" s="473">
        <v>63904.713000000003</v>
      </c>
      <c r="L47" s="473">
        <v>64428.514999999999</v>
      </c>
      <c r="M47" s="480" t="s">
        <v>550</v>
      </c>
      <c r="N47" s="473">
        <v>14.991</v>
      </c>
      <c r="O47" s="473">
        <v>2456.4079999999999</v>
      </c>
      <c r="P47" s="473">
        <v>2471.4</v>
      </c>
      <c r="Q47" s="473"/>
      <c r="R47" s="473">
        <v>6851.4660000000003</v>
      </c>
      <c r="S47" s="473">
        <v>7896.0609999999997</v>
      </c>
      <c r="T47" s="473">
        <v>14747.528</v>
      </c>
      <c r="U47" s="473"/>
      <c r="V47" s="473">
        <v>0</v>
      </c>
      <c r="W47" s="473">
        <v>19804.415000000001</v>
      </c>
      <c r="X47" s="473">
        <v>19804.415000000001</v>
      </c>
      <c r="Y47" s="480" t="s">
        <v>550</v>
      </c>
      <c r="Z47" s="473">
        <v>186.54400000000001</v>
      </c>
      <c r="AA47" s="473">
        <v>2844.0630000000001</v>
      </c>
      <c r="AB47" s="473">
        <v>3030.6080000000002</v>
      </c>
      <c r="AC47" s="473"/>
      <c r="AD47" s="473">
        <v>92.817999999999998</v>
      </c>
      <c r="AE47" s="473">
        <v>18813.564999999999</v>
      </c>
      <c r="AF47" s="473">
        <v>18906.383999999998</v>
      </c>
      <c r="AG47" s="473"/>
      <c r="AH47" s="473">
        <v>21.706</v>
      </c>
      <c r="AI47" s="473">
        <v>883.76900000000001</v>
      </c>
      <c r="AJ47" s="473">
        <v>905.47500000000002</v>
      </c>
      <c r="AK47" s="480" t="s">
        <v>550</v>
      </c>
      <c r="AL47" s="473">
        <v>1.4330000000000001</v>
      </c>
      <c r="AM47" s="473">
        <v>823.34500000000003</v>
      </c>
      <c r="AN47" s="473">
        <v>824.77800000000002</v>
      </c>
      <c r="AO47" s="473"/>
      <c r="AP47" s="473">
        <v>7.7880000000000003</v>
      </c>
      <c r="AQ47" s="473">
        <v>25.41</v>
      </c>
      <c r="AR47" s="473">
        <v>33.198</v>
      </c>
      <c r="AS47" s="473"/>
      <c r="AT47" s="473">
        <v>0</v>
      </c>
      <c r="AU47" s="473">
        <v>5279.6559999999999</v>
      </c>
      <c r="AV47" s="473">
        <v>5279.6559999999999</v>
      </c>
      <c r="AW47" s="480" t="s">
        <v>550</v>
      </c>
      <c r="AX47" s="473">
        <v>0</v>
      </c>
      <c r="AY47" s="473">
        <v>1.9330000000000001</v>
      </c>
      <c r="AZ47" s="473">
        <v>1.9330000000000001</v>
      </c>
      <c r="BA47" s="473"/>
      <c r="BB47" s="473">
        <v>39.174999999999997</v>
      </c>
      <c r="BC47" s="473">
        <v>8.5069999999999997</v>
      </c>
      <c r="BD47" s="473">
        <v>47.682000000000002</v>
      </c>
      <c r="BE47" s="473"/>
      <c r="BF47" s="473">
        <v>0</v>
      </c>
      <c r="BG47" s="473">
        <v>2122.502</v>
      </c>
      <c r="BH47" s="473">
        <v>2122.502</v>
      </c>
      <c r="BI47" s="480" t="s">
        <v>550</v>
      </c>
      <c r="BJ47" s="473">
        <v>4.2750000000000004</v>
      </c>
      <c r="BK47" s="473">
        <v>85.623000000000005</v>
      </c>
      <c r="BL47" s="473">
        <v>89.897999999999996</v>
      </c>
      <c r="BM47" s="473"/>
      <c r="BN47" s="473">
        <v>4.625</v>
      </c>
      <c r="BO47" s="473">
        <v>209.452</v>
      </c>
      <c r="BP47" s="473">
        <v>214.078</v>
      </c>
      <c r="BQ47" s="473"/>
      <c r="BR47" s="473">
        <v>8380.8829999999998</v>
      </c>
      <c r="BS47" s="473">
        <v>156238.59799999997</v>
      </c>
      <c r="BT47" s="473">
        <v>164619.48799999998</v>
      </c>
      <c r="BU47" s="480" t="s">
        <v>550</v>
      </c>
      <c r="BV47" s="473">
        <v>523.80100000000004</v>
      </c>
      <c r="BW47" s="473">
        <v>69430.096000000005</v>
      </c>
      <c r="BX47" s="473">
        <v>69953.898000000001</v>
      </c>
      <c r="BY47" s="473"/>
      <c r="BZ47" s="473">
        <v>8380.8829999999998</v>
      </c>
      <c r="CA47" s="473">
        <v>161763.98099999997</v>
      </c>
      <c r="CB47" s="473">
        <v>170144.87099999998</v>
      </c>
      <c r="CC47" s="24"/>
      <c r="CD47" s="24"/>
      <c r="CE47" s="24"/>
      <c r="CF47" s="24"/>
    </row>
    <row r="48" spans="1:84" s="471" customFormat="1" ht="9" customHeight="1">
      <c r="A48" s="475" t="s">
        <v>551</v>
      </c>
      <c r="B48" s="473">
        <v>34.655000000000001</v>
      </c>
      <c r="C48" s="473">
        <v>0</v>
      </c>
      <c r="D48" s="473">
        <v>34.655000000000001</v>
      </c>
      <c r="E48" s="473"/>
      <c r="F48" s="473">
        <v>0</v>
      </c>
      <c r="G48" s="473">
        <v>0</v>
      </c>
      <c r="H48" s="473">
        <v>0</v>
      </c>
      <c r="I48" s="473"/>
      <c r="J48" s="473">
        <v>4.6589999999999998</v>
      </c>
      <c r="K48" s="473">
        <v>-8.9999999999999993E-3</v>
      </c>
      <c r="L48" s="473">
        <v>4.649</v>
      </c>
      <c r="M48" s="475" t="s">
        <v>551</v>
      </c>
      <c r="N48" s="473">
        <v>0</v>
      </c>
      <c r="O48" s="473">
        <v>0</v>
      </c>
      <c r="P48" s="473">
        <v>0</v>
      </c>
      <c r="Q48" s="473"/>
      <c r="R48" s="473">
        <v>14.17</v>
      </c>
      <c r="S48" s="473">
        <v>11.057</v>
      </c>
      <c r="T48" s="473">
        <v>25.227</v>
      </c>
      <c r="U48" s="473"/>
      <c r="V48" s="473">
        <v>21.742999999999999</v>
      </c>
      <c r="W48" s="473">
        <v>0</v>
      </c>
      <c r="X48" s="473">
        <v>21.742999999999999</v>
      </c>
      <c r="Y48" s="475" t="s">
        <v>551</v>
      </c>
      <c r="Z48" s="473">
        <v>0</v>
      </c>
      <c r="AA48" s="473">
        <v>0</v>
      </c>
      <c r="AB48" s="473">
        <v>0</v>
      </c>
      <c r="AC48" s="473"/>
      <c r="AD48" s="473">
        <v>7.7649999999999997</v>
      </c>
      <c r="AE48" s="473">
        <v>0</v>
      </c>
      <c r="AF48" s="473">
        <v>7.7649999999999997</v>
      </c>
      <c r="AG48" s="473"/>
      <c r="AH48" s="473">
        <v>0</v>
      </c>
      <c r="AI48" s="473">
        <v>0</v>
      </c>
      <c r="AJ48" s="473">
        <v>0</v>
      </c>
      <c r="AK48" s="475" t="s">
        <v>551</v>
      </c>
      <c r="AL48" s="473">
        <v>10.871</v>
      </c>
      <c r="AM48" s="473">
        <v>0</v>
      </c>
      <c r="AN48" s="473">
        <v>10.871</v>
      </c>
      <c r="AO48" s="473"/>
      <c r="AP48" s="473">
        <v>12.58</v>
      </c>
      <c r="AQ48" s="473">
        <v>0</v>
      </c>
      <c r="AR48" s="473">
        <v>12.58</v>
      </c>
      <c r="AS48" s="473"/>
      <c r="AT48" s="473">
        <v>49.658999999999999</v>
      </c>
      <c r="AU48" s="473">
        <v>0</v>
      </c>
      <c r="AV48" s="473">
        <v>49.658999999999999</v>
      </c>
      <c r="AW48" s="475" t="s">
        <v>551</v>
      </c>
      <c r="AX48" s="473">
        <v>3.8820000000000001</v>
      </c>
      <c r="AY48" s="473">
        <v>0</v>
      </c>
      <c r="AZ48" s="473">
        <v>3.8820000000000001</v>
      </c>
      <c r="BA48" s="473"/>
      <c r="BB48" s="473">
        <v>0</v>
      </c>
      <c r="BC48" s="473">
        <v>0</v>
      </c>
      <c r="BD48" s="473">
        <v>0</v>
      </c>
      <c r="BE48" s="473"/>
      <c r="BF48" s="473">
        <v>0</v>
      </c>
      <c r="BG48" s="473">
        <v>0</v>
      </c>
      <c r="BH48" s="473">
        <v>0</v>
      </c>
      <c r="BI48" s="475" t="s">
        <v>551</v>
      </c>
      <c r="BJ48" s="473">
        <v>14.443</v>
      </c>
      <c r="BK48" s="473">
        <v>890.47299999999996</v>
      </c>
      <c r="BL48" s="473">
        <v>904.91700000000003</v>
      </c>
      <c r="BM48" s="473"/>
      <c r="BN48" s="473">
        <v>6.2119999999999997</v>
      </c>
      <c r="BO48" s="473">
        <v>17.690999999999999</v>
      </c>
      <c r="BP48" s="473">
        <v>23.902999999999999</v>
      </c>
      <c r="BQ48" s="473"/>
      <c r="BR48" s="473">
        <v>180.63900000000001</v>
      </c>
      <c r="BS48" s="473">
        <v>919.21199999999999</v>
      </c>
      <c r="BT48" s="473">
        <v>1099.8510000000001</v>
      </c>
      <c r="BU48" s="475" t="s">
        <v>551</v>
      </c>
      <c r="BV48" s="473">
        <v>4.6589999999999998</v>
      </c>
      <c r="BW48" s="473">
        <v>0</v>
      </c>
      <c r="BX48" s="473">
        <v>4.6589999999999998</v>
      </c>
      <c r="BY48" s="473"/>
      <c r="BZ48" s="473">
        <v>180.63900000000001</v>
      </c>
      <c r="CA48" s="473">
        <v>919.221</v>
      </c>
      <c r="CB48" s="473">
        <v>1099.8610000000003</v>
      </c>
      <c r="CC48" s="24"/>
      <c r="CD48" s="24"/>
      <c r="CE48" s="24"/>
      <c r="CF48" s="24"/>
    </row>
    <row r="49" spans="1:84" s="471" customFormat="1" ht="9" customHeight="1">
      <c r="A49" s="475" t="s">
        <v>552</v>
      </c>
      <c r="B49" s="473">
        <v>0</v>
      </c>
      <c r="C49" s="473">
        <v>0</v>
      </c>
      <c r="D49" s="473">
        <v>0</v>
      </c>
      <c r="E49" s="473"/>
      <c r="F49" s="473">
        <v>0</v>
      </c>
      <c r="G49" s="473">
        <v>0</v>
      </c>
      <c r="H49" s="473">
        <v>0</v>
      </c>
      <c r="I49" s="473"/>
      <c r="J49" s="473">
        <v>0</v>
      </c>
      <c r="K49" s="473">
        <v>0</v>
      </c>
      <c r="L49" s="473">
        <v>0</v>
      </c>
      <c r="M49" s="475" t="s">
        <v>552</v>
      </c>
      <c r="N49" s="473">
        <v>0</v>
      </c>
      <c r="O49" s="473">
        <v>0</v>
      </c>
      <c r="P49" s="473">
        <v>0</v>
      </c>
      <c r="Q49" s="473"/>
      <c r="R49" s="473">
        <v>0</v>
      </c>
      <c r="S49" s="473">
        <v>0</v>
      </c>
      <c r="T49" s="473">
        <v>0</v>
      </c>
      <c r="U49" s="473"/>
      <c r="V49" s="473">
        <v>0</v>
      </c>
      <c r="W49" s="473">
        <v>0</v>
      </c>
      <c r="X49" s="473">
        <v>0</v>
      </c>
      <c r="Y49" s="475" t="s">
        <v>552</v>
      </c>
      <c r="Z49" s="473">
        <v>0</v>
      </c>
      <c r="AA49" s="473">
        <v>0</v>
      </c>
      <c r="AB49" s="473">
        <v>0</v>
      </c>
      <c r="AC49" s="473"/>
      <c r="AD49" s="473">
        <v>0</v>
      </c>
      <c r="AE49" s="473">
        <v>0</v>
      </c>
      <c r="AF49" s="473">
        <v>0</v>
      </c>
      <c r="AG49" s="473"/>
      <c r="AH49" s="473">
        <v>0</v>
      </c>
      <c r="AI49" s="473">
        <v>0</v>
      </c>
      <c r="AJ49" s="473">
        <v>0</v>
      </c>
      <c r="AK49" s="475" t="s">
        <v>552</v>
      </c>
      <c r="AL49" s="473">
        <v>0</v>
      </c>
      <c r="AM49" s="473">
        <v>0</v>
      </c>
      <c r="AN49" s="473">
        <v>0</v>
      </c>
      <c r="AO49" s="473"/>
      <c r="AP49" s="473">
        <v>0</v>
      </c>
      <c r="AQ49" s="473">
        <v>0</v>
      </c>
      <c r="AR49" s="473">
        <v>0</v>
      </c>
      <c r="AS49" s="473"/>
      <c r="AT49" s="473">
        <v>0</v>
      </c>
      <c r="AU49" s="473">
        <v>0</v>
      </c>
      <c r="AV49" s="473">
        <v>0</v>
      </c>
      <c r="AW49" s="475" t="s">
        <v>552</v>
      </c>
      <c r="AX49" s="473">
        <v>0</v>
      </c>
      <c r="AY49" s="473">
        <v>0</v>
      </c>
      <c r="AZ49" s="473">
        <v>0</v>
      </c>
      <c r="BA49" s="473"/>
      <c r="BB49" s="473">
        <v>0</v>
      </c>
      <c r="BC49" s="473">
        <v>0</v>
      </c>
      <c r="BD49" s="473">
        <v>0</v>
      </c>
      <c r="BE49" s="473"/>
      <c r="BF49" s="473">
        <v>0</v>
      </c>
      <c r="BG49" s="473">
        <v>0</v>
      </c>
      <c r="BH49" s="473">
        <v>0</v>
      </c>
      <c r="BI49" s="475" t="s">
        <v>552</v>
      </c>
      <c r="BJ49" s="473">
        <v>0</v>
      </c>
      <c r="BK49" s="473">
        <v>0</v>
      </c>
      <c r="BL49" s="473">
        <v>0</v>
      </c>
      <c r="BM49" s="473"/>
      <c r="BN49" s="473">
        <v>0</v>
      </c>
      <c r="BO49" s="473">
        <v>0</v>
      </c>
      <c r="BP49" s="473">
        <v>0</v>
      </c>
      <c r="BQ49" s="473"/>
      <c r="BR49" s="473">
        <v>0</v>
      </c>
      <c r="BS49" s="473">
        <v>0</v>
      </c>
      <c r="BT49" s="473">
        <v>0</v>
      </c>
      <c r="BU49" s="475" t="s">
        <v>552</v>
      </c>
      <c r="BV49" s="473">
        <v>0</v>
      </c>
      <c r="BW49" s="473">
        <v>0</v>
      </c>
      <c r="BX49" s="473">
        <v>0</v>
      </c>
      <c r="BY49" s="473"/>
      <c r="BZ49" s="473">
        <v>0</v>
      </c>
      <c r="CA49" s="473">
        <v>0</v>
      </c>
      <c r="CB49" s="473">
        <v>0</v>
      </c>
      <c r="CC49" s="24"/>
      <c r="CD49" s="24"/>
      <c r="CE49" s="24"/>
      <c r="CF49" s="24"/>
    </row>
    <row r="50" spans="1:84" s="471" customFormat="1" ht="9" customHeight="1">
      <c r="A50" s="475" t="s">
        <v>553</v>
      </c>
      <c r="B50" s="473">
        <v>498688.55699999997</v>
      </c>
      <c r="C50" s="473">
        <v>239240.05100000001</v>
      </c>
      <c r="D50" s="473">
        <v>737928.60800000001</v>
      </c>
      <c r="E50" s="473"/>
      <c r="F50" s="473">
        <v>10863.286</v>
      </c>
      <c r="G50" s="473">
        <v>1662.4169999999999</v>
      </c>
      <c r="H50" s="473">
        <v>12525.704</v>
      </c>
      <c r="I50" s="473"/>
      <c r="J50" s="473">
        <v>649096.51699999999</v>
      </c>
      <c r="K50" s="473">
        <v>394204.82</v>
      </c>
      <c r="L50" s="473">
        <v>1043301.338</v>
      </c>
      <c r="M50" s="475" t="s">
        <v>553</v>
      </c>
      <c r="N50" s="473">
        <v>82782.559999999998</v>
      </c>
      <c r="O50" s="473">
        <v>18849.173999999999</v>
      </c>
      <c r="P50" s="473">
        <v>101631.735</v>
      </c>
      <c r="Q50" s="473"/>
      <c r="R50" s="473">
        <v>81672.582999999999</v>
      </c>
      <c r="S50" s="473">
        <v>53590.027000000002</v>
      </c>
      <c r="T50" s="473">
        <v>135262.60999999999</v>
      </c>
      <c r="U50" s="473"/>
      <c r="V50" s="473">
        <v>230567.101</v>
      </c>
      <c r="W50" s="473">
        <v>117950.217</v>
      </c>
      <c r="X50" s="473">
        <v>348517.31900000002</v>
      </c>
      <c r="Y50" s="475" t="s">
        <v>553</v>
      </c>
      <c r="Z50" s="473">
        <v>27566.165000000001</v>
      </c>
      <c r="AA50" s="473">
        <v>6314.7960000000003</v>
      </c>
      <c r="AB50" s="473">
        <v>33880.961000000003</v>
      </c>
      <c r="AC50" s="473"/>
      <c r="AD50" s="473">
        <v>272499.29200000002</v>
      </c>
      <c r="AE50" s="473">
        <v>145291.264</v>
      </c>
      <c r="AF50" s="473">
        <v>417790.55699999997</v>
      </c>
      <c r="AG50" s="473"/>
      <c r="AH50" s="473">
        <v>138556.81</v>
      </c>
      <c r="AI50" s="473">
        <v>48.735999999999997</v>
      </c>
      <c r="AJ50" s="473">
        <v>138605.546</v>
      </c>
      <c r="AK50" s="475" t="s">
        <v>553</v>
      </c>
      <c r="AL50" s="473">
        <v>10810.333000000001</v>
      </c>
      <c r="AM50" s="473">
        <v>7289.2709999999997</v>
      </c>
      <c r="AN50" s="473">
        <v>18099.603999999999</v>
      </c>
      <c r="AO50" s="473"/>
      <c r="AP50" s="473">
        <v>42071.733</v>
      </c>
      <c r="AQ50" s="473">
        <v>0.41099999999999998</v>
      </c>
      <c r="AR50" s="473">
        <v>42072.144999999997</v>
      </c>
      <c r="AS50" s="473"/>
      <c r="AT50" s="473">
        <v>27428.97</v>
      </c>
      <c r="AU50" s="473">
        <v>51422.866000000002</v>
      </c>
      <c r="AV50" s="473">
        <v>78851.835999999996</v>
      </c>
      <c r="AW50" s="475" t="s">
        <v>553</v>
      </c>
      <c r="AX50" s="473">
        <v>23826.330999999998</v>
      </c>
      <c r="AY50" s="473">
        <v>0</v>
      </c>
      <c r="AZ50" s="473">
        <v>23826.330999999998</v>
      </c>
      <c r="BA50" s="473"/>
      <c r="BB50" s="473">
        <v>14767.986999999999</v>
      </c>
      <c r="BC50" s="473">
        <v>1357.635</v>
      </c>
      <c r="BD50" s="473">
        <v>16125.623</v>
      </c>
      <c r="BE50" s="473"/>
      <c r="BF50" s="473">
        <v>2679.0070000000001</v>
      </c>
      <c r="BG50" s="473">
        <v>9459.1</v>
      </c>
      <c r="BH50" s="473">
        <v>12138.108</v>
      </c>
      <c r="BI50" s="475" t="s">
        <v>553</v>
      </c>
      <c r="BJ50" s="473">
        <v>1247.231</v>
      </c>
      <c r="BK50" s="473">
        <v>2044.5609999999999</v>
      </c>
      <c r="BL50" s="473">
        <v>3291.7919999999999</v>
      </c>
      <c r="BM50" s="473"/>
      <c r="BN50" s="473">
        <v>4139.0010000000002</v>
      </c>
      <c r="BO50" s="473">
        <v>8388.0779999999995</v>
      </c>
      <c r="BP50" s="473">
        <v>12527.08</v>
      </c>
      <c r="BQ50" s="473"/>
      <c r="BR50" s="473">
        <v>2119263.4640000011</v>
      </c>
      <c r="BS50" s="473">
        <v>1057113.4239999999</v>
      </c>
      <c r="BT50" s="473">
        <v>3176376.8970000003</v>
      </c>
      <c r="BU50" s="475" t="s">
        <v>553</v>
      </c>
      <c r="BV50" s="473">
        <v>649096.55000000005</v>
      </c>
      <c r="BW50" s="473">
        <v>409887.94199999998</v>
      </c>
      <c r="BX50" s="473">
        <v>1058984.4920000001</v>
      </c>
      <c r="BY50" s="473"/>
      <c r="BZ50" s="473">
        <v>2119263.4970000014</v>
      </c>
      <c r="CA50" s="473">
        <v>1072796.5459999999</v>
      </c>
      <c r="CB50" s="473">
        <v>3192060.0510000004</v>
      </c>
      <c r="CC50" s="24"/>
      <c r="CD50" s="24"/>
      <c r="CE50" s="24"/>
      <c r="CF50" s="24"/>
    </row>
    <row r="51" spans="1:84" s="471" customFormat="1" ht="9" customHeight="1">
      <c r="A51" s="475" t="s">
        <v>554</v>
      </c>
      <c r="B51" s="473">
        <v>30.274000000000001</v>
      </c>
      <c r="C51" s="473">
        <v>0</v>
      </c>
      <c r="D51" s="473">
        <v>30.274000000000001</v>
      </c>
      <c r="E51" s="473"/>
      <c r="F51" s="473">
        <v>0</v>
      </c>
      <c r="G51" s="473">
        <v>0</v>
      </c>
      <c r="H51" s="473">
        <v>0</v>
      </c>
      <c r="I51" s="473"/>
      <c r="J51" s="473">
        <v>116.90300000000001</v>
      </c>
      <c r="K51" s="473">
        <v>173.61799999999999</v>
      </c>
      <c r="L51" s="473">
        <v>290.52100000000002</v>
      </c>
      <c r="M51" s="475" t="s">
        <v>554</v>
      </c>
      <c r="N51" s="473">
        <v>1484.2850000000001</v>
      </c>
      <c r="O51" s="473">
        <v>4870.7849999999999</v>
      </c>
      <c r="P51" s="473">
        <v>6355.0709999999999</v>
      </c>
      <c r="Q51" s="473"/>
      <c r="R51" s="473">
        <v>0</v>
      </c>
      <c r="S51" s="473">
        <v>0</v>
      </c>
      <c r="T51" s="473">
        <v>0</v>
      </c>
      <c r="U51" s="473"/>
      <c r="V51" s="473">
        <v>0</v>
      </c>
      <c r="W51" s="473">
        <v>0</v>
      </c>
      <c r="X51" s="473">
        <v>0</v>
      </c>
      <c r="Y51" s="475" t="s">
        <v>554</v>
      </c>
      <c r="Z51" s="473">
        <v>0</v>
      </c>
      <c r="AA51" s="473">
        <v>0</v>
      </c>
      <c r="AB51" s="473">
        <v>0</v>
      </c>
      <c r="AC51" s="473"/>
      <c r="AD51" s="473">
        <v>0</v>
      </c>
      <c r="AE51" s="473">
        <v>0</v>
      </c>
      <c r="AF51" s="473">
        <v>0</v>
      </c>
      <c r="AG51" s="473"/>
      <c r="AH51" s="473">
        <v>0</v>
      </c>
      <c r="AI51" s="473">
        <v>0</v>
      </c>
      <c r="AJ51" s="473">
        <v>0</v>
      </c>
      <c r="AK51" s="475" t="s">
        <v>554</v>
      </c>
      <c r="AL51" s="473">
        <v>0</v>
      </c>
      <c r="AM51" s="473">
        <v>0</v>
      </c>
      <c r="AN51" s="473">
        <v>0</v>
      </c>
      <c r="AO51" s="473"/>
      <c r="AP51" s="473">
        <v>0</v>
      </c>
      <c r="AQ51" s="473">
        <v>0</v>
      </c>
      <c r="AR51" s="473">
        <v>0</v>
      </c>
      <c r="AS51" s="473"/>
      <c r="AT51" s="473">
        <v>0</v>
      </c>
      <c r="AU51" s="473">
        <v>0</v>
      </c>
      <c r="AV51" s="473">
        <v>0</v>
      </c>
      <c r="AW51" s="475" t="s">
        <v>554</v>
      </c>
      <c r="AX51" s="473">
        <v>0</v>
      </c>
      <c r="AY51" s="473">
        <v>0</v>
      </c>
      <c r="AZ51" s="473">
        <v>0</v>
      </c>
      <c r="BA51" s="473"/>
      <c r="BB51" s="473">
        <v>0</v>
      </c>
      <c r="BC51" s="473">
        <v>0</v>
      </c>
      <c r="BD51" s="473">
        <v>0</v>
      </c>
      <c r="BE51" s="473"/>
      <c r="BF51" s="473">
        <v>0</v>
      </c>
      <c r="BG51" s="473">
        <v>0</v>
      </c>
      <c r="BH51" s="473">
        <v>0</v>
      </c>
      <c r="BI51" s="475" t="s">
        <v>554</v>
      </c>
      <c r="BJ51" s="473">
        <v>0</v>
      </c>
      <c r="BK51" s="473">
        <v>0</v>
      </c>
      <c r="BL51" s="473">
        <v>0</v>
      </c>
      <c r="BM51" s="473"/>
      <c r="BN51" s="473">
        <v>0</v>
      </c>
      <c r="BO51" s="473">
        <v>0</v>
      </c>
      <c r="BP51" s="473">
        <v>0</v>
      </c>
      <c r="BQ51" s="473"/>
      <c r="BR51" s="473">
        <v>1631.462</v>
      </c>
      <c r="BS51" s="473">
        <v>5044.4030000000002</v>
      </c>
      <c r="BT51" s="473">
        <v>6675.866</v>
      </c>
      <c r="BU51" s="475" t="s">
        <v>554</v>
      </c>
      <c r="BV51" s="473">
        <v>116.90300000000001</v>
      </c>
      <c r="BW51" s="473">
        <v>173.61799999999999</v>
      </c>
      <c r="BX51" s="473">
        <v>290.52100000000002</v>
      </c>
      <c r="BY51" s="473"/>
      <c r="BZ51" s="473">
        <v>1631.462</v>
      </c>
      <c r="CA51" s="473">
        <v>5044.4030000000002</v>
      </c>
      <c r="CB51" s="473">
        <v>6675.866</v>
      </c>
      <c r="CC51" s="24"/>
      <c r="CD51" s="24"/>
      <c r="CE51" s="24"/>
      <c r="CF51" s="24"/>
    </row>
    <row r="52" spans="1:84" s="35" customFormat="1" ht="4.3499999999999996" customHeight="1">
      <c r="A52" s="475"/>
      <c r="B52" s="473"/>
      <c r="C52" s="473"/>
      <c r="D52" s="473"/>
      <c r="E52" s="473"/>
      <c r="F52" s="473"/>
      <c r="G52" s="473"/>
      <c r="H52" s="473"/>
      <c r="I52" s="473"/>
      <c r="J52" s="473"/>
      <c r="K52" s="473"/>
      <c r="L52" s="473"/>
      <c r="M52" s="475"/>
      <c r="N52" s="473"/>
      <c r="O52" s="473"/>
      <c r="P52" s="473"/>
      <c r="Q52" s="473"/>
      <c r="R52" s="473"/>
      <c r="S52" s="473"/>
      <c r="T52" s="473"/>
      <c r="U52" s="473"/>
      <c r="V52" s="473"/>
      <c r="W52" s="473"/>
      <c r="X52" s="473"/>
      <c r="Y52" s="475"/>
      <c r="Z52" s="473"/>
      <c r="AA52" s="473"/>
      <c r="AB52" s="473"/>
      <c r="AC52" s="473"/>
      <c r="AD52" s="473"/>
      <c r="AE52" s="473"/>
      <c r="AF52" s="473"/>
      <c r="AG52" s="473"/>
      <c r="AH52" s="473"/>
      <c r="AI52" s="473"/>
      <c r="AJ52" s="473"/>
      <c r="AK52" s="475"/>
      <c r="AL52" s="473"/>
      <c r="AM52" s="473"/>
      <c r="AN52" s="473"/>
      <c r="AO52" s="473"/>
      <c r="AP52" s="473"/>
      <c r="AQ52" s="473"/>
      <c r="AR52" s="473"/>
      <c r="AS52" s="473"/>
      <c r="AT52" s="473"/>
      <c r="AU52" s="473"/>
      <c r="AV52" s="473"/>
      <c r="AW52" s="475"/>
      <c r="AX52" s="473"/>
      <c r="AY52" s="473"/>
      <c r="AZ52" s="473"/>
      <c r="BA52" s="473"/>
      <c r="BB52" s="473"/>
      <c r="BC52" s="473"/>
      <c r="BD52" s="473"/>
      <c r="BE52" s="473"/>
      <c r="BF52" s="473"/>
      <c r="BG52" s="473"/>
      <c r="BH52" s="473"/>
      <c r="BI52" s="475"/>
      <c r="BJ52" s="473"/>
      <c r="BK52" s="473"/>
      <c r="BL52" s="473"/>
      <c r="BM52" s="473"/>
      <c r="BN52" s="473"/>
      <c r="BO52" s="473"/>
      <c r="BP52" s="473"/>
      <c r="BQ52" s="473"/>
      <c r="BR52" s="473"/>
      <c r="BS52" s="473"/>
      <c r="BT52" s="473"/>
      <c r="BU52" s="475"/>
      <c r="BV52" s="473"/>
      <c r="BW52" s="473"/>
      <c r="BX52" s="473"/>
      <c r="BY52" s="473"/>
      <c r="BZ52" s="473"/>
      <c r="CA52" s="473"/>
      <c r="CB52" s="473"/>
      <c r="CC52" s="18"/>
      <c r="CD52" s="18"/>
      <c r="CE52" s="18"/>
      <c r="CF52" s="18"/>
    </row>
    <row r="53" spans="1:84" s="471" customFormat="1" ht="9" customHeight="1">
      <c r="A53" s="481" t="s">
        <v>555</v>
      </c>
      <c r="B53" s="477">
        <v>69799.414999999994</v>
      </c>
      <c r="C53" s="477">
        <v>0</v>
      </c>
      <c r="D53" s="477">
        <v>69799.414999999994</v>
      </c>
      <c r="E53" s="477"/>
      <c r="F53" s="477">
        <v>7072.7020000000002</v>
      </c>
      <c r="G53" s="477">
        <v>0</v>
      </c>
      <c r="H53" s="477">
        <v>7072.7020000000002</v>
      </c>
      <c r="I53" s="477"/>
      <c r="J53" s="477">
        <v>11493.566000000001</v>
      </c>
      <c r="K53" s="477">
        <v>0</v>
      </c>
      <c r="L53" s="477">
        <v>11493.566000000001</v>
      </c>
      <c r="M53" s="481" t="s">
        <v>555</v>
      </c>
      <c r="N53" s="477">
        <v>12016.352999999999</v>
      </c>
      <c r="O53" s="477">
        <v>0</v>
      </c>
      <c r="P53" s="477">
        <v>12016.352999999999</v>
      </c>
      <c r="Q53" s="477"/>
      <c r="R53" s="477">
        <v>39023.438000000002</v>
      </c>
      <c r="S53" s="477">
        <v>0</v>
      </c>
      <c r="T53" s="477">
        <v>39023.438000000002</v>
      </c>
      <c r="U53" s="477"/>
      <c r="V53" s="477">
        <v>31722.703000000001</v>
      </c>
      <c r="W53" s="477">
        <v>0</v>
      </c>
      <c r="X53" s="477">
        <v>31722.703000000001</v>
      </c>
      <c r="Y53" s="481" t="s">
        <v>555</v>
      </c>
      <c r="Z53" s="477">
        <v>0</v>
      </c>
      <c r="AA53" s="477">
        <v>0</v>
      </c>
      <c r="AB53" s="477">
        <v>0</v>
      </c>
      <c r="AC53" s="477"/>
      <c r="AD53" s="477">
        <v>5865.6509999999998</v>
      </c>
      <c r="AE53" s="477">
        <v>0</v>
      </c>
      <c r="AF53" s="477">
        <v>5865.6509999999998</v>
      </c>
      <c r="AG53" s="477"/>
      <c r="AH53" s="477">
        <v>5.7119999999999997</v>
      </c>
      <c r="AI53" s="477">
        <v>0</v>
      </c>
      <c r="AJ53" s="477">
        <v>5.7119999999999997</v>
      </c>
      <c r="AK53" s="481" t="s">
        <v>555</v>
      </c>
      <c r="AL53" s="477">
        <v>208.226</v>
      </c>
      <c r="AM53" s="477">
        <v>0</v>
      </c>
      <c r="AN53" s="477">
        <v>208.226</v>
      </c>
      <c r="AO53" s="477"/>
      <c r="AP53" s="477">
        <v>0</v>
      </c>
      <c r="AQ53" s="477">
        <v>0</v>
      </c>
      <c r="AR53" s="477">
        <v>0</v>
      </c>
      <c r="AS53" s="477"/>
      <c r="AT53" s="477">
        <v>11481.398999999999</v>
      </c>
      <c r="AU53" s="477">
        <v>0</v>
      </c>
      <c r="AV53" s="477">
        <v>11481.398999999999</v>
      </c>
      <c r="AW53" s="481" t="s">
        <v>555</v>
      </c>
      <c r="AX53" s="477">
        <v>0</v>
      </c>
      <c r="AY53" s="477">
        <v>0</v>
      </c>
      <c r="AZ53" s="477">
        <v>0</v>
      </c>
      <c r="BA53" s="477"/>
      <c r="BB53" s="477">
        <v>0</v>
      </c>
      <c r="BC53" s="477">
        <v>0</v>
      </c>
      <c r="BD53" s="477">
        <v>0</v>
      </c>
      <c r="BE53" s="477"/>
      <c r="BF53" s="477">
        <v>0</v>
      </c>
      <c r="BG53" s="477">
        <v>0</v>
      </c>
      <c r="BH53" s="477">
        <v>0</v>
      </c>
      <c r="BI53" s="481" t="s">
        <v>555</v>
      </c>
      <c r="BJ53" s="477">
        <v>0</v>
      </c>
      <c r="BK53" s="477">
        <v>0</v>
      </c>
      <c r="BL53" s="477">
        <v>0</v>
      </c>
      <c r="BM53" s="477"/>
      <c r="BN53" s="477">
        <v>0</v>
      </c>
      <c r="BO53" s="477">
        <v>0</v>
      </c>
      <c r="BP53" s="477">
        <v>0</v>
      </c>
      <c r="BQ53" s="477"/>
      <c r="BR53" s="477">
        <v>188689.16500000004</v>
      </c>
      <c r="BS53" s="477">
        <v>0</v>
      </c>
      <c r="BT53" s="477">
        <v>188689.16500000004</v>
      </c>
      <c r="BU53" s="481" t="s">
        <v>555</v>
      </c>
      <c r="BV53" s="477">
        <v>11493.566000000001</v>
      </c>
      <c r="BW53" s="477">
        <v>0</v>
      </c>
      <c r="BX53" s="477">
        <v>11493.566000000001</v>
      </c>
      <c r="BY53" s="477"/>
      <c r="BZ53" s="477">
        <v>188689.16500000004</v>
      </c>
      <c r="CA53" s="477">
        <v>0</v>
      </c>
      <c r="CB53" s="477">
        <v>188689.16500000004</v>
      </c>
      <c r="CC53" s="24"/>
      <c r="CD53" s="24"/>
      <c r="CE53" s="24"/>
      <c r="CF53" s="24"/>
    </row>
    <row r="54" spans="1:84" s="35" customFormat="1" ht="4.3499999999999996" customHeight="1">
      <c r="A54" s="476"/>
      <c r="B54" s="477"/>
      <c r="C54" s="477"/>
      <c r="D54" s="477"/>
      <c r="E54" s="477"/>
      <c r="F54" s="477"/>
      <c r="G54" s="477"/>
      <c r="H54" s="477"/>
      <c r="I54" s="477"/>
      <c r="J54" s="477"/>
      <c r="K54" s="477"/>
      <c r="L54" s="477"/>
      <c r="M54" s="476"/>
      <c r="N54" s="477"/>
      <c r="O54" s="477"/>
      <c r="P54" s="477"/>
      <c r="Q54" s="477"/>
      <c r="R54" s="477"/>
      <c r="S54" s="477"/>
      <c r="T54" s="477"/>
      <c r="U54" s="477"/>
      <c r="V54" s="477"/>
      <c r="W54" s="477"/>
      <c r="X54" s="477"/>
      <c r="Y54" s="476"/>
      <c r="Z54" s="477"/>
      <c r="AA54" s="477"/>
      <c r="AB54" s="477"/>
      <c r="AC54" s="477"/>
      <c r="AD54" s="477"/>
      <c r="AE54" s="477"/>
      <c r="AF54" s="477"/>
      <c r="AG54" s="477"/>
      <c r="AH54" s="477"/>
      <c r="AI54" s="477"/>
      <c r="AJ54" s="477"/>
      <c r="AK54" s="476"/>
      <c r="AL54" s="477"/>
      <c r="AM54" s="477"/>
      <c r="AN54" s="477"/>
      <c r="AO54" s="477"/>
      <c r="AP54" s="477"/>
      <c r="AQ54" s="477"/>
      <c r="AR54" s="477"/>
      <c r="AS54" s="477"/>
      <c r="AT54" s="477"/>
      <c r="AU54" s="477"/>
      <c r="AV54" s="477"/>
      <c r="AW54" s="476"/>
      <c r="AX54" s="477"/>
      <c r="AY54" s="477"/>
      <c r="AZ54" s="477"/>
      <c r="BA54" s="477"/>
      <c r="BB54" s="477"/>
      <c r="BC54" s="477"/>
      <c r="BD54" s="477"/>
      <c r="BE54" s="477"/>
      <c r="BF54" s="477"/>
      <c r="BG54" s="477"/>
      <c r="BH54" s="477"/>
      <c r="BI54" s="476"/>
      <c r="BJ54" s="477"/>
      <c r="BK54" s="477"/>
      <c r="BL54" s="477"/>
      <c r="BM54" s="477"/>
      <c r="BN54" s="477"/>
      <c r="BO54" s="477"/>
      <c r="BP54" s="477"/>
      <c r="BQ54" s="477"/>
      <c r="BR54" s="477"/>
      <c r="BS54" s="477"/>
      <c r="BT54" s="477"/>
      <c r="BU54" s="476"/>
      <c r="BV54" s="477"/>
      <c r="BW54" s="477"/>
      <c r="BX54" s="477"/>
      <c r="BY54" s="477"/>
      <c r="BZ54" s="477"/>
      <c r="CA54" s="477"/>
      <c r="CB54" s="477"/>
      <c r="CC54" s="18"/>
      <c r="CD54" s="18"/>
      <c r="CE54" s="18"/>
      <c r="CF54" s="18"/>
    </row>
    <row r="55" spans="1:84" s="471" customFormat="1" ht="9" customHeight="1">
      <c r="A55" s="476" t="s">
        <v>556</v>
      </c>
      <c r="B55" s="477">
        <v>1139603.085</v>
      </c>
      <c r="C55" s="477">
        <v>0</v>
      </c>
      <c r="D55" s="477">
        <v>1139603.085</v>
      </c>
      <c r="E55" s="477"/>
      <c r="F55" s="477">
        <v>28112.538</v>
      </c>
      <c r="G55" s="477">
        <v>0</v>
      </c>
      <c r="H55" s="477">
        <v>28112.538</v>
      </c>
      <c r="I55" s="477"/>
      <c r="J55" s="477">
        <v>1025015.936</v>
      </c>
      <c r="K55" s="477">
        <v>0</v>
      </c>
      <c r="L55" s="477">
        <v>1025015.936</v>
      </c>
      <c r="M55" s="476" t="s">
        <v>556</v>
      </c>
      <c r="N55" s="477">
        <v>77483.834000000003</v>
      </c>
      <c r="O55" s="477">
        <v>0</v>
      </c>
      <c r="P55" s="477">
        <v>77483.834000000003</v>
      </c>
      <c r="Q55" s="477"/>
      <c r="R55" s="477">
        <v>133024.929</v>
      </c>
      <c r="S55" s="477">
        <v>0</v>
      </c>
      <c r="T55" s="477">
        <v>133024.929</v>
      </c>
      <c r="U55" s="477"/>
      <c r="V55" s="477">
        <v>275771.86200000002</v>
      </c>
      <c r="W55" s="477">
        <v>0</v>
      </c>
      <c r="X55" s="477">
        <v>275771.86200000002</v>
      </c>
      <c r="Y55" s="476" t="s">
        <v>556</v>
      </c>
      <c r="Z55" s="477">
        <v>32142.737000000001</v>
      </c>
      <c r="AA55" s="477">
        <v>0</v>
      </c>
      <c r="AB55" s="477">
        <v>32142.737000000001</v>
      </c>
      <c r="AC55" s="477"/>
      <c r="AD55" s="477">
        <v>330282.087</v>
      </c>
      <c r="AE55" s="477">
        <v>0</v>
      </c>
      <c r="AF55" s="477">
        <v>330282.087</v>
      </c>
      <c r="AG55" s="477"/>
      <c r="AH55" s="477">
        <v>112576.64200000001</v>
      </c>
      <c r="AI55" s="477">
        <v>0</v>
      </c>
      <c r="AJ55" s="477">
        <v>112576.64200000001</v>
      </c>
      <c r="AK55" s="476" t="s">
        <v>556</v>
      </c>
      <c r="AL55" s="477">
        <v>3152.0970000000002</v>
      </c>
      <c r="AM55" s="477">
        <v>0</v>
      </c>
      <c r="AN55" s="477">
        <v>3152.0970000000002</v>
      </c>
      <c r="AO55" s="477"/>
      <c r="AP55" s="477">
        <v>31107.830999999998</v>
      </c>
      <c r="AQ55" s="477">
        <v>0</v>
      </c>
      <c r="AR55" s="477">
        <v>31107.830999999998</v>
      </c>
      <c r="AS55" s="477"/>
      <c r="AT55" s="477">
        <v>12126.999</v>
      </c>
      <c r="AU55" s="477">
        <v>0</v>
      </c>
      <c r="AV55" s="477">
        <v>12126.999</v>
      </c>
      <c r="AW55" s="476" t="s">
        <v>556</v>
      </c>
      <c r="AX55" s="477">
        <v>6649.05</v>
      </c>
      <c r="AY55" s="477">
        <v>0</v>
      </c>
      <c r="AZ55" s="477">
        <v>6649.05</v>
      </c>
      <c r="BA55" s="477"/>
      <c r="BB55" s="477">
        <v>20180.531999999999</v>
      </c>
      <c r="BC55" s="477">
        <v>0</v>
      </c>
      <c r="BD55" s="477">
        <v>20180.531999999999</v>
      </c>
      <c r="BE55" s="477"/>
      <c r="BF55" s="477">
        <v>2410.0709999999999</v>
      </c>
      <c r="BG55" s="477">
        <v>0</v>
      </c>
      <c r="BH55" s="477">
        <v>2410.0709999999999</v>
      </c>
      <c r="BI55" s="476" t="s">
        <v>556</v>
      </c>
      <c r="BJ55" s="477">
        <v>4362.2120000000004</v>
      </c>
      <c r="BK55" s="477">
        <v>0</v>
      </c>
      <c r="BL55" s="477">
        <v>4362.2120000000004</v>
      </c>
      <c r="BM55" s="477"/>
      <c r="BN55" s="477">
        <v>5956.6589999999997</v>
      </c>
      <c r="BO55" s="477">
        <v>0</v>
      </c>
      <c r="BP55" s="477">
        <v>5956.6589999999997</v>
      </c>
      <c r="BQ55" s="477"/>
      <c r="BR55" s="477">
        <v>3239959.1009999993</v>
      </c>
      <c r="BS55" s="477">
        <v>0</v>
      </c>
      <c r="BT55" s="477">
        <v>3239959.1009999993</v>
      </c>
      <c r="BU55" s="476" t="s">
        <v>556</v>
      </c>
      <c r="BV55" s="477">
        <v>1025015.936</v>
      </c>
      <c r="BW55" s="477">
        <v>4518.5200000000004</v>
      </c>
      <c r="BX55" s="477">
        <v>1029534.4570000001</v>
      </c>
      <c r="BY55" s="477"/>
      <c r="BZ55" s="477">
        <v>3239959.1009999989</v>
      </c>
      <c r="CA55" s="477">
        <v>4518.5200000000004</v>
      </c>
      <c r="CB55" s="477">
        <v>3244477.621999999</v>
      </c>
      <c r="CC55" s="24"/>
      <c r="CD55" s="24"/>
      <c r="CE55" s="24"/>
      <c r="CF55" s="24"/>
    </row>
    <row r="56" spans="1:84" s="35" customFormat="1" ht="4.3499999999999996" customHeight="1">
      <c r="A56" s="482"/>
      <c r="B56" s="477"/>
      <c r="C56" s="477"/>
      <c r="D56" s="477"/>
      <c r="E56" s="477"/>
      <c r="F56" s="477"/>
      <c r="G56" s="477"/>
      <c r="H56" s="477"/>
      <c r="I56" s="477"/>
      <c r="J56" s="477"/>
      <c r="K56" s="477"/>
      <c r="L56" s="477"/>
      <c r="M56" s="482"/>
      <c r="N56" s="477"/>
      <c r="O56" s="477"/>
      <c r="P56" s="477"/>
      <c r="Q56" s="477"/>
      <c r="R56" s="477"/>
      <c r="S56" s="477"/>
      <c r="T56" s="477"/>
      <c r="U56" s="477"/>
      <c r="V56" s="477"/>
      <c r="W56" s="477"/>
      <c r="X56" s="477"/>
      <c r="Y56" s="482"/>
      <c r="Z56" s="477"/>
      <c r="AA56" s="477"/>
      <c r="AB56" s="477"/>
      <c r="AC56" s="477"/>
      <c r="AD56" s="477"/>
      <c r="AE56" s="477"/>
      <c r="AF56" s="477"/>
      <c r="AG56" s="477"/>
      <c r="AH56" s="477"/>
      <c r="AI56" s="477"/>
      <c r="AJ56" s="477"/>
      <c r="AK56" s="482"/>
      <c r="AL56" s="477"/>
      <c r="AM56" s="477"/>
      <c r="AN56" s="477"/>
      <c r="AO56" s="477"/>
      <c r="AP56" s="477"/>
      <c r="AQ56" s="477"/>
      <c r="AR56" s="477"/>
      <c r="AS56" s="477"/>
      <c r="AT56" s="477"/>
      <c r="AU56" s="477"/>
      <c r="AV56" s="477"/>
      <c r="AW56" s="482"/>
      <c r="AX56" s="477"/>
      <c r="AY56" s="477"/>
      <c r="AZ56" s="477"/>
      <c r="BA56" s="477"/>
      <c r="BB56" s="477"/>
      <c r="BC56" s="477"/>
      <c r="BD56" s="477"/>
      <c r="BE56" s="477"/>
      <c r="BF56" s="477"/>
      <c r="BG56" s="477"/>
      <c r="BH56" s="477"/>
      <c r="BI56" s="482"/>
      <c r="BJ56" s="477"/>
      <c r="BK56" s="477"/>
      <c r="BL56" s="477"/>
      <c r="BM56" s="477"/>
      <c r="BN56" s="477"/>
      <c r="BO56" s="477"/>
      <c r="BP56" s="477"/>
      <c r="BQ56" s="477"/>
      <c r="BR56" s="477"/>
      <c r="BS56" s="477"/>
      <c r="BT56" s="477"/>
      <c r="BU56" s="482"/>
      <c r="BV56" s="477"/>
      <c r="BW56" s="477"/>
      <c r="BX56" s="477"/>
      <c r="BY56" s="477"/>
      <c r="BZ56" s="477"/>
      <c r="CA56" s="477"/>
      <c r="CB56" s="477"/>
      <c r="CC56" s="18"/>
      <c r="CD56" s="18"/>
      <c r="CE56" s="18"/>
      <c r="CF56" s="18"/>
    </row>
    <row r="57" spans="1:84" s="471" customFormat="1" ht="9" customHeight="1">
      <c r="A57" s="476" t="s">
        <v>557</v>
      </c>
      <c r="B57" s="477">
        <v>3963380.4780000001</v>
      </c>
      <c r="C57" s="477">
        <v>1348321.9620000001</v>
      </c>
      <c r="D57" s="477">
        <v>5311702.4409999996</v>
      </c>
      <c r="E57" s="477"/>
      <c r="F57" s="477">
        <v>57075.19</v>
      </c>
      <c r="G57" s="477">
        <v>2203.98</v>
      </c>
      <c r="H57" s="477">
        <v>59279.171000000002</v>
      </c>
      <c r="I57" s="477"/>
      <c r="J57" s="477">
        <v>3646761.875</v>
      </c>
      <c r="K57" s="477">
        <v>790684.951</v>
      </c>
      <c r="L57" s="477">
        <v>4437446.8269999996</v>
      </c>
      <c r="M57" s="476" t="s">
        <v>557</v>
      </c>
      <c r="N57" s="477">
        <v>255820.992</v>
      </c>
      <c r="O57" s="477">
        <v>11435.652</v>
      </c>
      <c r="P57" s="477">
        <v>267256.64500000002</v>
      </c>
      <c r="Q57" s="477"/>
      <c r="R57" s="477">
        <v>650967.80900000001</v>
      </c>
      <c r="S57" s="477">
        <v>12037.579</v>
      </c>
      <c r="T57" s="477">
        <v>663005.38899999997</v>
      </c>
      <c r="U57" s="477"/>
      <c r="V57" s="477">
        <v>1627409.3629999999</v>
      </c>
      <c r="W57" s="477">
        <v>420079.39500000002</v>
      </c>
      <c r="X57" s="477">
        <v>2047488.7590000001</v>
      </c>
      <c r="Y57" s="476" t="s">
        <v>557</v>
      </c>
      <c r="Z57" s="477">
        <v>1418088.1029999999</v>
      </c>
      <c r="AA57" s="477">
        <v>951874.98699999996</v>
      </c>
      <c r="AB57" s="477">
        <v>2369963.091</v>
      </c>
      <c r="AC57" s="477"/>
      <c r="AD57" s="477">
        <v>1621581.2120000001</v>
      </c>
      <c r="AE57" s="477">
        <v>45409.190999999999</v>
      </c>
      <c r="AF57" s="477">
        <v>1666990.4029999999</v>
      </c>
      <c r="AG57" s="477"/>
      <c r="AH57" s="477">
        <v>575869.35199999996</v>
      </c>
      <c r="AI57" s="477">
        <v>216.905</v>
      </c>
      <c r="AJ57" s="477">
        <v>576086.25800000003</v>
      </c>
      <c r="AK57" s="476" t="s">
        <v>557</v>
      </c>
      <c r="AL57" s="477">
        <v>80143.179999999993</v>
      </c>
      <c r="AM57" s="477">
        <v>1899.1220000000001</v>
      </c>
      <c r="AN57" s="477">
        <v>82042.303</v>
      </c>
      <c r="AO57" s="477"/>
      <c r="AP57" s="477">
        <v>215486.77499999999</v>
      </c>
      <c r="AQ57" s="477">
        <v>922.69399999999996</v>
      </c>
      <c r="AR57" s="477">
        <v>216409.46900000001</v>
      </c>
      <c r="AS57" s="477"/>
      <c r="AT57" s="477">
        <v>771176.93299999996</v>
      </c>
      <c r="AU57" s="477">
        <v>208589.18400000001</v>
      </c>
      <c r="AV57" s="477">
        <v>979766.11699999997</v>
      </c>
      <c r="AW57" s="476" t="s">
        <v>557</v>
      </c>
      <c r="AX57" s="477">
        <v>164170.52799999999</v>
      </c>
      <c r="AY57" s="477">
        <v>1850.9069999999999</v>
      </c>
      <c r="AZ57" s="477">
        <v>166021.43599999999</v>
      </c>
      <c r="BA57" s="477"/>
      <c r="BB57" s="477">
        <v>101436.145</v>
      </c>
      <c r="BC57" s="477">
        <v>2363.1990000000001</v>
      </c>
      <c r="BD57" s="477">
        <v>103799.344</v>
      </c>
      <c r="BE57" s="477"/>
      <c r="BF57" s="477">
        <v>21616.115000000002</v>
      </c>
      <c r="BG57" s="477">
        <v>616.83900000000006</v>
      </c>
      <c r="BH57" s="477">
        <v>22232.954000000002</v>
      </c>
      <c r="BI57" s="476" t="s">
        <v>557</v>
      </c>
      <c r="BJ57" s="477">
        <v>8413.7510000000002</v>
      </c>
      <c r="BK57" s="477">
        <v>313.137</v>
      </c>
      <c r="BL57" s="477">
        <v>8726.8880000000008</v>
      </c>
      <c r="BM57" s="477"/>
      <c r="BN57" s="477">
        <v>59226.582999999999</v>
      </c>
      <c r="BO57" s="477">
        <v>1548.5830000000001</v>
      </c>
      <c r="BP57" s="477">
        <v>60775.167000000001</v>
      </c>
      <c r="BQ57" s="477"/>
      <c r="BR57" s="477">
        <v>15238624.384</v>
      </c>
      <c r="BS57" s="477">
        <v>3800368.2670000005</v>
      </c>
      <c r="BT57" s="477">
        <v>19038992.662</v>
      </c>
      <c r="BU57" s="476" t="s">
        <v>557</v>
      </c>
      <c r="BV57" s="477">
        <v>3646761.889</v>
      </c>
      <c r="BW57" s="477">
        <v>797641.26899999997</v>
      </c>
      <c r="BX57" s="477">
        <v>4444403.159</v>
      </c>
      <c r="BY57" s="477"/>
      <c r="BZ57" s="477">
        <v>15238624.398</v>
      </c>
      <c r="CA57" s="477">
        <v>3807324.5850000004</v>
      </c>
      <c r="CB57" s="477">
        <v>19045948.994000003</v>
      </c>
      <c r="CC57" s="24"/>
      <c r="CD57" s="24"/>
      <c r="CE57" s="24"/>
      <c r="CF57" s="24"/>
    </row>
    <row r="58" spans="1:84" s="35" customFormat="1" ht="4.3499999999999996" customHeight="1">
      <c r="A58" s="476"/>
      <c r="B58" s="477"/>
      <c r="C58" s="477"/>
      <c r="D58" s="477"/>
      <c r="E58" s="477"/>
      <c r="F58" s="477"/>
      <c r="G58" s="477"/>
      <c r="H58" s="477"/>
      <c r="I58" s="477"/>
      <c r="J58" s="477"/>
      <c r="K58" s="477"/>
      <c r="L58" s="477"/>
      <c r="M58" s="476"/>
      <c r="N58" s="477"/>
      <c r="O58" s="477"/>
      <c r="P58" s="477"/>
      <c r="Q58" s="477"/>
      <c r="R58" s="477"/>
      <c r="S58" s="477"/>
      <c r="T58" s="477"/>
      <c r="U58" s="477"/>
      <c r="V58" s="477"/>
      <c r="W58" s="477"/>
      <c r="X58" s="477"/>
      <c r="Y58" s="476"/>
      <c r="Z58" s="477"/>
      <c r="AA58" s="477"/>
      <c r="AB58" s="477"/>
      <c r="AC58" s="477"/>
      <c r="AD58" s="477"/>
      <c r="AE58" s="477"/>
      <c r="AF58" s="477"/>
      <c r="AG58" s="477"/>
      <c r="AH58" s="477"/>
      <c r="AI58" s="477"/>
      <c r="AJ58" s="477"/>
      <c r="AK58" s="476"/>
      <c r="AL58" s="477"/>
      <c r="AM58" s="477"/>
      <c r="AN58" s="477"/>
      <c r="AO58" s="477"/>
      <c r="AP58" s="477"/>
      <c r="AQ58" s="477"/>
      <c r="AR58" s="477"/>
      <c r="AS58" s="477"/>
      <c r="AT58" s="477"/>
      <c r="AU58" s="477"/>
      <c r="AV58" s="477"/>
      <c r="AW58" s="476"/>
      <c r="AX58" s="477"/>
      <c r="AY58" s="477"/>
      <c r="AZ58" s="477"/>
      <c r="BA58" s="477"/>
      <c r="BB58" s="477"/>
      <c r="BC58" s="477"/>
      <c r="BD58" s="477"/>
      <c r="BE58" s="477"/>
      <c r="BF58" s="477"/>
      <c r="BG58" s="477"/>
      <c r="BH58" s="477"/>
      <c r="BI58" s="476"/>
      <c r="BJ58" s="477"/>
      <c r="BK58" s="477"/>
      <c r="BL58" s="477"/>
      <c r="BM58" s="477"/>
      <c r="BN58" s="477"/>
      <c r="BO58" s="477"/>
      <c r="BP58" s="477"/>
      <c r="BQ58" s="477"/>
      <c r="BR58" s="477"/>
      <c r="BS58" s="477"/>
      <c r="BT58" s="477"/>
      <c r="BU58" s="476"/>
      <c r="BV58" s="477"/>
      <c r="BW58" s="477"/>
      <c r="BX58" s="477"/>
      <c r="BY58" s="477"/>
      <c r="BZ58" s="477"/>
      <c r="CA58" s="477"/>
      <c r="CB58" s="477"/>
      <c r="CC58" s="18"/>
      <c r="CD58" s="18"/>
      <c r="CE58" s="18"/>
      <c r="CF58" s="18"/>
    </row>
    <row r="59" spans="1:84" s="471" customFormat="1" ht="9" customHeight="1">
      <c r="A59" s="476" t="s">
        <v>558</v>
      </c>
      <c r="B59" s="477">
        <v>73560963.180999994</v>
      </c>
      <c r="C59" s="477">
        <v>37091337.273000002</v>
      </c>
      <c r="D59" s="477">
        <v>110652300.454</v>
      </c>
      <c r="E59" s="477"/>
      <c r="F59" s="477">
        <v>1866026.226</v>
      </c>
      <c r="G59" s="477">
        <v>286797.63099999999</v>
      </c>
      <c r="H59" s="477">
        <v>2152823.8569999998</v>
      </c>
      <c r="I59" s="477"/>
      <c r="J59" s="477">
        <v>113604524.727</v>
      </c>
      <c r="K59" s="477">
        <v>73057030.216000006</v>
      </c>
      <c r="L59" s="477">
        <v>186661554.94299999</v>
      </c>
      <c r="M59" s="476" t="s">
        <v>558</v>
      </c>
      <c r="N59" s="477">
        <v>8226595.4309999999</v>
      </c>
      <c r="O59" s="477">
        <v>2648865.0959999999</v>
      </c>
      <c r="P59" s="477">
        <v>10875460.528000001</v>
      </c>
      <c r="Q59" s="477"/>
      <c r="R59" s="477">
        <v>13212125.298</v>
      </c>
      <c r="S59" s="477">
        <v>8391591.6079999991</v>
      </c>
      <c r="T59" s="477">
        <v>21603716.905999999</v>
      </c>
      <c r="U59" s="477"/>
      <c r="V59" s="477">
        <v>48765491.902000003</v>
      </c>
      <c r="W59" s="477">
        <v>20653106.539000001</v>
      </c>
      <c r="X59" s="477">
        <v>69418598.441</v>
      </c>
      <c r="Y59" s="476" t="s">
        <v>558</v>
      </c>
      <c r="Z59" s="477">
        <v>7232061.0789999999</v>
      </c>
      <c r="AA59" s="477">
        <v>2972278.4780000001</v>
      </c>
      <c r="AB59" s="477">
        <v>10204339.557</v>
      </c>
      <c r="AC59" s="477"/>
      <c r="AD59" s="477">
        <v>51403483.589000002</v>
      </c>
      <c r="AE59" s="477">
        <v>21657802.408</v>
      </c>
      <c r="AF59" s="477">
        <v>73061285.996999994</v>
      </c>
      <c r="AG59" s="477"/>
      <c r="AH59" s="477">
        <v>16020680.426000001</v>
      </c>
      <c r="AI59" s="477">
        <v>489263.891</v>
      </c>
      <c r="AJ59" s="477">
        <v>16509944.318</v>
      </c>
      <c r="AK59" s="476" t="s">
        <v>558</v>
      </c>
      <c r="AL59" s="477">
        <v>4417885.4510000004</v>
      </c>
      <c r="AM59" s="477">
        <v>1154918.7490000001</v>
      </c>
      <c r="AN59" s="477">
        <v>5572804.2000000002</v>
      </c>
      <c r="AO59" s="477"/>
      <c r="AP59" s="477">
        <v>4227041.7659999998</v>
      </c>
      <c r="AQ59" s="477">
        <v>319032.47100000002</v>
      </c>
      <c r="AR59" s="477">
        <v>4546074.2369999997</v>
      </c>
      <c r="AS59" s="477"/>
      <c r="AT59" s="477">
        <v>3814009.7760000001</v>
      </c>
      <c r="AU59" s="477">
        <v>6713506.7209999999</v>
      </c>
      <c r="AV59" s="477">
        <v>10527516.497</v>
      </c>
      <c r="AW59" s="476" t="s">
        <v>558</v>
      </c>
      <c r="AX59" s="477">
        <v>1840597.709</v>
      </c>
      <c r="AY59" s="477">
        <v>35023.271000000001</v>
      </c>
      <c r="AZ59" s="477">
        <v>1875620.9809999999</v>
      </c>
      <c r="BA59" s="477"/>
      <c r="BB59" s="477">
        <v>1134441.317</v>
      </c>
      <c r="BC59" s="477">
        <v>126416.08199999999</v>
      </c>
      <c r="BD59" s="477">
        <v>1260857.3999999999</v>
      </c>
      <c r="BE59" s="477"/>
      <c r="BF59" s="477">
        <v>780800.14599999995</v>
      </c>
      <c r="BG59" s="477">
        <v>2112742.7689999999</v>
      </c>
      <c r="BH59" s="477">
        <v>2893542.9160000002</v>
      </c>
      <c r="BI59" s="476" t="s">
        <v>558</v>
      </c>
      <c r="BJ59" s="477">
        <v>383529.77399999998</v>
      </c>
      <c r="BK59" s="477">
        <v>1384759.1470000001</v>
      </c>
      <c r="BL59" s="477">
        <v>1768288.9210000001</v>
      </c>
      <c r="BM59" s="477"/>
      <c r="BN59" s="477">
        <v>1123780.615</v>
      </c>
      <c r="BO59" s="477">
        <v>1166853.608</v>
      </c>
      <c r="BP59" s="477">
        <v>2290634.2239999999</v>
      </c>
      <c r="BQ59" s="477"/>
      <c r="BR59" s="477">
        <v>351614038.41299999</v>
      </c>
      <c r="BS59" s="477">
        <v>180261325.958</v>
      </c>
      <c r="BT59" s="477">
        <v>531875364.37699986</v>
      </c>
      <c r="BU59" s="476" t="s">
        <v>558</v>
      </c>
      <c r="BV59" s="477">
        <v>113604524.774</v>
      </c>
      <c r="BW59" s="477">
        <v>74532485.883000001</v>
      </c>
      <c r="BX59" s="477">
        <v>188137010.65700001</v>
      </c>
      <c r="BY59" s="477"/>
      <c r="BZ59" s="477">
        <v>351614038.45999998</v>
      </c>
      <c r="CA59" s="477">
        <v>181736781.625</v>
      </c>
      <c r="CB59" s="477">
        <v>533350820.0909999</v>
      </c>
      <c r="CC59" s="24"/>
      <c r="CD59" s="470"/>
      <c r="CE59" s="24"/>
      <c r="CF59" s="24"/>
    </row>
    <row r="60" spans="1:84" s="471" customFormat="1" ht="2.25" customHeight="1">
      <c r="A60" s="483"/>
      <c r="B60" s="484"/>
      <c r="C60" s="484"/>
      <c r="D60" s="484"/>
      <c r="E60" s="484"/>
      <c r="F60" s="484"/>
      <c r="G60" s="484"/>
      <c r="H60" s="484"/>
      <c r="I60" s="484"/>
      <c r="J60" s="484"/>
      <c r="K60" s="484"/>
      <c r="L60" s="484"/>
      <c r="M60" s="483"/>
      <c r="N60" s="484"/>
      <c r="O60" s="484"/>
      <c r="P60" s="484"/>
      <c r="Q60" s="484"/>
      <c r="R60" s="484"/>
      <c r="S60" s="484"/>
      <c r="T60" s="484"/>
      <c r="U60" s="484"/>
      <c r="V60" s="484"/>
      <c r="W60" s="484"/>
      <c r="X60" s="484"/>
      <c r="Y60" s="483"/>
      <c r="Z60" s="484"/>
      <c r="AA60" s="484"/>
      <c r="AB60" s="484"/>
      <c r="AC60" s="484"/>
      <c r="AD60" s="484"/>
      <c r="AE60" s="484"/>
      <c r="AF60" s="484"/>
      <c r="AG60" s="484"/>
      <c r="AH60" s="484"/>
      <c r="AI60" s="484"/>
      <c r="AJ60" s="484"/>
      <c r="AK60" s="483"/>
      <c r="AL60" s="484"/>
      <c r="AM60" s="484"/>
      <c r="AN60" s="484"/>
      <c r="AO60" s="484"/>
      <c r="AP60" s="484"/>
      <c r="AQ60" s="484"/>
      <c r="AR60" s="484"/>
      <c r="AS60" s="484"/>
      <c r="AT60" s="484"/>
      <c r="AU60" s="484"/>
      <c r="AV60" s="484"/>
      <c r="AW60" s="483"/>
      <c r="AX60" s="484"/>
      <c r="AY60" s="484"/>
      <c r="AZ60" s="484"/>
      <c r="BA60" s="484"/>
      <c r="BB60" s="484"/>
      <c r="BC60" s="484"/>
      <c r="BD60" s="484"/>
      <c r="BE60" s="484"/>
      <c r="BF60" s="484"/>
      <c r="BG60" s="484"/>
      <c r="BH60" s="484"/>
      <c r="BI60" s="483"/>
      <c r="BJ60" s="484"/>
      <c r="BK60" s="484"/>
      <c r="BL60" s="484"/>
      <c r="BM60" s="484"/>
      <c r="BN60" s="484"/>
      <c r="BO60" s="484"/>
      <c r="BP60" s="484"/>
      <c r="BQ60" s="484"/>
      <c r="BR60" s="484"/>
      <c r="BS60" s="484"/>
      <c r="BT60" s="484"/>
      <c r="BU60" s="483"/>
      <c r="BV60" s="484"/>
      <c r="BW60" s="484"/>
      <c r="BX60" s="484"/>
      <c r="BY60" s="484"/>
      <c r="BZ60" s="484"/>
      <c r="CA60" s="484"/>
      <c r="CB60" s="484"/>
      <c r="CC60" s="24"/>
      <c r="CD60" s="470"/>
      <c r="CE60" s="24"/>
      <c r="CF60" s="24"/>
    </row>
    <row r="61" spans="1:84" s="7" customFormat="1" ht="10.5" customHeight="1" thickBot="1">
      <c r="A61" s="485"/>
      <c r="B61" s="486"/>
      <c r="C61" s="486"/>
      <c r="D61" s="486"/>
      <c r="E61" s="486"/>
      <c r="F61" s="486"/>
      <c r="G61" s="486"/>
      <c r="H61" s="486"/>
      <c r="I61" s="486"/>
      <c r="J61" s="486"/>
      <c r="K61" s="486"/>
      <c r="L61" s="486"/>
      <c r="M61" s="487"/>
      <c r="N61" s="486"/>
      <c r="O61" s="486"/>
      <c r="P61" s="486"/>
      <c r="Q61" s="488"/>
      <c r="R61" s="486"/>
      <c r="S61" s="486"/>
      <c r="T61" s="486"/>
      <c r="U61" s="488"/>
      <c r="V61" s="486"/>
      <c r="W61" s="486"/>
      <c r="X61" s="486"/>
      <c r="Y61" s="487"/>
      <c r="Z61" s="486"/>
      <c r="AA61" s="486"/>
      <c r="AB61" s="486"/>
      <c r="AC61" s="488"/>
      <c r="AD61" s="486"/>
      <c r="AE61" s="486"/>
      <c r="AF61" s="486"/>
      <c r="AG61" s="488"/>
      <c r="AH61" s="486"/>
      <c r="AI61" s="486"/>
      <c r="AJ61" s="486"/>
      <c r="AK61" s="487"/>
      <c r="AL61" s="486"/>
      <c r="AM61" s="486"/>
      <c r="AN61" s="486"/>
      <c r="AO61" s="488"/>
      <c r="AP61" s="486"/>
      <c r="AQ61" s="486"/>
      <c r="AR61" s="486"/>
      <c r="AS61" s="488"/>
      <c r="AT61" s="486"/>
      <c r="AU61" s="486"/>
      <c r="AV61" s="486"/>
      <c r="AW61" s="487"/>
      <c r="AX61" s="487"/>
      <c r="AY61" s="487"/>
      <c r="AZ61" s="487"/>
      <c r="BA61" s="487"/>
      <c r="BB61" s="487"/>
      <c r="BC61" s="487"/>
      <c r="BD61" s="487"/>
      <c r="BE61" s="488"/>
      <c r="BF61" s="486"/>
      <c r="BG61" s="486"/>
      <c r="BH61" s="486"/>
      <c r="BI61" s="487"/>
      <c r="BJ61" s="486"/>
      <c r="BK61" s="486"/>
      <c r="BL61" s="486"/>
      <c r="BM61" s="486"/>
      <c r="BN61" s="486"/>
      <c r="BO61" s="486"/>
      <c r="BP61" s="486"/>
      <c r="BQ61" s="486"/>
      <c r="BR61" s="487"/>
      <c r="BS61" s="487"/>
      <c r="BT61" s="487"/>
      <c r="BU61" s="487"/>
      <c r="BV61" s="487"/>
      <c r="BW61" s="487"/>
      <c r="BX61" s="487"/>
      <c r="BY61" s="487"/>
      <c r="BZ61" s="487"/>
      <c r="CA61" s="487"/>
      <c r="CB61" s="487"/>
      <c r="CC61" s="18"/>
      <c r="CD61" s="18"/>
      <c r="CE61" s="18"/>
      <c r="CF61" s="18"/>
    </row>
    <row r="62" spans="1:84" s="494" customFormat="1" ht="15.75" customHeight="1" thickTop="1">
      <c r="A62" s="489" t="s">
        <v>559</v>
      </c>
      <c r="B62" s="477"/>
      <c r="C62" s="477"/>
      <c r="D62" s="477"/>
      <c r="E62" s="490"/>
      <c r="F62" s="477"/>
      <c r="G62" s="477"/>
      <c r="H62" s="477"/>
      <c r="I62" s="490"/>
      <c r="J62" s="477"/>
      <c r="K62" s="477"/>
      <c r="L62" s="477"/>
      <c r="M62" s="491" t="s">
        <v>559</v>
      </c>
      <c r="N62" s="477"/>
      <c r="O62" s="477"/>
      <c r="P62" s="477"/>
      <c r="Q62" s="492"/>
      <c r="R62" s="477"/>
      <c r="S62" s="477"/>
      <c r="T62" s="477"/>
      <c r="U62" s="492"/>
      <c r="V62" s="477"/>
      <c r="W62" s="477"/>
      <c r="X62" s="477"/>
      <c r="Y62" s="491" t="s">
        <v>559</v>
      </c>
      <c r="Z62" s="477"/>
      <c r="AA62" s="477"/>
      <c r="AB62" s="477"/>
      <c r="AC62" s="493"/>
      <c r="AD62" s="477"/>
      <c r="AE62" s="477"/>
      <c r="AF62" s="477"/>
      <c r="AG62" s="493"/>
      <c r="AH62" s="477"/>
      <c r="AI62" s="477"/>
      <c r="AJ62" s="477"/>
      <c r="AK62" s="491" t="s">
        <v>559</v>
      </c>
      <c r="AL62" s="477"/>
      <c r="AM62" s="477"/>
      <c r="AN62" s="477"/>
      <c r="AO62" s="493"/>
      <c r="AP62" s="477"/>
      <c r="AQ62" s="477"/>
      <c r="AR62" s="477"/>
      <c r="AS62" s="493"/>
      <c r="AT62" s="477"/>
      <c r="AU62" s="477"/>
      <c r="AV62" s="477"/>
      <c r="AW62" s="491" t="s">
        <v>559</v>
      </c>
      <c r="AX62" s="491"/>
      <c r="AY62" s="491"/>
      <c r="AZ62" s="491"/>
      <c r="BA62" s="491"/>
      <c r="BB62" s="477"/>
      <c r="BC62" s="477"/>
      <c r="BD62" s="477"/>
      <c r="BE62" s="493"/>
      <c r="BF62" s="477"/>
      <c r="BG62" s="477"/>
      <c r="BH62" s="477"/>
      <c r="BI62" s="491" t="s">
        <v>559</v>
      </c>
      <c r="BJ62" s="477"/>
      <c r="BK62" s="477"/>
      <c r="BL62" s="477"/>
      <c r="BM62" s="477"/>
      <c r="BN62" s="477"/>
      <c r="BO62" s="477"/>
      <c r="BP62" s="477"/>
      <c r="BQ62" s="477"/>
      <c r="BR62" s="491"/>
      <c r="BS62" s="491"/>
      <c r="BT62" s="491"/>
      <c r="BU62" s="491" t="s">
        <v>559</v>
      </c>
      <c r="BV62" s="491"/>
      <c r="BW62" s="491"/>
      <c r="BX62" s="491"/>
      <c r="BY62" s="491"/>
      <c r="BZ62" s="491"/>
      <c r="CA62" s="491"/>
      <c r="CB62" s="491"/>
    </row>
    <row r="63" spans="1:84" s="494" customFormat="1" ht="11.25" customHeight="1">
      <c r="A63" s="18"/>
      <c r="B63" s="477"/>
      <c r="C63" s="477"/>
      <c r="D63" s="477"/>
      <c r="E63" s="490"/>
      <c r="F63" s="490"/>
      <c r="G63" s="490"/>
      <c r="H63" s="490"/>
      <c r="I63" s="490"/>
      <c r="J63" s="490"/>
      <c r="K63" s="490"/>
      <c r="L63" s="490"/>
      <c r="M63" s="491"/>
      <c r="N63" s="492"/>
      <c r="O63" s="492"/>
      <c r="P63" s="492"/>
      <c r="Q63" s="492"/>
      <c r="R63" s="492"/>
      <c r="S63" s="492"/>
      <c r="T63" s="492"/>
      <c r="U63" s="492"/>
      <c r="V63" s="492"/>
      <c r="W63" s="492"/>
      <c r="X63" s="492"/>
      <c r="Y63" s="18"/>
      <c r="Z63" s="493"/>
      <c r="AA63" s="493"/>
      <c r="AB63" s="493"/>
      <c r="AC63" s="493"/>
      <c r="AD63" s="493"/>
      <c r="AE63" s="493"/>
      <c r="AF63" s="493"/>
      <c r="AG63" s="493"/>
      <c r="AH63" s="493"/>
      <c r="AI63" s="493"/>
      <c r="AJ63" s="493"/>
      <c r="AK63" s="18"/>
      <c r="AL63" s="493"/>
      <c r="AM63" s="493"/>
      <c r="AN63" s="493"/>
      <c r="AO63" s="493"/>
      <c r="AP63" s="493"/>
      <c r="AQ63" s="493"/>
      <c r="AR63" s="493"/>
      <c r="AS63" s="493"/>
      <c r="AT63" s="493"/>
      <c r="AU63" s="493"/>
      <c r="AV63" s="493"/>
      <c r="AW63" s="18"/>
      <c r="AX63" s="495"/>
      <c r="AY63" s="495"/>
      <c r="AZ63" s="495"/>
      <c r="BA63" s="495"/>
      <c r="BB63" s="493"/>
      <c r="BC63" s="493"/>
      <c r="BD63" s="493"/>
      <c r="BE63" s="493"/>
      <c r="BF63" s="493"/>
      <c r="BG63" s="493"/>
      <c r="BH63" s="493"/>
      <c r="BI63" s="18"/>
      <c r="BJ63" s="493"/>
      <c r="BK63" s="493"/>
      <c r="BL63" s="493"/>
      <c r="BM63" s="493"/>
      <c r="BN63" s="493"/>
      <c r="BO63" s="493"/>
      <c r="BP63" s="493"/>
      <c r="BQ63" s="493"/>
      <c r="BR63" s="495"/>
      <c r="BS63" s="495"/>
      <c r="BT63" s="495"/>
      <c r="BU63" s="18"/>
      <c r="BV63" s="495"/>
      <c r="BW63" s="495"/>
      <c r="BX63" s="495"/>
      <c r="BY63" s="495"/>
      <c r="BZ63" s="495"/>
      <c r="CA63" s="495"/>
      <c r="CB63" s="495"/>
    </row>
    <row r="64" spans="1:84" s="73" customFormat="1" ht="11.25" customHeight="1">
      <c r="A64" s="496"/>
      <c r="B64" s="497"/>
      <c r="C64" s="497"/>
      <c r="D64" s="497"/>
      <c r="E64" s="497"/>
      <c r="F64" s="497"/>
      <c r="G64" s="497"/>
      <c r="H64" s="497"/>
      <c r="I64" s="497"/>
      <c r="J64" s="497"/>
      <c r="K64" s="497"/>
      <c r="L64" s="497"/>
      <c r="M64" s="491"/>
      <c r="N64" s="498"/>
      <c r="O64" s="498"/>
      <c r="P64" s="498"/>
      <c r="Q64" s="498"/>
      <c r="R64" s="498"/>
      <c r="S64" s="498"/>
      <c r="T64" s="498"/>
      <c r="U64" s="498"/>
      <c r="V64" s="498"/>
      <c r="W64" s="498"/>
      <c r="X64" s="498"/>
      <c r="Y64" s="495"/>
      <c r="Z64" s="499"/>
      <c r="AA64" s="500"/>
      <c r="AB64" s="499"/>
      <c r="AC64" s="499"/>
      <c r="AD64" s="500"/>
      <c r="AE64" s="500"/>
      <c r="AF64" s="500"/>
      <c r="AG64" s="500"/>
      <c r="AH64" s="500"/>
      <c r="AI64" s="500"/>
      <c r="AJ64" s="500"/>
      <c r="AK64" s="499"/>
      <c r="AL64" s="500"/>
      <c r="AM64" s="500"/>
      <c r="AN64" s="500"/>
      <c r="AO64" s="500"/>
      <c r="AP64" s="500"/>
      <c r="AQ64" s="500"/>
      <c r="AR64" s="500"/>
      <c r="AS64" s="500"/>
      <c r="AT64" s="500"/>
      <c r="AU64" s="500"/>
      <c r="AV64" s="500"/>
      <c r="AW64" s="501"/>
      <c r="AX64" s="501"/>
      <c r="AY64" s="501"/>
      <c r="AZ64" s="501"/>
      <c r="BA64" s="501"/>
      <c r="BB64" s="500"/>
      <c r="BC64" s="500"/>
      <c r="BD64" s="500"/>
      <c r="BE64" s="500"/>
      <c r="BF64" s="500"/>
      <c r="BG64" s="500"/>
      <c r="BH64" s="500"/>
      <c r="BJ64" s="500"/>
      <c r="BK64" s="500"/>
      <c r="BL64" s="500"/>
      <c r="BM64" s="500"/>
      <c r="BN64" s="500"/>
      <c r="BO64" s="500"/>
      <c r="BP64" s="500"/>
      <c r="BQ64" s="500"/>
      <c r="BR64" s="501"/>
      <c r="BS64" s="501"/>
      <c r="BT64" s="501"/>
      <c r="BV64" s="501"/>
      <c r="BW64" s="501"/>
      <c r="BX64" s="501"/>
      <c r="BY64" s="501"/>
      <c r="BZ64" s="501"/>
      <c r="CA64" s="501"/>
      <c r="CB64" s="501"/>
    </row>
    <row r="65" spans="1:88" s="7" customFormat="1" ht="0.75" hidden="1" customHeight="1">
      <c r="A65" s="502"/>
      <c r="B65" s="502"/>
      <c r="C65" s="502"/>
      <c r="D65" s="502"/>
      <c r="E65" s="502"/>
      <c r="F65" s="502"/>
      <c r="G65" s="502"/>
      <c r="H65" s="502"/>
      <c r="I65" s="502"/>
      <c r="J65" s="502"/>
      <c r="K65" s="502"/>
      <c r="L65" s="502"/>
      <c r="M65" s="503"/>
      <c r="N65" s="504"/>
      <c r="O65" s="504"/>
      <c r="P65" s="504"/>
      <c r="Q65" s="504"/>
      <c r="R65" s="504"/>
      <c r="S65" s="504"/>
      <c r="T65" s="504"/>
      <c r="U65" s="504"/>
      <c r="V65" s="504"/>
      <c r="W65" s="504"/>
      <c r="X65" s="504"/>
      <c r="Y65" s="503"/>
      <c r="Z65" s="505"/>
      <c r="AA65" s="505"/>
      <c r="AB65" s="505"/>
      <c r="AC65" s="505"/>
      <c r="AD65" s="505"/>
      <c r="AE65" s="505"/>
      <c r="AF65" s="505"/>
      <c r="AG65" s="505"/>
      <c r="AH65" s="505"/>
      <c r="AI65" s="505"/>
      <c r="AJ65" s="505"/>
      <c r="AK65" s="506"/>
      <c r="AL65" s="505"/>
      <c r="AM65" s="505"/>
      <c r="AN65" s="505"/>
      <c r="AO65" s="505"/>
      <c r="AP65" s="505"/>
      <c r="AQ65" s="505"/>
      <c r="AR65" s="505"/>
      <c r="AS65" s="505"/>
      <c r="AT65" s="505"/>
      <c r="AU65" s="505"/>
      <c r="AV65" s="505"/>
      <c r="AW65" s="506"/>
      <c r="AX65" s="506"/>
      <c r="AY65" s="506"/>
      <c r="AZ65" s="506"/>
      <c r="BA65" s="506"/>
      <c r="BB65" s="505"/>
      <c r="BC65" s="505"/>
      <c r="BD65" s="505"/>
      <c r="BE65" s="505"/>
      <c r="BF65" s="505"/>
      <c r="BG65" s="505"/>
      <c r="BH65" s="505"/>
      <c r="BI65" s="506"/>
      <c r="BJ65" s="505"/>
      <c r="BK65" s="505"/>
      <c r="BL65" s="505"/>
      <c r="BM65" s="505"/>
      <c r="BN65" s="505"/>
      <c r="BO65" s="505"/>
      <c r="BP65" s="505"/>
      <c r="BQ65" s="505"/>
      <c r="BR65" s="506"/>
      <c r="BS65" s="506"/>
      <c r="BT65" s="506"/>
      <c r="BU65" s="506"/>
      <c r="BV65" s="506"/>
      <c r="BW65" s="506"/>
      <c r="BX65" s="506"/>
      <c r="BY65" s="506"/>
      <c r="BZ65" s="506"/>
      <c r="CA65" s="506"/>
      <c r="CB65" s="506"/>
    </row>
    <row r="66" spans="1:88" s="7" customFormat="1" ht="0.75" customHeight="1">
      <c r="A66" s="502"/>
      <c r="B66" s="502"/>
      <c r="C66" s="502"/>
      <c r="D66" s="502"/>
      <c r="E66" s="502"/>
      <c r="F66" s="502"/>
      <c r="G66" s="502"/>
      <c r="H66" s="502"/>
      <c r="I66" s="502"/>
      <c r="J66" s="502"/>
      <c r="K66" s="502"/>
      <c r="L66" s="502"/>
      <c r="M66" s="506"/>
      <c r="N66" s="504"/>
      <c r="O66" s="504"/>
      <c r="P66" s="504"/>
      <c r="Q66" s="504"/>
      <c r="R66" s="504"/>
      <c r="S66" s="504"/>
      <c r="T66" s="504"/>
      <c r="U66" s="504"/>
      <c r="V66" s="504"/>
      <c r="W66" s="504"/>
      <c r="X66" s="504"/>
      <c r="Y66" s="503"/>
      <c r="Z66" s="505"/>
      <c r="AA66" s="505"/>
      <c r="AB66" s="505"/>
      <c r="AC66" s="505"/>
      <c r="AD66" s="505"/>
      <c r="AE66" s="505"/>
      <c r="AF66" s="506"/>
      <c r="AG66" s="506"/>
      <c r="AH66" s="505"/>
      <c r="AI66" s="505"/>
      <c r="AJ66" s="505"/>
      <c r="AK66" s="506"/>
      <c r="AL66" s="505"/>
      <c r="AM66" s="505"/>
      <c r="AN66" s="506"/>
      <c r="AO66" s="506"/>
      <c r="AP66" s="505"/>
      <c r="AQ66" s="505"/>
      <c r="AR66" s="505"/>
      <c r="AS66" s="505"/>
      <c r="AT66" s="505"/>
      <c r="AU66" s="505"/>
      <c r="AV66" s="505"/>
      <c r="AW66" s="506"/>
      <c r="AX66" s="506"/>
      <c r="AY66" s="506"/>
      <c r="AZ66" s="506"/>
      <c r="BA66" s="506"/>
      <c r="BB66" s="505"/>
      <c r="BC66" s="505"/>
      <c r="BD66" s="506"/>
      <c r="BE66" s="506"/>
      <c r="BF66" s="505"/>
      <c r="BG66" s="505"/>
      <c r="BH66" s="505"/>
      <c r="BI66" s="506"/>
      <c r="BJ66" s="505"/>
      <c r="BK66" s="505"/>
      <c r="BL66" s="505"/>
      <c r="BM66" s="505"/>
      <c r="BN66" s="505"/>
      <c r="BO66" s="505"/>
      <c r="BP66" s="505"/>
      <c r="BQ66" s="505"/>
      <c r="BR66" s="506"/>
      <c r="BS66" s="506"/>
      <c r="BT66" s="506"/>
      <c r="BU66" s="506"/>
      <c r="BV66" s="506"/>
      <c r="BW66" s="506"/>
      <c r="BX66" s="506"/>
      <c r="BY66" s="506"/>
      <c r="BZ66" s="506"/>
      <c r="CA66" s="506"/>
      <c r="CB66" s="506"/>
    </row>
    <row r="67" spans="1:88" s="7" customFormat="1" ht="4.5" customHeight="1">
      <c r="A67" s="507"/>
      <c r="B67" s="508"/>
      <c r="C67" s="508"/>
      <c r="D67" s="507"/>
      <c r="E67" s="507"/>
      <c r="F67" s="508"/>
      <c r="G67" s="508"/>
      <c r="H67" s="508"/>
      <c r="I67" s="508"/>
      <c r="J67" s="507"/>
      <c r="K67" s="507"/>
      <c r="L67" s="507"/>
      <c r="M67" s="447"/>
      <c r="N67" s="509"/>
      <c r="O67" s="510"/>
      <c r="P67" s="509"/>
      <c r="Q67" s="509"/>
      <c r="R67" s="509"/>
      <c r="S67" s="509"/>
      <c r="T67" s="509"/>
      <c r="U67" s="509"/>
      <c r="V67" s="509"/>
      <c r="W67" s="509"/>
      <c r="X67" s="509"/>
      <c r="Y67" s="447"/>
      <c r="Z67" s="511"/>
      <c r="AA67" s="511"/>
      <c r="AB67" s="511"/>
      <c r="AC67" s="511"/>
      <c r="AD67" s="511"/>
      <c r="AE67" s="511"/>
      <c r="AF67" s="512"/>
      <c r="AG67" s="512"/>
      <c r="AH67" s="512"/>
      <c r="AI67" s="512"/>
      <c r="AJ67" s="512"/>
      <c r="AK67" s="447"/>
      <c r="AL67" s="511"/>
      <c r="AM67" s="511"/>
      <c r="AN67" s="512"/>
      <c r="AO67" s="512"/>
      <c r="AP67" s="512"/>
      <c r="AQ67" s="512"/>
      <c r="AR67" s="512"/>
      <c r="AS67" s="512"/>
      <c r="AT67" s="511"/>
      <c r="AU67" s="511"/>
      <c r="AV67" s="511"/>
      <c r="AW67" s="447"/>
      <c r="AX67" s="447"/>
      <c r="AY67" s="447"/>
      <c r="AZ67" s="447"/>
      <c r="BA67" s="447"/>
      <c r="BB67" s="511"/>
      <c r="BC67" s="511"/>
      <c r="BD67" s="512"/>
      <c r="BE67" s="512"/>
      <c r="BF67" s="511"/>
      <c r="BG67" s="511"/>
      <c r="BH67" s="511"/>
      <c r="BI67" s="447"/>
      <c r="BJ67" s="511"/>
      <c r="BK67" s="511"/>
      <c r="BL67" s="511"/>
      <c r="BM67" s="511"/>
      <c r="BN67" s="511"/>
      <c r="BO67" s="511"/>
      <c r="BP67" s="511"/>
      <c r="BQ67" s="511"/>
      <c r="BR67" s="447"/>
      <c r="BS67" s="447"/>
      <c r="BT67" s="447"/>
      <c r="BU67" s="447"/>
      <c r="BV67" s="447"/>
      <c r="BW67" s="447"/>
      <c r="BX67" s="447"/>
      <c r="BY67" s="447"/>
      <c r="BZ67" s="447"/>
      <c r="CA67" s="447"/>
      <c r="CB67" s="447"/>
    </row>
    <row r="68" spans="1:88" s="7" customFormat="1" ht="0.75" customHeight="1">
      <c r="A68" s="507"/>
      <c r="B68" s="508"/>
      <c r="C68" s="508"/>
      <c r="D68" s="507"/>
      <c r="E68" s="507"/>
      <c r="F68" s="508"/>
      <c r="G68" s="508"/>
      <c r="H68" s="508"/>
      <c r="I68" s="508"/>
      <c r="J68" s="507"/>
      <c r="K68" s="507"/>
      <c r="L68" s="507"/>
      <c r="M68" s="447"/>
      <c r="N68" s="509"/>
      <c r="O68" s="510"/>
      <c r="P68" s="509"/>
      <c r="Q68" s="509"/>
      <c r="R68" s="509"/>
      <c r="S68" s="509"/>
      <c r="T68" s="509"/>
      <c r="U68" s="509"/>
      <c r="V68" s="509"/>
      <c r="W68" s="509"/>
      <c r="X68" s="509"/>
      <c r="Y68" s="447"/>
      <c r="Z68" s="511"/>
      <c r="AA68" s="511"/>
      <c r="AB68" s="511"/>
      <c r="AC68" s="511"/>
      <c r="AD68" s="511"/>
      <c r="AE68" s="511"/>
      <c r="AF68" s="512"/>
      <c r="AG68" s="512"/>
      <c r="AH68" s="512"/>
      <c r="AI68" s="512"/>
      <c r="AJ68" s="512"/>
      <c r="AK68" s="447"/>
      <c r="AL68" s="511"/>
      <c r="AM68" s="511"/>
      <c r="AN68" s="512"/>
      <c r="AO68" s="512"/>
      <c r="AP68" s="512"/>
      <c r="AQ68" s="512"/>
      <c r="AR68" s="512"/>
      <c r="AS68" s="512"/>
      <c r="AT68" s="511"/>
      <c r="AU68" s="511"/>
      <c r="AV68" s="511"/>
      <c r="AW68" s="447"/>
      <c r="AX68" s="447"/>
      <c r="AY68" s="447"/>
      <c r="AZ68" s="447"/>
      <c r="BA68" s="447"/>
      <c r="BB68" s="511"/>
      <c r="BC68" s="511"/>
      <c r="BD68" s="512"/>
      <c r="BE68" s="512"/>
      <c r="BF68" s="511"/>
      <c r="BG68" s="511"/>
      <c r="BH68" s="511"/>
      <c r="BI68" s="447"/>
      <c r="BJ68" s="511"/>
      <c r="BK68" s="511"/>
      <c r="BL68" s="511"/>
      <c r="BM68" s="511"/>
      <c r="BN68" s="511"/>
      <c r="BO68" s="511"/>
      <c r="BP68" s="511"/>
      <c r="BQ68" s="511"/>
      <c r="BR68" s="447"/>
      <c r="BS68" s="447"/>
      <c r="BT68" s="447"/>
      <c r="BU68" s="447"/>
      <c r="BV68" s="447"/>
      <c r="BW68" s="447"/>
      <c r="BX68" s="447"/>
      <c r="BY68" s="447"/>
      <c r="BZ68" s="447"/>
      <c r="CA68" s="447"/>
      <c r="CB68" s="447"/>
    </row>
    <row r="69" spans="1:88" s="41" customFormat="1" ht="24" customHeight="1">
      <c r="A69" s="513" t="s">
        <v>498</v>
      </c>
      <c r="B69" s="513"/>
      <c r="C69" s="513"/>
      <c r="D69" s="513"/>
      <c r="E69" s="513"/>
      <c r="F69" s="513"/>
      <c r="G69" s="513"/>
      <c r="H69" s="513"/>
      <c r="I69" s="513"/>
      <c r="J69" s="513"/>
      <c r="K69" s="513"/>
      <c r="L69" s="513"/>
      <c r="M69" s="434" t="s">
        <v>498</v>
      </c>
      <c r="N69" s="434"/>
      <c r="O69" s="434"/>
      <c r="P69" s="434"/>
      <c r="Q69" s="434"/>
      <c r="R69" s="434"/>
      <c r="S69" s="434"/>
      <c r="T69" s="434"/>
      <c r="U69" s="434"/>
      <c r="V69" s="434"/>
      <c r="W69" s="434"/>
      <c r="X69" s="434"/>
      <c r="Y69" s="434" t="s">
        <v>498</v>
      </c>
      <c r="Z69" s="434"/>
      <c r="AA69" s="434"/>
      <c r="AB69" s="434"/>
      <c r="AC69" s="434"/>
      <c r="AD69" s="434"/>
      <c r="AE69" s="434"/>
      <c r="AF69" s="434"/>
      <c r="AG69" s="434"/>
      <c r="AH69" s="434"/>
      <c r="AI69" s="434"/>
      <c r="AJ69" s="434"/>
      <c r="AK69" s="434" t="s">
        <v>498</v>
      </c>
      <c r="AL69" s="434"/>
      <c r="AM69" s="434"/>
      <c r="AN69" s="434"/>
      <c r="AO69" s="434"/>
      <c r="AP69" s="434"/>
      <c r="AQ69" s="434"/>
      <c r="AR69" s="434"/>
      <c r="AS69" s="434"/>
      <c r="AT69" s="434"/>
      <c r="AU69" s="434"/>
      <c r="AV69" s="434"/>
      <c r="AW69" s="434" t="s">
        <v>498</v>
      </c>
      <c r="AX69" s="434"/>
      <c r="AY69" s="434"/>
      <c r="AZ69" s="434"/>
      <c r="BA69" s="434"/>
      <c r="BB69" s="434"/>
      <c r="BC69" s="434"/>
      <c r="BD69" s="434"/>
      <c r="BE69" s="434"/>
      <c r="BF69" s="434"/>
      <c r="BG69" s="434"/>
      <c r="BH69" s="434"/>
      <c r="BI69" s="433" t="s">
        <v>498</v>
      </c>
      <c r="BJ69" s="433"/>
      <c r="BK69" s="433"/>
      <c r="BL69" s="433"/>
      <c r="BM69" s="433"/>
      <c r="BN69" s="433"/>
      <c r="BO69" s="433"/>
      <c r="BP69" s="433"/>
      <c r="BQ69" s="433"/>
      <c r="BR69" s="433"/>
      <c r="BS69" s="433"/>
      <c r="BT69" s="433"/>
      <c r="BU69" s="434" t="s">
        <v>498</v>
      </c>
      <c r="BV69" s="434"/>
      <c r="BW69" s="434"/>
      <c r="BX69" s="434"/>
      <c r="BY69" s="434"/>
      <c r="BZ69" s="434"/>
      <c r="CA69" s="434"/>
      <c r="CB69" s="434"/>
      <c r="CC69" s="514"/>
      <c r="CD69" s="435"/>
      <c r="CE69" s="435"/>
      <c r="CF69" s="435"/>
      <c r="CG69" s="435"/>
      <c r="CH69" s="435"/>
      <c r="CI69" s="435"/>
      <c r="CJ69" s="435"/>
    </row>
    <row r="70" spans="1:88" s="302" customFormat="1" ht="15" customHeight="1">
      <c r="A70" s="515">
        <v>45504</v>
      </c>
      <c r="B70" s="515"/>
      <c r="C70" s="515"/>
      <c r="D70" s="515"/>
      <c r="E70" s="515"/>
      <c r="F70" s="515"/>
      <c r="G70" s="515"/>
      <c r="H70" s="515"/>
      <c r="I70" s="515"/>
      <c r="J70" s="515"/>
      <c r="K70" s="515"/>
      <c r="L70" s="515"/>
      <c r="M70" s="437">
        <v>45504</v>
      </c>
      <c r="N70" s="437"/>
      <c r="O70" s="437"/>
      <c r="P70" s="437"/>
      <c r="Q70" s="437"/>
      <c r="R70" s="437"/>
      <c r="S70" s="437"/>
      <c r="T70" s="437"/>
      <c r="U70" s="437"/>
      <c r="V70" s="437"/>
      <c r="W70" s="437"/>
      <c r="X70" s="437"/>
      <c r="Y70" s="437">
        <v>45504</v>
      </c>
      <c r="Z70" s="437"/>
      <c r="AA70" s="437"/>
      <c r="AB70" s="437"/>
      <c r="AC70" s="437"/>
      <c r="AD70" s="437"/>
      <c r="AE70" s="437"/>
      <c r="AF70" s="437"/>
      <c r="AG70" s="437"/>
      <c r="AH70" s="437"/>
      <c r="AI70" s="437"/>
      <c r="AJ70" s="437"/>
      <c r="AK70" s="437">
        <v>45504</v>
      </c>
      <c r="AL70" s="437"/>
      <c r="AM70" s="437"/>
      <c r="AN70" s="437"/>
      <c r="AO70" s="437"/>
      <c r="AP70" s="437"/>
      <c r="AQ70" s="437"/>
      <c r="AR70" s="437"/>
      <c r="AS70" s="437"/>
      <c r="AT70" s="437"/>
      <c r="AU70" s="437"/>
      <c r="AV70" s="437"/>
      <c r="AW70" s="437">
        <v>45504</v>
      </c>
      <c r="AX70" s="437"/>
      <c r="AY70" s="437"/>
      <c r="AZ70" s="437"/>
      <c r="BA70" s="437"/>
      <c r="BB70" s="437"/>
      <c r="BC70" s="437"/>
      <c r="BD70" s="437"/>
      <c r="BE70" s="437"/>
      <c r="BF70" s="437"/>
      <c r="BG70" s="437"/>
      <c r="BH70" s="437"/>
      <c r="BI70" s="436">
        <v>45504</v>
      </c>
      <c r="BJ70" s="436"/>
      <c r="BK70" s="436"/>
      <c r="BL70" s="436"/>
      <c r="BM70" s="436"/>
      <c r="BN70" s="436"/>
      <c r="BO70" s="436"/>
      <c r="BP70" s="436"/>
      <c r="BQ70" s="436"/>
      <c r="BR70" s="436"/>
      <c r="BS70" s="436"/>
      <c r="BT70" s="436"/>
      <c r="BU70" s="437">
        <v>45504</v>
      </c>
      <c r="BV70" s="437"/>
      <c r="BW70" s="437"/>
      <c r="BX70" s="437"/>
      <c r="BY70" s="437"/>
      <c r="BZ70" s="437"/>
      <c r="CA70" s="437"/>
      <c r="CB70" s="437"/>
      <c r="CC70" s="516"/>
      <c r="CD70" s="438"/>
      <c r="CE70" s="438"/>
      <c r="CF70" s="438"/>
      <c r="CG70" s="438"/>
      <c r="CH70" s="438"/>
      <c r="CI70" s="438"/>
      <c r="CJ70" s="438"/>
    </row>
    <row r="71" spans="1:88" s="303" customFormat="1" ht="15" customHeight="1">
      <c r="A71" s="440" t="s">
        <v>500</v>
      </c>
      <c r="B71" s="441"/>
      <c r="C71" s="441"/>
      <c r="D71" s="441"/>
      <c r="E71" s="441"/>
      <c r="F71" s="441"/>
      <c r="G71" s="441"/>
      <c r="H71" s="441"/>
      <c r="I71" s="441"/>
      <c r="J71" s="441"/>
      <c r="K71" s="441"/>
      <c r="L71" s="441"/>
      <c r="M71" s="440" t="s">
        <v>500</v>
      </c>
      <c r="N71" s="441"/>
      <c r="O71" s="441"/>
      <c r="P71" s="441"/>
      <c r="Q71" s="441"/>
      <c r="R71" s="441"/>
      <c r="S71" s="441"/>
      <c r="T71" s="441"/>
      <c r="U71" s="441"/>
      <c r="V71" s="441"/>
      <c r="W71" s="441"/>
      <c r="X71" s="441"/>
      <c r="Y71" s="440" t="s">
        <v>500</v>
      </c>
      <c r="Z71" s="441"/>
      <c r="AA71" s="441"/>
      <c r="AB71" s="441"/>
      <c r="AC71" s="441"/>
      <c r="AD71" s="441"/>
      <c r="AE71" s="441"/>
      <c r="AF71" s="441"/>
      <c r="AG71" s="441"/>
      <c r="AH71" s="441"/>
      <c r="AI71" s="441"/>
      <c r="AJ71" s="441"/>
      <c r="AK71" s="440" t="s">
        <v>500</v>
      </c>
      <c r="AL71" s="441"/>
      <c r="AM71" s="441"/>
      <c r="AN71" s="441"/>
      <c r="AO71" s="441"/>
      <c r="AP71" s="441"/>
      <c r="AQ71" s="441"/>
      <c r="AR71" s="441"/>
      <c r="AS71" s="441"/>
      <c r="AT71" s="441"/>
      <c r="AU71" s="441"/>
      <c r="AV71" s="441"/>
      <c r="AW71" s="440" t="s">
        <v>500</v>
      </c>
      <c r="AX71" s="441"/>
      <c r="AY71" s="441"/>
      <c r="AZ71" s="441"/>
      <c r="BA71" s="441"/>
      <c r="BB71" s="441"/>
      <c r="BC71" s="441"/>
      <c r="BD71" s="441"/>
      <c r="BE71" s="441"/>
      <c r="BF71" s="441"/>
      <c r="BG71" s="441"/>
      <c r="BH71" s="441"/>
      <c r="BI71" s="440" t="s">
        <v>499</v>
      </c>
      <c r="BJ71" s="440"/>
      <c r="BK71" s="440"/>
      <c r="BL71" s="440"/>
      <c r="BM71" s="440"/>
      <c r="BN71" s="440"/>
      <c r="BO71" s="440"/>
      <c r="BP71" s="440"/>
      <c r="BQ71" s="440"/>
      <c r="BR71" s="440"/>
      <c r="BS71" s="440"/>
      <c r="BT71" s="440"/>
      <c r="BU71" s="440" t="s">
        <v>500</v>
      </c>
      <c r="BV71" s="440"/>
      <c r="BW71" s="440"/>
      <c r="BX71" s="440"/>
      <c r="BY71" s="440"/>
      <c r="BZ71" s="440"/>
      <c r="CA71" s="440"/>
      <c r="CB71" s="440"/>
      <c r="CC71" s="517"/>
      <c r="CD71" s="442"/>
      <c r="CE71" s="442"/>
      <c r="CF71" s="442"/>
      <c r="CG71" s="442"/>
      <c r="CH71" s="442"/>
      <c r="CI71" s="442"/>
      <c r="CJ71" s="442"/>
    </row>
    <row r="72" spans="1:88" s="7" customFormat="1" ht="4.3499999999999996" customHeight="1" thickBot="1">
      <c r="A72" s="518"/>
      <c r="B72" s="518"/>
      <c r="C72" s="518"/>
      <c r="D72" s="518"/>
      <c r="E72" s="518"/>
      <c r="F72" s="518"/>
      <c r="G72" s="518"/>
      <c r="H72" s="507"/>
      <c r="I72" s="507"/>
      <c r="J72" s="518"/>
      <c r="K72" s="518"/>
      <c r="L72" s="518"/>
      <c r="M72" s="448"/>
      <c r="N72" s="519"/>
      <c r="O72" s="519"/>
      <c r="P72" s="520"/>
      <c r="Q72" s="520"/>
      <c r="R72" s="519"/>
      <c r="S72" s="519"/>
      <c r="T72" s="519"/>
      <c r="U72" s="519"/>
      <c r="V72" s="519"/>
      <c r="W72" s="519"/>
      <c r="X72" s="519"/>
      <c r="Y72" s="448"/>
      <c r="Z72" s="448"/>
      <c r="AA72" s="448"/>
      <c r="AB72" s="448"/>
      <c r="AC72" s="448"/>
      <c r="AD72" s="448"/>
      <c r="AE72" s="449"/>
      <c r="AF72" s="450"/>
      <c r="AG72" s="450"/>
      <c r="AH72" s="448"/>
      <c r="AI72" s="448"/>
      <c r="AJ72" s="448"/>
      <c r="AK72" s="448"/>
      <c r="AL72" s="448"/>
      <c r="AM72" s="449"/>
      <c r="AN72" s="450"/>
      <c r="AO72" s="450"/>
      <c r="AP72" s="448"/>
      <c r="AQ72" s="448"/>
      <c r="AR72" s="448"/>
      <c r="AS72" s="448"/>
      <c r="AT72" s="448"/>
      <c r="AU72" s="448"/>
      <c r="AV72" s="447"/>
      <c r="AW72" s="448"/>
      <c r="AX72" s="448"/>
      <c r="AY72" s="448"/>
      <c r="AZ72" s="448"/>
      <c r="BA72" s="448"/>
      <c r="BB72" s="448"/>
      <c r="BC72" s="449"/>
      <c r="BD72" s="450"/>
      <c r="BE72" s="450"/>
      <c r="BF72" s="448"/>
      <c r="BG72" s="448"/>
      <c r="BH72" s="447"/>
      <c r="BI72" s="448"/>
      <c r="BJ72" s="448"/>
      <c r="BK72" s="448"/>
      <c r="BL72" s="447"/>
      <c r="BM72" s="447"/>
      <c r="BN72" s="448"/>
      <c r="BO72" s="448"/>
      <c r="BP72" s="447"/>
      <c r="BQ72" s="447"/>
      <c r="BR72" s="448"/>
      <c r="BS72" s="448"/>
      <c r="BT72" s="448"/>
      <c r="BU72" s="448"/>
      <c r="BV72" s="448"/>
      <c r="BW72" s="448"/>
      <c r="BX72" s="448"/>
      <c r="BY72" s="448"/>
      <c r="BZ72" s="448"/>
      <c r="CA72" s="448"/>
      <c r="CB72" s="448"/>
    </row>
    <row r="73" spans="1:88" s="7" customFormat="1" ht="29.25" customHeight="1" thickTop="1">
      <c r="A73" s="521" t="s">
        <v>560</v>
      </c>
      <c r="B73" s="522" t="s">
        <v>502</v>
      </c>
      <c r="C73" s="522"/>
      <c r="D73" s="522"/>
      <c r="E73" s="523"/>
      <c r="F73" s="522" t="s">
        <v>561</v>
      </c>
      <c r="G73" s="522"/>
      <c r="H73" s="522"/>
      <c r="I73" s="523"/>
      <c r="J73" s="452" t="s">
        <v>503</v>
      </c>
      <c r="K73" s="452"/>
      <c r="L73" s="452"/>
      <c r="M73" s="521" t="s">
        <v>560</v>
      </c>
      <c r="N73" s="454" t="s">
        <v>504</v>
      </c>
      <c r="O73" s="454"/>
      <c r="P73" s="454"/>
      <c r="Q73" s="524"/>
      <c r="R73" s="454" t="s">
        <v>505</v>
      </c>
      <c r="S73" s="454"/>
      <c r="T73" s="454"/>
      <c r="U73" s="524"/>
      <c r="V73" s="454" t="s">
        <v>114</v>
      </c>
      <c r="W73" s="454"/>
      <c r="X73" s="454"/>
      <c r="Y73" s="521" t="s">
        <v>560</v>
      </c>
      <c r="Z73" s="454" t="s">
        <v>35</v>
      </c>
      <c r="AA73" s="454"/>
      <c r="AB73" s="454"/>
      <c r="AC73" s="455"/>
      <c r="AD73" s="454" t="s">
        <v>506</v>
      </c>
      <c r="AE73" s="454"/>
      <c r="AF73" s="454"/>
      <c r="AG73" s="455"/>
      <c r="AH73" s="454" t="s">
        <v>37</v>
      </c>
      <c r="AI73" s="454"/>
      <c r="AJ73" s="454"/>
      <c r="AK73" s="521" t="s">
        <v>560</v>
      </c>
      <c r="AL73" s="454" t="s">
        <v>507</v>
      </c>
      <c r="AM73" s="454"/>
      <c r="AN73" s="454"/>
      <c r="AO73" s="455"/>
      <c r="AP73" s="454" t="s">
        <v>508</v>
      </c>
      <c r="AQ73" s="454"/>
      <c r="AR73" s="454"/>
      <c r="AS73" s="455"/>
      <c r="AT73" s="454" t="s">
        <v>509</v>
      </c>
      <c r="AU73" s="454"/>
      <c r="AV73" s="454"/>
      <c r="AW73" s="521" t="s">
        <v>560</v>
      </c>
      <c r="AX73" s="454" t="s">
        <v>510</v>
      </c>
      <c r="AY73" s="454"/>
      <c r="AZ73" s="454"/>
      <c r="BA73" s="456"/>
      <c r="BB73" s="457" t="s">
        <v>42</v>
      </c>
      <c r="BC73" s="457"/>
      <c r="BD73" s="457"/>
      <c r="BE73" s="455"/>
      <c r="BF73" s="454" t="s">
        <v>511</v>
      </c>
      <c r="BG73" s="454"/>
      <c r="BH73" s="454"/>
      <c r="BI73" s="525" t="s">
        <v>560</v>
      </c>
      <c r="BJ73" s="454" t="s">
        <v>44</v>
      </c>
      <c r="BK73" s="454"/>
      <c r="BL73" s="454"/>
      <c r="BM73" s="458"/>
      <c r="BN73" s="454" t="s">
        <v>45</v>
      </c>
      <c r="BO73" s="454"/>
      <c r="BP73" s="454"/>
      <c r="BQ73" s="458"/>
      <c r="BR73" s="458" t="s">
        <v>512</v>
      </c>
      <c r="BS73" s="458"/>
      <c r="BT73" s="458"/>
      <c r="BU73" s="525" t="s">
        <v>560</v>
      </c>
      <c r="BV73" s="454" t="s">
        <v>513</v>
      </c>
      <c r="BW73" s="454"/>
      <c r="BX73" s="454"/>
      <c r="BY73" s="458"/>
      <c r="BZ73" s="454" t="s">
        <v>514</v>
      </c>
      <c r="CA73" s="454"/>
      <c r="CB73" s="454"/>
    </row>
    <row r="74" spans="1:88" s="7" customFormat="1" ht="12" customHeight="1">
      <c r="A74" s="526"/>
      <c r="B74" s="527" t="s">
        <v>515</v>
      </c>
      <c r="C74" s="528" t="s">
        <v>516</v>
      </c>
      <c r="D74" s="528" t="s">
        <v>517</v>
      </c>
      <c r="E74" s="527"/>
      <c r="F74" s="527" t="s">
        <v>515</v>
      </c>
      <c r="G74" s="528" t="s">
        <v>516</v>
      </c>
      <c r="H74" s="527" t="s">
        <v>517</v>
      </c>
      <c r="I74" s="527"/>
      <c r="J74" s="528" t="s">
        <v>515</v>
      </c>
      <c r="K74" s="528" t="s">
        <v>516</v>
      </c>
      <c r="L74" s="528" t="s">
        <v>517</v>
      </c>
      <c r="M74" s="526"/>
      <c r="N74" s="462" t="s">
        <v>515</v>
      </c>
      <c r="O74" s="463" t="s">
        <v>516</v>
      </c>
      <c r="P74" s="462" t="s">
        <v>517</v>
      </c>
      <c r="Q74" s="462"/>
      <c r="R74" s="462" t="s">
        <v>515</v>
      </c>
      <c r="S74" s="463" t="s">
        <v>516</v>
      </c>
      <c r="T74" s="462" t="s">
        <v>517</v>
      </c>
      <c r="U74" s="462"/>
      <c r="V74" s="462" t="s">
        <v>515</v>
      </c>
      <c r="W74" s="463" t="s">
        <v>516</v>
      </c>
      <c r="X74" s="462" t="s">
        <v>517</v>
      </c>
      <c r="Y74" s="526"/>
      <c r="Z74" s="463" t="s">
        <v>515</v>
      </c>
      <c r="AA74" s="463" t="s">
        <v>516</v>
      </c>
      <c r="AB74" s="463" t="s">
        <v>517</v>
      </c>
      <c r="AC74" s="462"/>
      <c r="AD74" s="462" t="s">
        <v>515</v>
      </c>
      <c r="AE74" s="463" t="s">
        <v>516</v>
      </c>
      <c r="AF74" s="462" t="s">
        <v>517</v>
      </c>
      <c r="AG74" s="462"/>
      <c r="AH74" s="463" t="s">
        <v>515</v>
      </c>
      <c r="AI74" s="463" t="s">
        <v>516</v>
      </c>
      <c r="AJ74" s="463" t="s">
        <v>517</v>
      </c>
      <c r="AK74" s="526"/>
      <c r="AL74" s="462" t="s">
        <v>515</v>
      </c>
      <c r="AM74" s="463" t="s">
        <v>516</v>
      </c>
      <c r="AN74" s="463" t="s">
        <v>517</v>
      </c>
      <c r="AO74" s="462"/>
      <c r="AP74" s="463" t="s">
        <v>515</v>
      </c>
      <c r="AQ74" s="463" t="s">
        <v>516</v>
      </c>
      <c r="AR74" s="463" t="s">
        <v>517</v>
      </c>
      <c r="AS74" s="462"/>
      <c r="AT74" s="462" t="s">
        <v>515</v>
      </c>
      <c r="AU74" s="463" t="s">
        <v>516</v>
      </c>
      <c r="AV74" s="462" t="s">
        <v>517</v>
      </c>
      <c r="AW74" s="526"/>
      <c r="AX74" s="462" t="s">
        <v>515</v>
      </c>
      <c r="AY74" s="463" t="s">
        <v>516</v>
      </c>
      <c r="AZ74" s="462" t="s">
        <v>517</v>
      </c>
      <c r="BA74" s="529"/>
      <c r="BB74" s="462" t="s">
        <v>515</v>
      </c>
      <c r="BC74" s="463" t="s">
        <v>516</v>
      </c>
      <c r="BD74" s="462" t="s">
        <v>517</v>
      </c>
      <c r="BE74" s="462"/>
      <c r="BF74" s="462" t="s">
        <v>515</v>
      </c>
      <c r="BG74" s="463" t="s">
        <v>516</v>
      </c>
      <c r="BH74" s="462" t="s">
        <v>517</v>
      </c>
      <c r="BI74" s="530"/>
      <c r="BJ74" s="462" t="s">
        <v>515</v>
      </c>
      <c r="BK74" s="463" t="s">
        <v>516</v>
      </c>
      <c r="BL74" s="462" t="s">
        <v>517</v>
      </c>
      <c r="BM74" s="462"/>
      <c r="BN74" s="462" t="s">
        <v>515</v>
      </c>
      <c r="BO74" s="463" t="s">
        <v>516</v>
      </c>
      <c r="BP74" s="462" t="s">
        <v>517</v>
      </c>
      <c r="BQ74" s="462"/>
      <c r="BR74" s="462" t="s">
        <v>515</v>
      </c>
      <c r="BS74" s="463" t="s">
        <v>516</v>
      </c>
      <c r="BT74" s="463" t="s">
        <v>517</v>
      </c>
      <c r="BU74" s="530"/>
      <c r="BV74" s="462" t="s">
        <v>515</v>
      </c>
      <c r="BW74" s="463" t="s">
        <v>516</v>
      </c>
      <c r="BX74" s="463" t="s">
        <v>517</v>
      </c>
      <c r="BY74" s="462"/>
      <c r="BZ74" s="462" t="s">
        <v>515</v>
      </c>
      <c r="CA74" s="463" t="s">
        <v>516</v>
      </c>
      <c r="CB74" s="462" t="s">
        <v>517</v>
      </c>
    </row>
    <row r="75" spans="1:88" s="7" customFormat="1" ht="3" customHeight="1">
      <c r="A75" s="531"/>
      <c r="B75" s="532"/>
      <c r="C75" s="532"/>
      <c r="D75" s="532"/>
      <c r="E75" s="532"/>
      <c r="F75" s="532"/>
      <c r="G75" s="532"/>
      <c r="H75" s="532"/>
      <c r="I75" s="532"/>
      <c r="J75" s="532"/>
      <c r="K75" s="532"/>
      <c r="L75" s="532"/>
      <c r="M75" s="467"/>
      <c r="N75" s="533"/>
      <c r="O75" s="533"/>
      <c r="P75" s="533"/>
      <c r="Q75" s="533"/>
      <c r="R75" s="533"/>
      <c r="S75" s="533"/>
      <c r="T75" s="533"/>
      <c r="U75" s="533"/>
      <c r="V75" s="533"/>
      <c r="W75" s="533"/>
      <c r="X75" s="533"/>
      <c r="Y75" s="467"/>
      <c r="Z75" s="533"/>
      <c r="AA75" s="533"/>
      <c r="AB75" s="533"/>
      <c r="AC75" s="533"/>
      <c r="AD75" s="533"/>
      <c r="AE75" s="533"/>
      <c r="AF75" s="533"/>
      <c r="AG75" s="533"/>
      <c r="AH75" s="533"/>
      <c r="AI75" s="533"/>
      <c r="AJ75" s="533"/>
      <c r="AK75" s="467"/>
      <c r="AL75" s="533"/>
      <c r="AM75" s="533"/>
      <c r="AN75" s="533"/>
      <c r="AO75" s="533"/>
      <c r="AP75" s="533"/>
      <c r="AQ75" s="533"/>
      <c r="AR75" s="533"/>
      <c r="AS75" s="533"/>
      <c r="AT75" s="533"/>
      <c r="AU75" s="533"/>
      <c r="AV75" s="533"/>
      <c r="AW75" s="467"/>
      <c r="AX75" s="467"/>
      <c r="AY75" s="467"/>
      <c r="AZ75" s="467"/>
      <c r="BA75" s="467"/>
      <c r="BB75" s="533"/>
      <c r="BC75" s="533"/>
      <c r="BD75" s="533"/>
      <c r="BE75" s="533"/>
      <c r="BF75" s="533"/>
      <c r="BG75" s="533"/>
      <c r="BH75" s="533"/>
      <c r="BI75" s="467"/>
      <c r="BJ75" s="533"/>
      <c r="BK75" s="533"/>
      <c r="BL75" s="533"/>
      <c r="BM75" s="533"/>
      <c r="BN75" s="533"/>
      <c r="BO75" s="533"/>
      <c r="BP75" s="533"/>
      <c r="BQ75" s="533"/>
      <c r="BR75" s="467"/>
      <c r="BS75" s="467"/>
      <c r="BT75" s="467"/>
      <c r="BU75" s="467"/>
      <c r="BV75" s="467"/>
      <c r="BW75" s="467"/>
      <c r="BX75" s="467"/>
      <c r="BY75" s="467"/>
      <c r="BZ75" s="467"/>
      <c r="CA75" s="467"/>
      <c r="CB75" s="467"/>
    </row>
    <row r="76" spans="1:88" s="471" customFormat="1" ht="8.25" customHeight="1">
      <c r="A76" s="468" t="s">
        <v>562</v>
      </c>
      <c r="B76" s="469">
        <v>45839840.259000003</v>
      </c>
      <c r="C76" s="469">
        <v>28639643.513</v>
      </c>
      <c r="D76" s="469">
        <v>74479483.773000002</v>
      </c>
      <c r="E76" s="469"/>
      <c r="F76" s="469">
        <v>1223428.193</v>
      </c>
      <c r="G76" s="469">
        <v>282707.80499999999</v>
      </c>
      <c r="H76" s="469">
        <v>1506135.9990000001</v>
      </c>
      <c r="I76" s="469"/>
      <c r="J76" s="469">
        <v>71240718.518000007</v>
      </c>
      <c r="K76" s="469">
        <v>53669871.078000002</v>
      </c>
      <c r="L76" s="469">
        <v>124910589.597</v>
      </c>
      <c r="M76" s="468" t="s">
        <v>562</v>
      </c>
      <c r="N76" s="469">
        <v>5738948.8399999999</v>
      </c>
      <c r="O76" s="469">
        <v>2168184.736</v>
      </c>
      <c r="P76" s="469">
        <v>7907133.5760000004</v>
      </c>
      <c r="Q76" s="469"/>
      <c r="R76" s="469">
        <v>9070961.1160000004</v>
      </c>
      <c r="S76" s="469">
        <v>6355610.7189999996</v>
      </c>
      <c r="T76" s="469">
        <v>15426571.835000001</v>
      </c>
      <c r="U76" s="469"/>
      <c r="V76" s="469">
        <v>26721202.704999998</v>
      </c>
      <c r="W76" s="469">
        <v>17836789.359000001</v>
      </c>
      <c r="X76" s="469">
        <v>44557992.064999998</v>
      </c>
      <c r="Y76" s="468" t="s">
        <v>562</v>
      </c>
      <c r="Z76" s="469">
        <v>2221778.926</v>
      </c>
      <c r="AA76" s="469">
        <v>2112290.4350000001</v>
      </c>
      <c r="AB76" s="469">
        <v>4334069.3619999997</v>
      </c>
      <c r="AC76" s="469"/>
      <c r="AD76" s="469">
        <v>31924477.833000001</v>
      </c>
      <c r="AE76" s="469">
        <v>16935979.346999999</v>
      </c>
      <c r="AF76" s="469">
        <v>48860457.18</v>
      </c>
      <c r="AG76" s="469"/>
      <c r="AH76" s="469">
        <v>9822712.3469999991</v>
      </c>
      <c r="AI76" s="469">
        <v>409910.16600000003</v>
      </c>
      <c r="AJ76" s="469">
        <v>10232622.513</v>
      </c>
      <c r="AK76" s="468" t="s">
        <v>562</v>
      </c>
      <c r="AL76" s="469">
        <v>3301518.02</v>
      </c>
      <c r="AM76" s="469">
        <v>767524.46400000004</v>
      </c>
      <c r="AN76" s="469">
        <v>4069042.4849999999</v>
      </c>
      <c r="AO76" s="469"/>
      <c r="AP76" s="469">
        <v>2506602.3229999999</v>
      </c>
      <c r="AQ76" s="469">
        <v>446856.429</v>
      </c>
      <c r="AR76" s="469">
        <v>2953458.753</v>
      </c>
      <c r="AS76" s="469"/>
      <c r="AT76" s="469">
        <v>1750022.959</v>
      </c>
      <c r="AU76" s="469">
        <v>4534890.2</v>
      </c>
      <c r="AV76" s="469">
        <v>6284913.159</v>
      </c>
      <c r="AW76" s="468" t="s">
        <v>562</v>
      </c>
      <c r="AX76" s="469">
        <v>1373724.1329999999</v>
      </c>
      <c r="AY76" s="469">
        <v>6760.3270000000002</v>
      </c>
      <c r="AZ76" s="469">
        <v>1380484.4609999999</v>
      </c>
      <c r="BA76" s="469"/>
      <c r="BB76" s="469">
        <v>865412.70600000001</v>
      </c>
      <c r="BC76" s="469">
        <v>123663.067</v>
      </c>
      <c r="BD76" s="469">
        <v>989075.77300000004</v>
      </c>
      <c r="BE76" s="469"/>
      <c r="BF76" s="534">
        <v>269774.70899999997</v>
      </c>
      <c r="BG76" s="469">
        <v>1708862.8370000001</v>
      </c>
      <c r="BH76" s="469">
        <v>1978637.547</v>
      </c>
      <c r="BI76" s="468" t="s">
        <v>562</v>
      </c>
      <c r="BJ76" s="534">
        <v>97647.638000000006</v>
      </c>
      <c r="BK76" s="469">
        <v>1356709.1310000001</v>
      </c>
      <c r="BL76" s="469">
        <v>1454356.7690000001</v>
      </c>
      <c r="BM76" s="469"/>
      <c r="BN76" s="534">
        <v>552968.76599999995</v>
      </c>
      <c r="BO76" s="469">
        <v>407439.38500000001</v>
      </c>
      <c r="BP76" s="469">
        <v>960408.152</v>
      </c>
      <c r="BQ76" s="469"/>
      <c r="BR76" s="469">
        <v>214521739.99100003</v>
      </c>
      <c r="BS76" s="469">
        <v>137763692.99800003</v>
      </c>
      <c r="BT76" s="469">
        <v>352285432.99900007</v>
      </c>
      <c r="BU76" s="468" t="s">
        <v>562</v>
      </c>
      <c r="BV76" s="469">
        <v>71240718.518000007</v>
      </c>
      <c r="BW76" s="469">
        <v>54964820.555</v>
      </c>
      <c r="BX76" s="469">
        <v>126205539.073</v>
      </c>
      <c r="BY76" s="469"/>
      <c r="BZ76" s="469">
        <v>214521739.99100003</v>
      </c>
      <c r="CA76" s="469">
        <v>139058642.47500002</v>
      </c>
      <c r="CB76" s="469">
        <v>353580382.47500008</v>
      </c>
      <c r="CC76" s="535"/>
    </row>
    <row r="77" spans="1:88" s="471" customFormat="1" ht="8.25" customHeight="1">
      <c r="A77" s="476"/>
      <c r="B77" s="477"/>
      <c r="C77" s="477"/>
      <c r="D77" s="477"/>
      <c r="E77" s="477"/>
      <c r="F77" s="477"/>
      <c r="G77" s="477"/>
      <c r="H77" s="477"/>
      <c r="I77" s="477"/>
      <c r="J77" s="477"/>
      <c r="K77" s="477"/>
      <c r="L77" s="477"/>
      <c r="M77" s="476"/>
      <c r="N77" s="477"/>
      <c r="O77" s="477"/>
      <c r="P77" s="477"/>
      <c r="Q77" s="477"/>
      <c r="R77" s="477"/>
      <c r="S77" s="477"/>
      <c r="T77" s="477"/>
      <c r="U77" s="477"/>
      <c r="V77" s="477"/>
      <c r="W77" s="477"/>
      <c r="X77" s="477"/>
      <c r="Y77" s="476"/>
      <c r="Z77" s="477"/>
      <c r="AA77" s="477"/>
      <c r="AB77" s="477"/>
      <c r="AC77" s="477"/>
      <c r="AD77" s="477"/>
      <c r="AE77" s="477"/>
      <c r="AF77" s="477"/>
      <c r="AG77" s="477"/>
      <c r="AH77" s="477"/>
      <c r="AI77" s="477"/>
      <c r="AJ77" s="477"/>
      <c r="AK77" s="476"/>
      <c r="AL77" s="477"/>
      <c r="AM77" s="477"/>
      <c r="AN77" s="477"/>
      <c r="AO77" s="477"/>
      <c r="AP77" s="477"/>
      <c r="AQ77" s="477"/>
      <c r="AR77" s="477"/>
      <c r="AS77" s="477"/>
      <c r="AT77" s="477"/>
      <c r="AU77" s="477"/>
      <c r="AV77" s="477"/>
      <c r="AW77" s="476"/>
      <c r="AX77" s="477"/>
      <c r="AY77" s="477"/>
      <c r="AZ77" s="477"/>
      <c r="BA77" s="477"/>
      <c r="BB77" s="477"/>
      <c r="BC77" s="477"/>
      <c r="BD77" s="477"/>
      <c r="BE77" s="477"/>
      <c r="BF77" s="477"/>
      <c r="BG77" s="477"/>
      <c r="BH77" s="477"/>
      <c r="BI77" s="476"/>
      <c r="BJ77" s="477"/>
      <c r="BK77" s="477"/>
      <c r="BL77" s="477"/>
      <c r="BM77" s="477"/>
      <c r="BN77" s="477"/>
      <c r="BO77" s="477"/>
      <c r="BP77" s="477"/>
      <c r="BQ77" s="477"/>
      <c r="BR77" s="477"/>
      <c r="BS77" s="477"/>
      <c r="BT77" s="477"/>
      <c r="BU77" s="476"/>
      <c r="BV77" s="477"/>
      <c r="BW77" s="477"/>
      <c r="BX77" s="477"/>
      <c r="BY77" s="477"/>
      <c r="BZ77" s="477"/>
      <c r="CA77" s="477"/>
      <c r="CB77" s="477"/>
    </row>
    <row r="78" spans="1:88" s="471" customFormat="1" ht="8.25" customHeight="1">
      <c r="A78" s="476" t="s">
        <v>563</v>
      </c>
      <c r="B78" s="477">
        <v>14399346.206</v>
      </c>
      <c r="C78" s="477">
        <v>9233120.4350000005</v>
      </c>
      <c r="D78" s="477">
        <v>23632466.640999999</v>
      </c>
      <c r="E78" s="477"/>
      <c r="F78" s="477">
        <v>202711.21799999999</v>
      </c>
      <c r="G78" s="477">
        <v>25706.576000000001</v>
      </c>
      <c r="H78" s="477">
        <v>228417.79399999999</v>
      </c>
      <c r="I78" s="477"/>
      <c r="J78" s="477">
        <v>26216820.144000001</v>
      </c>
      <c r="K78" s="477">
        <v>18719165.809</v>
      </c>
      <c r="L78" s="477">
        <v>44935985.953000002</v>
      </c>
      <c r="M78" s="476" t="s">
        <v>563</v>
      </c>
      <c r="N78" s="477">
        <v>391724.739</v>
      </c>
      <c r="O78" s="477">
        <v>188353.19699999999</v>
      </c>
      <c r="P78" s="477">
        <v>580077.93599999999</v>
      </c>
      <c r="Q78" s="477"/>
      <c r="R78" s="477">
        <v>2513737.2620000001</v>
      </c>
      <c r="S78" s="477">
        <v>1470352.121</v>
      </c>
      <c r="T78" s="477">
        <v>3984089.3840000001</v>
      </c>
      <c r="U78" s="477"/>
      <c r="V78" s="477">
        <v>8118558.7390000001</v>
      </c>
      <c r="W78" s="477">
        <v>5406347.5630000001</v>
      </c>
      <c r="X78" s="477">
        <v>13524906.301999999</v>
      </c>
      <c r="Y78" s="476" t="s">
        <v>563</v>
      </c>
      <c r="Z78" s="477">
        <v>2142084.923</v>
      </c>
      <c r="AA78" s="477">
        <v>2034016.723</v>
      </c>
      <c r="AB78" s="477">
        <v>4176101.6460000002</v>
      </c>
      <c r="AC78" s="477"/>
      <c r="AD78" s="477">
        <v>7378509.8399999999</v>
      </c>
      <c r="AE78" s="477">
        <v>4095196.071</v>
      </c>
      <c r="AF78" s="477">
        <v>11473705.911</v>
      </c>
      <c r="AG78" s="477"/>
      <c r="AH78" s="477">
        <v>13262.130999999999</v>
      </c>
      <c r="AI78" s="477">
        <v>2984.0990000000002</v>
      </c>
      <c r="AJ78" s="477">
        <v>16246.23</v>
      </c>
      <c r="AK78" s="476" t="s">
        <v>563</v>
      </c>
      <c r="AL78" s="477">
        <v>204318.13500000001</v>
      </c>
      <c r="AM78" s="477">
        <v>60141.516000000003</v>
      </c>
      <c r="AN78" s="477">
        <v>264459.652</v>
      </c>
      <c r="AO78" s="477"/>
      <c r="AP78" s="477">
        <v>0</v>
      </c>
      <c r="AQ78" s="477">
        <v>0</v>
      </c>
      <c r="AR78" s="477">
        <v>0</v>
      </c>
      <c r="AS78" s="477"/>
      <c r="AT78" s="477">
        <v>671003.51800000004</v>
      </c>
      <c r="AU78" s="477">
        <v>2048579.378</v>
      </c>
      <c r="AV78" s="477">
        <v>2719582.8969999999</v>
      </c>
      <c r="AW78" s="476" t="s">
        <v>563</v>
      </c>
      <c r="AX78" s="477">
        <v>0</v>
      </c>
      <c r="AY78" s="477">
        <v>0</v>
      </c>
      <c r="AZ78" s="477">
        <v>0</v>
      </c>
      <c r="BA78" s="477"/>
      <c r="BB78" s="477">
        <v>33679.682000000001</v>
      </c>
      <c r="BC78" s="477">
        <v>31469.47</v>
      </c>
      <c r="BD78" s="477">
        <v>65149.152000000002</v>
      </c>
      <c r="BE78" s="477"/>
      <c r="BF78" s="477">
        <v>62494.337</v>
      </c>
      <c r="BG78" s="477">
        <v>307602.43</v>
      </c>
      <c r="BH78" s="477">
        <v>370096.76699999999</v>
      </c>
      <c r="BI78" s="476" t="s">
        <v>563</v>
      </c>
      <c r="BJ78" s="477">
        <v>26229.16</v>
      </c>
      <c r="BK78" s="477">
        <v>339083.30499999999</v>
      </c>
      <c r="BL78" s="477">
        <v>365312.46500000003</v>
      </c>
      <c r="BM78" s="477"/>
      <c r="BN78" s="477">
        <v>1161.047</v>
      </c>
      <c r="BO78" s="477">
        <v>201185.33900000001</v>
      </c>
      <c r="BP78" s="477">
        <v>202346.386</v>
      </c>
      <c r="BQ78" s="477"/>
      <c r="BR78" s="477">
        <v>62375641.080999993</v>
      </c>
      <c r="BS78" s="477">
        <v>44163304.031999998</v>
      </c>
      <c r="BT78" s="477">
        <v>106538945.11600001</v>
      </c>
      <c r="BU78" s="476" t="s">
        <v>563</v>
      </c>
      <c r="BV78" s="477">
        <v>26216820.144000001</v>
      </c>
      <c r="BW78" s="477">
        <v>19688560.227000002</v>
      </c>
      <c r="BX78" s="477">
        <v>45905380.370999999</v>
      </c>
      <c r="BY78" s="477"/>
      <c r="BZ78" s="477">
        <v>62375641.080999993</v>
      </c>
      <c r="CA78" s="477">
        <v>45132698.450000003</v>
      </c>
      <c r="CB78" s="477">
        <v>107508339.53400001</v>
      </c>
    </row>
    <row r="79" spans="1:88" s="471" customFormat="1" ht="8.25" customHeight="1">
      <c r="A79" s="476" t="s">
        <v>564</v>
      </c>
      <c r="B79" s="477">
        <v>16804465.421</v>
      </c>
      <c r="C79" s="477">
        <v>7694214.3119999999</v>
      </c>
      <c r="D79" s="477">
        <v>24498679.732999999</v>
      </c>
      <c r="E79" s="477"/>
      <c r="F79" s="477">
        <v>172259.67199999999</v>
      </c>
      <c r="G79" s="477">
        <v>28254.142</v>
      </c>
      <c r="H79" s="477">
        <v>200513.815</v>
      </c>
      <c r="I79" s="477"/>
      <c r="J79" s="477">
        <v>31673701.011</v>
      </c>
      <c r="K79" s="477">
        <v>18751998.588</v>
      </c>
      <c r="L79" s="477">
        <v>50425699.600000001</v>
      </c>
      <c r="M79" s="476" t="s">
        <v>564</v>
      </c>
      <c r="N79" s="477">
        <v>2818824.3769999999</v>
      </c>
      <c r="O79" s="477">
        <v>877827.48699999996</v>
      </c>
      <c r="P79" s="477">
        <v>3696651.8640000001</v>
      </c>
      <c r="Q79" s="477"/>
      <c r="R79" s="477">
        <v>1811887.7860000001</v>
      </c>
      <c r="S79" s="477">
        <v>831855.13899999997</v>
      </c>
      <c r="T79" s="477">
        <v>2643742.9249999998</v>
      </c>
      <c r="U79" s="477"/>
      <c r="V79" s="477">
        <v>8390087.5010000002</v>
      </c>
      <c r="W79" s="477">
        <v>4255974.0970000001</v>
      </c>
      <c r="X79" s="477">
        <v>12646061.598999999</v>
      </c>
      <c r="Y79" s="476" t="s">
        <v>564</v>
      </c>
      <c r="Z79" s="477">
        <v>16850.291000000001</v>
      </c>
      <c r="AA79" s="477">
        <v>65563.013000000006</v>
      </c>
      <c r="AB79" s="477">
        <v>82413.304000000004</v>
      </c>
      <c r="AC79" s="477"/>
      <c r="AD79" s="477">
        <v>13516819.765000001</v>
      </c>
      <c r="AE79" s="477">
        <v>6399286.2850000001</v>
      </c>
      <c r="AF79" s="477">
        <v>19916106.050000001</v>
      </c>
      <c r="AG79" s="477"/>
      <c r="AH79" s="477">
        <v>1365823.1580000001</v>
      </c>
      <c r="AI79" s="477">
        <v>148700.74600000001</v>
      </c>
      <c r="AJ79" s="477">
        <v>1514523.905</v>
      </c>
      <c r="AK79" s="476" t="s">
        <v>564</v>
      </c>
      <c r="AL79" s="477">
        <v>694055.72900000005</v>
      </c>
      <c r="AM79" s="477">
        <v>256830.61900000001</v>
      </c>
      <c r="AN79" s="477">
        <v>950886.348</v>
      </c>
      <c r="AO79" s="477"/>
      <c r="AP79" s="477">
        <v>520359.821</v>
      </c>
      <c r="AQ79" s="477">
        <v>83832.05</v>
      </c>
      <c r="AR79" s="477">
        <v>604191.87100000004</v>
      </c>
      <c r="AS79" s="477"/>
      <c r="AT79" s="477">
        <v>135.084</v>
      </c>
      <c r="AU79" s="477">
        <v>89.447999999999993</v>
      </c>
      <c r="AV79" s="477">
        <v>224.53299999999999</v>
      </c>
      <c r="AW79" s="476" t="s">
        <v>564</v>
      </c>
      <c r="AX79" s="477">
        <v>512412.82400000002</v>
      </c>
      <c r="AY79" s="477">
        <v>1361.2750000000001</v>
      </c>
      <c r="AZ79" s="477">
        <v>513774.1</v>
      </c>
      <c r="BA79" s="477"/>
      <c r="BB79" s="477">
        <v>97423.481</v>
      </c>
      <c r="BC79" s="477">
        <v>25968.151999999998</v>
      </c>
      <c r="BD79" s="477">
        <v>123391.633</v>
      </c>
      <c r="BE79" s="477"/>
      <c r="BF79" s="477">
        <v>0</v>
      </c>
      <c r="BG79" s="477">
        <v>0</v>
      </c>
      <c r="BH79" s="477">
        <v>0</v>
      </c>
      <c r="BI79" s="476" t="s">
        <v>564</v>
      </c>
      <c r="BJ79" s="477">
        <v>20.599</v>
      </c>
      <c r="BK79" s="477">
        <v>512.12900000000002</v>
      </c>
      <c r="BL79" s="477">
        <v>532.72799999999995</v>
      </c>
      <c r="BM79" s="477"/>
      <c r="BN79" s="477">
        <v>0</v>
      </c>
      <c r="BO79" s="477">
        <v>0</v>
      </c>
      <c r="BP79" s="477">
        <v>0</v>
      </c>
      <c r="BQ79" s="477"/>
      <c r="BR79" s="477">
        <v>78395126.520000026</v>
      </c>
      <c r="BS79" s="477">
        <v>39422267.481999993</v>
      </c>
      <c r="BT79" s="477">
        <v>117817394.008</v>
      </c>
      <c r="BU79" s="476" t="s">
        <v>564</v>
      </c>
      <c r="BV79" s="477">
        <v>31673701.011</v>
      </c>
      <c r="BW79" s="477">
        <v>18751998.588</v>
      </c>
      <c r="BX79" s="477">
        <v>50425699.600000001</v>
      </c>
      <c r="BY79" s="477"/>
      <c r="BZ79" s="477">
        <v>78395126.520000026</v>
      </c>
      <c r="CA79" s="477">
        <v>39422267.481999993</v>
      </c>
      <c r="CB79" s="477">
        <v>117817394.00799999</v>
      </c>
    </row>
    <row r="80" spans="1:88" s="471" customFormat="1" ht="8.25" customHeight="1">
      <c r="A80" s="476" t="s">
        <v>565</v>
      </c>
      <c r="B80" s="477">
        <v>14141869.476</v>
      </c>
      <c r="C80" s="477">
        <v>11193813.767999999</v>
      </c>
      <c r="D80" s="477">
        <v>25335683.243999999</v>
      </c>
      <c r="E80" s="477"/>
      <c r="F80" s="477">
        <v>806207.74800000002</v>
      </c>
      <c r="G80" s="477">
        <v>218620.06700000001</v>
      </c>
      <c r="H80" s="477">
        <v>1024827.816</v>
      </c>
      <c r="I80" s="477"/>
      <c r="J80" s="477">
        <v>12395062.813999999</v>
      </c>
      <c r="K80" s="477">
        <v>15001879.475</v>
      </c>
      <c r="L80" s="477">
        <v>27396942.289999999</v>
      </c>
      <c r="M80" s="476" t="s">
        <v>565</v>
      </c>
      <c r="N80" s="477">
        <v>2263479.2119999998</v>
      </c>
      <c r="O80" s="477">
        <v>1009649.829</v>
      </c>
      <c r="P80" s="477">
        <v>3273129.0410000002</v>
      </c>
      <c r="Q80" s="477"/>
      <c r="R80" s="477">
        <v>4634788.1560000004</v>
      </c>
      <c r="S80" s="477">
        <v>3995775.023</v>
      </c>
      <c r="T80" s="477">
        <v>8630563.1789999995</v>
      </c>
      <c r="U80" s="477"/>
      <c r="V80" s="477">
        <v>8827187.3729999997</v>
      </c>
      <c r="W80" s="477">
        <v>6121314.2570000002</v>
      </c>
      <c r="X80" s="477">
        <v>14948501.630999999</v>
      </c>
      <c r="Y80" s="476" t="s">
        <v>565</v>
      </c>
      <c r="Z80" s="477">
        <v>7124.3950000000004</v>
      </c>
      <c r="AA80" s="477">
        <v>5631.933</v>
      </c>
      <c r="AB80" s="477">
        <v>12756.328</v>
      </c>
      <c r="AC80" s="477"/>
      <c r="AD80" s="477">
        <v>10106002.359999999</v>
      </c>
      <c r="AE80" s="477">
        <v>6031389.2769999998</v>
      </c>
      <c r="AF80" s="477">
        <v>16137391.637</v>
      </c>
      <c r="AG80" s="477"/>
      <c r="AH80" s="477">
        <v>8415952.1150000002</v>
      </c>
      <c r="AI80" s="477">
        <v>250580.20600000001</v>
      </c>
      <c r="AJ80" s="477">
        <v>8666532.3210000005</v>
      </c>
      <c r="AK80" s="476" t="s">
        <v>565</v>
      </c>
      <c r="AL80" s="477">
        <v>2379582.807</v>
      </c>
      <c r="AM80" s="477">
        <v>439652.59899999999</v>
      </c>
      <c r="AN80" s="477">
        <v>2819235.4070000001</v>
      </c>
      <c r="AO80" s="477"/>
      <c r="AP80" s="477">
        <v>1972206.28</v>
      </c>
      <c r="AQ80" s="477">
        <v>361793.87</v>
      </c>
      <c r="AR80" s="477">
        <v>2334000.15</v>
      </c>
      <c r="AS80" s="477"/>
      <c r="AT80" s="477">
        <v>1008574.057</v>
      </c>
      <c r="AU80" s="477">
        <v>2025041.4850000001</v>
      </c>
      <c r="AV80" s="477">
        <v>3033615.5430000001</v>
      </c>
      <c r="AW80" s="476" t="s">
        <v>565</v>
      </c>
      <c r="AX80" s="477">
        <v>838660.995</v>
      </c>
      <c r="AY80" s="477">
        <v>5386.2179999999998</v>
      </c>
      <c r="AZ80" s="477">
        <v>844047.21299999999</v>
      </c>
      <c r="BA80" s="477"/>
      <c r="BB80" s="477">
        <v>734094.147</v>
      </c>
      <c r="BC80" s="477">
        <v>57189.917000000001</v>
      </c>
      <c r="BD80" s="477">
        <v>791284.06499999994</v>
      </c>
      <c r="BE80" s="477"/>
      <c r="BF80" s="477">
        <v>183506.70699999999</v>
      </c>
      <c r="BG80" s="477">
        <v>1377403.3659999999</v>
      </c>
      <c r="BH80" s="477">
        <v>1560910.074</v>
      </c>
      <c r="BI80" s="476" t="s">
        <v>565</v>
      </c>
      <c r="BJ80" s="477">
        <v>69519.585000000006</v>
      </c>
      <c r="BK80" s="477">
        <v>964574.58600000001</v>
      </c>
      <c r="BL80" s="477">
        <v>1034094.171</v>
      </c>
      <c r="BM80" s="477"/>
      <c r="BN80" s="477">
        <v>551807.71900000004</v>
      </c>
      <c r="BO80" s="477">
        <v>202165.34599999999</v>
      </c>
      <c r="BP80" s="477">
        <v>753973.06499999994</v>
      </c>
      <c r="BQ80" s="477"/>
      <c r="BR80" s="477">
        <v>69335625.945999995</v>
      </c>
      <c r="BS80" s="477">
        <v>49261861.222000003</v>
      </c>
      <c r="BT80" s="477">
        <v>118597487.17499998</v>
      </c>
      <c r="BU80" s="476" t="s">
        <v>565</v>
      </c>
      <c r="BV80" s="477">
        <v>12395062.813999999</v>
      </c>
      <c r="BW80" s="477">
        <v>15324251.089</v>
      </c>
      <c r="BX80" s="477">
        <v>27719313.903000001</v>
      </c>
      <c r="BY80" s="477"/>
      <c r="BZ80" s="477">
        <v>69335625.945999995</v>
      </c>
      <c r="CA80" s="477">
        <v>49584232.836000003</v>
      </c>
      <c r="CB80" s="477">
        <v>118919858.78799999</v>
      </c>
    </row>
    <row r="81" spans="1:80" s="471" customFormat="1" ht="8.25" customHeight="1">
      <c r="A81" s="475" t="s">
        <v>566</v>
      </c>
      <c r="B81" s="473">
        <v>220382.962</v>
      </c>
      <c r="C81" s="473">
        <v>66882.313999999998</v>
      </c>
      <c r="D81" s="473">
        <v>287265.277</v>
      </c>
      <c r="E81" s="473"/>
      <c r="F81" s="473">
        <v>0</v>
      </c>
      <c r="G81" s="473">
        <v>51.116999999999997</v>
      </c>
      <c r="H81" s="473">
        <v>51.116999999999997</v>
      </c>
      <c r="I81" s="473"/>
      <c r="J81" s="473">
        <v>412373.973</v>
      </c>
      <c r="K81" s="473">
        <v>597638.99800000002</v>
      </c>
      <c r="L81" s="473">
        <v>1010012.971</v>
      </c>
      <c r="M81" s="475" t="s">
        <v>566</v>
      </c>
      <c r="N81" s="473">
        <v>0</v>
      </c>
      <c r="O81" s="473">
        <v>289.39999999999998</v>
      </c>
      <c r="P81" s="473">
        <v>289.39999999999998</v>
      </c>
      <c r="Q81" s="473"/>
      <c r="R81" s="473">
        <v>0</v>
      </c>
      <c r="S81" s="473">
        <v>1972.722</v>
      </c>
      <c r="T81" s="473">
        <v>1972.722</v>
      </c>
      <c r="U81" s="473"/>
      <c r="V81" s="473">
        <v>0</v>
      </c>
      <c r="W81" s="473">
        <v>12476.079</v>
      </c>
      <c r="X81" s="473">
        <v>12476.079</v>
      </c>
      <c r="Y81" s="475" t="s">
        <v>566</v>
      </c>
      <c r="Z81" s="473">
        <v>0</v>
      </c>
      <c r="AA81" s="473">
        <v>0</v>
      </c>
      <c r="AB81" s="473">
        <v>0</v>
      </c>
      <c r="AC81" s="473"/>
      <c r="AD81" s="473">
        <v>43500</v>
      </c>
      <c r="AE81" s="473">
        <v>11463.428</v>
      </c>
      <c r="AF81" s="473">
        <v>54963.428</v>
      </c>
      <c r="AG81" s="473"/>
      <c r="AH81" s="473">
        <v>0</v>
      </c>
      <c r="AI81" s="473">
        <v>0</v>
      </c>
      <c r="AJ81" s="473">
        <v>0</v>
      </c>
      <c r="AK81" s="475" t="s">
        <v>566</v>
      </c>
      <c r="AL81" s="473">
        <v>0</v>
      </c>
      <c r="AM81" s="473">
        <v>0</v>
      </c>
      <c r="AN81" s="473">
        <v>0</v>
      </c>
      <c r="AO81" s="473"/>
      <c r="AP81" s="473">
        <v>0</v>
      </c>
      <c r="AQ81" s="473">
        <v>0</v>
      </c>
      <c r="AR81" s="473">
        <v>0</v>
      </c>
      <c r="AS81" s="473"/>
      <c r="AT81" s="473">
        <v>0</v>
      </c>
      <c r="AU81" s="473">
        <v>0</v>
      </c>
      <c r="AV81" s="473">
        <v>0</v>
      </c>
      <c r="AW81" s="475" t="s">
        <v>566</v>
      </c>
      <c r="AX81" s="473">
        <v>5000</v>
      </c>
      <c r="AY81" s="473">
        <v>0</v>
      </c>
      <c r="AZ81" s="473">
        <v>5000</v>
      </c>
      <c r="BA81" s="473"/>
      <c r="BB81" s="473">
        <v>0</v>
      </c>
      <c r="BC81" s="473">
        <v>0</v>
      </c>
      <c r="BD81" s="473">
        <v>0</v>
      </c>
      <c r="BE81" s="473"/>
      <c r="BF81" s="473">
        <v>0</v>
      </c>
      <c r="BG81" s="473">
        <v>0</v>
      </c>
      <c r="BH81" s="473">
        <v>0</v>
      </c>
      <c r="BI81" s="475" t="s">
        <v>566</v>
      </c>
      <c r="BJ81" s="473">
        <v>0</v>
      </c>
      <c r="BK81" s="473">
        <v>0</v>
      </c>
      <c r="BL81" s="473">
        <v>0</v>
      </c>
      <c r="BM81" s="473"/>
      <c r="BN81" s="473">
        <v>0</v>
      </c>
      <c r="BO81" s="473">
        <v>0</v>
      </c>
      <c r="BP81" s="473">
        <v>0</v>
      </c>
      <c r="BQ81" s="473"/>
      <c r="BR81" s="473">
        <v>681256.93500000006</v>
      </c>
      <c r="BS81" s="473">
        <v>690774.05799999996</v>
      </c>
      <c r="BT81" s="473">
        <v>1372030.9939999999</v>
      </c>
      <c r="BU81" s="475" t="s">
        <v>566</v>
      </c>
      <c r="BV81" s="473">
        <v>412373.973</v>
      </c>
      <c r="BW81" s="473">
        <v>597638.99800000002</v>
      </c>
      <c r="BX81" s="473">
        <v>1010012.971</v>
      </c>
      <c r="BY81" s="473"/>
      <c r="BZ81" s="473">
        <v>681256.93500000006</v>
      </c>
      <c r="CA81" s="473">
        <v>690774.05799999996</v>
      </c>
      <c r="CB81" s="473">
        <v>1372030.9939999999</v>
      </c>
    </row>
    <row r="82" spans="1:80" s="471" customFormat="1" ht="8.25" customHeight="1">
      <c r="A82" s="475" t="s">
        <v>567</v>
      </c>
      <c r="B82" s="473">
        <v>13170947.66</v>
      </c>
      <c r="C82" s="473">
        <v>10629593.709000001</v>
      </c>
      <c r="D82" s="473">
        <v>23800541.370000001</v>
      </c>
      <c r="E82" s="473"/>
      <c r="F82" s="473">
        <v>715294.68500000006</v>
      </c>
      <c r="G82" s="473">
        <v>163838.00099999999</v>
      </c>
      <c r="H82" s="473">
        <v>879132.68599999999</v>
      </c>
      <c r="I82" s="473"/>
      <c r="J82" s="473">
        <v>9646231.7200000007</v>
      </c>
      <c r="K82" s="473">
        <v>13424050.736</v>
      </c>
      <c r="L82" s="473">
        <v>23070282.456</v>
      </c>
      <c r="M82" s="475" t="s">
        <v>567</v>
      </c>
      <c r="N82" s="473">
        <v>2207506.821</v>
      </c>
      <c r="O82" s="473">
        <v>997362.92599999998</v>
      </c>
      <c r="P82" s="473">
        <v>3204869.7480000001</v>
      </c>
      <c r="Q82" s="473"/>
      <c r="R82" s="473">
        <v>4456491.773</v>
      </c>
      <c r="S82" s="473">
        <v>3939422.6469999999</v>
      </c>
      <c r="T82" s="473">
        <v>8395914.4199999999</v>
      </c>
      <c r="U82" s="473"/>
      <c r="V82" s="473">
        <v>8445687.148</v>
      </c>
      <c r="W82" s="473">
        <v>5982940.6809999999</v>
      </c>
      <c r="X82" s="473">
        <v>14428627.83</v>
      </c>
      <c r="Y82" s="475" t="s">
        <v>567</v>
      </c>
      <c r="Z82" s="473">
        <v>7124.3950000000004</v>
      </c>
      <c r="AA82" s="473">
        <v>5631.933</v>
      </c>
      <c r="AB82" s="473">
        <v>12756.328</v>
      </c>
      <c r="AC82" s="473"/>
      <c r="AD82" s="473">
        <v>9474880.2949999999</v>
      </c>
      <c r="AE82" s="473">
        <v>5856360.5010000002</v>
      </c>
      <c r="AF82" s="473">
        <v>15331240.796</v>
      </c>
      <c r="AG82" s="473"/>
      <c r="AH82" s="473">
        <v>8316816.3190000001</v>
      </c>
      <c r="AI82" s="473">
        <v>242719.315</v>
      </c>
      <c r="AJ82" s="473">
        <v>8559535.6339999996</v>
      </c>
      <c r="AK82" s="475" t="s">
        <v>567</v>
      </c>
      <c r="AL82" s="473">
        <v>2369728.1409999998</v>
      </c>
      <c r="AM82" s="473">
        <v>430824.99900000001</v>
      </c>
      <c r="AN82" s="473">
        <v>2800553.1409999998</v>
      </c>
      <c r="AO82" s="473"/>
      <c r="AP82" s="473">
        <v>1823683.9720000001</v>
      </c>
      <c r="AQ82" s="473">
        <v>341014.603</v>
      </c>
      <c r="AR82" s="473">
        <v>2164698.5759999999</v>
      </c>
      <c r="AS82" s="473"/>
      <c r="AT82" s="473">
        <v>1008574.057</v>
      </c>
      <c r="AU82" s="473">
        <v>2025041.4850000001</v>
      </c>
      <c r="AV82" s="473">
        <v>3033615.5430000001</v>
      </c>
      <c r="AW82" s="475" t="s">
        <v>567</v>
      </c>
      <c r="AX82" s="473">
        <v>666608.30000000005</v>
      </c>
      <c r="AY82" s="473">
        <v>1165.42</v>
      </c>
      <c r="AZ82" s="473">
        <v>667773.72</v>
      </c>
      <c r="BA82" s="473"/>
      <c r="BB82" s="473">
        <v>731168.09400000004</v>
      </c>
      <c r="BC82" s="473">
        <v>57189.917000000001</v>
      </c>
      <c r="BD82" s="473">
        <v>788358.01199999999</v>
      </c>
      <c r="BE82" s="473"/>
      <c r="BF82" s="473">
        <v>183506.70699999999</v>
      </c>
      <c r="BG82" s="473">
        <v>1377403.3659999999</v>
      </c>
      <c r="BH82" s="473">
        <v>1560910.074</v>
      </c>
      <c r="BI82" s="475" t="s">
        <v>567</v>
      </c>
      <c r="BJ82" s="473">
        <v>69519.585000000006</v>
      </c>
      <c r="BK82" s="473">
        <v>964574.58600000001</v>
      </c>
      <c r="BL82" s="473">
        <v>1034094.171</v>
      </c>
      <c r="BM82" s="473"/>
      <c r="BN82" s="473">
        <v>551807.71900000004</v>
      </c>
      <c r="BO82" s="473">
        <v>202165.34599999999</v>
      </c>
      <c r="BP82" s="473">
        <v>753973.06499999994</v>
      </c>
      <c r="BQ82" s="473"/>
      <c r="BR82" s="473">
        <v>63845577.39100001</v>
      </c>
      <c r="BS82" s="473">
        <v>46641300.171000004</v>
      </c>
      <c r="BT82" s="473">
        <v>110486877.57000001</v>
      </c>
      <c r="BU82" s="475" t="s">
        <v>567</v>
      </c>
      <c r="BV82" s="473">
        <v>9646231.7200000007</v>
      </c>
      <c r="BW82" s="473">
        <v>13746422.348999999</v>
      </c>
      <c r="BX82" s="473">
        <v>23392654.07</v>
      </c>
      <c r="BY82" s="473"/>
      <c r="BZ82" s="473">
        <v>63845577.39100001</v>
      </c>
      <c r="CA82" s="473">
        <v>46963671.784000002</v>
      </c>
      <c r="CB82" s="473">
        <v>110809249.18400002</v>
      </c>
    </row>
    <row r="83" spans="1:80" s="471" customFormat="1" ht="8.25" customHeight="1">
      <c r="A83" s="475" t="s">
        <v>568</v>
      </c>
      <c r="B83" s="473">
        <v>749502.16</v>
      </c>
      <c r="C83" s="473">
        <v>497158.47499999998</v>
      </c>
      <c r="D83" s="473">
        <v>1246660.6359999999</v>
      </c>
      <c r="E83" s="473"/>
      <c r="F83" s="473">
        <v>90796.964000000007</v>
      </c>
      <c r="G83" s="473">
        <v>54728.427000000003</v>
      </c>
      <c r="H83" s="473">
        <v>145525.391</v>
      </c>
      <c r="I83" s="473"/>
      <c r="J83" s="473">
        <v>2233208.0460000001</v>
      </c>
      <c r="K83" s="473">
        <v>836424.59</v>
      </c>
      <c r="L83" s="473">
        <v>3069632.6370000001</v>
      </c>
      <c r="M83" s="475" t="s">
        <v>568</v>
      </c>
      <c r="N83" s="473">
        <v>55972.391000000003</v>
      </c>
      <c r="O83" s="473">
        <v>11997.501</v>
      </c>
      <c r="P83" s="473">
        <v>67969.892000000007</v>
      </c>
      <c r="Q83" s="473"/>
      <c r="R83" s="473">
        <v>178296.38200000001</v>
      </c>
      <c r="S83" s="473">
        <v>54379.654000000002</v>
      </c>
      <c r="T83" s="473">
        <v>232676.03599999999</v>
      </c>
      <c r="U83" s="473"/>
      <c r="V83" s="473">
        <v>380950.32400000002</v>
      </c>
      <c r="W83" s="473">
        <v>125077.735</v>
      </c>
      <c r="X83" s="473">
        <v>506028.06</v>
      </c>
      <c r="Y83" s="475" t="s">
        <v>568</v>
      </c>
      <c r="Z83" s="473">
        <v>0</v>
      </c>
      <c r="AA83" s="473">
        <v>0</v>
      </c>
      <c r="AB83" s="473">
        <v>0</v>
      </c>
      <c r="AC83" s="473"/>
      <c r="AD83" s="473">
        <v>585177.43299999996</v>
      </c>
      <c r="AE83" s="473">
        <v>163267.679</v>
      </c>
      <c r="AF83" s="473">
        <v>748445.11199999996</v>
      </c>
      <c r="AG83" s="473"/>
      <c r="AH83" s="473">
        <v>99132.15</v>
      </c>
      <c r="AI83" s="473">
        <v>7860.89</v>
      </c>
      <c r="AJ83" s="473">
        <v>106993.041</v>
      </c>
      <c r="AK83" s="475" t="s">
        <v>568</v>
      </c>
      <c r="AL83" s="473">
        <v>9854.6650000000009</v>
      </c>
      <c r="AM83" s="473">
        <v>8827.6</v>
      </c>
      <c r="AN83" s="473">
        <v>18682.266</v>
      </c>
      <c r="AO83" s="473"/>
      <c r="AP83" s="473">
        <v>148522.307</v>
      </c>
      <c r="AQ83" s="473">
        <v>20779.266</v>
      </c>
      <c r="AR83" s="473">
        <v>169301.57399999999</v>
      </c>
      <c r="AS83" s="473"/>
      <c r="AT83" s="473">
        <v>0</v>
      </c>
      <c r="AU83" s="473">
        <v>0</v>
      </c>
      <c r="AV83" s="473">
        <v>0</v>
      </c>
      <c r="AW83" s="475" t="s">
        <v>568</v>
      </c>
      <c r="AX83" s="473">
        <v>167052.69500000001</v>
      </c>
      <c r="AY83" s="473">
        <v>4220.7969999999996</v>
      </c>
      <c r="AZ83" s="473">
        <v>171273.492</v>
      </c>
      <c r="BA83" s="473"/>
      <c r="BB83" s="473">
        <v>2926.0520000000001</v>
      </c>
      <c r="BC83" s="473">
        <v>0</v>
      </c>
      <c r="BD83" s="473">
        <v>2926.0520000000001</v>
      </c>
      <c r="BE83" s="473"/>
      <c r="BF83" s="473">
        <v>0</v>
      </c>
      <c r="BG83" s="473">
        <v>0</v>
      </c>
      <c r="BH83" s="473">
        <v>0</v>
      </c>
      <c r="BI83" s="475" t="s">
        <v>568</v>
      </c>
      <c r="BJ83" s="473">
        <v>0</v>
      </c>
      <c r="BK83" s="473">
        <v>0</v>
      </c>
      <c r="BL83" s="473">
        <v>0</v>
      </c>
      <c r="BM83" s="473"/>
      <c r="BN83" s="473">
        <v>0</v>
      </c>
      <c r="BO83" s="473">
        <v>0</v>
      </c>
      <c r="BP83" s="473">
        <v>0</v>
      </c>
      <c r="BQ83" s="473"/>
      <c r="BR83" s="473">
        <v>4701391.5690000011</v>
      </c>
      <c r="BS83" s="473">
        <v>1784722.6140000003</v>
      </c>
      <c r="BT83" s="473">
        <v>6486114.1889999993</v>
      </c>
      <c r="BU83" s="475" t="s">
        <v>568</v>
      </c>
      <c r="BV83" s="473">
        <v>2233208.0460000001</v>
      </c>
      <c r="BW83" s="473">
        <v>836424.59</v>
      </c>
      <c r="BX83" s="473">
        <v>3069632.6370000001</v>
      </c>
      <c r="BY83" s="473"/>
      <c r="BZ83" s="473">
        <v>4701391.5690000011</v>
      </c>
      <c r="CA83" s="473">
        <v>1784722.6140000003</v>
      </c>
      <c r="CB83" s="473">
        <v>6486114.1889999993</v>
      </c>
    </row>
    <row r="84" spans="1:80" s="471" customFormat="1" ht="8.25" customHeight="1">
      <c r="A84" s="475" t="s">
        <v>569</v>
      </c>
      <c r="B84" s="473">
        <v>1036.693</v>
      </c>
      <c r="C84" s="473">
        <v>179.268</v>
      </c>
      <c r="D84" s="473">
        <v>1215.961</v>
      </c>
      <c r="E84" s="473"/>
      <c r="F84" s="473">
        <v>116.099</v>
      </c>
      <c r="G84" s="473">
        <v>2.5209999999999999</v>
      </c>
      <c r="H84" s="473">
        <v>118.62</v>
      </c>
      <c r="I84" s="473"/>
      <c r="J84" s="473">
        <v>103249.07399999999</v>
      </c>
      <c r="K84" s="473">
        <v>143765.15</v>
      </c>
      <c r="L84" s="473">
        <v>247014.22399999999</v>
      </c>
      <c r="M84" s="475" t="s">
        <v>569</v>
      </c>
      <c r="N84" s="473">
        <v>0</v>
      </c>
      <c r="O84" s="473">
        <v>0</v>
      </c>
      <c r="P84" s="473">
        <v>0</v>
      </c>
      <c r="Q84" s="473"/>
      <c r="R84" s="473">
        <v>0</v>
      </c>
      <c r="S84" s="473">
        <v>0</v>
      </c>
      <c r="T84" s="473">
        <v>0</v>
      </c>
      <c r="U84" s="473"/>
      <c r="V84" s="473">
        <v>549.9</v>
      </c>
      <c r="W84" s="473">
        <v>819.76099999999997</v>
      </c>
      <c r="X84" s="473">
        <v>1369.6610000000001</v>
      </c>
      <c r="Y84" s="475" t="s">
        <v>569</v>
      </c>
      <c r="Z84" s="473">
        <v>0</v>
      </c>
      <c r="AA84" s="473">
        <v>0</v>
      </c>
      <c r="AB84" s="473">
        <v>0</v>
      </c>
      <c r="AC84" s="473"/>
      <c r="AD84" s="473">
        <v>2444.6309999999999</v>
      </c>
      <c r="AE84" s="473">
        <v>297.66800000000001</v>
      </c>
      <c r="AF84" s="473">
        <v>2742.299</v>
      </c>
      <c r="AG84" s="473"/>
      <c r="AH84" s="473">
        <v>3.645</v>
      </c>
      <c r="AI84" s="473">
        <v>0</v>
      </c>
      <c r="AJ84" s="473">
        <v>3.645</v>
      </c>
      <c r="AK84" s="475" t="s">
        <v>569</v>
      </c>
      <c r="AL84" s="473">
        <v>0</v>
      </c>
      <c r="AM84" s="473">
        <v>0</v>
      </c>
      <c r="AN84" s="473">
        <v>0</v>
      </c>
      <c r="AO84" s="473"/>
      <c r="AP84" s="473">
        <v>0</v>
      </c>
      <c r="AQ84" s="473">
        <v>0</v>
      </c>
      <c r="AR84" s="473">
        <v>0</v>
      </c>
      <c r="AS84" s="473"/>
      <c r="AT84" s="473">
        <v>0</v>
      </c>
      <c r="AU84" s="473">
        <v>0</v>
      </c>
      <c r="AV84" s="473">
        <v>0</v>
      </c>
      <c r="AW84" s="475" t="s">
        <v>569</v>
      </c>
      <c r="AX84" s="473">
        <v>0</v>
      </c>
      <c r="AY84" s="473">
        <v>0</v>
      </c>
      <c r="AZ84" s="473">
        <v>0</v>
      </c>
      <c r="BA84" s="473"/>
      <c r="BB84" s="473">
        <v>0</v>
      </c>
      <c r="BC84" s="473">
        <v>0</v>
      </c>
      <c r="BD84" s="473">
        <v>0</v>
      </c>
      <c r="BE84" s="473"/>
      <c r="BF84" s="473">
        <v>0</v>
      </c>
      <c r="BG84" s="473">
        <v>0</v>
      </c>
      <c r="BH84" s="473">
        <v>0</v>
      </c>
      <c r="BI84" s="475" t="s">
        <v>569</v>
      </c>
      <c r="BJ84" s="473">
        <v>0</v>
      </c>
      <c r="BK84" s="473">
        <v>0</v>
      </c>
      <c r="BL84" s="473">
        <v>0</v>
      </c>
      <c r="BM84" s="473"/>
      <c r="BN84" s="473">
        <v>0</v>
      </c>
      <c r="BO84" s="473">
        <v>0</v>
      </c>
      <c r="BP84" s="473">
        <v>0</v>
      </c>
      <c r="BQ84" s="473"/>
      <c r="BR84" s="473">
        <v>107400.04199999999</v>
      </c>
      <c r="BS84" s="473">
        <v>145064.36799999999</v>
      </c>
      <c r="BT84" s="473">
        <v>252464.40999999997</v>
      </c>
      <c r="BU84" s="475" t="s">
        <v>569</v>
      </c>
      <c r="BV84" s="473">
        <v>103249.07399999999</v>
      </c>
      <c r="BW84" s="473">
        <v>143765.15</v>
      </c>
      <c r="BX84" s="473">
        <v>247014.22399999999</v>
      </c>
      <c r="BY84" s="473"/>
      <c r="BZ84" s="473">
        <v>107400.04199999999</v>
      </c>
      <c r="CA84" s="473">
        <v>145064.36799999999</v>
      </c>
      <c r="CB84" s="473">
        <v>252464.40999999997</v>
      </c>
    </row>
    <row r="85" spans="1:80" s="471" customFormat="1" ht="8.25" customHeight="1">
      <c r="A85" s="476" t="s">
        <v>570</v>
      </c>
      <c r="B85" s="477">
        <v>87889.793000000005</v>
      </c>
      <c r="C85" s="477">
        <v>97016.838000000003</v>
      </c>
      <c r="D85" s="477">
        <v>184906.63200000001</v>
      </c>
      <c r="E85" s="477"/>
      <c r="F85" s="477">
        <v>36736.273999999998</v>
      </c>
      <c r="G85" s="477">
        <v>8216.1200000000008</v>
      </c>
      <c r="H85" s="477">
        <v>44952.394</v>
      </c>
      <c r="I85" s="477"/>
      <c r="J85" s="477">
        <v>0</v>
      </c>
      <c r="K85" s="477">
        <v>207675.45600000001</v>
      </c>
      <c r="L85" s="477">
        <v>207675.45600000001</v>
      </c>
      <c r="M85" s="476" t="s">
        <v>570</v>
      </c>
      <c r="N85" s="477">
        <v>240291.68700000001</v>
      </c>
      <c r="O85" s="477">
        <v>72946.875</v>
      </c>
      <c r="P85" s="477">
        <v>313238.56300000002</v>
      </c>
      <c r="Q85" s="477"/>
      <c r="R85" s="477">
        <v>60089.082000000002</v>
      </c>
      <c r="S85" s="477">
        <v>2911.0659999999998</v>
      </c>
      <c r="T85" s="477">
        <v>63000.148000000001</v>
      </c>
      <c r="U85" s="477"/>
      <c r="V85" s="477">
        <v>274159.64299999998</v>
      </c>
      <c r="W85" s="477">
        <v>366206.62699999998</v>
      </c>
      <c r="X85" s="477">
        <v>640366.27</v>
      </c>
      <c r="Y85" s="476" t="s">
        <v>570</v>
      </c>
      <c r="Z85" s="477">
        <v>45554.767999999996</v>
      </c>
      <c r="AA85" s="477">
        <v>2650.2820000000002</v>
      </c>
      <c r="AB85" s="477">
        <v>48205.050999999999</v>
      </c>
      <c r="AC85" s="477"/>
      <c r="AD85" s="477">
        <v>629820.58299999998</v>
      </c>
      <c r="AE85" s="477">
        <v>212241.74100000001</v>
      </c>
      <c r="AF85" s="477">
        <v>842062.32400000002</v>
      </c>
      <c r="AG85" s="477"/>
      <c r="AH85" s="477">
        <v>1587.7159999999999</v>
      </c>
      <c r="AI85" s="477">
        <v>455.62900000000002</v>
      </c>
      <c r="AJ85" s="477">
        <v>2043.346</v>
      </c>
      <c r="AK85" s="476" t="s">
        <v>570</v>
      </c>
      <c r="AL85" s="477">
        <v>17900.511999999999</v>
      </c>
      <c r="AM85" s="477">
        <v>7488.17</v>
      </c>
      <c r="AN85" s="477">
        <v>25388.683000000001</v>
      </c>
      <c r="AO85" s="477"/>
      <c r="AP85" s="477">
        <v>13073.300999999999</v>
      </c>
      <c r="AQ85" s="477">
        <v>749.41800000000001</v>
      </c>
      <c r="AR85" s="477">
        <v>13822.72</v>
      </c>
      <c r="AS85" s="477"/>
      <c r="AT85" s="477">
        <v>58053.548999999999</v>
      </c>
      <c r="AU85" s="477">
        <v>407367.29300000001</v>
      </c>
      <c r="AV85" s="477">
        <v>465420.84299999999</v>
      </c>
      <c r="AW85" s="476" t="s">
        <v>570</v>
      </c>
      <c r="AX85" s="477">
        <v>707.84900000000005</v>
      </c>
      <c r="AY85" s="477">
        <v>12.833</v>
      </c>
      <c r="AZ85" s="477">
        <v>720.68200000000002</v>
      </c>
      <c r="BA85" s="477"/>
      <c r="BB85" s="477">
        <v>215.39500000000001</v>
      </c>
      <c r="BC85" s="477">
        <v>9034.4889999999996</v>
      </c>
      <c r="BD85" s="477">
        <v>9249.884</v>
      </c>
      <c r="BE85" s="477"/>
      <c r="BF85" s="477">
        <v>23773.663</v>
      </c>
      <c r="BG85" s="477">
        <v>23857.040000000001</v>
      </c>
      <c r="BH85" s="477">
        <v>47630.703999999998</v>
      </c>
      <c r="BI85" s="476" t="s">
        <v>570</v>
      </c>
      <c r="BJ85" s="477">
        <v>1878.2929999999999</v>
      </c>
      <c r="BK85" s="477">
        <v>52539.110999999997</v>
      </c>
      <c r="BL85" s="477">
        <v>54417.404000000002</v>
      </c>
      <c r="BM85" s="477"/>
      <c r="BN85" s="477">
        <v>0</v>
      </c>
      <c r="BO85" s="477">
        <v>4088.7</v>
      </c>
      <c r="BP85" s="477">
        <v>4088.7</v>
      </c>
      <c r="BQ85" s="477"/>
      <c r="BR85" s="477">
        <v>1491732.1080000002</v>
      </c>
      <c r="BS85" s="477">
        <v>1475457.6880000001</v>
      </c>
      <c r="BT85" s="477">
        <v>2967189.8040000005</v>
      </c>
      <c r="BU85" s="476" t="s">
        <v>570</v>
      </c>
      <c r="BV85" s="477">
        <v>0</v>
      </c>
      <c r="BW85" s="477">
        <v>210686.209</v>
      </c>
      <c r="BX85" s="477">
        <v>210686.209</v>
      </c>
      <c r="BY85" s="477"/>
      <c r="BZ85" s="477">
        <v>1491732.1080000002</v>
      </c>
      <c r="CA85" s="477">
        <v>1478468.4410000001</v>
      </c>
      <c r="CB85" s="477">
        <v>2970200.557</v>
      </c>
    </row>
    <row r="86" spans="1:80" s="471" customFormat="1" ht="8.25" customHeight="1">
      <c r="A86" s="476" t="s">
        <v>571</v>
      </c>
      <c r="B86" s="477">
        <v>406269.36</v>
      </c>
      <c r="C86" s="477">
        <v>421478.15899999999</v>
      </c>
      <c r="D86" s="477">
        <v>827747.52</v>
      </c>
      <c r="E86" s="477"/>
      <c r="F86" s="477">
        <v>5513.2790000000005</v>
      </c>
      <c r="G86" s="477">
        <v>1910.8979999999999</v>
      </c>
      <c r="H86" s="477">
        <v>7424.1779999999999</v>
      </c>
      <c r="I86" s="477"/>
      <c r="J86" s="477">
        <v>955134.54799999995</v>
      </c>
      <c r="K86" s="477">
        <v>989151.74699999997</v>
      </c>
      <c r="L86" s="477">
        <v>1944286.2960000001</v>
      </c>
      <c r="M86" s="476" t="s">
        <v>571</v>
      </c>
      <c r="N86" s="477">
        <v>24628.824000000001</v>
      </c>
      <c r="O86" s="477">
        <v>19407.346000000001</v>
      </c>
      <c r="P86" s="477">
        <v>44036.17</v>
      </c>
      <c r="Q86" s="477"/>
      <c r="R86" s="477">
        <v>50458.828000000001</v>
      </c>
      <c r="S86" s="477">
        <v>54717.368000000002</v>
      </c>
      <c r="T86" s="477">
        <v>105176.197</v>
      </c>
      <c r="U86" s="477"/>
      <c r="V86" s="477">
        <v>1111209.446</v>
      </c>
      <c r="W86" s="477">
        <v>1686946.814</v>
      </c>
      <c r="X86" s="477">
        <v>2798156.26</v>
      </c>
      <c r="Y86" s="476" t="s">
        <v>571</v>
      </c>
      <c r="Z86" s="477">
        <v>10164.548000000001</v>
      </c>
      <c r="AA86" s="477">
        <v>4428.482</v>
      </c>
      <c r="AB86" s="477">
        <v>14593.031000000001</v>
      </c>
      <c r="AC86" s="477"/>
      <c r="AD86" s="477">
        <v>293325.283</v>
      </c>
      <c r="AE86" s="477">
        <v>197865.97200000001</v>
      </c>
      <c r="AF86" s="477">
        <v>491191.25599999999</v>
      </c>
      <c r="AG86" s="477"/>
      <c r="AH86" s="477">
        <v>26087.224999999999</v>
      </c>
      <c r="AI86" s="477">
        <v>7189.4830000000002</v>
      </c>
      <c r="AJ86" s="477">
        <v>33276.709000000003</v>
      </c>
      <c r="AK86" s="476" t="s">
        <v>571</v>
      </c>
      <c r="AL86" s="477">
        <v>5660.8360000000002</v>
      </c>
      <c r="AM86" s="477">
        <v>3411.5569999999998</v>
      </c>
      <c r="AN86" s="477">
        <v>9072.393</v>
      </c>
      <c r="AO86" s="477"/>
      <c r="AP86" s="477">
        <v>962.92</v>
      </c>
      <c r="AQ86" s="477">
        <v>481.09</v>
      </c>
      <c r="AR86" s="477">
        <v>1444.01</v>
      </c>
      <c r="AS86" s="477"/>
      <c r="AT86" s="477">
        <v>12256.748</v>
      </c>
      <c r="AU86" s="477">
        <v>53812.593000000001</v>
      </c>
      <c r="AV86" s="477">
        <v>66069.342000000004</v>
      </c>
      <c r="AW86" s="476" t="s">
        <v>571</v>
      </c>
      <c r="AX86" s="477">
        <v>21942.464</v>
      </c>
      <c r="AY86" s="477">
        <v>0</v>
      </c>
      <c r="AZ86" s="477">
        <v>21942.465</v>
      </c>
      <c r="BA86" s="477"/>
      <c r="BB86" s="477">
        <v>0</v>
      </c>
      <c r="BC86" s="477">
        <v>1.036</v>
      </c>
      <c r="BD86" s="477">
        <v>1.036</v>
      </c>
      <c r="BE86" s="477"/>
      <c r="BF86" s="477">
        <v>0</v>
      </c>
      <c r="BG86" s="477">
        <v>0</v>
      </c>
      <c r="BH86" s="477">
        <v>0</v>
      </c>
      <c r="BI86" s="476" t="s">
        <v>571</v>
      </c>
      <c r="BJ86" s="477">
        <v>0</v>
      </c>
      <c r="BK86" s="477">
        <v>0</v>
      </c>
      <c r="BL86" s="477">
        <v>0</v>
      </c>
      <c r="BM86" s="477"/>
      <c r="BN86" s="477">
        <v>0</v>
      </c>
      <c r="BO86" s="477">
        <v>0</v>
      </c>
      <c r="BP86" s="477">
        <v>0</v>
      </c>
      <c r="BQ86" s="477"/>
      <c r="BR86" s="477">
        <v>2923614.3090000004</v>
      </c>
      <c r="BS86" s="477">
        <v>3440802.5449999995</v>
      </c>
      <c r="BT86" s="477">
        <v>6364416.8629999999</v>
      </c>
      <c r="BU86" s="476" t="s">
        <v>571</v>
      </c>
      <c r="BV86" s="477">
        <v>955134.54799999995</v>
      </c>
      <c r="BW86" s="477">
        <v>989324.44</v>
      </c>
      <c r="BX86" s="477">
        <v>1944458.9879999999</v>
      </c>
      <c r="BY86" s="477"/>
      <c r="BZ86" s="477">
        <v>2923614.3090000004</v>
      </c>
      <c r="CA86" s="477">
        <v>3440975.2379999994</v>
      </c>
      <c r="CB86" s="477">
        <v>6364589.5549999997</v>
      </c>
    </row>
    <row r="87" spans="1:80" s="471" customFormat="1" ht="8.25" customHeight="1">
      <c r="A87" s="475" t="s">
        <v>572</v>
      </c>
      <c r="B87" s="473">
        <v>406269.36</v>
      </c>
      <c r="C87" s="473">
        <v>421478.15899999999</v>
      </c>
      <c r="D87" s="473">
        <v>827747.52</v>
      </c>
      <c r="E87" s="473"/>
      <c r="F87" s="473">
        <v>5513.2790000000005</v>
      </c>
      <c r="G87" s="473">
        <v>1910.8979999999999</v>
      </c>
      <c r="H87" s="473">
        <v>7424.1779999999999</v>
      </c>
      <c r="I87" s="473"/>
      <c r="J87" s="473">
        <v>955134.54799999995</v>
      </c>
      <c r="K87" s="473">
        <v>989151.74699999997</v>
      </c>
      <c r="L87" s="473">
        <v>1944286.2960000001</v>
      </c>
      <c r="M87" s="475" t="s">
        <v>572</v>
      </c>
      <c r="N87" s="473">
        <v>24628.824000000001</v>
      </c>
      <c r="O87" s="473">
        <v>19407.346000000001</v>
      </c>
      <c r="P87" s="473">
        <v>44036.17</v>
      </c>
      <c r="Q87" s="473"/>
      <c r="R87" s="473">
        <v>50458.828000000001</v>
      </c>
      <c r="S87" s="473">
        <v>54717.368000000002</v>
      </c>
      <c r="T87" s="473">
        <v>105176.197</v>
      </c>
      <c r="U87" s="473"/>
      <c r="V87" s="473">
        <v>1111209.446</v>
      </c>
      <c r="W87" s="473">
        <v>1686946.814</v>
      </c>
      <c r="X87" s="473">
        <v>2798156.26</v>
      </c>
      <c r="Y87" s="475" t="s">
        <v>572</v>
      </c>
      <c r="Z87" s="473">
        <v>10164.548000000001</v>
      </c>
      <c r="AA87" s="473">
        <v>4428.482</v>
      </c>
      <c r="AB87" s="473">
        <v>14593.031000000001</v>
      </c>
      <c r="AC87" s="473"/>
      <c r="AD87" s="473">
        <v>293325.283</v>
      </c>
      <c r="AE87" s="473">
        <v>197865.97200000001</v>
      </c>
      <c r="AF87" s="473">
        <v>491191.25599999999</v>
      </c>
      <c r="AG87" s="473"/>
      <c r="AH87" s="473">
        <v>26087.224999999999</v>
      </c>
      <c r="AI87" s="473">
        <v>7189.4830000000002</v>
      </c>
      <c r="AJ87" s="473">
        <v>33276.709000000003</v>
      </c>
      <c r="AK87" s="475" t="s">
        <v>572</v>
      </c>
      <c r="AL87" s="473">
        <v>5660.8360000000002</v>
      </c>
      <c r="AM87" s="473">
        <v>3411.5569999999998</v>
      </c>
      <c r="AN87" s="473">
        <v>9072.393</v>
      </c>
      <c r="AO87" s="473"/>
      <c r="AP87" s="473">
        <v>962.92</v>
      </c>
      <c r="AQ87" s="473">
        <v>481.09</v>
      </c>
      <c r="AR87" s="473">
        <v>1444.01</v>
      </c>
      <c r="AS87" s="473"/>
      <c r="AT87" s="473">
        <v>12256.748</v>
      </c>
      <c r="AU87" s="473">
        <v>53812.593000000001</v>
      </c>
      <c r="AV87" s="473">
        <v>66069.342000000004</v>
      </c>
      <c r="AW87" s="475" t="s">
        <v>572</v>
      </c>
      <c r="AX87" s="473">
        <v>21942.464</v>
      </c>
      <c r="AY87" s="473">
        <v>0</v>
      </c>
      <c r="AZ87" s="473">
        <v>21942.465</v>
      </c>
      <c r="BA87" s="473"/>
      <c r="BB87" s="473">
        <v>0</v>
      </c>
      <c r="BC87" s="473">
        <v>1.036</v>
      </c>
      <c r="BD87" s="473">
        <v>1.036</v>
      </c>
      <c r="BE87" s="473"/>
      <c r="BF87" s="473">
        <v>0</v>
      </c>
      <c r="BG87" s="473">
        <v>0</v>
      </c>
      <c r="BH87" s="473">
        <v>0</v>
      </c>
      <c r="BI87" s="475" t="s">
        <v>572</v>
      </c>
      <c r="BJ87" s="473">
        <v>0</v>
      </c>
      <c r="BK87" s="473">
        <v>0</v>
      </c>
      <c r="BL87" s="473">
        <v>0</v>
      </c>
      <c r="BM87" s="473"/>
      <c r="BN87" s="473">
        <v>0</v>
      </c>
      <c r="BO87" s="473">
        <v>0</v>
      </c>
      <c r="BP87" s="473">
        <v>0</v>
      </c>
      <c r="BQ87" s="473"/>
      <c r="BR87" s="473">
        <v>2923614.3090000004</v>
      </c>
      <c r="BS87" s="473">
        <v>3440802.5449999995</v>
      </c>
      <c r="BT87" s="473">
        <v>6364416.8629999999</v>
      </c>
      <c r="BU87" s="475" t="s">
        <v>572</v>
      </c>
      <c r="BV87" s="473">
        <v>955134.54799999995</v>
      </c>
      <c r="BW87" s="473">
        <v>989324.44</v>
      </c>
      <c r="BX87" s="473">
        <v>1944458.9879999999</v>
      </c>
      <c r="BY87" s="473"/>
      <c r="BZ87" s="473">
        <v>2923614.3090000004</v>
      </c>
      <c r="CA87" s="473">
        <v>3440975.2379999994</v>
      </c>
      <c r="CB87" s="473">
        <v>6364589.5549999997</v>
      </c>
    </row>
    <row r="88" spans="1:80" s="471" customFormat="1" ht="8.25" customHeight="1">
      <c r="A88" s="475" t="s">
        <v>573</v>
      </c>
      <c r="B88" s="473">
        <v>0</v>
      </c>
      <c r="C88" s="473">
        <v>0</v>
      </c>
      <c r="D88" s="473">
        <v>0</v>
      </c>
      <c r="E88" s="473"/>
      <c r="F88" s="473">
        <v>0</v>
      </c>
      <c r="G88" s="473">
        <v>0</v>
      </c>
      <c r="H88" s="473">
        <v>0</v>
      </c>
      <c r="I88" s="473"/>
      <c r="J88" s="473">
        <v>0</v>
      </c>
      <c r="K88" s="473">
        <v>0</v>
      </c>
      <c r="L88" s="473">
        <v>0</v>
      </c>
      <c r="M88" s="475" t="s">
        <v>573</v>
      </c>
      <c r="N88" s="473">
        <v>0</v>
      </c>
      <c r="O88" s="473">
        <v>0</v>
      </c>
      <c r="P88" s="473">
        <v>0</v>
      </c>
      <c r="Q88" s="473"/>
      <c r="R88" s="473">
        <v>0</v>
      </c>
      <c r="S88" s="473">
        <v>0</v>
      </c>
      <c r="T88" s="473">
        <v>0</v>
      </c>
      <c r="U88" s="473"/>
      <c r="V88" s="473">
        <v>0</v>
      </c>
      <c r="W88" s="473">
        <v>0</v>
      </c>
      <c r="X88" s="473">
        <v>0</v>
      </c>
      <c r="Y88" s="475" t="s">
        <v>573</v>
      </c>
      <c r="Z88" s="473">
        <v>0</v>
      </c>
      <c r="AA88" s="473">
        <v>0</v>
      </c>
      <c r="AB88" s="473">
        <v>0</v>
      </c>
      <c r="AC88" s="473"/>
      <c r="AD88" s="473">
        <v>0</v>
      </c>
      <c r="AE88" s="473">
        <v>0</v>
      </c>
      <c r="AF88" s="473">
        <v>0</v>
      </c>
      <c r="AG88" s="473"/>
      <c r="AH88" s="473">
        <v>0</v>
      </c>
      <c r="AI88" s="473">
        <v>0</v>
      </c>
      <c r="AJ88" s="473">
        <v>0</v>
      </c>
      <c r="AK88" s="475" t="s">
        <v>573</v>
      </c>
      <c r="AL88" s="473">
        <v>0</v>
      </c>
      <c r="AM88" s="473">
        <v>0</v>
      </c>
      <c r="AN88" s="473">
        <v>0</v>
      </c>
      <c r="AO88" s="473"/>
      <c r="AP88" s="473">
        <v>0</v>
      </c>
      <c r="AQ88" s="473">
        <v>0</v>
      </c>
      <c r="AR88" s="473">
        <v>0</v>
      </c>
      <c r="AS88" s="473"/>
      <c r="AT88" s="473">
        <v>0</v>
      </c>
      <c r="AU88" s="473">
        <v>0</v>
      </c>
      <c r="AV88" s="473">
        <v>0</v>
      </c>
      <c r="AW88" s="475" t="s">
        <v>573</v>
      </c>
      <c r="AX88" s="473">
        <v>0</v>
      </c>
      <c r="AY88" s="473">
        <v>0</v>
      </c>
      <c r="AZ88" s="473">
        <v>0</v>
      </c>
      <c r="BA88" s="473"/>
      <c r="BB88" s="473">
        <v>0</v>
      </c>
      <c r="BC88" s="473">
        <v>0</v>
      </c>
      <c r="BD88" s="473">
        <v>0</v>
      </c>
      <c r="BE88" s="473"/>
      <c r="BF88" s="473">
        <v>0</v>
      </c>
      <c r="BG88" s="473">
        <v>0</v>
      </c>
      <c r="BH88" s="473">
        <v>0</v>
      </c>
      <c r="BI88" s="475" t="s">
        <v>573</v>
      </c>
      <c r="BJ88" s="473">
        <v>0</v>
      </c>
      <c r="BK88" s="473">
        <v>0</v>
      </c>
      <c r="BL88" s="473">
        <v>0</v>
      </c>
      <c r="BM88" s="473"/>
      <c r="BN88" s="473">
        <v>0</v>
      </c>
      <c r="BO88" s="473">
        <v>0</v>
      </c>
      <c r="BP88" s="473">
        <v>0</v>
      </c>
      <c r="BQ88" s="473"/>
      <c r="BR88" s="473">
        <v>0</v>
      </c>
      <c r="BS88" s="473">
        <v>0</v>
      </c>
      <c r="BT88" s="473">
        <v>0</v>
      </c>
      <c r="BU88" s="475" t="s">
        <v>573</v>
      </c>
      <c r="BV88" s="473">
        <v>0</v>
      </c>
      <c r="BW88" s="473">
        <v>0</v>
      </c>
      <c r="BX88" s="473">
        <v>0</v>
      </c>
      <c r="BY88" s="473"/>
      <c r="BZ88" s="473">
        <v>0</v>
      </c>
      <c r="CA88" s="473">
        <v>0</v>
      </c>
      <c r="CB88" s="473">
        <v>0</v>
      </c>
    </row>
    <row r="89" spans="1:80" s="35" customFormat="1" ht="3" customHeight="1">
      <c r="A89" s="475"/>
      <c r="B89" s="473"/>
      <c r="C89" s="473"/>
      <c r="D89" s="473"/>
      <c r="E89" s="473"/>
      <c r="F89" s="473"/>
      <c r="G89" s="473"/>
      <c r="H89" s="473"/>
      <c r="I89" s="473"/>
      <c r="J89" s="473"/>
      <c r="K89" s="473"/>
      <c r="L89" s="473"/>
      <c r="M89" s="475"/>
      <c r="N89" s="473"/>
      <c r="O89" s="473"/>
      <c r="P89" s="473"/>
      <c r="Q89" s="473"/>
      <c r="R89" s="473"/>
      <c r="S89" s="473"/>
      <c r="T89" s="473"/>
      <c r="U89" s="473"/>
      <c r="V89" s="473"/>
      <c r="W89" s="473"/>
      <c r="X89" s="473"/>
      <c r="Y89" s="475"/>
      <c r="Z89" s="473"/>
      <c r="AA89" s="473"/>
      <c r="AB89" s="473"/>
      <c r="AC89" s="473"/>
      <c r="AD89" s="473"/>
      <c r="AE89" s="473"/>
      <c r="AF89" s="473"/>
      <c r="AG89" s="473"/>
      <c r="AH89" s="473"/>
      <c r="AI89" s="473"/>
      <c r="AJ89" s="473"/>
      <c r="AK89" s="475"/>
      <c r="AL89" s="473"/>
      <c r="AM89" s="473"/>
      <c r="AN89" s="473"/>
      <c r="AO89" s="473"/>
      <c r="AP89" s="473"/>
      <c r="AQ89" s="473"/>
      <c r="AR89" s="473"/>
      <c r="AS89" s="473"/>
      <c r="AT89" s="473"/>
      <c r="AU89" s="473"/>
      <c r="AV89" s="473"/>
      <c r="AW89" s="475"/>
      <c r="AX89" s="473"/>
      <c r="AY89" s="473"/>
      <c r="AZ89" s="473"/>
      <c r="BA89" s="473"/>
      <c r="BB89" s="473"/>
      <c r="BC89" s="473"/>
      <c r="BD89" s="473"/>
      <c r="BE89" s="473"/>
      <c r="BF89" s="473"/>
      <c r="BG89" s="473"/>
      <c r="BH89" s="473"/>
      <c r="BI89" s="475"/>
      <c r="BJ89" s="473"/>
      <c r="BK89" s="473"/>
      <c r="BL89" s="473"/>
      <c r="BM89" s="473"/>
      <c r="BN89" s="473"/>
      <c r="BO89" s="473"/>
      <c r="BP89" s="473"/>
      <c r="BQ89" s="473"/>
      <c r="BR89" s="473"/>
      <c r="BS89" s="473"/>
      <c r="BT89" s="473"/>
      <c r="BU89" s="475"/>
      <c r="BV89" s="473"/>
      <c r="BW89" s="473"/>
      <c r="BX89" s="473"/>
      <c r="BY89" s="473"/>
      <c r="BZ89" s="473"/>
      <c r="CA89" s="473"/>
      <c r="CB89" s="473"/>
    </row>
    <row r="90" spans="1:80" s="471" customFormat="1" ht="8.25" customHeight="1">
      <c r="A90" s="536" t="s">
        <v>574</v>
      </c>
      <c r="B90" s="469">
        <v>1153578.899</v>
      </c>
      <c r="C90" s="469">
        <v>164674.40400000001</v>
      </c>
      <c r="D90" s="469">
        <v>1318253.304</v>
      </c>
      <c r="E90" s="469"/>
      <c r="F90" s="469">
        <v>99.281000000000006</v>
      </c>
      <c r="G90" s="469">
        <v>0</v>
      </c>
      <c r="H90" s="469">
        <v>99.281000000000006</v>
      </c>
      <c r="I90" s="469"/>
      <c r="J90" s="469">
        <v>1431849.852</v>
      </c>
      <c r="K90" s="469">
        <v>207188.81</v>
      </c>
      <c r="L90" s="469">
        <v>1639038.6629999999</v>
      </c>
      <c r="M90" s="536" t="s">
        <v>574</v>
      </c>
      <c r="N90" s="469">
        <v>5304.3890000000001</v>
      </c>
      <c r="O90" s="469">
        <v>3972.9580000000001</v>
      </c>
      <c r="P90" s="469">
        <v>9277.348</v>
      </c>
      <c r="Q90" s="469"/>
      <c r="R90" s="469">
        <v>208945.47899999999</v>
      </c>
      <c r="S90" s="469">
        <v>5732.0439999999999</v>
      </c>
      <c r="T90" s="469">
        <v>214677.524</v>
      </c>
      <c r="U90" s="469"/>
      <c r="V90" s="469">
        <v>197259.70499999999</v>
      </c>
      <c r="W90" s="469">
        <v>74325.907000000007</v>
      </c>
      <c r="X90" s="469">
        <v>271585.61300000001</v>
      </c>
      <c r="Y90" s="536" t="s">
        <v>574</v>
      </c>
      <c r="Z90" s="469">
        <v>1291915.5930000001</v>
      </c>
      <c r="AA90" s="469">
        <v>40046.139000000003</v>
      </c>
      <c r="AB90" s="469">
        <v>1331961.733</v>
      </c>
      <c r="AC90" s="469"/>
      <c r="AD90" s="469">
        <v>1048791.004</v>
      </c>
      <c r="AE90" s="469">
        <v>66348.542000000001</v>
      </c>
      <c r="AF90" s="469">
        <v>1115139.5460000001</v>
      </c>
      <c r="AG90" s="469"/>
      <c r="AH90" s="469">
        <v>62259.364000000001</v>
      </c>
      <c r="AI90" s="469">
        <v>11221.313</v>
      </c>
      <c r="AJ90" s="469">
        <v>73480.678</v>
      </c>
      <c r="AK90" s="536" t="s">
        <v>574</v>
      </c>
      <c r="AL90" s="469">
        <v>139066.508</v>
      </c>
      <c r="AM90" s="469">
        <v>4260.9989999999998</v>
      </c>
      <c r="AN90" s="469">
        <v>143327.50700000001</v>
      </c>
      <c r="AO90" s="469"/>
      <c r="AP90" s="469">
        <v>500</v>
      </c>
      <c r="AQ90" s="469">
        <v>0</v>
      </c>
      <c r="AR90" s="469">
        <v>500</v>
      </c>
      <c r="AS90" s="469"/>
      <c r="AT90" s="469">
        <v>68042.591</v>
      </c>
      <c r="AU90" s="469">
        <v>16643.191999999999</v>
      </c>
      <c r="AV90" s="469">
        <v>84685.782999999996</v>
      </c>
      <c r="AW90" s="536" t="s">
        <v>574</v>
      </c>
      <c r="AX90" s="469">
        <v>0</v>
      </c>
      <c r="AY90" s="469">
        <v>0</v>
      </c>
      <c r="AZ90" s="469">
        <v>0</v>
      </c>
      <c r="BA90" s="469"/>
      <c r="BB90" s="469">
        <v>0</v>
      </c>
      <c r="BC90" s="469">
        <v>0</v>
      </c>
      <c r="BD90" s="469">
        <v>0</v>
      </c>
      <c r="BE90" s="469"/>
      <c r="BF90" s="469">
        <v>0</v>
      </c>
      <c r="BG90" s="469">
        <v>0</v>
      </c>
      <c r="BH90" s="469">
        <v>0</v>
      </c>
      <c r="BI90" s="536" t="s">
        <v>574</v>
      </c>
      <c r="BJ90" s="469">
        <v>0</v>
      </c>
      <c r="BK90" s="469">
        <v>0</v>
      </c>
      <c r="BL90" s="469">
        <v>0</v>
      </c>
      <c r="BM90" s="469"/>
      <c r="BN90" s="469">
        <v>10459.724</v>
      </c>
      <c r="BO90" s="469">
        <v>245.679</v>
      </c>
      <c r="BP90" s="469">
        <v>10705.404</v>
      </c>
      <c r="BQ90" s="469"/>
      <c r="BR90" s="469">
        <v>5618072.3890000004</v>
      </c>
      <c r="BS90" s="469">
        <v>594659.98699999996</v>
      </c>
      <c r="BT90" s="469">
        <v>6212732.3840000005</v>
      </c>
      <c r="BU90" s="536" t="s">
        <v>574</v>
      </c>
      <c r="BV90" s="469">
        <v>1431849.852</v>
      </c>
      <c r="BW90" s="469">
        <v>362274.26400000002</v>
      </c>
      <c r="BX90" s="469">
        <v>1794124.1170000001</v>
      </c>
      <c r="BY90" s="469"/>
      <c r="BZ90" s="469">
        <v>5618072.3890000004</v>
      </c>
      <c r="CA90" s="469">
        <v>749745.44099999999</v>
      </c>
      <c r="CB90" s="469">
        <v>6367817.8380000014</v>
      </c>
    </row>
    <row r="91" spans="1:80" s="471" customFormat="1" ht="8.25" customHeight="1">
      <c r="A91" s="475" t="s">
        <v>575</v>
      </c>
      <c r="B91" s="473">
        <v>452856.50199999998</v>
      </c>
      <c r="C91" s="473">
        <v>118830.158</v>
      </c>
      <c r="D91" s="473">
        <v>571686.66</v>
      </c>
      <c r="E91" s="473"/>
      <c r="F91" s="473">
        <v>99.281000000000006</v>
      </c>
      <c r="G91" s="473">
        <v>0</v>
      </c>
      <c r="H91" s="473">
        <v>99.281000000000006</v>
      </c>
      <c r="I91" s="473"/>
      <c r="J91" s="473">
        <v>1264747.669</v>
      </c>
      <c r="K91" s="473">
        <v>139371.12700000001</v>
      </c>
      <c r="L91" s="473">
        <v>1404118.7960000001</v>
      </c>
      <c r="M91" s="475" t="s">
        <v>575</v>
      </c>
      <c r="N91" s="473">
        <v>4137.6629999999996</v>
      </c>
      <c r="O91" s="473">
        <v>1928.3689999999999</v>
      </c>
      <c r="P91" s="473">
        <v>6066.0330000000004</v>
      </c>
      <c r="Q91" s="473"/>
      <c r="R91" s="473">
        <v>123073.94</v>
      </c>
      <c r="S91" s="473">
        <v>4116.933</v>
      </c>
      <c r="T91" s="473">
        <v>127190.87300000001</v>
      </c>
      <c r="U91" s="473"/>
      <c r="V91" s="473">
        <v>150920.41200000001</v>
      </c>
      <c r="W91" s="473">
        <v>49985.17</v>
      </c>
      <c r="X91" s="473">
        <v>200905.58199999999</v>
      </c>
      <c r="Y91" s="475" t="s">
        <v>575</v>
      </c>
      <c r="Z91" s="473">
        <v>1291913.7290000001</v>
      </c>
      <c r="AA91" s="473">
        <v>40043.805</v>
      </c>
      <c r="AB91" s="473">
        <v>1331957.534</v>
      </c>
      <c r="AC91" s="473"/>
      <c r="AD91" s="473">
        <v>759996.728</v>
      </c>
      <c r="AE91" s="473">
        <v>49544.300999999999</v>
      </c>
      <c r="AF91" s="473">
        <v>809541.02899999998</v>
      </c>
      <c r="AG91" s="473"/>
      <c r="AH91" s="473">
        <v>798.67899999999997</v>
      </c>
      <c r="AI91" s="473">
        <v>0</v>
      </c>
      <c r="AJ91" s="473">
        <v>798.67899999999997</v>
      </c>
      <c r="AK91" s="475" t="s">
        <v>575</v>
      </c>
      <c r="AL91" s="473">
        <v>2985.7130000000002</v>
      </c>
      <c r="AM91" s="473">
        <v>4260.9989999999998</v>
      </c>
      <c r="AN91" s="473">
        <v>7246.7129999999997</v>
      </c>
      <c r="AO91" s="473"/>
      <c r="AP91" s="473">
        <v>0</v>
      </c>
      <c r="AQ91" s="473">
        <v>0</v>
      </c>
      <c r="AR91" s="473">
        <v>0</v>
      </c>
      <c r="AS91" s="473"/>
      <c r="AT91" s="473">
        <v>49042.591</v>
      </c>
      <c r="AU91" s="473">
        <v>1775.192</v>
      </c>
      <c r="AV91" s="473">
        <v>50817.783000000003</v>
      </c>
      <c r="AW91" s="475" t="s">
        <v>575</v>
      </c>
      <c r="AX91" s="473">
        <v>0</v>
      </c>
      <c r="AY91" s="473">
        <v>0</v>
      </c>
      <c r="AZ91" s="473">
        <v>0</v>
      </c>
      <c r="BA91" s="473"/>
      <c r="BB91" s="473">
        <v>0</v>
      </c>
      <c r="BC91" s="473">
        <v>0</v>
      </c>
      <c r="BD91" s="473">
        <v>0</v>
      </c>
      <c r="BE91" s="473"/>
      <c r="BF91" s="473">
        <v>0</v>
      </c>
      <c r="BG91" s="473">
        <v>0</v>
      </c>
      <c r="BH91" s="473">
        <v>0</v>
      </c>
      <c r="BI91" s="475" t="s">
        <v>575</v>
      </c>
      <c r="BJ91" s="473">
        <v>0</v>
      </c>
      <c r="BK91" s="473">
        <v>0</v>
      </c>
      <c r="BL91" s="473">
        <v>0</v>
      </c>
      <c r="BM91" s="473"/>
      <c r="BN91" s="473">
        <v>459.72399999999999</v>
      </c>
      <c r="BO91" s="473">
        <v>245.679</v>
      </c>
      <c r="BP91" s="473">
        <v>705.404</v>
      </c>
      <c r="BQ91" s="473"/>
      <c r="BR91" s="473">
        <v>4101032.6310000001</v>
      </c>
      <c r="BS91" s="473">
        <v>410101.73299999995</v>
      </c>
      <c r="BT91" s="473">
        <v>4511134.3669999996</v>
      </c>
      <c r="BU91" s="475" t="s">
        <v>575</v>
      </c>
      <c r="BV91" s="473">
        <v>1264747.669</v>
      </c>
      <c r="BW91" s="473">
        <v>294456.58</v>
      </c>
      <c r="BX91" s="473">
        <v>1559204.25</v>
      </c>
      <c r="BY91" s="473"/>
      <c r="BZ91" s="473">
        <v>4101032.6310000001</v>
      </c>
      <c r="CA91" s="473">
        <v>565187.18599999999</v>
      </c>
      <c r="CB91" s="473">
        <v>4666219.8209999995</v>
      </c>
    </row>
    <row r="92" spans="1:80" s="471" customFormat="1" ht="8.25" customHeight="1">
      <c r="A92" s="475" t="s">
        <v>576</v>
      </c>
      <c r="B92" s="473">
        <v>46151.428</v>
      </c>
      <c r="C92" s="473">
        <v>32500.588</v>
      </c>
      <c r="D92" s="473">
        <v>78652.016000000003</v>
      </c>
      <c r="E92" s="473"/>
      <c r="F92" s="473">
        <v>0</v>
      </c>
      <c r="G92" s="473">
        <v>0</v>
      </c>
      <c r="H92" s="473">
        <v>0</v>
      </c>
      <c r="I92" s="473"/>
      <c r="J92" s="473">
        <v>147272.18299999999</v>
      </c>
      <c r="K92" s="473">
        <v>60383.682999999997</v>
      </c>
      <c r="L92" s="473">
        <v>207655.86600000001</v>
      </c>
      <c r="M92" s="475" t="s">
        <v>576</v>
      </c>
      <c r="N92" s="473">
        <v>29.797000000000001</v>
      </c>
      <c r="O92" s="473">
        <v>1611.11</v>
      </c>
      <c r="P92" s="473">
        <v>1640.9079999999999</v>
      </c>
      <c r="Q92" s="473"/>
      <c r="R92" s="473">
        <v>780.08500000000004</v>
      </c>
      <c r="S92" s="473">
        <v>129.73099999999999</v>
      </c>
      <c r="T92" s="473">
        <v>909.81700000000001</v>
      </c>
      <c r="U92" s="473"/>
      <c r="V92" s="473">
        <v>15469.214</v>
      </c>
      <c r="W92" s="473">
        <v>19539.952000000001</v>
      </c>
      <c r="X92" s="473">
        <v>35009.165999999997</v>
      </c>
      <c r="Y92" s="475" t="s">
        <v>576</v>
      </c>
      <c r="Z92" s="473">
        <v>1.8640000000000001</v>
      </c>
      <c r="AA92" s="473">
        <v>2.3340000000000001</v>
      </c>
      <c r="AB92" s="473">
        <v>4.1980000000000004</v>
      </c>
      <c r="AC92" s="473"/>
      <c r="AD92" s="473">
        <v>12125.651</v>
      </c>
      <c r="AE92" s="473">
        <v>9587.5869999999995</v>
      </c>
      <c r="AF92" s="473">
        <v>21713.238000000001</v>
      </c>
      <c r="AG92" s="473"/>
      <c r="AH92" s="473">
        <v>4994.701</v>
      </c>
      <c r="AI92" s="473">
        <v>4.298</v>
      </c>
      <c r="AJ92" s="473">
        <v>4999</v>
      </c>
      <c r="AK92" s="475" t="s">
        <v>576</v>
      </c>
      <c r="AL92" s="473">
        <v>0</v>
      </c>
      <c r="AM92" s="473">
        <v>0</v>
      </c>
      <c r="AN92" s="473">
        <v>0</v>
      </c>
      <c r="AO92" s="473"/>
      <c r="AP92" s="473">
        <v>0</v>
      </c>
      <c r="AQ92" s="473">
        <v>0</v>
      </c>
      <c r="AR92" s="473">
        <v>0</v>
      </c>
      <c r="AS92" s="473"/>
      <c r="AT92" s="473">
        <v>0</v>
      </c>
      <c r="AU92" s="473">
        <v>0</v>
      </c>
      <c r="AV92" s="473">
        <v>0</v>
      </c>
      <c r="AW92" s="475" t="s">
        <v>576</v>
      </c>
      <c r="AX92" s="473">
        <v>0</v>
      </c>
      <c r="AY92" s="473">
        <v>0</v>
      </c>
      <c r="AZ92" s="473">
        <v>0</v>
      </c>
      <c r="BA92" s="473"/>
      <c r="BB92" s="473">
        <v>0</v>
      </c>
      <c r="BC92" s="473">
        <v>0</v>
      </c>
      <c r="BD92" s="473">
        <v>0</v>
      </c>
      <c r="BE92" s="473"/>
      <c r="BF92" s="473">
        <v>0</v>
      </c>
      <c r="BG92" s="473">
        <v>0</v>
      </c>
      <c r="BH92" s="473">
        <v>0</v>
      </c>
      <c r="BI92" s="475" t="s">
        <v>576</v>
      </c>
      <c r="BJ92" s="473">
        <v>0</v>
      </c>
      <c r="BK92" s="473">
        <v>0</v>
      </c>
      <c r="BL92" s="473">
        <v>0</v>
      </c>
      <c r="BM92" s="473"/>
      <c r="BN92" s="473">
        <v>0</v>
      </c>
      <c r="BO92" s="473">
        <v>0</v>
      </c>
      <c r="BP92" s="473">
        <v>0</v>
      </c>
      <c r="BQ92" s="473"/>
      <c r="BR92" s="473">
        <v>226824.92299999998</v>
      </c>
      <c r="BS92" s="473">
        <v>123759.283</v>
      </c>
      <c r="BT92" s="473">
        <v>350584.20899999992</v>
      </c>
      <c r="BU92" s="475" t="s">
        <v>576</v>
      </c>
      <c r="BV92" s="473">
        <v>147272.18299999999</v>
      </c>
      <c r="BW92" s="473">
        <v>60383.682999999997</v>
      </c>
      <c r="BX92" s="473">
        <v>207655.86600000001</v>
      </c>
      <c r="BY92" s="473"/>
      <c r="BZ92" s="473">
        <v>226824.92299999998</v>
      </c>
      <c r="CA92" s="473">
        <v>123759.283</v>
      </c>
      <c r="CB92" s="473">
        <v>350584.20899999992</v>
      </c>
    </row>
    <row r="93" spans="1:80" s="471" customFormat="1" ht="8.25" customHeight="1">
      <c r="A93" s="475" t="s">
        <v>577</v>
      </c>
      <c r="B93" s="473">
        <v>654570.96799999999</v>
      </c>
      <c r="C93" s="473">
        <v>13343.657999999999</v>
      </c>
      <c r="D93" s="473">
        <v>667914.62699999998</v>
      </c>
      <c r="E93" s="473"/>
      <c r="F93" s="473">
        <v>0</v>
      </c>
      <c r="G93" s="473">
        <v>0</v>
      </c>
      <c r="H93" s="473">
        <v>0</v>
      </c>
      <c r="I93" s="473"/>
      <c r="J93" s="473">
        <v>19830</v>
      </c>
      <c r="K93" s="473">
        <v>7434</v>
      </c>
      <c r="L93" s="473">
        <v>27264</v>
      </c>
      <c r="M93" s="475" t="s">
        <v>577</v>
      </c>
      <c r="N93" s="473">
        <v>1136.9280000000001</v>
      </c>
      <c r="O93" s="473">
        <v>433.47800000000001</v>
      </c>
      <c r="P93" s="473">
        <v>1570.4059999999999</v>
      </c>
      <c r="Q93" s="473"/>
      <c r="R93" s="473">
        <v>85091.452999999994</v>
      </c>
      <c r="S93" s="473">
        <v>1485.38</v>
      </c>
      <c r="T93" s="473">
        <v>86576.832999999999</v>
      </c>
      <c r="U93" s="473"/>
      <c r="V93" s="473">
        <v>30870.078000000001</v>
      </c>
      <c r="W93" s="473">
        <v>4800.7849999999999</v>
      </c>
      <c r="X93" s="473">
        <v>35670.864000000001</v>
      </c>
      <c r="Y93" s="475" t="s">
        <v>577</v>
      </c>
      <c r="Z93" s="473">
        <v>0</v>
      </c>
      <c r="AA93" s="473">
        <v>0</v>
      </c>
      <c r="AB93" s="473">
        <v>0</v>
      </c>
      <c r="AC93" s="473"/>
      <c r="AD93" s="473">
        <v>276668.625</v>
      </c>
      <c r="AE93" s="473">
        <v>7216.6530000000002</v>
      </c>
      <c r="AF93" s="473">
        <v>283885.27799999999</v>
      </c>
      <c r="AG93" s="473"/>
      <c r="AH93" s="473">
        <v>56465.983</v>
      </c>
      <c r="AI93" s="473">
        <v>11217.014999999999</v>
      </c>
      <c r="AJ93" s="473">
        <v>67682.998000000007</v>
      </c>
      <c r="AK93" s="475" t="s">
        <v>577</v>
      </c>
      <c r="AL93" s="473">
        <v>136080.79399999999</v>
      </c>
      <c r="AM93" s="473">
        <v>0</v>
      </c>
      <c r="AN93" s="473">
        <v>136080.79399999999</v>
      </c>
      <c r="AO93" s="473"/>
      <c r="AP93" s="473">
        <v>500</v>
      </c>
      <c r="AQ93" s="473">
        <v>0</v>
      </c>
      <c r="AR93" s="473">
        <v>500</v>
      </c>
      <c r="AS93" s="473"/>
      <c r="AT93" s="473">
        <v>19000</v>
      </c>
      <c r="AU93" s="473">
        <v>14868</v>
      </c>
      <c r="AV93" s="473">
        <v>33868</v>
      </c>
      <c r="AW93" s="475" t="s">
        <v>577</v>
      </c>
      <c r="AX93" s="473">
        <v>0</v>
      </c>
      <c r="AY93" s="473">
        <v>0</v>
      </c>
      <c r="AZ93" s="473">
        <v>0</v>
      </c>
      <c r="BA93" s="473"/>
      <c r="BB93" s="473">
        <v>0</v>
      </c>
      <c r="BC93" s="473">
        <v>0</v>
      </c>
      <c r="BD93" s="473">
        <v>0</v>
      </c>
      <c r="BE93" s="473"/>
      <c r="BF93" s="473">
        <v>0</v>
      </c>
      <c r="BG93" s="473">
        <v>0</v>
      </c>
      <c r="BH93" s="473">
        <v>0</v>
      </c>
      <c r="BI93" s="475" t="s">
        <v>577</v>
      </c>
      <c r="BJ93" s="473">
        <v>0</v>
      </c>
      <c r="BK93" s="473">
        <v>0</v>
      </c>
      <c r="BL93" s="473">
        <v>0</v>
      </c>
      <c r="BM93" s="473"/>
      <c r="BN93" s="473">
        <v>10000</v>
      </c>
      <c r="BO93" s="473">
        <v>0</v>
      </c>
      <c r="BP93" s="473">
        <v>10000</v>
      </c>
      <c r="BQ93" s="473"/>
      <c r="BR93" s="473">
        <v>1290214.8289999999</v>
      </c>
      <c r="BS93" s="473">
        <v>60798.968999999997</v>
      </c>
      <c r="BT93" s="473">
        <v>1351013.7999999998</v>
      </c>
      <c r="BU93" s="475" t="s">
        <v>577</v>
      </c>
      <c r="BV93" s="473">
        <v>19830</v>
      </c>
      <c r="BW93" s="473">
        <v>7434</v>
      </c>
      <c r="BX93" s="473">
        <v>27264</v>
      </c>
      <c r="BY93" s="473"/>
      <c r="BZ93" s="473">
        <v>1290214.8289999999</v>
      </c>
      <c r="CA93" s="473">
        <v>60798.968999999997</v>
      </c>
      <c r="CB93" s="473">
        <v>1351013.7999999998</v>
      </c>
    </row>
    <row r="94" spans="1:80" s="35" customFormat="1" ht="3" customHeight="1">
      <c r="A94" s="475"/>
      <c r="B94" s="473"/>
      <c r="C94" s="473"/>
      <c r="D94" s="473"/>
      <c r="E94" s="473"/>
      <c r="F94" s="473"/>
      <c r="G94" s="473"/>
      <c r="H94" s="473"/>
      <c r="I94" s="473"/>
      <c r="J94" s="473"/>
      <c r="K94" s="473"/>
      <c r="L94" s="473"/>
      <c r="M94" s="475"/>
      <c r="N94" s="473"/>
      <c r="O94" s="473"/>
      <c r="P94" s="473"/>
      <c r="Q94" s="473"/>
      <c r="R94" s="473"/>
      <c r="S94" s="473"/>
      <c r="T94" s="473"/>
      <c r="U94" s="473"/>
      <c r="V94" s="473"/>
      <c r="W94" s="473"/>
      <c r="X94" s="473"/>
      <c r="Y94" s="475"/>
      <c r="Z94" s="473"/>
      <c r="AA94" s="473"/>
      <c r="AB94" s="473"/>
      <c r="AC94" s="473"/>
      <c r="AD94" s="473"/>
      <c r="AE94" s="473"/>
      <c r="AF94" s="473"/>
      <c r="AG94" s="473"/>
      <c r="AH94" s="473"/>
      <c r="AI94" s="473"/>
      <c r="AJ94" s="473"/>
      <c r="AK94" s="475"/>
      <c r="AL94" s="473"/>
      <c r="AM94" s="473"/>
      <c r="AN94" s="473"/>
      <c r="AO94" s="473"/>
      <c r="AP94" s="473"/>
      <c r="AQ94" s="473"/>
      <c r="AR94" s="473"/>
      <c r="AS94" s="473"/>
      <c r="AT94" s="473"/>
      <c r="AU94" s="473"/>
      <c r="AV94" s="473"/>
      <c r="AW94" s="475"/>
      <c r="AX94" s="473"/>
      <c r="AY94" s="473"/>
      <c r="AZ94" s="473"/>
      <c r="BA94" s="473"/>
      <c r="BB94" s="473">
        <v>0</v>
      </c>
      <c r="BC94" s="473">
        <v>0</v>
      </c>
      <c r="BD94" s="473">
        <v>0</v>
      </c>
      <c r="BE94" s="473"/>
      <c r="BF94" s="473">
        <v>0</v>
      </c>
      <c r="BG94" s="473">
        <v>0</v>
      </c>
      <c r="BH94" s="473">
        <v>0</v>
      </c>
      <c r="BI94" s="475"/>
      <c r="BJ94" s="473">
        <v>0</v>
      </c>
      <c r="BK94" s="473">
        <v>0</v>
      </c>
      <c r="BL94" s="473">
        <v>0</v>
      </c>
      <c r="BM94" s="473"/>
      <c r="BN94" s="473">
        <v>0</v>
      </c>
      <c r="BO94" s="473">
        <v>0</v>
      </c>
      <c r="BP94" s="473">
        <v>0</v>
      </c>
      <c r="BQ94" s="473"/>
      <c r="BR94" s="473"/>
      <c r="BS94" s="473"/>
      <c r="BT94" s="473"/>
      <c r="BU94" s="475"/>
      <c r="BV94" s="473"/>
      <c r="BW94" s="473"/>
      <c r="BX94" s="473"/>
      <c r="BY94" s="473"/>
      <c r="BZ94" s="473"/>
      <c r="CA94" s="473"/>
      <c r="CB94" s="473"/>
    </row>
    <row r="95" spans="1:80" s="471" customFormat="1" ht="8.25" customHeight="1">
      <c r="A95" s="476" t="s">
        <v>523</v>
      </c>
      <c r="B95" s="477">
        <v>0</v>
      </c>
      <c r="C95" s="477">
        <v>241605</v>
      </c>
      <c r="D95" s="477">
        <v>241605</v>
      </c>
      <c r="E95" s="477"/>
      <c r="F95" s="477">
        <v>0</v>
      </c>
      <c r="G95" s="477">
        <v>0</v>
      </c>
      <c r="H95" s="477">
        <v>0</v>
      </c>
      <c r="I95" s="477"/>
      <c r="J95" s="477">
        <v>221000</v>
      </c>
      <c r="K95" s="477">
        <v>0</v>
      </c>
      <c r="L95" s="477">
        <v>221000</v>
      </c>
      <c r="M95" s="476" t="s">
        <v>523</v>
      </c>
      <c r="N95" s="477">
        <v>0</v>
      </c>
      <c r="O95" s="477">
        <v>0</v>
      </c>
      <c r="P95" s="477">
        <v>0</v>
      </c>
      <c r="Q95" s="477"/>
      <c r="R95" s="477">
        <v>7500</v>
      </c>
      <c r="S95" s="477">
        <v>0</v>
      </c>
      <c r="T95" s="477">
        <v>7500</v>
      </c>
      <c r="U95" s="477"/>
      <c r="V95" s="477">
        <v>446200</v>
      </c>
      <c r="W95" s="477">
        <v>0</v>
      </c>
      <c r="X95" s="477">
        <v>446200</v>
      </c>
      <c r="Y95" s="476" t="s">
        <v>523</v>
      </c>
      <c r="Z95" s="477">
        <v>120000</v>
      </c>
      <c r="AA95" s="477">
        <v>0</v>
      </c>
      <c r="AB95" s="477">
        <v>120000</v>
      </c>
      <c r="AC95" s="477"/>
      <c r="AD95" s="477">
        <v>186000</v>
      </c>
      <c r="AE95" s="477">
        <v>0</v>
      </c>
      <c r="AF95" s="477">
        <v>186000</v>
      </c>
      <c r="AG95" s="477"/>
      <c r="AH95" s="477">
        <v>0</v>
      </c>
      <c r="AI95" s="477">
        <v>0</v>
      </c>
      <c r="AJ95" s="477">
        <v>0</v>
      </c>
      <c r="AK95" s="476" t="s">
        <v>523</v>
      </c>
      <c r="AL95" s="477">
        <v>0</v>
      </c>
      <c r="AM95" s="477">
        <v>0</v>
      </c>
      <c r="AN95" s="477">
        <v>0</v>
      </c>
      <c r="AO95" s="477"/>
      <c r="AP95" s="477">
        <v>0</v>
      </c>
      <c r="AQ95" s="477">
        <v>0</v>
      </c>
      <c r="AR95" s="477">
        <v>0</v>
      </c>
      <c r="AS95" s="477"/>
      <c r="AT95" s="477">
        <v>0</v>
      </c>
      <c r="AU95" s="477">
        <v>66906</v>
      </c>
      <c r="AV95" s="477">
        <v>66906</v>
      </c>
      <c r="AW95" s="476" t="s">
        <v>523</v>
      </c>
      <c r="AX95" s="477">
        <v>0</v>
      </c>
      <c r="AY95" s="477">
        <v>11151</v>
      </c>
      <c r="AZ95" s="477">
        <v>11151</v>
      </c>
      <c r="BA95" s="477"/>
      <c r="BB95" s="477">
        <v>0</v>
      </c>
      <c r="BC95" s="477">
        <v>0</v>
      </c>
      <c r="BD95" s="477">
        <v>0</v>
      </c>
      <c r="BE95" s="477"/>
      <c r="BF95" s="477">
        <v>0</v>
      </c>
      <c r="BG95" s="477">
        <v>0</v>
      </c>
      <c r="BH95" s="477">
        <v>0</v>
      </c>
      <c r="BI95" s="476" t="s">
        <v>523</v>
      </c>
      <c r="BJ95" s="477">
        <v>0</v>
      </c>
      <c r="BK95" s="477">
        <v>0</v>
      </c>
      <c r="BL95" s="477">
        <v>0</v>
      </c>
      <c r="BM95" s="477"/>
      <c r="BN95" s="477">
        <v>142000</v>
      </c>
      <c r="BO95" s="477">
        <v>0</v>
      </c>
      <c r="BP95" s="477">
        <v>142000</v>
      </c>
      <c r="BQ95" s="477"/>
      <c r="BR95" s="477">
        <v>1122700</v>
      </c>
      <c r="BS95" s="477">
        <v>319662</v>
      </c>
      <c r="BT95" s="477">
        <v>1442362</v>
      </c>
      <c r="BU95" s="476" t="s">
        <v>523</v>
      </c>
      <c r="BV95" s="477">
        <v>221000</v>
      </c>
      <c r="BW95" s="477">
        <v>0</v>
      </c>
      <c r="BX95" s="477">
        <v>221000</v>
      </c>
      <c r="BY95" s="477"/>
      <c r="BZ95" s="477">
        <v>1122700</v>
      </c>
      <c r="CA95" s="477">
        <v>319662</v>
      </c>
      <c r="CB95" s="477">
        <v>1442362</v>
      </c>
    </row>
    <row r="96" spans="1:80" s="35" customFormat="1" ht="3" customHeight="1">
      <c r="A96" s="476"/>
      <c r="B96" s="477"/>
      <c r="C96" s="477"/>
      <c r="D96" s="477"/>
      <c r="E96" s="477"/>
      <c r="F96" s="477"/>
      <c r="G96" s="477"/>
      <c r="H96" s="477"/>
      <c r="I96" s="477"/>
      <c r="J96" s="477"/>
      <c r="K96" s="477"/>
      <c r="L96" s="477"/>
      <c r="M96" s="476"/>
      <c r="N96" s="477"/>
      <c r="O96" s="477"/>
      <c r="P96" s="477"/>
      <c r="Q96" s="477"/>
      <c r="R96" s="477"/>
      <c r="S96" s="477"/>
      <c r="T96" s="477"/>
      <c r="U96" s="477"/>
      <c r="V96" s="477"/>
      <c r="W96" s="477"/>
      <c r="X96" s="477"/>
      <c r="Y96" s="476"/>
      <c r="Z96" s="477"/>
      <c r="AA96" s="477"/>
      <c r="AB96" s="477"/>
      <c r="AC96" s="477"/>
      <c r="AD96" s="477"/>
      <c r="AE96" s="477"/>
      <c r="AF96" s="477"/>
      <c r="AG96" s="477"/>
      <c r="AH96" s="477"/>
      <c r="AI96" s="477"/>
      <c r="AJ96" s="477"/>
      <c r="AK96" s="476"/>
      <c r="AL96" s="477"/>
      <c r="AM96" s="477"/>
      <c r="AN96" s="477"/>
      <c r="AO96" s="477"/>
      <c r="AP96" s="477"/>
      <c r="AQ96" s="477"/>
      <c r="AR96" s="477"/>
      <c r="AS96" s="477"/>
      <c r="AT96" s="477"/>
      <c r="AU96" s="477"/>
      <c r="AV96" s="477"/>
      <c r="AW96" s="476"/>
      <c r="AX96" s="477"/>
      <c r="AY96" s="477"/>
      <c r="AZ96" s="477"/>
      <c r="BA96" s="477"/>
      <c r="BB96" s="477">
        <v>0</v>
      </c>
      <c r="BC96" s="477">
        <v>0</v>
      </c>
      <c r="BD96" s="477">
        <v>0</v>
      </c>
      <c r="BE96" s="477"/>
      <c r="BF96" s="477">
        <v>0</v>
      </c>
      <c r="BG96" s="477">
        <v>0</v>
      </c>
      <c r="BH96" s="477">
        <v>0</v>
      </c>
      <c r="BI96" s="476"/>
      <c r="BJ96" s="477">
        <v>0</v>
      </c>
      <c r="BK96" s="477">
        <v>0</v>
      </c>
      <c r="BL96" s="477">
        <v>0</v>
      </c>
      <c r="BM96" s="477"/>
      <c r="BN96" s="477">
        <v>0</v>
      </c>
      <c r="BO96" s="477">
        <v>0</v>
      </c>
      <c r="BP96" s="477">
        <v>0</v>
      </c>
      <c r="BQ96" s="477"/>
      <c r="BR96" s="477"/>
      <c r="BS96" s="477"/>
      <c r="BT96" s="477"/>
      <c r="BU96" s="476"/>
      <c r="BV96" s="477"/>
      <c r="BW96" s="477"/>
      <c r="BX96" s="477"/>
      <c r="BY96" s="477"/>
      <c r="BZ96" s="477"/>
      <c r="CA96" s="477"/>
      <c r="CB96" s="477"/>
    </row>
    <row r="97" spans="1:80" s="471" customFormat="1" ht="8.25" customHeight="1">
      <c r="A97" s="468" t="s">
        <v>578</v>
      </c>
      <c r="B97" s="469">
        <v>1903315.6</v>
      </c>
      <c r="C97" s="469">
        <v>4333529.54</v>
      </c>
      <c r="D97" s="469">
        <v>6236845.1409999998</v>
      </c>
      <c r="E97" s="469"/>
      <c r="F97" s="469">
        <v>130804.931</v>
      </c>
      <c r="G97" s="469">
        <v>27.131</v>
      </c>
      <c r="H97" s="469">
        <v>130832.06299999999</v>
      </c>
      <c r="I97" s="469"/>
      <c r="J97" s="469">
        <v>4471137.2379999999</v>
      </c>
      <c r="K97" s="469">
        <v>6202376.6169999996</v>
      </c>
      <c r="L97" s="469">
        <v>10673513.856000001</v>
      </c>
      <c r="M97" s="468" t="s">
        <v>578</v>
      </c>
      <c r="N97" s="469">
        <v>887146.43400000001</v>
      </c>
      <c r="O97" s="469">
        <v>166577.10999999999</v>
      </c>
      <c r="P97" s="469">
        <v>1053723.544</v>
      </c>
      <c r="Q97" s="469"/>
      <c r="R97" s="469">
        <v>769772.51199999999</v>
      </c>
      <c r="S97" s="469">
        <v>1171811.9169999999</v>
      </c>
      <c r="T97" s="469">
        <v>1941584.429</v>
      </c>
      <c r="U97" s="469"/>
      <c r="V97" s="469">
        <v>885285.82200000004</v>
      </c>
      <c r="W97" s="469">
        <v>6258730.5870000003</v>
      </c>
      <c r="X97" s="469">
        <v>7144016.409</v>
      </c>
      <c r="Y97" s="468" t="s">
        <v>578</v>
      </c>
      <c r="Z97" s="469">
        <v>0</v>
      </c>
      <c r="AA97" s="469">
        <v>312619.196</v>
      </c>
      <c r="AB97" s="469">
        <v>312619.196</v>
      </c>
      <c r="AC97" s="469"/>
      <c r="AD97" s="469">
        <v>1899428.9990000001</v>
      </c>
      <c r="AE97" s="469">
        <v>2103709.5120000001</v>
      </c>
      <c r="AF97" s="469">
        <v>4003138.5109999999</v>
      </c>
      <c r="AG97" s="469"/>
      <c r="AH97" s="469">
        <v>1625711.919</v>
      </c>
      <c r="AI97" s="469">
        <v>222871.32</v>
      </c>
      <c r="AJ97" s="469">
        <v>1848583.2390000001</v>
      </c>
      <c r="AK97" s="468" t="s">
        <v>578</v>
      </c>
      <c r="AL97" s="469">
        <v>184498.61199999999</v>
      </c>
      <c r="AM97" s="469">
        <v>31900.933000000001</v>
      </c>
      <c r="AN97" s="469">
        <v>216399.546</v>
      </c>
      <c r="AO97" s="469"/>
      <c r="AP97" s="469">
        <v>0</v>
      </c>
      <c r="AQ97" s="469">
        <v>49.524999999999999</v>
      </c>
      <c r="AR97" s="469">
        <v>49.524999999999999</v>
      </c>
      <c r="AS97" s="469"/>
      <c r="AT97" s="469">
        <v>0</v>
      </c>
      <c r="AU97" s="469">
        <v>963818.1</v>
      </c>
      <c r="AV97" s="469">
        <v>963818.1</v>
      </c>
      <c r="AW97" s="468" t="s">
        <v>578</v>
      </c>
      <c r="AX97" s="469">
        <v>0</v>
      </c>
      <c r="AY97" s="469">
        <v>0</v>
      </c>
      <c r="AZ97" s="469">
        <v>0</v>
      </c>
      <c r="BA97" s="469"/>
      <c r="BB97" s="469">
        <v>33089.620000000003</v>
      </c>
      <c r="BC97" s="469">
        <v>0</v>
      </c>
      <c r="BD97" s="469">
        <v>33089.620000000003</v>
      </c>
      <c r="BE97" s="469"/>
      <c r="BF97" s="469">
        <v>0</v>
      </c>
      <c r="BG97" s="469">
        <v>371700</v>
      </c>
      <c r="BH97" s="469">
        <v>371700</v>
      </c>
      <c r="BI97" s="468" t="s">
        <v>578</v>
      </c>
      <c r="BJ97" s="469">
        <v>0</v>
      </c>
      <c r="BK97" s="469">
        <v>0</v>
      </c>
      <c r="BL97" s="469">
        <v>0</v>
      </c>
      <c r="BM97" s="469"/>
      <c r="BN97" s="469">
        <v>0</v>
      </c>
      <c r="BO97" s="469">
        <v>233241.75</v>
      </c>
      <c r="BP97" s="469">
        <v>233241.75</v>
      </c>
      <c r="BQ97" s="469"/>
      <c r="BR97" s="469">
        <v>12790191.686999999</v>
      </c>
      <c r="BS97" s="469">
        <v>22372963.237999998</v>
      </c>
      <c r="BT97" s="469">
        <v>35163154.928999998</v>
      </c>
      <c r="BU97" s="468" t="s">
        <v>578</v>
      </c>
      <c r="BV97" s="469">
        <v>4471137.2379999999</v>
      </c>
      <c r="BW97" s="469">
        <v>6202376.6169999996</v>
      </c>
      <c r="BX97" s="469">
        <v>10673513.856000001</v>
      </c>
      <c r="BY97" s="469"/>
      <c r="BZ97" s="469">
        <v>12790191.686999999</v>
      </c>
      <c r="CA97" s="469">
        <v>22372963.237999998</v>
      </c>
      <c r="CB97" s="469">
        <v>35163154.928999998</v>
      </c>
    </row>
    <row r="98" spans="1:80" s="471" customFormat="1" ht="8.25" customHeight="1">
      <c r="A98" s="475" t="s">
        <v>579</v>
      </c>
      <c r="B98" s="473">
        <v>1903315.6</v>
      </c>
      <c r="C98" s="473">
        <v>102.26</v>
      </c>
      <c r="D98" s="473">
        <v>1903417.861</v>
      </c>
      <c r="E98" s="473"/>
      <c r="F98" s="473">
        <v>130804.931</v>
      </c>
      <c r="G98" s="473">
        <v>27.131</v>
      </c>
      <c r="H98" s="473">
        <v>130832.06299999999</v>
      </c>
      <c r="I98" s="473"/>
      <c r="J98" s="473">
        <v>4471137.2379999999</v>
      </c>
      <c r="K98" s="473">
        <v>194005.37899999999</v>
      </c>
      <c r="L98" s="473">
        <v>4665142.6179999998</v>
      </c>
      <c r="M98" s="475" t="s">
        <v>579</v>
      </c>
      <c r="N98" s="473">
        <v>887146.43400000001</v>
      </c>
      <c r="O98" s="473">
        <v>38340.61</v>
      </c>
      <c r="P98" s="473">
        <v>925487.04399999999</v>
      </c>
      <c r="Q98" s="473"/>
      <c r="R98" s="473">
        <v>769772.51199999999</v>
      </c>
      <c r="S98" s="473">
        <v>956.91700000000003</v>
      </c>
      <c r="T98" s="473">
        <v>770729.429</v>
      </c>
      <c r="U98" s="473"/>
      <c r="V98" s="473">
        <v>885285.82200000004</v>
      </c>
      <c r="W98" s="473">
        <v>3973.962</v>
      </c>
      <c r="X98" s="473">
        <v>889259.78500000003</v>
      </c>
      <c r="Y98" s="475" t="s">
        <v>579</v>
      </c>
      <c r="Z98" s="473">
        <v>0</v>
      </c>
      <c r="AA98" s="473">
        <v>0</v>
      </c>
      <c r="AB98" s="473">
        <v>0</v>
      </c>
      <c r="AC98" s="473"/>
      <c r="AD98" s="473">
        <v>1899428.9990000001</v>
      </c>
      <c r="AE98" s="473">
        <v>208039.51199999999</v>
      </c>
      <c r="AF98" s="473">
        <v>2107468.5109999999</v>
      </c>
      <c r="AG98" s="473"/>
      <c r="AH98" s="473">
        <v>1281011.919</v>
      </c>
      <c r="AI98" s="473">
        <v>0</v>
      </c>
      <c r="AJ98" s="473">
        <v>1281011.919</v>
      </c>
      <c r="AK98" s="475" t="s">
        <v>579</v>
      </c>
      <c r="AL98" s="473">
        <v>184498.61199999999</v>
      </c>
      <c r="AM98" s="473">
        <v>31900.933000000001</v>
      </c>
      <c r="AN98" s="473">
        <v>216399.546</v>
      </c>
      <c r="AO98" s="473"/>
      <c r="AP98" s="473">
        <v>0</v>
      </c>
      <c r="AQ98" s="473">
        <v>49.524999999999999</v>
      </c>
      <c r="AR98" s="473">
        <v>49.524999999999999</v>
      </c>
      <c r="AS98" s="473"/>
      <c r="AT98" s="473">
        <v>0</v>
      </c>
      <c r="AU98" s="473">
        <v>92925</v>
      </c>
      <c r="AV98" s="473">
        <v>92925</v>
      </c>
      <c r="AW98" s="475" t="s">
        <v>579</v>
      </c>
      <c r="AX98" s="473">
        <v>0</v>
      </c>
      <c r="AY98" s="473">
        <v>0</v>
      </c>
      <c r="AZ98" s="473">
        <v>0</v>
      </c>
      <c r="BA98" s="473"/>
      <c r="BB98" s="473">
        <v>33089.620000000003</v>
      </c>
      <c r="BC98" s="473">
        <v>0</v>
      </c>
      <c r="BD98" s="473">
        <v>33089.620000000003</v>
      </c>
      <c r="BE98" s="473"/>
      <c r="BF98" s="473">
        <v>0</v>
      </c>
      <c r="BG98" s="473">
        <v>0</v>
      </c>
      <c r="BH98" s="473">
        <v>0</v>
      </c>
      <c r="BI98" s="475" t="s">
        <v>579</v>
      </c>
      <c r="BJ98" s="473">
        <v>0</v>
      </c>
      <c r="BK98" s="473">
        <v>0</v>
      </c>
      <c r="BL98" s="473">
        <v>0</v>
      </c>
      <c r="BM98" s="473"/>
      <c r="BN98" s="473">
        <v>0</v>
      </c>
      <c r="BO98" s="473">
        <v>0</v>
      </c>
      <c r="BP98" s="473">
        <v>0</v>
      </c>
      <c r="BQ98" s="473"/>
      <c r="BR98" s="473">
        <v>12445491.686999999</v>
      </c>
      <c r="BS98" s="473">
        <v>570321.22900000005</v>
      </c>
      <c r="BT98" s="473">
        <v>13015812.920999998</v>
      </c>
      <c r="BU98" s="475" t="s">
        <v>579</v>
      </c>
      <c r="BV98" s="473">
        <v>4471137.2379999999</v>
      </c>
      <c r="BW98" s="473">
        <v>194005.37899999999</v>
      </c>
      <c r="BX98" s="473">
        <v>4665142.6179999998</v>
      </c>
      <c r="BY98" s="473"/>
      <c r="BZ98" s="473">
        <v>12445491.686999999</v>
      </c>
      <c r="CA98" s="473">
        <v>570321.22900000005</v>
      </c>
      <c r="CB98" s="473">
        <v>13015812.920999998</v>
      </c>
    </row>
    <row r="99" spans="1:80" s="471" customFormat="1" ht="8.25" customHeight="1">
      <c r="A99" s="475" t="s">
        <v>580</v>
      </c>
      <c r="B99" s="473">
        <v>0</v>
      </c>
      <c r="C99" s="473">
        <v>4333427.28</v>
      </c>
      <c r="D99" s="473">
        <v>4333427.28</v>
      </c>
      <c r="E99" s="473"/>
      <c r="F99" s="473">
        <v>0</v>
      </c>
      <c r="G99" s="473">
        <v>0</v>
      </c>
      <c r="H99" s="473">
        <v>0</v>
      </c>
      <c r="I99" s="473"/>
      <c r="J99" s="473">
        <v>0</v>
      </c>
      <c r="K99" s="473">
        <v>6008371.2379999999</v>
      </c>
      <c r="L99" s="473">
        <v>6008371.2379999999</v>
      </c>
      <c r="M99" s="475" t="s">
        <v>580</v>
      </c>
      <c r="N99" s="473">
        <v>0</v>
      </c>
      <c r="O99" s="473">
        <v>128236.5</v>
      </c>
      <c r="P99" s="473">
        <v>128236.5</v>
      </c>
      <c r="Q99" s="473"/>
      <c r="R99" s="473">
        <v>0</v>
      </c>
      <c r="S99" s="473">
        <v>1170855</v>
      </c>
      <c r="T99" s="473">
        <v>1170855</v>
      </c>
      <c r="U99" s="473"/>
      <c r="V99" s="473">
        <v>0</v>
      </c>
      <c r="W99" s="473">
        <v>6254756.6239999998</v>
      </c>
      <c r="X99" s="473">
        <v>6254756.6239999998</v>
      </c>
      <c r="Y99" s="475" t="s">
        <v>580</v>
      </c>
      <c r="Z99" s="473">
        <v>0</v>
      </c>
      <c r="AA99" s="473">
        <v>312619.196</v>
      </c>
      <c r="AB99" s="473">
        <v>312619.196</v>
      </c>
      <c r="AC99" s="473"/>
      <c r="AD99" s="473">
        <v>0</v>
      </c>
      <c r="AE99" s="473">
        <v>1895670</v>
      </c>
      <c r="AF99" s="473">
        <v>1895670</v>
      </c>
      <c r="AG99" s="473"/>
      <c r="AH99" s="473">
        <v>344700</v>
      </c>
      <c r="AI99" s="473">
        <v>222871.32</v>
      </c>
      <c r="AJ99" s="473">
        <v>567571.31999999995</v>
      </c>
      <c r="AK99" s="475" t="s">
        <v>580</v>
      </c>
      <c r="AL99" s="473">
        <v>0</v>
      </c>
      <c r="AM99" s="473">
        <v>0</v>
      </c>
      <c r="AN99" s="473">
        <v>0</v>
      </c>
      <c r="AO99" s="473"/>
      <c r="AP99" s="473">
        <v>0</v>
      </c>
      <c r="AQ99" s="473">
        <v>0</v>
      </c>
      <c r="AR99" s="473">
        <v>0</v>
      </c>
      <c r="AS99" s="473"/>
      <c r="AT99" s="473">
        <v>0</v>
      </c>
      <c r="AU99" s="473">
        <v>870893.1</v>
      </c>
      <c r="AV99" s="473">
        <v>870893.1</v>
      </c>
      <c r="AW99" s="475" t="s">
        <v>580</v>
      </c>
      <c r="AX99" s="473">
        <v>0</v>
      </c>
      <c r="AY99" s="473">
        <v>0</v>
      </c>
      <c r="AZ99" s="473">
        <v>0</v>
      </c>
      <c r="BA99" s="473"/>
      <c r="BB99" s="473">
        <v>0</v>
      </c>
      <c r="BC99" s="473">
        <v>0</v>
      </c>
      <c r="BD99" s="473">
        <v>0</v>
      </c>
      <c r="BE99" s="473"/>
      <c r="BF99" s="473">
        <v>0</v>
      </c>
      <c r="BG99" s="473">
        <v>371700</v>
      </c>
      <c r="BH99" s="473">
        <v>371700</v>
      </c>
      <c r="BI99" s="475" t="s">
        <v>580</v>
      </c>
      <c r="BJ99" s="473">
        <v>0</v>
      </c>
      <c r="BK99" s="473">
        <v>0</v>
      </c>
      <c r="BL99" s="473">
        <v>0</v>
      </c>
      <c r="BM99" s="473"/>
      <c r="BN99" s="473">
        <v>0</v>
      </c>
      <c r="BO99" s="473">
        <v>233241.75</v>
      </c>
      <c r="BP99" s="473">
        <v>233241.75</v>
      </c>
      <c r="BQ99" s="473"/>
      <c r="BR99" s="473">
        <v>344700</v>
      </c>
      <c r="BS99" s="473">
        <v>21802642.007999998</v>
      </c>
      <c r="BT99" s="473">
        <v>22147342.007999998</v>
      </c>
      <c r="BU99" s="475" t="s">
        <v>580</v>
      </c>
      <c r="BV99" s="473">
        <v>0</v>
      </c>
      <c r="BW99" s="473">
        <v>6008371.2379999999</v>
      </c>
      <c r="BX99" s="473">
        <v>6008371.2379999999</v>
      </c>
      <c r="BY99" s="473"/>
      <c r="BZ99" s="473">
        <v>344700</v>
      </c>
      <c r="CA99" s="473">
        <v>21802642.007999998</v>
      </c>
      <c r="CB99" s="473">
        <v>22147342.007999998</v>
      </c>
    </row>
    <row r="100" spans="1:80" s="35" customFormat="1" ht="3" customHeight="1">
      <c r="A100" s="475"/>
      <c r="B100" s="473"/>
      <c r="C100" s="473"/>
      <c r="D100" s="473"/>
      <c r="E100" s="473"/>
      <c r="F100" s="473"/>
      <c r="G100" s="473"/>
      <c r="H100" s="473"/>
      <c r="I100" s="473"/>
      <c r="J100" s="473"/>
      <c r="K100" s="473"/>
      <c r="L100" s="473"/>
      <c r="M100" s="475"/>
      <c r="N100" s="473"/>
      <c r="O100" s="473"/>
      <c r="P100" s="473"/>
      <c r="Q100" s="473"/>
      <c r="R100" s="473"/>
      <c r="S100" s="473"/>
      <c r="T100" s="473"/>
      <c r="U100" s="473"/>
      <c r="V100" s="473"/>
      <c r="W100" s="473"/>
      <c r="X100" s="473"/>
      <c r="Y100" s="475"/>
      <c r="Z100" s="473"/>
      <c r="AA100" s="473"/>
      <c r="AB100" s="473"/>
      <c r="AC100" s="473"/>
      <c r="AD100" s="473"/>
      <c r="AE100" s="473"/>
      <c r="AF100" s="473"/>
      <c r="AG100" s="473"/>
      <c r="AH100" s="473"/>
      <c r="AI100" s="473"/>
      <c r="AJ100" s="473"/>
      <c r="AK100" s="475"/>
      <c r="AL100" s="473"/>
      <c r="AM100" s="473"/>
      <c r="AN100" s="473"/>
      <c r="AO100" s="473"/>
      <c r="AP100" s="473"/>
      <c r="AQ100" s="473"/>
      <c r="AR100" s="473"/>
      <c r="AS100" s="473"/>
      <c r="AT100" s="473"/>
      <c r="AU100" s="473"/>
      <c r="AV100" s="473"/>
      <c r="AW100" s="475"/>
      <c r="AX100" s="473"/>
      <c r="AY100" s="473"/>
      <c r="AZ100" s="473"/>
      <c r="BA100" s="473"/>
      <c r="BB100" s="473"/>
      <c r="BC100" s="473"/>
      <c r="BD100" s="473"/>
      <c r="BE100" s="473"/>
      <c r="BF100" s="473"/>
      <c r="BG100" s="473"/>
      <c r="BH100" s="473"/>
      <c r="BI100" s="475"/>
      <c r="BJ100" s="473"/>
      <c r="BK100" s="473"/>
      <c r="BL100" s="473"/>
      <c r="BM100" s="473"/>
      <c r="BN100" s="473"/>
      <c r="BO100" s="473"/>
      <c r="BP100" s="473"/>
      <c r="BQ100" s="473"/>
      <c r="BR100" s="473"/>
      <c r="BS100" s="473"/>
      <c r="BT100" s="473"/>
      <c r="BU100" s="475"/>
      <c r="BV100" s="473"/>
      <c r="BW100" s="473"/>
      <c r="BX100" s="473"/>
      <c r="BY100" s="473"/>
      <c r="BZ100" s="473"/>
      <c r="CA100" s="473"/>
      <c r="CB100" s="473"/>
    </row>
    <row r="101" spans="1:80" s="471" customFormat="1" ht="8.25" customHeight="1">
      <c r="A101" s="468" t="s">
        <v>581</v>
      </c>
      <c r="B101" s="469">
        <v>246550</v>
      </c>
      <c r="C101" s="469">
        <v>0</v>
      </c>
      <c r="D101" s="469">
        <v>246550</v>
      </c>
      <c r="E101" s="469"/>
      <c r="F101" s="469">
        <v>0</v>
      </c>
      <c r="G101" s="469">
        <v>0</v>
      </c>
      <c r="H101" s="469">
        <v>0</v>
      </c>
      <c r="I101" s="469"/>
      <c r="J101" s="469">
        <v>3649479.5920000002</v>
      </c>
      <c r="K101" s="469">
        <v>4614481.3969999999</v>
      </c>
      <c r="L101" s="469">
        <v>8263960.9890000001</v>
      </c>
      <c r="M101" s="468" t="s">
        <v>581</v>
      </c>
      <c r="N101" s="469">
        <v>86422</v>
      </c>
      <c r="O101" s="469">
        <v>29721.132000000001</v>
      </c>
      <c r="P101" s="469">
        <v>116143.132</v>
      </c>
      <c r="Q101" s="469"/>
      <c r="R101" s="469">
        <v>301565.84000000003</v>
      </c>
      <c r="S101" s="469">
        <v>0</v>
      </c>
      <c r="T101" s="469">
        <v>301565.84000000003</v>
      </c>
      <c r="U101" s="469"/>
      <c r="V101" s="469">
        <v>2114.674</v>
      </c>
      <c r="W101" s="469">
        <v>983.33600000000001</v>
      </c>
      <c r="X101" s="469">
        <v>3098.011</v>
      </c>
      <c r="Y101" s="468" t="s">
        <v>581</v>
      </c>
      <c r="Z101" s="469">
        <v>0</v>
      </c>
      <c r="AA101" s="469">
        <v>0</v>
      </c>
      <c r="AB101" s="469">
        <v>0</v>
      </c>
      <c r="AC101" s="469"/>
      <c r="AD101" s="469">
        <v>613304.74199999997</v>
      </c>
      <c r="AE101" s="469">
        <v>1486800</v>
      </c>
      <c r="AF101" s="469">
        <v>2100104.7420000001</v>
      </c>
      <c r="AG101" s="469"/>
      <c r="AH101" s="469">
        <v>248978.22099999999</v>
      </c>
      <c r="AI101" s="469">
        <v>0</v>
      </c>
      <c r="AJ101" s="469">
        <v>248978.22099999999</v>
      </c>
      <c r="AK101" s="468" t="s">
        <v>581</v>
      </c>
      <c r="AL101" s="469">
        <v>153980.598</v>
      </c>
      <c r="AM101" s="469">
        <v>0</v>
      </c>
      <c r="AN101" s="469">
        <v>153980.598</v>
      </c>
      <c r="AO101" s="469"/>
      <c r="AP101" s="469">
        <v>315703.25799999997</v>
      </c>
      <c r="AQ101" s="469">
        <v>0</v>
      </c>
      <c r="AR101" s="469">
        <v>315703.25799999997</v>
      </c>
      <c r="AS101" s="469"/>
      <c r="AT101" s="469">
        <v>183100</v>
      </c>
      <c r="AU101" s="469">
        <v>0</v>
      </c>
      <c r="AV101" s="469">
        <v>183100</v>
      </c>
      <c r="AW101" s="468" t="s">
        <v>581</v>
      </c>
      <c r="AX101" s="469">
        <v>27058.080000000002</v>
      </c>
      <c r="AY101" s="469">
        <v>0</v>
      </c>
      <c r="AZ101" s="469">
        <v>27058.080000000002</v>
      </c>
      <c r="BA101" s="469"/>
      <c r="BB101" s="469">
        <v>0</v>
      </c>
      <c r="BC101" s="469">
        <v>0</v>
      </c>
      <c r="BD101" s="469">
        <v>0</v>
      </c>
      <c r="BE101" s="469"/>
      <c r="BF101" s="469">
        <v>0</v>
      </c>
      <c r="BG101" s="469">
        <v>0</v>
      </c>
      <c r="BH101" s="469">
        <v>0</v>
      </c>
      <c r="BI101" s="468" t="s">
        <v>581</v>
      </c>
      <c r="BJ101" s="469">
        <v>0</v>
      </c>
      <c r="BK101" s="469">
        <v>0</v>
      </c>
      <c r="BL101" s="469">
        <v>0</v>
      </c>
      <c r="BM101" s="469"/>
      <c r="BN101" s="469">
        <v>141701.29199999999</v>
      </c>
      <c r="BO101" s="469">
        <v>0</v>
      </c>
      <c r="BP101" s="469">
        <v>141701.29199999999</v>
      </c>
      <c r="BQ101" s="469"/>
      <c r="BR101" s="469">
        <v>5969958.2970000003</v>
      </c>
      <c r="BS101" s="469">
        <v>6131985.8650000002</v>
      </c>
      <c r="BT101" s="469">
        <v>12101944.162999999</v>
      </c>
      <c r="BU101" s="468" t="s">
        <v>581</v>
      </c>
      <c r="BV101" s="469">
        <v>3649479.5920000002</v>
      </c>
      <c r="BW101" s="469">
        <v>4614481.3969999999</v>
      </c>
      <c r="BX101" s="469">
        <v>8263960.9890000001</v>
      </c>
      <c r="BY101" s="469"/>
      <c r="BZ101" s="469">
        <v>5969958.2970000003</v>
      </c>
      <c r="CA101" s="469">
        <v>6131985.8650000002</v>
      </c>
      <c r="CB101" s="469">
        <v>12101944.162999999</v>
      </c>
    </row>
    <row r="102" spans="1:80" s="471" customFormat="1" ht="8.25" customHeight="1">
      <c r="A102" s="475" t="s">
        <v>582</v>
      </c>
      <c r="B102" s="473">
        <v>0</v>
      </c>
      <c r="C102" s="473">
        <v>0</v>
      </c>
      <c r="D102" s="473">
        <v>0</v>
      </c>
      <c r="E102" s="473"/>
      <c r="F102" s="473">
        <v>0</v>
      </c>
      <c r="G102" s="473">
        <v>0</v>
      </c>
      <c r="H102" s="473">
        <v>0</v>
      </c>
      <c r="I102" s="473"/>
      <c r="J102" s="473">
        <v>0</v>
      </c>
      <c r="K102" s="473">
        <v>0</v>
      </c>
      <c r="L102" s="473">
        <v>0</v>
      </c>
      <c r="M102" s="475" t="s">
        <v>582</v>
      </c>
      <c r="N102" s="473">
        <v>0</v>
      </c>
      <c r="O102" s="473">
        <v>0</v>
      </c>
      <c r="P102" s="473">
        <v>0</v>
      </c>
      <c r="Q102" s="473"/>
      <c r="R102" s="473">
        <v>0</v>
      </c>
      <c r="S102" s="473">
        <v>0</v>
      </c>
      <c r="T102" s="473">
        <v>0</v>
      </c>
      <c r="U102" s="473"/>
      <c r="V102" s="473">
        <v>0</v>
      </c>
      <c r="W102" s="473">
        <v>0</v>
      </c>
      <c r="X102" s="473">
        <v>0</v>
      </c>
      <c r="Y102" s="475" t="s">
        <v>582</v>
      </c>
      <c r="Z102" s="473">
        <v>0</v>
      </c>
      <c r="AA102" s="473">
        <v>0</v>
      </c>
      <c r="AB102" s="473">
        <v>0</v>
      </c>
      <c r="AC102" s="473"/>
      <c r="AD102" s="473">
        <v>0</v>
      </c>
      <c r="AE102" s="473">
        <v>0</v>
      </c>
      <c r="AF102" s="473">
        <v>0</v>
      </c>
      <c r="AG102" s="473"/>
      <c r="AH102" s="473">
        <v>0</v>
      </c>
      <c r="AI102" s="473">
        <v>0</v>
      </c>
      <c r="AJ102" s="473">
        <v>0</v>
      </c>
      <c r="AK102" s="475" t="s">
        <v>582</v>
      </c>
      <c r="AL102" s="473">
        <v>0</v>
      </c>
      <c r="AM102" s="473">
        <v>0</v>
      </c>
      <c r="AN102" s="473">
        <v>0</v>
      </c>
      <c r="AO102" s="473"/>
      <c r="AP102" s="473">
        <v>0</v>
      </c>
      <c r="AQ102" s="473">
        <v>0</v>
      </c>
      <c r="AR102" s="473">
        <v>0</v>
      </c>
      <c r="AS102" s="473"/>
      <c r="AT102" s="473">
        <v>0</v>
      </c>
      <c r="AU102" s="473">
        <v>0</v>
      </c>
      <c r="AV102" s="473">
        <v>0</v>
      </c>
      <c r="AW102" s="475" t="s">
        <v>582</v>
      </c>
      <c r="AX102" s="473">
        <v>0</v>
      </c>
      <c r="AY102" s="473">
        <v>0</v>
      </c>
      <c r="AZ102" s="473">
        <v>0</v>
      </c>
      <c r="BA102" s="473"/>
      <c r="BB102" s="473">
        <v>0</v>
      </c>
      <c r="BC102" s="473">
        <v>0</v>
      </c>
      <c r="BD102" s="473">
        <v>0</v>
      </c>
      <c r="BE102" s="473"/>
      <c r="BF102" s="473">
        <v>0</v>
      </c>
      <c r="BG102" s="473">
        <v>0</v>
      </c>
      <c r="BH102" s="473">
        <v>0</v>
      </c>
      <c r="BI102" s="475" t="s">
        <v>582</v>
      </c>
      <c r="BJ102" s="473">
        <v>0</v>
      </c>
      <c r="BK102" s="473">
        <v>0</v>
      </c>
      <c r="BL102" s="473">
        <v>0</v>
      </c>
      <c r="BM102" s="473"/>
      <c r="BN102" s="473">
        <v>0</v>
      </c>
      <c r="BO102" s="473">
        <v>0</v>
      </c>
      <c r="BP102" s="473">
        <v>0</v>
      </c>
      <c r="BQ102" s="473"/>
      <c r="BR102" s="473">
        <v>0</v>
      </c>
      <c r="BS102" s="473">
        <v>0</v>
      </c>
      <c r="BT102" s="473">
        <v>0</v>
      </c>
      <c r="BU102" s="475" t="s">
        <v>582</v>
      </c>
      <c r="BV102" s="473">
        <v>0</v>
      </c>
      <c r="BW102" s="473">
        <v>0</v>
      </c>
      <c r="BX102" s="473">
        <v>0</v>
      </c>
      <c r="BY102" s="473"/>
      <c r="BZ102" s="473">
        <v>0</v>
      </c>
      <c r="CA102" s="473">
        <v>0</v>
      </c>
      <c r="CB102" s="473">
        <v>0</v>
      </c>
    </row>
    <row r="103" spans="1:80" s="471" customFormat="1" ht="8.25" customHeight="1">
      <c r="A103" s="475" t="s">
        <v>583</v>
      </c>
      <c r="B103" s="473">
        <v>0</v>
      </c>
      <c r="C103" s="473">
        <v>0</v>
      </c>
      <c r="D103" s="473">
        <v>0</v>
      </c>
      <c r="E103" s="473"/>
      <c r="F103" s="473">
        <v>0</v>
      </c>
      <c r="G103" s="473">
        <v>0</v>
      </c>
      <c r="H103" s="473">
        <v>0</v>
      </c>
      <c r="I103" s="473"/>
      <c r="J103" s="473">
        <v>0</v>
      </c>
      <c r="K103" s="473">
        <v>0</v>
      </c>
      <c r="L103" s="473">
        <v>0</v>
      </c>
      <c r="M103" s="475" t="s">
        <v>583</v>
      </c>
      <c r="N103" s="473">
        <v>0</v>
      </c>
      <c r="O103" s="473">
        <v>0</v>
      </c>
      <c r="P103" s="473">
        <v>0</v>
      </c>
      <c r="Q103" s="473"/>
      <c r="R103" s="473">
        <v>0</v>
      </c>
      <c r="S103" s="473">
        <v>0</v>
      </c>
      <c r="T103" s="473">
        <v>0</v>
      </c>
      <c r="U103" s="473"/>
      <c r="V103" s="473">
        <v>0</v>
      </c>
      <c r="W103" s="473">
        <v>0</v>
      </c>
      <c r="X103" s="473">
        <v>0</v>
      </c>
      <c r="Y103" s="475" t="s">
        <v>583</v>
      </c>
      <c r="Z103" s="473">
        <v>0</v>
      </c>
      <c r="AA103" s="473">
        <v>0</v>
      </c>
      <c r="AB103" s="473">
        <v>0</v>
      </c>
      <c r="AC103" s="473"/>
      <c r="AD103" s="473">
        <v>0</v>
      </c>
      <c r="AE103" s="473">
        <v>0</v>
      </c>
      <c r="AF103" s="473">
        <v>0</v>
      </c>
      <c r="AG103" s="473"/>
      <c r="AH103" s="473">
        <v>0</v>
      </c>
      <c r="AI103" s="473">
        <v>0</v>
      </c>
      <c r="AJ103" s="473">
        <v>0</v>
      </c>
      <c r="AK103" s="475" t="s">
        <v>583</v>
      </c>
      <c r="AL103" s="473">
        <v>0</v>
      </c>
      <c r="AM103" s="473">
        <v>0</v>
      </c>
      <c r="AN103" s="473">
        <v>0</v>
      </c>
      <c r="AO103" s="473"/>
      <c r="AP103" s="473">
        <v>0</v>
      </c>
      <c r="AQ103" s="473">
        <v>0</v>
      </c>
      <c r="AR103" s="473">
        <v>0</v>
      </c>
      <c r="AS103" s="473"/>
      <c r="AT103" s="473">
        <v>0</v>
      </c>
      <c r="AU103" s="473">
        <v>0</v>
      </c>
      <c r="AV103" s="473">
        <v>0</v>
      </c>
      <c r="AW103" s="475" t="s">
        <v>583</v>
      </c>
      <c r="AX103" s="473">
        <v>0</v>
      </c>
      <c r="AY103" s="473">
        <v>0</v>
      </c>
      <c r="AZ103" s="473">
        <v>0</v>
      </c>
      <c r="BA103" s="473"/>
      <c r="BB103" s="473">
        <v>0</v>
      </c>
      <c r="BC103" s="473">
        <v>0</v>
      </c>
      <c r="BD103" s="473">
        <v>0</v>
      </c>
      <c r="BE103" s="473"/>
      <c r="BF103" s="473">
        <v>0</v>
      </c>
      <c r="BG103" s="473">
        <v>0</v>
      </c>
      <c r="BH103" s="473">
        <v>0</v>
      </c>
      <c r="BI103" s="475" t="s">
        <v>583</v>
      </c>
      <c r="BJ103" s="473">
        <v>0</v>
      </c>
      <c r="BK103" s="473">
        <v>0</v>
      </c>
      <c r="BL103" s="473">
        <v>0</v>
      </c>
      <c r="BM103" s="473"/>
      <c r="BN103" s="473">
        <v>0</v>
      </c>
      <c r="BO103" s="473">
        <v>0</v>
      </c>
      <c r="BP103" s="473">
        <v>0</v>
      </c>
      <c r="BQ103" s="473"/>
      <c r="BR103" s="473">
        <v>0</v>
      </c>
      <c r="BS103" s="473">
        <v>0</v>
      </c>
      <c r="BT103" s="473">
        <v>0</v>
      </c>
      <c r="BU103" s="475" t="s">
        <v>583</v>
      </c>
      <c r="BV103" s="473">
        <v>0</v>
      </c>
      <c r="BW103" s="473">
        <v>0</v>
      </c>
      <c r="BX103" s="473">
        <v>0</v>
      </c>
      <c r="BY103" s="473"/>
      <c r="BZ103" s="473">
        <v>0</v>
      </c>
      <c r="CA103" s="473">
        <v>0</v>
      </c>
      <c r="CB103" s="473">
        <v>0</v>
      </c>
    </row>
    <row r="104" spans="1:80" s="471" customFormat="1" ht="8.25" customHeight="1">
      <c r="A104" s="475" t="s">
        <v>584</v>
      </c>
      <c r="B104" s="473">
        <v>246550</v>
      </c>
      <c r="C104" s="473">
        <v>0</v>
      </c>
      <c r="D104" s="473">
        <v>246550</v>
      </c>
      <c r="E104" s="473"/>
      <c r="F104" s="473">
        <v>0</v>
      </c>
      <c r="G104" s="473">
        <v>0</v>
      </c>
      <c r="H104" s="473">
        <v>0</v>
      </c>
      <c r="I104" s="473"/>
      <c r="J104" s="473">
        <v>3649479.5920000002</v>
      </c>
      <c r="K104" s="473">
        <v>4614481.3969999999</v>
      </c>
      <c r="L104" s="473">
        <v>8263960.9890000001</v>
      </c>
      <c r="M104" s="475" t="s">
        <v>584</v>
      </c>
      <c r="N104" s="473">
        <v>86422</v>
      </c>
      <c r="O104" s="473">
        <v>29721.132000000001</v>
      </c>
      <c r="P104" s="473">
        <v>116143.132</v>
      </c>
      <c r="Q104" s="473"/>
      <c r="R104" s="473">
        <v>301565.84000000003</v>
      </c>
      <c r="S104" s="473">
        <v>0</v>
      </c>
      <c r="T104" s="473">
        <v>301565.84000000003</v>
      </c>
      <c r="U104" s="473"/>
      <c r="V104" s="473">
        <v>2114.674</v>
      </c>
      <c r="W104" s="473">
        <v>983.33600000000001</v>
      </c>
      <c r="X104" s="473">
        <v>3098.011</v>
      </c>
      <c r="Y104" s="475" t="s">
        <v>584</v>
      </c>
      <c r="Z104" s="473">
        <v>0</v>
      </c>
      <c r="AA104" s="473">
        <v>0</v>
      </c>
      <c r="AB104" s="473">
        <v>0</v>
      </c>
      <c r="AC104" s="473"/>
      <c r="AD104" s="473">
        <v>613304.74199999997</v>
      </c>
      <c r="AE104" s="473">
        <v>1486800</v>
      </c>
      <c r="AF104" s="473">
        <v>2100104.7420000001</v>
      </c>
      <c r="AG104" s="473"/>
      <c r="AH104" s="473">
        <v>248978.22099999999</v>
      </c>
      <c r="AI104" s="473">
        <v>0</v>
      </c>
      <c r="AJ104" s="473">
        <v>248978.22099999999</v>
      </c>
      <c r="AK104" s="475" t="s">
        <v>584</v>
      </c>
      <c r="AL104" s="473">
        <v>153980.598</v>
      </c>
      <c r="AM104" s="473">
        <v>0</v>
      </c>
      <c r="AN104" s="473">
        <v>153980.598</v>
      </c>
      <c r="AO104" s="473"/>
      <c r="AP104" s="473">
        <v>315703.25799999997</v>
      </c>
      <c r="AQ104" s="473">
        <v>0</v>
      </c>
      <c r="AR104" s="473">
        <v>315703.25799999997</v>
      </c>
      <c r="AS104" s="473"/>
      <c r="AT104" s="473">
        <v>183100</v>
      </c>
      <c r="AU104" s="473">
        <v>0</v>
      </c>
      <c r="AV104" s="473">
        <v>183100</v>
      </c>
      <c r="AW104" s="475" t="s">
        <v>584</v>
      </c>
      <c r="AX104" s="473">
        <v>27058.080000000002</v>
      </c>
      <c r="AY104" s="473">
        <v>0</v>
      </c>
      <c r="AZ104" s="473">
        <v>27058.080000000002</v>
      </c>
      <c r="BA104" s="473"/>
      <c r="BB104" s="473">
        <v>0</v>
      </c>
      <c r="BC104" s="473">
        <v>0</v>
      </c>
      <c r="BD104" s="473">
        <v>0</v>
      </c>
      <c r="BE104" s="473"/>
      <c r="BF104" s="473">
        <v>0</v>
      </c>
      <c r="BG104" s="473">
        <v>0</v>
      </c>
      <c r="BH104" s="473">
        <v>0</v>
      </c>
      <c r="BI104" s="475" t="s">
        <v>584</v>
      </c>
      <c r="BJ104" s="473">
        <v>0</v>
      </c>
      <c r="BK104" s="473">
        <v>0</v>
      </c>
      <c r="BL104" s="473">
        <v>0</v>
      </c>
      <c r="BM104" s="473"/>
      <c r="BN104" s="473">
        <v>141701.29199999999</v>
      </c>
      <c r="BO104" s="473">
        <v>0</v>
      </c>
      <c r="BP104" s="473">
        <v>141701.29199999999</v>
      </c>
      <c r="BQ104" s="473"/>
      <c r="BR104" s="473">
        <v>5969958.2970000003</v>
      </c>
      <c r="BS104" s="473">
        <v>6131985.8650000002</v>
      </c>
      <c r="BT104" s="473">
        <v>12101944.162999999</v>
      </c>
      <c r="BU104" s="475" t="s">
        <v>584</v>
      </c>
      <c r="BV104" s="473">
        <v>3649479.5920000002</v>
      </c>
      <c r="BW104" s="473">
        <v>4614481.3969999999</v>
      </c>
      <c r="BX104" s="473">
        <v>8263960.9890000001</v>
      </c>
      <c r="BY104" s="473"/>
      <c r="BZ104" s="473">
        <v>5969958.2970000003</v>
      </c>
      <c r="CA104" s="473">
        <v>6131985.8650000002</v>
      </c>
      <c r="CB104" s="473">
        <v>12101944.162999999</v>
      </c>
    </row>
    <row r="105" spans="1:80" s="35" customFormat="1" ht="3" customHeight="1">
      <c r="A105" s="475"/>
      <c r="B105" s="473"/>
      <c r="C105" s="473"/>
      <c r="D105" s="473"/>
      <c r="E105" s="473"/>
      <c r="F105" s="473"/>
      <c r="G105" s="473"/>
      <c r="H105" s="473"/>
      <c r="I105" s="473"/>
      <c r="J105" s="473"/>
      <c r="K105" s="473"/>
      <c r="L105" s="473"/>
      <c r="M105" s="475"/>
      <c r="N105" s="473"/>
      <c r="O105" s="473"/>
      <c r="P105" s="473"/>
      <c r="Q105" s="473"/>
      <c r="R105" s="473"/>
      <c r="S105" s="473"/>
      <c r="T105" s="473"/>
      <c r="U105" s="473"/>
      <c r="V105" s="473"/>
      <c r="W105" s="473"/>
      <c r="X105" s="473"/>
      <c r="Y105" s="475"/>
      <c r="Z105" s="473"/>
      <c r="AA105" s="473"/>
      <c r="AB105" s="473"/>
      <c r="AC105" s="473"/>
      <c r="AD105" s="473"/>
      <c r="AE105" s="473"/>
      <c r="AF105" s="473"/>
      <c r="AG105" s="473"/>
      <c r="AH105" s="473"/>
      <c r="AI105" s="473"/>
      <c r="AJ105" s="473"/>
      <c r="AK105" s="475"/>
      <c r="AL105" s="473"/>
      <c r="AM105" s="473"/>
      <c r="AN105" s="473"/>
      <c r="AO105" s="473"/>
      <c r="AP105" s="473"/>
      <c r="AQ105" s="473"/>
      <c r="AR105" s="473"/>
      <c r="AS105" s="473"/>
      <c r="AT105" s="473"/>
      <c r="AU105" s="473"/>
      <c r="AV105" s="473"/>
      <c r="AW105" s="475"/>
      <c r="AX105" s="473"/>
      <c r="AY105" s="473"/>
      <c r="AZ105" s="473"/>
      <c r="BA105" s="473"/>
      <c r="BB105" s="473"/>
      <c r="BC105" s="473"/>
      <c r="BD105" s="473"/>
      <c r="BE105" s="473"/>
      <c r="BF105" s="473"/>
      <c r="BG105" s="473"/>
      <c r="BH105" s="473"/>
      <c r="BI105" s="475"/>
      <c r="BJ105" s="473"/>
      <c r="BK105" s="473"/>
      <c r="BL105" s="473"/>
      <c r="BM105" s="473"/>
      <c r="BN105" s="473"/>
      <c r="BO105" s="473"/>
      <c r="BP105" s="473"/>
      <c r="BQ105" s="473"/>
      <c r="BR105" s="473"/>
      <c r="BS105" s="473"/>
      <c r="BT105" s="473"/>
      <c r="BU105" s="475"/>
      <c r="BV105" s="473"/>
      <c r="BW105" s="473"/>
      <c r="BX105" s="473"/>
      <c r="BY105" s="473"/>
      <c r="BZ105" s="473"/>
      <c r="CA105" s="473"/>
      <c r="CB105" s="473"/>
    </row>
    <row r="106" spans="1:80" s="471" customFormat="1" ht="8.25" customHeight="1">
      <c r="A106" s="476" t="s">
        <v>585</v>
      </c>
      <c r="B106" s="477">
        <v>7848980.0209999997</v>
      </c>
      <c r="C106" s="477">
        <v>531749.00399999996</v>
      </c>
      <c r="D106" s="477">
        <v>8380729.0259999996</v>
      </c>
      <c r="E106" s="477"/>
      <c r="F106" s="477">
        <v>10840.569</v>
      </c>
      <c r="G106" s="477">
        <v>717.41499999999996</v>
      </c>
      <c r="H106" s="477">
        <v>11557.985000000001</v>
      </c>
      <c r="I106" s="477"/>
      <c r="J106" s="477">
        <v>6680157.0180000002</v>
      </c>
      <c r="K106" s="477">
        <v>3266478.372</v>
      </c>
      <c r="L106" s="477">
        <v>9946635.3910000008</v>
      </c>
      <c r="M106" s="476" t="s">
        <v>585</v>
      </c>
      <c r="N106" s="477">
        <v>91159.603000000003</v>
      </c>
      <c r="O106" s="477">
        <v>3453.6680000000001</v>
      </c>
      <c r="P106" s="477">
        <v>94613.270999999993</v>
      </c>
      <c r="Q106" s="477"/>
      <c r="R106" s="477">
        <v>554775.06299999997</v>
      </c>
      <c r="S106" s="477">
        <v>230648.38200000001</v>
      </c>
      <c r="T106" s="477">
        <v>785423.44499999995</v>
      </c>
      <c r="U106" s="477"/>
      <c r="V106" s="477">
        <v>3669381.898</v>
      </c>
      <c r="W106" s="477">
        <v>107983.016</v>
      </c>
      <c r="X106" s="477">
        <v>3777364.915</v>
      </c>
      <c r="Y106" s="476" t="s">
        <v>585</v>
      </c>
      <c r="Z106" s="477">
        <v>342788.86800000002</v>
      </c>
      <c r="AA106" s="477">
        <v>3876.098</v>
      </c>
      <c r="AB106" s="477">
        <v>346664.967</v>
      </c>
      <c r="AC106" s="477"/>
      <c r="AD106" s="477">
        <v>5219439.5410000002</v>
      </c>
      <c r="AE106" s="477">
        <v>617659.18000000005</v>
      </c>
      <c r="AF106" s="477">
        <v>5837098.7220000001</v>
      </c>
      <c r="AG106" s="477"/>
      <c r="AH106" s="477">
        <v>957816.55599999998</v>
      </c>
      <c r="AI106" s="477">
        <v>10764.812</v>
      </c>
      <c r="AJ106" s="477">
        <v>968581.36800000002</v>
      </c>
      <c r="AK106" s="476" t="s">
        <v>585</v>
      </c>
      <c r="AL106" s="477">
        <v>50458.955000000002</v>
      </c>
      <c r="AM106" s="477">
        <v>6577.8509999999997</v>
      </c>
      <c r="AN106" s="477">
        <v>57036.805999999997</v>
      </c>
      <c r="AO106" s="477"/>
      <c r="AP106" s="477">
        <v>156105.43100000001</v>
      </c>
      <c r="AQ106" s="477">
        <v>15284.106</v>
      </c>
      <c r="AR106" s="477">
        <v>171389.538</v>
      </c>
      <c r="AS106" s="477"/>
      <c r="AT106" s="477">
        <v>615551.41500000004</v>
      </c>
      <c r="AU106" s="477">
        <v>122044.992</v>
      </c>
      <c r="AV106" s="477">
        <v>737596.40800000005</v>
      </c>
      <c r="AW106" s="476" t="s">
        <v>585</v>
      </c>
      <c r="AX106" s="477">
        <v>30661.137999999999</v>
      </c>
      <c r="AY106" s="477">
        <v>13210.386</v>
      </c>
      <c r="AZ106" s="477">
        <v>43871.525000000001</v>
      </c>
      <c r="BA106" s="477"/>
      <c r="BB106" s="477">
        <v>12600.046</v>
      </c>
      <c r="BC106" s="477">
        <v>781.31799999999998</v>
      </c>
      <c r="BD106" s="477">
        <v>13381.364</v>
      </c>
      <c r="BE106" s="477"/>
      <c r="BF106" s="477">
        <v>4646.8</v>
      </c>
      <c r="BG106" s="477">
        <v>9.8019999999999996</v>
      </c>
      <c r="BH106" s="477">
        <v>4656.6019999999999</v>
      </c>
      <c r="BI106" s="476" t="s">
        <v>585</v>
      </c>
      <c r="BJ106" s="477">
        <v>2794.701</v>
      </c>
      <c r="BK106" s="477">
        <v>0</v>
      </c>
      <c r="BL106" s="477">
        <v>2794.701</v>
      </c>
      <c r="BM106" s="477"/>
      <c r="BN106" s="477">
        <v>70163.652000000002</v>
      </c>
      <c r="BO106" s="477">
        <v>120214.913</v>
      </c>
      <c r="BP106" s="477">
        <v>190378.565</v>
      </c>
      <c r="BQ106" s="477"/>
      <c r="BR106" s="477">
        <v>26318321.275000002</v>
      </c>
      <c r="BS106" s="477">
        <v>5051453.3149999995</v>
      </c>
      <c r="BT106" s="477">
        <v>31369774.599000007</v>
      </c>
      <c r="BU106" s="476" t="s">
        <v>585</v>
      </c>
      <c r="BV106" s="477">
        <v>6680157.0180000002</v>
      </c>
      <c r="BW106" s="477">
        <v>3281779.301</v>
      </c>
      <c r="BX106" s="477">
        <v>9961936.3200000003</v>
      </c>
      <c r="BY106" s="477"/>
      <c r="BZ106" s="477">
        <v>26318321.275000002</v>
      </c>
      <c r="CA106" s="477">
        <v>5066754.243999999</v>
      </c>
      <c r="CB106" s="477">
        <v>31385075.528000005</v>
      </c>
    </row>
    <row r="107" spans="1:80" s="35" customFormat="1" ht="3" customHeight="1">
      <c r="A107" s="475"/>
      <c r="B107" s="477"/>
      <c r="C107" s="477"/>
      <c r="D107" s="477"/>
      <c r="E107" s="477"/>
      <c r="F107" s="477"/>
      <c r="G107" s="477"/>
      <c r="H107" s="477"/>
      <c r="I107" s="477"/>
      <c r="J107" s="477"/>
      <c r="K107" s="477"/>
      <c r="L107" s="477"/>
      <c r="M107" s="475"/>
      <c r="N107" s="477"/>
      <c r="O107" s="477"/>
      <c r="P107" s="477"/>
      <c r="Q107" s="477"/>
      <c r="R107" s="477"/>
      <c r="S107" s="477"/>
      <c r="T107" s="477"/>
      <c r="U107" s="477"/>
      <c r="V107" s="477"/>
      <c r="W107" s="477"/>
      <c r="X107" s="477"/>
      <c r="Y107" s="475"/>
      <c r="Z107" s="477"/>
      <c r="AA107" s="477"/>
      <c r="AB107" s="477"/>
      <c r="AC107" s="477"/>
      <c r="AD107" s="477"/>
      <c r="AE107" s="477"/>
      <c r="AF107" s="477"/>
      <c r="AG107" s="477"/>
      <c r="AH107" s="477"/>
      <c r="AI107" s="477"/>
      <c r="AJ107" s="477"/>
      <c r="AK107" s="475"/>
      <c r="AL107" s="477"/>
      <c r="AM107" s="477"/>
      <c r="AN107" s="477"/>
      <c r="AO107" s="477"/>
      <c r="AP107" s="477"/>
      <c r="AQ107" s="477"/>
      <c r="AR107" s="477"/>
      <c r="AS107" s="477"/>
      <c r="AT107" s="477"/>
      <c r="AU107" s="477"/>
      <c r="AV107" s="477"/>
      <c r="AW107" s="475"/>
      <c r="AX107" s="477"/>
      <c r="AY107" s="477"/>
      <c r="AZ107" s="477"/>
      <c r="BA107" s="477"/>
      <c r="BB107" s="477"/>
      <c r="BC107" s="477"/>
      <c r="BD107" s="477"/>
      <c r="BE107" s="477"/>
      <c r="BF107" s="477"/>
      <c r="BG107" s="477"/>
      <c r="BH107" s="477"/>
      <c r="BI107" s="475"/>
      <c r="BJ107" s="477"/>
      <c r="BK107" s="477"/>
      <c r="BL107" s="477"/>
      <c r="BM107" s="477"/>
      <c r="BN107" s="477"/>
      <c r="BO107" s="477"/>
      <c r="BP107" s="477"/>
      <c r="BQ107" s="477"/>
      <c r="BR107" s="477"/>
      <c r="BS107" s="477"/>
      <c r="BT107" s="477"/>
      <c r="BU107" s="475"/>
      <c r="BV107" s="477"/>
      <c r="BW107" s="477"/>
      <c r="BX107" s="477"/>
      <c r="BY107" s="477"/>
      <c r="BZ107" s="477"/>
      <c r="CA107" s="477"/>
      <c r="CB107" s="477"/>
    </row>
    <row r="108" spans="1:80" s="471" customFormat="1" ht="8.25" customHeight="1">
      <c r="A108" s="468" t="s">
        <v>586</v>
      </c>
      <c r="B108" s="469">
        <v>471578.46899999998</v>
      </c>
      <c r="C108" s="469">
        <v>162782.79999999999</v>
      </c>
      <c r="D108" s="469">
        <v>634361.27</v>
      </c>
      <c r="E108" s="469"/>
      <c r="F108" s="469">
        <v>36335.046000000002</v>
      </c>
      <c r="G108" s="469">
        <v>2374.2640000000001</v>
      </c>
      <c r="H108" s="469">
        <v>38709.311000000002</v>
      </c>
      <c r="I108" s="469"/>
      <c r="J108" s="469">
        <v>273369.88</v>
      </c>
      <c r="K108" s="469">
        <v>226943.215</v>
      </c>
      <c r="L108" s="469">
        <v>500313.09600000002</v>
      </c>
      <c r="M108" s="468" t="s">
        <v>586</v>
      </c>
      <c r="N108" s="469">
        <v>60863.47</v>
      </c>
      <c r="O108" s="469">
        <v>19100.738000000001</v>
      </c>
      <c r="P108" s="469">
        <v>79964.207999999999</v>
      </c>
      <c r="Q108" s="469"/>
      <c r="R108" s="469">
        <v>122706.126</v>
      </c>
      <c r="S108" s="469">
        <v>74925.872000000003</v>
      </c>
      <c r="T108" s="469">
        <v>197631.99799999999</v>
      </c>
      <c r="U108" s="469"/>
      <c r="V108" s="469">
        <v>235867.35399999999</v>
      </c>
      <c r="W108" s="469">
        <v>92885.432000000001</v>
      </c>
      <c r="X108" s="469">
        <v>328752.78600000002</v>
      </c>
      <c r="Y108" s="468" t="s">
        <v>586</v>
      </c>
      <c r="Z108" s="469">
        <v>41.371000000000002</v>
      </c>
      <c r="AA108" s="469">
        <v>6.5010000000000003</v>
      </c>
      <c r="AB108" s="469">
        <v>47.872</v>
      </c>
      <c r="AC108" s="469"/>
      <c r="AD108" s="469">
        <v>268286.5</v>
      </c>
      <c r="AE108" s="469">
        <v>87732.019</v>
      </c>
      <c r="AF108" s="469">
        <v>356018.51899999997</v>
      </c>
      <c r="AG108" s="469"/>
      <c r="AH108" s="469">
        <v>323749.00699999998</v>
      </c>
      <c r="AI108" s="469">
        <v>4432.6109999999999</v>
      </c>
      <c r="AJ108" s="469">
        <v>328181.61900000001</v>
      </c>
      <c r="AK108" s="468" t="s">
        <v>586</v>
      </c>
      <c r="AL108" s="469">
        <v>69657.009000000005</v>
      </c>
      <c r="AM108" s="469">
        <v>5708.3180000000002</v>
      </c>
      <c r="AN108" s="469">
        <v>75365.327999999994</v>
      </c>
      <c r="AO108" s="469"/>
      <c r="AP108" s="469">
        <v>73774.713000000003</v>
      </c>
      <c r="AQ108" s="469">
        <v>6323.4340000000002</v>
      </c>
      <c r="AR108" s="469">
        <v>80098.146999999997</v>
      </c>
      <c r="AS108" s="469"/>
      <c r="AT108" s="469">
        <v>41375.080999999998</v>
      </c>
      <c r="AU108" s="469">
        <v>30446.081999999999</v>
      </c>
      <c r="AV108" s="469">
        <v>71821.164000000004</v>
      </c>
      <c r="AW108" s="468" t="s">
        <v>586</v>
      </c>
      <c r="AX108" s="469">
        <v>26100.008000000002</v>
      </c>
      <c r="AY108" s="469">
        <v>4.6189999999999998</v>
      </c>
      <c r="AZ108" s="469">
        <v>26104.627</v>
      </c>
      <c r="BA108" s="469"/>
      <c r="BB108" s="469">
        <v>41906.055999999997</v>
      </c>
      <c r="BC108" s="469">
        <v>556.23299999999995</v>
      </c>
      <c r="BD108" s="469">
        <v>42462.288999999997</v>
      </c>
      <c r="BE108" s="469"/>
      <c r="BF108" s="469">
        <v>2268.0709999999999</v>
      </c>
      <c r="BG108" s="469">
        <v>13311.665000000001</v>
      </c>
      <c r="BH108" s="469">
        <v>15579.736999999999</v>
      </c>
      <c r="BI108" s="468" t="s">
        <v>586</v>
      </c>
      <c r="BJ108" s="469">
        <v>373.98599999999999</v>
      </c>
      <c r="BK108" s="469">
        <v>4260.8620000000001</v>
      </c>
      <c r="BL108" s="469">
        <v>4634.8490000000002</v>
      </c>
      <c r="BM108" s="469"/>
      <c r="BN108" s="469">
        <v>7413.433</v>
      </c>
      <c r="BO108" s="469">
        <v>4653.4840000000004</v>
      </c>
      <c r="BP108" s="469">
        <v>12066.916999999999</v>
      </c>
      <c r="BQ108" s="469"/>
      <c r="BR108" s="469">
        <v>2055665.58</v>
      </c>
      <c r="BS108" s="469">
        <v>736448.14900000009</v>
      </c>
      <c r="BT108" s="469">
        <v>2792113.7369999997</v>
      </c>
      <c r="BU108" s="468" t="s">
        <v>586</v>
      </c>
      <c r="BV108" s="469">
        <v>273369.88</v>
      </c>
      <c r="BW108" s="469">
        <v>230213.027</v>
      </c>
      <c r="BX108" s="469">
        <v>503582.908</v>
      </c>
      <c r="BY108" s="469"/>
      <c r="BZ108" s="469">
        <v>2055665.58</v>
      </c>
      <c r="CA108" s="469">
        <v>739717.96100000013</v>
      </c>
      <c r="CB108" s="469">
        <v>2795383.5489999996</v>
      </c>
    </row>
    <row r="109" spans="1:80" s="471" customFormat="1" ht="8.25" customHeight="1">
      <c r="A109" s="475" t="s">
        <v>587</v>
      </c>
      <c r="B109" s="473">
        <v>311217.33199999999</v>
      </c>
      <c r="C109" s="473">
        <v>117099.584</v>
      </c>
      <c r="D109" s="473">
        <v>428316.91700000002</v>
      </c>
      <c r="E109" s="473"/>
      <c r="F109" s="473">
        <v>36125.286999999997</v>
      </c>
      <c r="G109" s="473">
        <v>2374.2539999999999</v>
      </c>
      <c r="H109" s="473">
        <v>38499.540999999997</v>
      </c>
      <c r="I109" s="473"/>
      <c r="J109" s="473">
        <v>100972.102</v>
      </c>
      <c r="K109" s="473">
        <v>136271.93</v>
      </c>
      <c r="L109" s="473">
        <v>237244.033</v>
      </c>
      <c r="M109" s="475" t="s">
        <v>587</v>
      </c>
      <c r="N109" s="473">
        <v>58262.692000000003</v>
      </c>
      <c r="O109" s="473">
        <v>16530.671999999999</v>
      </c>
      <c r="P109" s="473">
        <v>74793.364000000001</v>
      </c>
      <c r="Q109" s="473"/>
      <c r="R109" s="473">
        <v>94378.66</v>
      </c>
      <c r="S109" s="473">
        <v>53144.78</v>
      </c>
      <c r="T109" s="473">
        <v>147523.44</v>
      </c>
      <c r="U109" s="473"/>
      <c r="V109" s="473">
        <v>156459.823</v>
      </c>
      <c r="W109" s="473">
        <v>52576.853000000003</v>
      </c>
      <c r="X109" s="473">
        <v>209036.67600000001</v>
      </c>
      <c r="Y109" s="475" t="s">
        <v>587</v>
      </c>
      <c r="Z109" s="473">
        <v>22.733000000000001</v>
      </c>
      <c r="AA109" s="473">
        <v>6.5010000000000003</v>
      </c>
      <c r="AB109" s="473">
        <v>29.234999999999999</v>
      </c>
      <c r="AC109" s="473"/>
      <c r="AD109" s="473">
        <v>156612.78200000001</v>
      </c>
      <c r="AE109" s="473">
        <v>41715.732000000004</v>
      </c>
      <c r="AF109" s="473">
        <v>198328.51500000001</v>
      </c>
      <c r="AG109" s="473"/>
      <c r="AH109" s="473">
        <v>216714.361</v>
      </c>
      <c r="AI109" s="473">
        <v>2476.6819999999998</v>
      </c>
      <c r="AJ109" s="473">
        <v>219191.04399999999</v>
      </c>
      <c r="AK109" s="475" t="s">
        <v>587</v>
      </c>
      <c r="AL109" s="473">
        <v>64872.904000000002</v>
      </c>
      <c r="AM109" s="473">
        <v>5553.1450000000004</v>
      </c>
      <c r="AN109" s="473">
        <v>70426.048999999999</v>
      </c>
      <c r="AO109" s="473"/>
      <c r="AP109" s="473">
        <v>62455.125999999997</v>
      </c>
      <c r="AQ109" s="473">
        <v>6323.4340000000002</v>
      </c>
      <c r="AR109" s="473">
        <v>68778.561000000002</v>
      </c>
      <c r="AS109" s="473"/>
      <c r="AT109" s="473">
        <v>37115.605000000003</v>
      </c>
      <c r="AU109" s="473">
        <v>16563.255000000001</v>
      </c>
      <c r="AV109" s="473">
        <v>53678.860999999997</v>
      </c>
      <c r="AW109" s="475" t="s">
        <v>587</v>
      </c>
      <c r="AX109" s="473">
        <v>24583.356</v>
      </c>
      <c r="AY109" s="473">
        <v>2.96</v>
      </c>
      <c r="AZ109" s="473">
        <v>24586.316999999999</v>
      </c>
      <c r="BA109" s="473"/>
      <c r="BB109" s="473">
        <v>41766.714</v>
      </c>
      <c r="BC109" s="473">
        <v>556.23299999999995</v>
      </c>
      <c r="BD109" s="473">
        <v>42322.947999999997</v>
      </c>
      <c r="BE109" s="473"/>
      <c r="BF109" s="473">
        <v>2268.0709999999999</v>
      </c>
      <c r="BG109" s="473">
        <v>5341.1419999999998</v>
      </c>
      <c r="BH109" s="473">
        <v>7609.2129999999997</v>
      </c>
      <c r="BI109" s="475" t="s">
        <v>587</v>
      </c>
      <c r="BJ109" s="473">
        <v>20.498000000000001</v>
      </c>
      <c r="BK109" s="473">
        <v>3479.6750000000002</v>
      </c>
      <c r="BL109" s="473">
        <v>3500.174</v>
      </c>
      <c r="BM109" s="473"/>
      <c r="BN109" s="473">
        <v>4857.0389999999998</v>
      </c>
      <c r="BO109" s="473">
        <v>1146.192</v>
      </c>
      <c r="BP109" s="473">
        <v>6003.2309999999998</v>
      </c>
      <c r="BQ109" s="473"/>
      <c r="BR109" s="473">
        <v>1368705.0849999997</v>
      </c>
      <c r="BS109" s="473">
        <v>461163.02399999998</v>
      </c>
      <c r="BT109" s="473">
        <v>1829868.1189999999</v>
      </c>
      <c r="BU109" s="475" t="s">
        <v>587</v>
      </c>
      <c r="BV109" s="473">
        <v>100972.102</v>
      </c>
      <c r="BW109" s="473">
        <v>139541.74299999999</v>
      </c>
      <c r="BX109" s="473">
        <v>240513.84599999999</v>
      </c>
      <c r="BY109" s="473"/>
      <c r="BZ109" s="473">
        <v>1368705.0849999997</v>
      </c>
      <c r="CA109" s="473">
        <v>464432.83699999994</v>
      </c>
      <c r="CB109" s="473">
        <v>1833137.9319999998</v>
      </c>
    </row>
    <row r="110" spans="1:80" s="471" customFormat="1" ht="8.25" customHeight="1">
      <c r="A110" s="475" t="s">
        <v>588</v>
      </c>
      <c r="B110" s="473">
        <v>10508.894</v>
      </c>
      <c r="C110" s="473">
        <v>95.813999999999993</v>
      </c>
      <c r="D110" s="473">
        <v>10604.708000000001</v>
      </c>
      <c r="E110" s="473"/>
      <c r="F110" s="473">
        <v>194.291</v>
      </c>
      <c r="G110" s="473">
        <v>0.01</v>
      </c>
      <c r="H110" s="473">
        <v>194.30199999999999</v>
      </c>
      <c r="I110" s="473"/>
      <c r="J110" s="473">
        <v>0</v>
      </c>
      <c r="K110" s="473">
        <v>0</v>
      </c>
      <c r="L110" s="473">
        <v>0</v>
      </c>
      <c r="M110" s="475" t="s">
        <v>588</v>
      </c>
      <c r="N110" s="473">
        <v>9.0549999999999997</v>
      </c>
      <c r="O110" s="473">
        <v>2.996</v>
      </c>
      <c r="P110" s="473">
        <v>12.051</v>
      </c>
      <c r="Q110" s="473"/>
      <c r="R110" s="473">
        <v>626.18399999999997</v>
      </c>
      <c r="S110" s="473">
        <v>0.72399999999999998</v>
      </c>
      <c r="T110" s="473">
        <v>626.90800000000002</v>
      </c>
      <c r="U110" s="473"/>
      <c r="V110" s="473">
        <v>216.41</v>
      </c>
      <c r="W110" s="473">
        <v>34.293999999999997</v>
      </c>
      <c r="X110" s="473">
        <v>250.70500000000001</v>
      </c>
      <c r="Y110" s="475" t="s">
        <v>588</v>
      </c>
      <c r="Z110" s="473">
        <v>0</v>
      </c>
      <c r="AA110" s="473">
        <v>0</v>
      </c>
      <c r="AB110" s="473">
        <v>0</v>
      </c>
      <c r="AC110" s="473"/>
      <c r="AD110" s="473">
        <v>0</v>
      </c>
      <c r="AE110" s="473">
        <v>0</v>
      </c>
      <c r="AF110" s="473">
        <v>0</v>
      </c>
      <c r="AG110" s="473"/>
      <c r="AH110" s="473">
        <v>1859.693</v>
      </c>
      <c r="AI110" s="473">
        <v>0.98699999999999999</v>
      </c>
      <c r="AJ110" s="473">
        <v>1860.68</v>
      </c>
      <c r="AK110" s="475" t="s">
        <v>588</v>
      </c>
      <c r="AL110" s="473">
        <v>4584.5079999999998</v>
      </c>
      <c r="AM110" s="473">
        <v>0</v>
      </c>
      <c r="AN110" s="473">
        <v>4584.5079999999998</v>
      </c>
      <c r="AO110" s="473"/>
      <c r="AP110" s="473">
        <v>6.6000000000000003E-2</v>
      </c>
      <c r="AQ110" s="473">
        <v>0</v>
      </c>
      <c r="AR110" s="473">
        <v>6.6000000000000003E-2</v>
      </c>
      <c r="AS110" s="473"/>
      <c r="AT110" s="473">
        <v>271.61599999999999</v>
      </c>
      <c r="AU110" s="473">
        <v>60.942</v>
      </c>
      <c r="AV110" s="473">
        <v>332.55799999999999</v>
      </c>
      <c r="AW110" s="475" t="s">
        <v>588</v>
      </c>
      <c r="AX110" s="473">
        <v>0</v>
      </c>
      <c r="AY110" s="473">
        <v>0</v>
      </c>
      <c r="AZ110" s="473">
        <v>0</v>
      </c>
      <c r="BA110" s="473"/>
      <c r="BB110" s="473">
        <v>0</v>
      </c>
      <c r="BC110" s="473">
        <v>0</v>
      </c>
      <c r="BD110" s="473">
        <v>0</v>
      </c>
      <c r="BE110" s="473"/>
      <c r="BF110" s="473">
        <v>0</v>
      </c>
      <c r="BG110" s="473">
        <v>0</v>
      </c>
      <c r="BH110" s="473">
        <v>0</v>
      </c>
      <c r="BI110" s="475" t="s">
        <v>588</v>
      </c>
      <c r="BJ110" s="473">
        <v>0</v>
      </c>
      <c r="BK110" s="473">
        <v>0</v>
      </c>
      <c r="BL110" s="473">
        <v>0</v>
      </c>
      <c r="BM110" s="473"/>
      <c r="BN110" s="473">
        <v>2.948</v>
      </c>
      <c r="BO110" s="473">
        <v>0</v>
      </c>
      <c r="BP110" s="473">
        <v>2.948</v>
      </c>
      <c r="BQ110" s="473"/>
      <c r="BR110" s="473">
        <v>18273.664999999997</v>
      </c>
      <c r="BS110" s="473">
        <v>195.767</v>
      </c>
      <c r="BT110" s="473">
        <v>18469.434000000001</v>
      </c>
      <c r="BU110" s="475" t="s">
        <v>588</v>
      </c>
      <c r="BV110" s="473">
        <v>0</v>
      </c>
      <c r="BW110" s="473">
        <v>0</v>
      </c>
      <c r="BX110" s="473">
        <v>0</v>
      </c>
      <c r="BY110" s="473"/>
      <c r="BZ110" s="473">
        <v>18273.664999999997</v>
      </c>
      <c r="CA110" s="473">
        <v>195.767</v>
      </c>
      <c r="CB110" s="473">
        <v>18469.434000000001</v>
      </c>
    </row>
    <row r="111" spans="1:80" s="471" customFormat="1" ht="8.25" customHeight="1">
      <c r="A111" s="475" t="s">
        <v>589</v>
      </c>
      <c r="B111" s="473">
        <v>0</v>
      </c>
      <c r="C111" s="473">
        <v>35.935000000000002</v>
      </c>
      <c r="D111" s="473">
        <v>35.935000000000002</v>
      </c>
      <c r="E111" s="473"/>
      <c r="F111" s="473">
        <v>0</v>
      </c>
      <c r="G111" s="473">
        <v>0</v>
      </c>
      <c r="H111" s="473">
        <v>0</v>
      </c>
      <c r="I111" s="473"/>
      <c r="J111" s="473">
        <v>34.323</v>
      </c>
      <c r="K111" s="473">
        <v>0</v>
      </c>
      <c r="L111" s="473">
        <v>34.323</v>
      </c>
      <c r="M111" s="475" t="s">
        <v>589</v>
      </c>
      <c r="N111" s="473">
        <v>0</v>
      </c>
      <c r="O111" s="473">
        <v>0</v>
      </c>
      <c r="P111" s="473">
        <v>0</v>
      </c>
      <c r="Q111" s="473"/>
      <c r="R111" s="473">
        <v>1.1639999999999999</v>
      </c>
      <c r="S111" s="473">
        <v>0</v>
      </c>
      <c r="T111" s="473">
        <v>1.1639999999999999</v>
      </c>
      <c r="U111" s="473"/>
      <c r="V111" s="473">
        <v>69.299000000000007</v>
      </c>
      <c r="W111" s="473">
        <v>0</v>
      </c>
      <c r="X111" s="473">
        <v>69.299000000000007</v>
      </c>
      <c r="Y111" s="475" t="s">
        <v>589</v>
      </c>
      <c r="Z111" s="473">
        <v>18.637</v>
      </c>
      <c r="AA111" s="473">
        <v>0</v>
      </c>
      <c r="AB111" s="473">
        <v>18.637</v>
      </c>
      <c r="AC111" s="473"/>
      <c r="AD111" s="473">
        <v>28.401</v>
      </c>
      <c r="AE111" s="473">
        <v>0</v>
      </c>
      <c r="AF111" s="473">
        <v>28.401</v>
      </c>
      <c r="AG111" s="473"/>
      <c r="AH111" s="473">
        <v>0</v>
      </c>
      <c r="AI111" s="473">
        <v>0</v>
      </c>
      <c r="AJ111" s="473">
        <v>0</v>
      </c>
      <c r="AK111" s="475" t="s">
        <v>589</v>
      </c>
      <c r="AL111" s="473">
        <v>0</v>
      </c>
      <c r="AM111" s="473">
        <v>0</v>
      </c>
      <c r="AN111" s="473">
        <v>0</v>
      </c>
      <c r="AO111" s="473"/>
      <c r="AP111" s="473">
        <v>0</v>
      </c>
      <c r="AQ111" s="473">
        <v>0</v>
      </c>
      <c r="AR111" s="473">
        <v>0</v>
      </c>
      <c r="AS111" s="473"/>
      <c r="AT111" s="473">
        <v>6.9969999999999999</v>
      </c>
      <c r="AU111" s="473">
        <v>870.16700000000003</v>
      </c>
      <c r="AV111" s="473">
        <v>877.16399999999999</v>
      </c>
      <c r="AW111" s="475" t="s">
        <v>589</v>
      </c>
      <c r="AX111" s="473">
        <v>0</v>
      </c>
      <c r="AY111" s="473">
        <v>1.6579999999999999</v>
      </c>
      <c r="AZ111" s="473">
        <v>1.6579999999999999</v>
      </c>
      <c r="BA111" s="473"/>
      <c r="BB111" s="473">
        <v>0</v>
      </c>
      <c r="BC111" s="473">
        <v>0</v>
      </c>
      <c r="BD111" s="473">
        <v>0</v>
      </c>
      <c r="BE111" s="473"/>
      <c r="BF111" s="473">
        <v>0</v>
      </c>
      <c r="BG111" s="473">
        <v>0</v>
      </c>
      <c r="BH111" s="473">
        <v>0</v>
      </c>
      <c r="BI111" s="475" t="s">
        <v>589</v>
      </c>
      <c r="BJ111" s="473">
        <v>0</v>
      </c>
      <c r="BK111" s="473">
        <v>0</v>
      </c>
      <c r="BL111" s="473">
        <v>0</v>
      </c>
      <c r="BM111" s="473"/>
      <c r="BN111" s="473">
        <v>22.053999999999998</v>
      </c>
      <c r="BO111" s="473">
        <v>0</v>
      </c>
      <c r="BP111" s="473">
        <v>22.053999999999998</v>
      </c>
      <c r="BQ111" s="473"/>
      <c r="BR111" s="473">
        <v>180.87500000000003</v>
      </c>
      <c r="BS111" s="473">
        <v>907.7600000000001</v>
      </c>
      <c r="BT111" s="473">
        <v>1088.635</v>
      </c>
      <c r="BU111" s="475" t="s">
        <v>589</v>
      </c>
      <c r="BV111" s="473">
        <v>34.323</v>
      </c>
      <c r="BW111" s="473">
        <v>0</v>
      </c>
      <c r="BX111" s="473">
        <v>34.323</v>
      </c>
      <c r="BY111" s="473"/>
      <c r="BZ111" s="473">
        <v>180.87500000000003</v>
      </c>
      <c r="CA111" s="473">
        <v>907.7600000000001</v>
      </c>
      <c r="CB111" s="473">
        <v>1088.635</v>
      </c>
    </row>
    <row r="112" spans="1:80" s="471" customFormat="1" ht="8.25" customHeight="1">
      <c r="A112" s="475" t="s">
        <v>590</v>
      </c>
      <c r="B112" s="473">
        <v>3614.1689999999999</v>
      </c>
      <c r="C112" s="473">
        <v>45551.466</v>
      </c>
      <c r="D112" s="473">
        <v>49165.635999999999</v>
      </c>
      <c r="E112" s="473"/>
      <c r="F112" s="473">
        <v>6.4950000000000001</v>
      </c>
      <c r="G112" s="473">
        <v>0</v>
      </c>
      <c r="H112" s="473">
        <v>6.4950000000000001</v>
      </c>
      <c r="I112" s="473"/>
      <c r="J112" s="473">
        <v>0</v>
      </c>
      <c r="K112" s="473">
        <v>69211.509999999995</v>
      </c>
      <c r="L112" s="473">
        <v>69211.509999999995</v>
      </c>
      <c r="M112" s="475" t="s">
        <v>590</v>
      </c>
      <c r="N112" s="473">
        <v>373.43099999999998</v>
      </c>
      <c r="O112" s="473">
        <v>2492.7660000000001</v>
      </c>
      <c r="P112" s="473">
        <v>2866.1970000000001</v>
      </c>
      <c r="Q112" s="473"/>
      <c r="R112" s="473">
        <v>1563.1590000000001</v>
      </c>
      <c r="S112" s="473">
        <v>20356.383000000002</v>
      </c>
      <c r="T112" s="473">
        <v>21919.542000000001</v>
      </c>
      <c r="U112" s="473"/>
      <c r="V112" s="473">
        <v>459.46699999999998</v>
      </c>
      <c r="W112" s="473">
        <v>40252.656000000003</v>
      </c>
      <c r="X112" s="473">
        <v>40712.123</v>
      </c>
      <c r="Y112" s="475" t="s">
        <v>590</v>
      </c>
      <c r="Z112" s="473">
        <v>0</v>
      </c>
      <c r="AA112" s="473">
        <v>0</v>
      </c>
      <c r="AB112" s="473">
        <v>0</v>
      </c>
      <c r="AC112" s="473"/>
      <c r="AD112" s="473">
        <v>1.0169999999999999</v>
      </c>
      <c r="AE112" s="473">
        <v>30303.481</v>
      </c>
      <c r="AF112" s="473">
        <v>30304.499</v>
      </c>
      <c r="AG112" s="473"/>
      <c r="AH112" s="473">
        <v>84158.934999999998</v>
      </c>
      <c r="AI112" s="473">
        <v>1954.941</v>
      </c>
      <c r="AJ112" s="473">
        <v>86113.876000000004</v>
      </c>
      <c r="AK112" s="475" t="s">
        <v>590</v>
      </c>
      <c r="AL112" s="473">
        <v>135.381</v>
      </c>
      <c r="AM112" s="473">
        <v>155.172</v>
      </c>
      <c r="AN112" s="473">
        <v>290.553</v>
      </c>
      <c r="AO112" s="473"/>
      <c r="AP112" s="473">
        <v>0</v>
      </c>
      <c r="AQ112" s="473">
        <v>0</v>
      </c>
      <c r="AR112" s="473">
        <v>0</v>
      </c>
      <c r="AS112" s="473"/>
      <c r="AT112" s="473">
        <v>0</v>
      </c>
      <c r="AU112" s="473">
        <v>12951.717000000001</v>
      </c>
      <c r="AV112" s="473">
        <v>12951.717000000001</v>
      </c>
      <c r="AW112" s="475" t="s">
        <v>590</v>
      </c>
      <c r="AX112" s="473">
        <v>0</v>
      </c>
      <c r="AY112" s="473">
        <v>0</v>
      </c>
      <c r="AZ112" s="473">
        <v>0</v>
      </c>
      <c r="BA112" s="473"/>
      <c r="BB112" s="473">
        <v>139.34100000000001</v>
      </c>
      <c r="BC112" s="473">
        <v>0</v>
      </c>
      <c r="BD112" s="473">
        <v>139.34100000000001</v>
      </c>
      <c r="BE112" s="473"/>
      <c r="BF112" s="473">
        <v>0</v>
      </c>
      <c r="BG112" s="473">
        <v>7970.5230000000001</v>
      </c>
      <c r="BH112" s="473">
        <v>7970.5230000000001</v>
      </c>
      <c r="BI112" s="475" t="s">
        <v>590</v>
      </c>
      <c r="BJ112" s="473">
        <v>0</v>
      </c>
      <c r="BK112" s="473">
        <v>0</v>
      </c>
      <c r="BL112" s="473">
        <v>0</v>
      </c>
      <c r="BM112" s="473"/>
      <c r="BN112" s="473">
        <v>0</v>
      </c>
      <c r="BO112" s="473">
        <v>3141.328</v>
      </c>
      <c r="BP112" s="473">
        <v>3141.328</v>
      </c>
      <c r="BQ112" s="473"/>
      <c r="BR112" s="473">
        <v>90451.39499999999</v>
      </c>
      <c r="BS112" s="473">
        <v>234341.943</v>
      </c>
      <c r="BT112" s="473">
        <v>324793.34000000003</v>
      </c>
      <c r="BU112" s="475" t="s">
        <v>590</v>
      </c>
      <c r="BV112" s="473">
        <v>0</v>
      </c>
      <c r="BW112" s="473">
        <v>69211.509999999995</v>
      </c>
      <c r="BX112" s="473">
        <v>69211.509999999995</v>
      </c>
      <c r="BY112" s="473"/>
      <c r="BZ112" s="473">
        <v>90451.39499999999</v>
      </c>
      <c r="CA112" s="473">
        <v>234341.94300000003</v>
      </c>
      <c r="CB112" s="473">
        <v>324793.34000000003</v>
      </c>
    </row>
    <row r="113" spans="1:81" s="471" customFormat="1" ht="8.25" customHeight="1">
      <c r="A113" s="475" t="s">
        <v>591</v>
      </c>
      <c r="B113" s="473">
        <v>1943.2819999999999</v>
      </c>
      <c r="C113" s="473">
        <v>0</v>
      </c>
      <c r="D113" s="473">
        <v>1943.2819999999999</v>
      </c>
      <c r="E113" s="473"/>
      <c r="F113" s="473">
        <v>0</v>
      </c>
      <c r="G113" s="473">
        <v>0</v>
      </c>
      <c r="H113" s="473">
        <v>0</v>
      </c>
      <c r="I113" s="473"/>
      <c r="J113" s="473">
        <v>47868.207000000002</v>
      </c>
      <c r="K113" s="473">
        <v>10400.050999999999</v>
      </c>
      <c r="L113" s="473">
        <v>58268.258999999998</v>
      </c>
      <c r="M113" s="475" t="s">
        <v>591</v>
      </c>
      <c r="N113" s="473">
        <v>1886.826</v>
      </c>
      <c r="O113" s="473">
        <v>74.302000000000007</v>
      </c>
      <c r="P113" s="473">
        <v>1961.1289999999999</v>
      </c>
      <c r="Q113" s="473"/>
      <c r="R113" s="473">
        <v>9107.8009999999995</v>
      </c>
      <c r="S113" s="473">
        <v>0</v>
      </c>
      <c r="T113" s="473">
        <v>9107.8009999999995</v>
      </c>
      <c r="U113" s="473"/>
      <c r="V113" s="473">
        <v>21.707000000000001</v>
      </c>
      <c r="W113" s="473">
        <v>21.628</v>
      </c>
      <c r="X113" s="473">
        <v>43.335000000000001</v>
      </c>
      <c r="Y113" s="475" t="s">
        <v>591</v>
      </c>
      <c r="Z113" s="473">
        <v>0</v>
      </c>
      <c r="AA113" s="473">
        <v>0</v>
      </c>
      <c r="AB113" s="473">
        <v>0</v>
      </c>
      <c r="AC113" s="473"/>
      <c r="AD113" s="473">
        <v>7409.5709999999999</v>
      </c>
      <c r="AE113" s="473">
        <v>15704.325000000001</v>
      </c>
      <c r="AF113" s="473">
        <v>23113.896000000001</v>
      </c>
      <c r="AG113" s="473"/>
      <c r="AH113" s="473">
        <v>9359.2199999999993</v>
      </c>
      <c r="AI113" s="473">
        <v>0</v>
      </c>
      <c r="AJ113" s="473">
        <v>9359.2199999999993</v>
      </c>
      <c r="AK113" s="475" t="s">
        <v>591</v>
      </c>
      <c r="AL113" s="473">
        <v>0</v>
      </c>
      <c r="AM113" s="473">
        <v>0</v>
      </c>
      <c r="AN113" s="473">
        <v>0</v>
      </c>
      <c r="AO113" s="473"/>
      <c r="AP113" s="473">
        <v>11319.52</v>
      </c>
      <c r="AQ113" s="473">
        <v>0</v>
      </c>
      <c r="AR113" s="473">
        <v>11319.52</v>
      </c>
      <c r="AS113" s="473"/>
      <c r="AT113" s="473">
        <v>2971.35</v>
      </c>
      <c r="AU113" s="473">
        <v>0</v>
      </c>
      <c r="AV113" s="473">
        <v>2971.35</v>
      </c>
      <c r="AW113" s="475" t="s">
        <v>591</v>
      </c>
      <c r="AX113" s="473">
        <v>1516.6510000000001</v>
      </c>
      <c r="AY113" s="473">
        <v>0</v>
      </c>
      <c r="AZ113" s="473">
        <v>1516.6510000000001</v>
      </c>
      <c r="BA113" s="473"/>
      <c r="BB113" s="473">
        <v>0</v>
      </c>
      <c r="BC113" s="473">
        <v>0</v>
      </c>
      <c r="BD113" s="473">
        <v>0</v>
      </c>
      <c r="BE113" s="473"/>
      <c r="BF113" s="473">
        <v>0</v>
      </c>
      <c r="BG113" s="473">
        <v>0</v>
      </c>
      <c r="BH113" s="473">
        <v>0</v>
      </c>
      <c r="BI113" s="475" t="s">
        <v>591</v>
      </c>
      <c r="BJ113" s="473">
        <v>0</v>
      </c>
      <c r="BK113" s="473">
        <v>0</v>
      </c>
      <c r="BL113" s="473">
        <v>0</v>
      </c>
      <c r="BM113" s="473"/>
      <c r="BN113" s="473">
        <v>2531.3910000000001</v>
      </c>
      <c r="BO113" s="473">
        <v>0</v>
      </c>
      <c r="BP113" s="473">
        <v>2531.3910000000001</v>
      </c>
      <c r="BQ113" s="473"/>
      <c r="BR113" s="473">
        <v>95935.526000000013</v>
      </c>
      <c r="BS113" s="473">
        <v>26200.306</v>
      </c>
      <c r="BT113" s="473">
        <v>122135.834</v>
      </c>
      <c r="BU113" s="475" t="s">
        <v>591</v>
      </c>
      <c r="BV113" s="473">
        <v>47868.207000000002</v>
      </c>
      <c r="BW113" s="473">
        <v>10400.050999999999</v>
      </c>
      <c r="BX113" s="473">
        <v>58268.258999999998</v>
      </c>
      <c r="BY113" s="473"/>
      <c r="BZ113" s="473">
        <v>95935.526000000013</v>
      </c>
      <c r="CA113" s="473">
        <v>26200.306</v>
      </c>
      <c r="CB113" s="473">
        <v>122135.834</v>
      </c>
    </row>
    <row r="114" spans="1:81" s="471" customFormat="1" ht="8.25" customHeight="1">
      <c r="A114" s="475" t="s">
        <v>592</v>
      </c>
      <c r="B114" s="473">
        <v>144294.79</v>
      </c>
      <c r="C114" s="473">
        <v>0</v>
      </c>
      <c r="D114" s="473">
        <v>144294.79</v>
      </c>
      <c r="E114" s="473"/>
      <c r="F114" s="473">
        <v>8.9710000000000001</v>
      </c>
      <c r="G114" s="473">
        <v>0</v>
      </c>
      <c r="H114" s="473">
        <v>8.9710000000000001</v>
      </c>
      <c r="I114" s="473"/>
      <c r="J114" s="473">
        <v>124495.246</v>
      </c>
      <c r="K114" s="473">
        <v>11059.722</v>
      </c>
      <c r="L114" s="473">
        <v>135554.96799999999</v>
      </c>
      <c r="M114" s="475" t="s">
        <v>592</v>
      </c>
      <c r="N114" s="473">
        <v>331.46499999999997</v>
      </c>
      <c r="O114" s="473">
        <v>0</v>
      </c>
      <c r="P114" s="473">
        <v>331.46499999999997</v>
      </c>
      <c r="Q114" s="473"/>
      <c r="R114" s="473">
        <v>17029.155999999999</v>
      </c>
      <c r="S114" s="473">
        <v>1423.9829999999999</v>
      </c>
      <c r="T114" s="473">
        <v>18453.14</v>
      </c>
      <c r="U114" s="473"/>
      <c r="V114" s="473">
        <v>78640.645999999993</v>
      </c>
      <c r="W114" s="473">
        <v>0</v>
      </c>
      <c r="X114" s="473">
        <v>78640.645999999993</v>
      </c>
      <c r="Y114" s="475" t="s">
        <v>592</v>
      </c>
      <c r="Z114" s="473">
        <v>0</v>
      </c>
      <c r="AA114" s="473">
        <v>0</v>
      </c>
      <c r="AB114" s="473">
        <v>0</v>
      </c>
      <c r="AC114" s="473"/>
      <c r="AD114" s="473">
        <v>104234.726</v>
      </c>
      <c r="AE114" s="473">
        <v>8.48</v>
      </c>
      <c r="AF114" s="473">
        <v>104243.20699999999</v>
      </c>
      <c r="AG114" s="473"/>
      <c r="AH114" s="473">
        <v>11656.796</v>
      </c>
      <c r="AI114" s="473">
        <v>0</v>
      </c>
      <c r="AJ114" s="473">
        <v>11656.796</v>
      </c>
      <c r="AK114" s="475" t="s">
        <v>592</v>
      </c>
      <c r="AL114" s="473">
        <v>64.215999999999994</v>
      </c>
      <c r="AM114" s="473">
        <v>0</v>
      </c>
      <c r="AN114" s="473">
        <v>64.215999999999994</v>
      </c>
      <c r="AO114" s="473"/>
      <c r="AP114" s="473">
        <v>0</v>
      </c>
      <c r="AQ114" s="473">
        <v>0</v>
      </c>
      <c r="AR114" s="473">
        <v>0</v>
      </c>
      <c r="AS114" s="473"/>
      <c r="AT114" s="473">
        <v>1009.511</v>
      </c>
      <c r="AU114" s="473">
        <v>0</v>
      </c>
      <c r="AV114" s="473">
        <v>1009.511</v>
      </c>
      <c r="AW114" s="475" t="s">
        <v>592</v>
      </c>
      <c r="AX114" s="473">
        <v>0</v>
      </c>
      <c r="AY114" s="473">
        <v>0</v>
      </c>
      <c r="AZ114" s="473">
        <v>0</v>
      </c>
      <c r="BA114" s="473"/>
      <c r="BB114" s="473">
        <v>0</v>
      </c>
      <c r="BC114" s="473">
        <v>0</v>
      </c>
      <c r="BD114" s="473">
        <v>0</v>
      </c>
      <c r="BE114" s="473"/>
      <c r="BF114" s="473">
        <v>0</v>
      </c>
      <c r="BG114" s="473">
        <v>0</v>
      </c>
      <c r="BH114" s="473">
        <v>0</v>
      </c>
      <c r="BI114" s="475" t="s">
        <v>592</v>
      </c>
      <c r="BJ114" s="473">
        <v>353.48700000000002</v>
      </c>
      <c r="BK114" s="473">
        <v>781.18600000000004</v>
      </c>
      <c r="BL114" s="473">
        <v>1134.674</v>
      </c>
      <c r="BM114" s="473"/>
      <c r="BN114" s="473">
        <v>0</v>
      </c>
      <c r="BO114" s="473">
        <v>365.96300000000002</v>
      </c>
      <c r="BP114" s="473">
        <v>365.96300000000002</v>
      </c>
      <c r="BQ114" s="473"/>
      <c r="BR114" s="473">
        <v>482119.01</v>
      </c>
      <c r="BS114" s="473">
        <v>13639.333999999999</v>
      </c>
      <c r="BT114" s="473">
        <v>495758.34700000001</v>
      </c>
      <c r="BU114" s="475" t="s">
        <v>592</v>
      </c>
      <c r="BV114" s="473">
        <v>124495.246</v>
      </c>
      <c r="BW114" s="473">
        <v>11059.722</v>
      </c>
      <c r="BX114" s="473">
        <v>135554.96799999999</v>
      </c>
      <c r="BY114" s="473"/>
      <c r="BZ114" s="473">
        <v>482119.01</v>
      </c>
      <c r="CA114" s="473">
        <v>13639.333999999999</v>
      </c>
      <c r="CB114" s="473">
        <v>495758.34700000001</v>
      </c>
    </row>
    <row r="115" spans="1:81" s="35" customFormat="1" ht="4.3499999999999996" customHeight="1">
      <c r="A115" s="475"/>
      <c r="B115" s="473"/>
      <c r="C115" s="473"/>
      <c r="D115" s="473"/>
      <c r="E115" s="473"/>
      <c r="F115" s="473"/>
      <c r="G115" s="473"/>
      <c r="H115" s="473"/>
      <c r="I115" s="473"/>
      <c r="J115" s="473"/>
      <c r="K115" s="473"/>
      <c r="L115" s="473"/>
      <c r="M115" s="475"/>
      <c r="N115" s="473"/>
      <c r="O115" s="473"/>
      <c r="P115" s="473"/>
      <c r="Q115" s="473"/>
      <c r="R115" s="473"/>
      <c r="S115" s="473"/>
      <c r="T115" s="473"/>
      <c r="U115" s="473"/>
      <c r="V115" s="473"/>
      <c r="W115" s="473"/>
      <c r="X115" s="473"/>
      <c r="Y115" s="475"/>
      <c r="Z115" s="473"/>
      <c r="AA115" s="473"/>
      <c r="AB115" s="473"/>
      <c r="AC115" s="473"/>
      <c r="AD115" s="473"/>
      <c r="AE115" s="473"/>
      <c r="AF115" s="473"/>
      <c r="AG115" s="473"/>
      <c r="AH115" s="473"/>
      <c r="AI115" s="473"/>
      <c r="AJ115" s="473"/>
      <c r="AK115" s="475"/>
      <c r="AL115" s="473"/>
      <c r="AM115" s="473"/>
      <c r="AN115" s="473"/>
      <c r="AO115" s="473"/>
      <c r="AP115" s="473"/>
      <c r="AQ115" s="473"/>
      <c r="AR115" s="473"/>
      <c r="AS115" s="473"/>
      <c r="AT115" s="473"/>
      <c r="AU115" s="473"/>
      <c r="AV115" s="473"/>
      <c r="AW115" s="475"/>
      <c r="AX115" s="473"/>
      <c r="AY115" s="473"/>
      <c r="AZ115" s="473"/>
      <c r="BA115" s="473"/>
      <c r="BB115" s="473"/>
      <c r="BC115" s="473"/>
      <c r="BD115" s="473"/>
      <c r="BE115" s="473"/>
      <c r="BF115" s="473"/>
      <c r="BG115" s="473"/>
      <c r="BH115" s="473"/>
      <c r="BI115" s="475"/>
      <c r="BJ115" s="473"/>
      <c r="BK115" s="473"/>
      <c r="BL115" s="473"/>
      <c r="BM115" s="473"/>
      <c r="BN115" s="473"/>
      <c r="BO115" s="473"/>
      <c r="BP115" s="473"/>
      <c r="BQ115" s="473"/>
      <c r="BR115" s="473"/>
      <c r="BS115" s="473"/>
      <c r="BT115" s="473"/>
      <c r="BU115" s="475"/>
      <c r="BV115" s="473"/>
      <c r="BW115" s="473"/>
      <c r="BX115" s="473"/>
      <c r="BY115" s="473"/>
      <c r="BZ115" s="473"/>
      <c r="CA115" s="473"/>
      <c r="CB115" s="473"/>
    </row>
    <row r="116" spans="1:81" s="471" customFormat="1" ht="8.25" customHeight="1">
      <c r="A116" s="476" t="s">
        <v>593</v>
      </c>
      <c r="B116" s="477">
        <v>2321648.8790000002</v>
      </c>
      <c r="C116" s="477">
        <v>1157720.804</v>
      </c>
      <c r="D116" s="477">
        <v>3479369.6830000002</v>
      </c>
      <c r="E116" s="477"/>
      <c r="F116" s="477">
        <v>10303.726000000001</v>
      </c>
      <c r="G116" s="477">
        <v>120.813</v>
      </c>
      <c r="H116" s="477">
        <v>10424.540000000001</v>
      </c>
      <c r="I116" s="477"/>
      <c r="J116" s="477">
        <v>1596874.0149999999</v>
      </c>
      <c r="K116" s="477">
        <v>205230.54399999999</v>
      </c>
      <c r="L116" s="477">
        <v>1802104.56</v>
      </c>
      <c r="M116" s="476" t="s">
        <v>593</v>
      </c>
      <c r="N116" s="477">
        <v>63626.218999999997</v>
      </c>
      <c r="O116" s="477">
        <v>8933.223</v>
      </c>
      <c r="P116" s="477">
        <v>72559.442999999999</v>
      </c>
      <c r="Q116" s="477"/>
      <c r="R116" s="477">
        <v>150881.204</v>
      </c>
      <c r="S116" s="477">
        <v>134222.30499999999</v>
      </c>
      <c r="T116" s="477">
        <v>285103.50900000002</v>
      </c>
      <c r="U116" s="477"/>
      <c r="V116" s="477">
        <v>543669.99399999995</v>
      </c>
      <c r="W116" s="477">
        <v>286706.78200000001</v>
      </c>
      <c r="X116" s="477">
        <v>830376.77599999995</v>
      </c>
      <c r="Y116" s="476" t="s">
        <v>593</v>
      </c>
      <c r="Z116" s="477">
        <v>1816595.1950000001</v>
      </c>
      <c r="AA116" s="477">
        <v>499257.77100000001</v>
      </c>
      <c r="AB116" s="477">
        <v>2315852.9670000002</v>
      </c>
      <c r="AC116" s="477"/>
      <c r="AD116" s="477">
        <v>348972.45299999998</v>
      </c>
      <c r="AE116" s="477">
        <v>106576.08199999999</v>
      </c>
      <c r="AF116" s="477">
        <v>455548.53499999997</v>
      </c>
      <c r="AG116" s="477"/>
      <c r="AH116" s="477">
        <v>30394.108</v>
      </c>
      <c r="AI116" s="477">
        <v>7558.8010000000004</v>
      </c>
      <c r="AJ116" s="477">
        <v>37952.910000000003</v>
      </c>
      <c r="AK116" s="476" t="s">
        <v>593</v>
      </c>
      <c r="AL116" s="477">
        <v>9543.8410000000003</v>
      </c>
      <c r="AM116" s="477">
        <v>2706.18</v>
      </c>
      <c r="AN116" s="477">
        <v>12250.021000000001</v>
      </c>
      <c r="AO116" s="477"/>
      <c r="AP116" s="477">
        <v>34973.851000000002</v>
      </c>
      <c r="AQ116" s="477">
        <v>2883.6089999999999</v>
      </c>
      <c r="AR116" s="477">
        <v>37857.461000000003</v>
      </c>
      <c r="AS116" s="477"/>
      <c r="AT116" s="477">
        <v>638536.12800000003</v>
      </c>
      <c r="AU116" s="477">
        <v>164355.802</v>
      </c>
      <c r="AV116" s="477">
        <v>802891.93</v>
      </c>
      <c r="AW116" s="476" t="s">
        <v>593</v>
      </c>
      <c r="AX116" s="477">
        <v>14383.063</v>
      </c>
      <c r="AY116" s="477">
        <v>2905.2840000000001</v>
      </c>
      <c r="AZ116" s="477">
        <v>17288.347000000002</v>
      </c>
      <c r="BA116" s="477"/>
      <c r="BB116" s="477">
        <v>5428.7349999999997</v>
      </c>
      <c r="BC116" s="477">
        <v>1039.5630000000001</v>
      </c>
      <c r="BD116" s="477">
        <v>6468.299</v>
      </c>
      <c r="BE116" s="477"/>
      <c r="BF116" s="477">
        <v>4026.848</v>
      </c>
      <c r="BG116" s="477">
        <v>3581.3539999999998</v>
      </c>
      <c r="BH116" s="477">
        <v>7608.2030000000004</v>
      </c>
      <c r="BI116" s="476" t="s">
        <v>593</v>
      </c>
      <c r="BJ116" s="477">
        <v>1755.5170000000001</v>
      </c>
      <c r="BK116" s="477">
        <v>7992.9930000000004</v>
      </c>
      <c r="BL116" s="477">
        <v>9748.51</v>
      </c>
      <c r="BM116" s="477"/>
      <c r="BN116" s="477">
        <v>10772.659</v>
      </c>
      <c r="BO116" s="477">
        <v>191.92599999999999</v>
      </c>
      <c r="BP116" s="477">
        <v>10964.584999999999</v>
      </c>
      <c r="BQ116" s="477"/>
      <c r="BR116" s="477">
        <v>7602386.4350000005</v>
      </c>
      <c r="BS116" s="477">
        <v>2591983.8360000001</v>
      </c>
      <c r="BT116" s="477">
        <v>10194370.278999999</v>
      </c>
      <c r="BU116" s="476" t="s">
        <v>593</v>
      </c>
      <c r="BV116" s="477">
        <v>1596874.014</v>
      </c>
      <c r="BW116" s="477">
        <v>205230.54699999999</v>
      </c>
      <c r="BX116" s="477">
        <v>1802104.5619999999</v>
      </c>
      <c r="BY116" s="477"/>
      <c r="BZ116" s="477">
        <v>7602386.4340000004</v>
      </c>
      <c r="CA116" s="477">
        <v>2591983.8390000002</v>
      </c>
      <c r="CB116" s="477">
        <v>10194370.280999999</v>
      </c>
    </row>
    <row r="117" spans="1:81" s="35" customFormat="1" ht="4.3499999999999996" customHeight="1">
      <c r="A117" s="475"/>
      <c r="B117" s="477"/>
      <c r="C117" s="477"/>
      <c r="D117" s="477"/>
      <c r="E117" s="477"/>
      <c r="F117" s="477"/>
      <c r="G117" s="477"/>
      <c r="H117" s="477"/>
      <c r="I117" s="477"/>
      <c r="J117" s="477"/>
      <c r="K117" s="477"/>
      <c r="L117" s="477"/>
      <c r="M117" s="475"/>
      <c r="N117" s="477"/>
      <c r="O117" s="477"/>
      <c r="P117" s="477"/>
      <c r="Q117" s="477"/>
      <c r="R117" s="477"/>
      <c r="S117" s="477"/>
      <c r="T117" s="477"/>
      <c r="U117" s="477"/>
      <c r="V117" s="477"/>
      <c r="W117" s="477"/>
      <c r="X117" s="477"/>
      <c r="Y117" s="475"/>
      <c r="Z117" s="477"/>
      <c r="AA117" s="477"/>
      <c r="AB117" s="477"/>
      <c r="AC117" s="477"/>
      <c r="AD117" s="477"/>
      <c r="AE117" s="477"/>
      <c r="AF117" s="477"/>
      <c r="AG117" s="477"/>
      <c r="AH117" s="477"/>
      <c r="AI117" s="477"/>
      <c r="AJ117" s="477"/>
      <c r="AK117" s="475"/>
      <c r="AL117" s="477"/>
      <c r="AM117" s="477"/>
      <c r="AN117" s="477"/>
      <c r="AO117" s="477"/>
      <c r="AP117" s="477"/>
      <c r="AQ117" s="477"/>
      <c r="AR117" s="477"/>
      <c r="AS117" s="477"/>
      <c r="AT117" s="477"/>
      <c r="AU117" s="477"/>
      <c r="AV117" s="477"/>
      <c r="AW117" s="475"/>
      <c r="AX117" s="477"/>
      <c r="AY117" s="477"/>
      <c r="AZ117" s="477"/>
      <c r="BA117" s="477"/>
      <c r="BB117" s="477"/>
      <c r="BC117" s="477"/>
      <c r="BD117" s="477"/>
      <c r="BE117" s="477"/>
      <c r="BF117" s="477"/>
      <c r="BG117" s="477"/>
      <c r="BH117" s="477"/>
      <c r="BI117" s="475"/>
      <c r="BJ117" s="477"/>
      <c r="BK117" s="477"/>
      <c r="BL117" s="477"/>
      <c r="BM117" s="477"/>
      <c r="BN117" s="477"/>
      <c r="BO117" s="477"/>
      <c r="BP117" s="477"/>
      <c r="BQ117" s="477"/>
      <c r="BR117" s="477"/>
      <c r="BS117" s="477"/>
      <c r="BT117" s="477"/>
      <c r="BU117" s="475"/>
      <c r="BV117" s="477"/>
      <c r="BW117" s="477"/>
      <c r="BX117" s="477"/>
      <c r="BY117" s="477"/>
      <c r="BZ117" s="477"/>
      <c r="CA117" s="477"/>
      <c r="CB117" s="477"/>
    </row>
    <row r="118" spans="1:81" s="471" customFormat="1" ht="8.25" customHeight="1">
      <c r="A118" s="476" t="s">
        <v>594</v>
      </c>
      <c r="B118" s="477">
        <v>1061246.034</v>
      </c>
      <c r="C118" s="477">
        <v>241746.48499999999</v>
      </c>
      <c r="D118" s="477">
        <v>1302992.52</v>
      </c>
      <c r="E118" s="477"/>
      <c r="F118" s="477">
        <v>6609.8140000000003</v>
      </c>
      <c r="G118" s="477">
        <v>653.07899999999995</v>
      </c>
      <c r="H118" s="477">
        <v>7262.893</v>
      </c>
      <c r="I118" s="477"/>
      <c r="J118" s="477">
        <v>413404.679</v>
      </c>
      <c r="K118" s="477">
        <v>173656.43900000001</v>
      </c>
      <c r="L118" s="477">
        <v>587061.11800000002</v>
      </c>
      <c r="M118" s="476" t="s">
        <v>595</v>
      </c>
      <c r="N118" s="477">
        <v>58697.964</v>
      </c>
      <c r="O118" s="477">
        <v>19094.478999999999</v>
      </c>
      <c r="P118" s="477">
        <v>77792.442999999999</v>
      </c>
      <c r="Q118" s="477"/>
      <c r="R118" s="477">
        <v>73848.217999999993</v>
      </c>
      <c r="S118" s="477">
        <v>18238.849999999999</v>
      </c>
      <c r="T118" s="477">
        <v>92087.069000000003</v>
      </c>
      <c r="U118" s="477"/>
      <c r="V118" s="477">
        <v>210608.12100000001</v>
      </c>
      <c r="W118" s="477">
        <v>71703.914999999994</v>
      </c>
      <c r="X118" s="477">
        <v>282312.03700000001</v>
      </c>
      <c r="Y118" s="476" t="s">
        <v>595</v>
      </c>
      <c r="Z118" s="477">
        <v>7637.1909999999998</v>
      </c>
      <c r="AA118" s="477">
        <v>8720.4840000000004</v>
      </c>
      <c r="AB118" s="477">
        <v>16357.675999999999</v>
      </c>
      <c r="AC118" s="477"/>
      <c r="AD118" s="477">
        <v>101353.924</v>
      </c>
      <c r="AE118" s="477">
        <v>31408.646000000001</v>
      </c>
      <c r="AF118" s="477">
        <v>132762.57</v>
      </c>
      <c r="AG118" s="477"/>
      <c r="AH118" s="477">
        <v>37743.942999999999</v>
      </c>
      <c r="AI118" s="477">
        <v>0</v>
      </c>
      <c r="AJ118" s="477">
        <v>37743.942999999999</v>
      </c>
      <c r="AK118" s="476" t="s">
        <v>595</v>
      </c>
      <c r="AL118" s="477">
        <v>24261.594000000001</v>
      </c>
      <c r="AM118" s="477">
        <v>2027.5070000000001</v>
      </c>
      <c r="AN118" s="477">
        <v>26289.100999999999</v>
      </c>
      <c r="AO118" s="477"/>
      <c r="AP118" s="477">
        <v>34443.798000000003</v>
      </c>
      <c r="AQ118" s="477">
        <v>0</v>
      </c>
      <c r="AR118" s="477">
        <v>34443.798000000003</v>
      </c>
      <c r="AS118" s="477"/>
      <c r="AT118" s="477">
        <v>28760.519</v>
      </c>
      <c r="AU118" s="477">
        <v>32.427</v>
      </c>
      <c r="AV118" s="477">
        <v>28792.947</v>
      </c>
      <c r="AW118" s="476" t="s">
        <v>595</v>
      </c>
      <c r="AX118" s="477">
        <v>6734.9080000000004</v>
      </c>
      <c r="AY118" s="477">
        <v>0</v>
      </c>
      <c r="AZ118" s="477">
        <v>6734.9080000000004</v>
      </c>
      <c r="BA118" s="477"/>
      <c r="BB118" s="477">
        <v>6048.9409999999998</v>
      </c>
      <c r="BC118" s="477">
        <v>24.542000000000002</v>
      </c>
      <c r="BD118" s="477">
        <v>6073.4840000000004</v>
      </c>
      <c r="BE118" s="477"/>
      <c r="BF118" s="477">
        <v>4868.6819999999998</v>
      </c>
      <c r="BG118" s="477">
        <v>2489.84</v>
      </c>
      <c r="BH118" s="477">
        <v>7358.5219999999999</v>
      </c>
      <c r="BI118" s="476" t="s">
        <v>595</v>
      </c>
      <c r="BJ118" s="477">
        <v>6897.1509999999998</v>
      </c>
      <c r="BK118" s="477">
        <v>1390.597</v>
      </c>
      <c r="BL118" s="477">
        <v>8287.7489999999998</v>
      </c>
      <c r="BM118" s="477"/>
      <c r="BN118" s="477">
        <v>0</v>
      </c>
      <c r="BO118" s="477">
        <v>150.21600000000001</v>
      </c>
      <c r="BP118" s="477">
        <v>150.21600000000001</v>
      </c>
      <c r="BQ118" s="477"/>
      <c r="BR118" s="477">
        <v>2083165.4810000001</v>
      </c>
      <c r="BS118" s="477">
        <v>571337.50599999994</v>
      </c>
      <c r="BT118" s="477">
        <v>2654502.9939999995</v>
      </c>
      <c r="BU118" s="476" t="s">
        <v>595</v>
      </c>
      <c r="BV118" s="477">
        <v>413404.679</v>
      </c>
      <c r="BW118" s="477">
        <v>180506.49900000001</v>
      </c>
      <c r="BX118" s="477">
        <v>593911.17799999996</v>
      </c>
      <c r="BY118" s="477"/>
      <c r="BZ118" s="477">
        <v>2083165.4810000001</v>
      </c>
      <c r="CA118" s="477">
        <v>578187.56599999988</v>
      </c>
      <c r="CB118" s="477">
        <v>2661353.0539999995</v>
      </c>
    </row>
    <row r="119" spans="1:81" s="471" customFormat="1" ht="8.25" customHeight="1">
      <c r="A119" s="475" t="s">
        <v>596</v>
      </c>
      <c r="B119" s="473">
        <v>151286.49100000001</v>
      </c>
      <c r="C119" s="473">
        <v>86805.16</v>
      </c>
      <c r="D119" s="473">
        <v>238091.652</v>
      </c>
      <c r="E119" s="473"/>
      <c r="F119" s="473">
        <v>5697.777</v>
      </c>
      <c r="G119" s="473">
        <v>646.80399999999997</v>
      </c>
      <c r="H119" s="473">
        <v>6344.5820000000003</v>
      </c>
      <c r="I119" s="473"/>
      <c r="J119" s="473">
        <v>193646.696</v>
      </c>
      <c r="K119" s="473">
        <v>118202.317</v>
      </c>
      <c r="L119" s="473">
        <v>311849.01299999998</v>
      </c>
      <c r="M119" s="475" t="s">
        <v>596</v>
      </c>
      <c r="N119" s="473">
        <v>17496.708999999999</v>
      </c>
      <c r="O119" s="473">
        <v>13913.18</v>
      </c>
      <c r="P119" s="473">
        <v>31409.888999999999</v>
      </c>
      <c r="Q119" s="473"/>
      <c r="R119" s="473">
        <v>42345.485000000001</v>
      </c>
      <c r="S119" s="473">
        <v>18238.849999999999</v>
      </c>
      <c r="T119" s="473">
        <v>60584.336000000003</v>
      </c>
      <c r="U119" s="473"/>
      <c r="V119" s="473">
        <v>31864.645</v>
      </c>
      <c r="W119" s="473">
        <v>56266.468000000001</v>
      </c>
      <c r="X119" s="473">
        <v>88131.114000000001</v>
      </c>
      <c r="Y119" s="475" t="s">
        <v>596</v>
      </c>
      <c r="Z119" s="473">
        <v>7360.8879999999999</v>
      </c>
      <c r="AA119" s="473">
        <v>8597.7749999999996</v>
      </c>
      <c r="AB119" s="473">
        <v>15958.663</v>
      </c>
      <c r="AC119" s="473"/>
      <c r="AD119" s="473">
        <v>37317.788</v>
      </c>
      <c r="AE119" s="473">
        <v>22548.513999999999</v>
      </c>
      <c r="AF119" s="473">
        <v>59866.302000000003</v>
      </c>
      <c r="AG119" s="473"/>
      <c r="AH119" s="473">
        <v>10.5</v>
      </c>
      <c r="AI119" s="473">
        <v>0</v>
      </c>
      <c r="AJ119" s="473">
        <v>10.5</v>
      </c>
      <c r="AK119" s="475" t="s">
        <v>596</v>
      </c>
      <c r="AL119" s="473">
        <v>23611.61</v>
      </c>
      <c r="AM119" s="473">
        <v>2007.2049999999999</v>
      </c>
      <c r="AN119" s="473">
        <v>25618.815999999999</v>
      </c>
      <c r="AO119" s="473"/>
      <c r="AP119" s="473">
        <v>425.97399999999999</v>
      </c>
      <c r="AQ119" s="473">
        <v>0</v>
      </c>
      <c r="AR119" s="473">
        <v>425.97399999999999</v>
      </c>
      <c r="AS119" s="473"/>
      <c r="AT119" s="473">
        <v>26568.114000000001</v>
      </c>
      <c r="AU119" s="473">
        <v>0</v>
      </c>
      <c r="AV119" s="473">
        <v>26568.114000000001</v>
      </c>
      <c r="AW119" s="475" t="s">
        <v>596</v>
      </c>
      <c r="AX119" s="473">
        <v>0</v>
      </c>
      <c r="AY119" s="473">
        <v>0</v>
      </c>
      <c r="AZ119" s="473">
        <v>0</v>
      </c>
      <c r="BA119" s="473">
        <v>0</v>
      </c>
      <c r="BB119" s="473">
        <v>86.361999999999995</v>
      </c>
      <c r="BC119" s="473">
        <v>24.542000000000002</v>
      </c>
      <c r="BD119" s="473">
        <v>110.905</v>
      </c>
      <c r="BE119" s="473">
        <v>0</v>
      </c>
      <c r="BF119" s="473">
        <v>4102.7650000000003</v>
      </c>
      <c r="BG119" s="473">
        <v>2277.627</v>
      </c>
      <c r="BH119" s="473">
        <v>6380.3919999999998</v>
      </c>
      <c r="BI119" s="475" t="s">
        <v>596</v>
      </c>
      <c r="BJ119" s="473">
        <v>2301.5949999999998</v>
      </c>
      <c r="BK119" s="473">
        <v>812.67100000000005</v>
      </c>
      <c r="BL119" s="473">
        <v>3114.2660000000001</v>
      </c>
      <c r="BM119" s="473"/>
      <c r="BN119" s="473">
        <v>0</v>
      </c>
      <c r="BO119" s="473">
        <v>148.791</v>
      </c>
      <c r="BP119" s="473">
        <v>148.791</v>
      </c>
      <c r="BQ119" s="473"/>
      <c r="BR119" s="473">
        <v>544123.39899999986</v>
      </c>
      <c r="BS119" s="473">
        <v>330489.9040000001</v>
      </c>
      <c r="BT119" s="473">
        <v>874613.30899999978</v>
      </c>
      <c r="BU119" s="475" t="s">
        <v>596</v>
      </c>
      <c r="BV119" s="473">
        <v>193646.696</v>
      </c>
      <c r="BW119" s="473">
        <v>125052.376</v>
      </c>
      <c r="BX119" s="473">
        <v>318699.07199999999</v>
      </c>
      <c r="BY119" s="473"/>
      <c r="BZ119" s="473">
        <v>544123.39899999986</v>
      </c>
      <c r="CA119" s="473">
        <v>337339.96300000011</v>
      </c>
      <c r="CB119" s="473">
        <v>881463.36799999978</v>
      </c>
    </row>
    <row r="120" spans="1:81" s="471" customFormat="1" ht="8.25" customHeight="1">
      <c r="A120" s="475" t="s">
        <v>597</v>
      </c>
      <c r="B120" s="473">
        <v>909959.54299999995</v>
      </c>
      <c r="C120" s="473">
        <v>154941.32500000001</v>
      </c>
      <c r="D120" s="473">
        <v>1064900.868</v>
      </c>
      <c r="E120" s="473"/>
      <c r="F120" s="473">
        <v>912.03599999999994</v>
      </c>
      <c r="G120" s="473">
        <v>6.274</v>
      </c>
      <c r="H120" s="473">
        <v>918.31100000000004</v>
      </c>
      <c r="I120" s="473"/>
      <c r="J120" s="473">
        <v>219757.98199999999</v>
      </c>
      <c r="K120" s="473">
        <v>55454.122000000003</v>
      </c>
      <c r="L120" s="473">
        <v>275212.10499999998</v>
      </c>
      <c r="M120" s="475" t="s">
        <v>597</v>
      </c>
      <c r="N120" s="473">
        <v>41201.254000000001</v>
      </c>
      <c r="O120" s="473">
        <v>5181.299</v>
      </c>
      <c r="P120" s="473">
        <v>46382.553</v>
      </c>
      <c r="Q120" s="473"/>
      <c r="R120" s="473">
        <v>31502.733</v>
      </c>
      <c r="S120" s="473">
        <v>0</v>
      </c>
      <c r="T120" s="473">
        <v>31502.733</v>
      </c>
      <c r="U120" s="473"/>
      <c r="V120" s="473">
        <v>178743.47500000001</v>
      </c>
      <c r="W120" s="473">
        <v>15437.446</v>
      </c>
      <c r="X120" s="473">
        <v>194180.92199999999</v>
      </c>
      <c r="Y120" s="475" t="s">
        <v>597</v>
      </c>
      <c r="Z120" s="473">
        <v>276.303</v>
      </c>
      <c r="AA120" s="473">
        <v>122.709</v>
      </c>
      <c r="AB120" s="473">
        <v>399.012</v>
      </c>
      <c r="AC120" s="473"/>
      <c r="AD120" s="473">
        <v>64036.135000000002</v>
      </c>
      <c r="AE120" s="473">
        <v>8860.1319999999996</v>
      </c>
      <c r="AF120" s="473">
        <v>72896.267000000007</v>
      </c>
      <c r="AG120" s="473"/>
      <c r="AH120" s="473">
        <v>37733.442999999999</v>
      </c>
      <c r="AI120" s="473">
        <v>0</v>
      </c>
      <c r="AJ120" s="473">
        <v>37733.442999999999</v>
      </c>
      <c r="AK120" s="475" t="s">
        <v>597</v>
      </c>
      <c r="AL120" s="473">
        <v>649.98299999999995</v>
      </c>
      <c r="AM120" s="473">
        <v>20.300999999999998</v>
      </c>
      <c r="AN120" s="473">
        <v>670.28499999999997</v>
      </c>
      <c r="AO120" s="473"/>
      <c r="AP120" s="473">
        <v>34017.824000000001</v>
      </c>
      <c r="AQ120" s="473">
        <v>0</v>
      </c>
      <c r="AR120" s="473">
        <v>34017.824000000001</v>
      </c>
      <c r="AS120" s="473"/>
      <c r="AT120" s="473">
        <v>2192.4050000000002</v>
      </c>
      <c r="AU120" s="473">
        <v>32.427</v>
      </c>
      <c r="AV120" s="473">
        <v>2224.8319999999999</v>
      </c>
      <c r="AW120" s="475" t="s">
        <v>597</v>
      </c>
      <c r="AX120" s="473">
        <v>6734.9080000000004</v>
      </c>
      <c r="AY120" s="473">
        <v>0</v>
      </c>
      <c r="AZ120" s="473">
        <v>6734.9080000000004</v>
      </c>
      <c r="BA120" s="473">
        <v>0</v>
      </c>
      <c r="BB120" s="473">
        <v>5962.5789999999997</v>
      </c>
      <c r="BC120" s="473">
        <v>0</v>
      </c>
      <c r="BD120" s="473">
        <v>5962.5789999999997</v>
      </c>
      <c r="BE120" s="473">
        <v>0</v>
      </c>
      <c r="BF120" s="473">
        <v>765.91600000000005</v>
      </c>
      <c r="BG120" s="473">
        <v>212.21299999999999</v>
      </c>
      <c r="BH120" s="473">
        <v>978.13</v>
      </c>
      <c r="BI120" s="475" t="s">
        <v>597</v>
      </c>
      <c r="BJ120" s="473">
        <v>4595.5559999999996</v>
      </c>
      <c r="BK120" s="473">
        <v>577.92600000000004</v>
      </c>
      <c r="BL120" s="473">
        <v>5173.482</v>
      </c>
      <c r="BM120" s="473"/>
      <c r="BN120" s="473">
        <v>0</v>
      </c>
      <c r="BO120" s="473">
        <v>1.4239999999999999</v>
      </c>
      <c r="BP120" s="473">
        <v>1.4239999999999999</v>
      </c>
      <c r="BQ120" s="473"/>
      <c r="BR120" s="473">
        <v>1539042.0750000002</v>
      </c>
      <c r="BS120" s="473">
        <v>240847.59800000003</v>
      </c>
      <c r="BT120" s="473">
        <v>1779889.6780000001</v>
      </c>
      <c r="BU120" s="475" t="s">
        <v>597</v>
      </c>
      <c r="BV120" s="473">
        <v>219757.98199999999</v>
      </c>
      <c r="BW120" s="473">
        <v>55454.122000000003</v>
      </c>
      <c r="BX120" s="473">
        <v>275212.10499999998</v>
      </c>
      <c r="BY120" s="473"/>
      <c r="BZ120" s="473">
        <v>1539042.0750000002</v>
      </c>
      <c r="CA120" s="473">
        <v>240847.59800000003</v>
      </c>
      <c r="CB120" s="473">
        <v>1779889.6780000001</v>
      </c>
    </row>
    <row r="121" spans="1:81" s="35" customFormat="1" ht="4.3499999999999996" customHeight="1">
      <c r="A121" s="482"/>
      <c r="B121" s="477"/>
      <c r="C121" s="477"/>
      <c r="D121" s="477"/>
      <c r="E121" s="477"/>
      <c r="F121" s="477"/>
      <c r="G121" s="477"/>
      <c r="H121" s="477"/>
      <c r="I121" s="477"/>
      <c r="J121" s="477"/>
      <c r="K121" s="477"/>
      <c r="L121" s="477"/>
      <c r="M121" s="482"/>
      <c r="N121" s="477"/>
      <c r="O121" s="477"/>
      <c r="P121" s="477"/>
      <c r="Q121" s="477"/>
      <c r="R121" s="477"/>
      <c r="S121" s="477"/>
      <c r="T121" s="477"/>
      <c r="U121" s="477"/>
      <c r="V121" s="477"/>
      <c r="W121" s="477"/>
      <c r="X121" s="477"/>
      <c r="Y121" s="482"/>
      <c r="Z121" s="477"/>
      <c r="AA121" s="477"/>
      <c r="AB121" s="477"/>
      <c r="AC121" s="477"/>
      <c r="AD121" s="477"/>
      <c r="AE121" s="477"/>
      <c r="AF121" s="477"/>
      <c r="AG121" s="477"/>
      <c r="AH121" s="477"/>
      <c r="AI121" s="477"/>
      <c r="AJ121" s="477"/>
      <c r="AK121" s="482"/>
      <c r="AL121" s="477"/>
      <c r="AM121" s="477"/>
      <c r="AN121" s="477"/>
      <c r="AO121" s="477"/>
      <c r="AP121" s="477"/>
      <c r="AQ121" s="477"/>
      <c r="AR121" s="477"/>
      <c r="AS121" s="477"/>
      <c r="AT121" s="477"/>
      <c r="AU121" s="477"/>
      <c r="AV121" s="477"/>
      <c r="AW121" s="482"/>
      <c r="AX121" s="477"/>
      <c r="AY121" s="477"/>
      <c r="AZ121" s="477"/>
      <c r="BA121" s="477"/>
      <c r="BB121" s="477"/>
      <c r="BC121" s="477"/>
      <c r="BD121" s="477"/>
      <c r="BE121" s="477"/>
      <c r="BF121" s="477"/>
      <c r="BG121" s="477"/>
      <c r="BH121" s="477"/>
      <c r="BI121" s="482"/>
      <c r="BJ121" s="477"/>
      <c r="BK121" s="477"/>
      <c r="BL121" s="477"/>
      <c r="BM121" s="477"/>
      <c r="BN121" s="477"/>
      <c r="BO121" s="477"/>
      <c r="BP121" s="477"/>
      <c r="BQ121" s="477"/>
      <c r="BR121" s="477"/>
      <c r="BS121" s="477"/>
      <c r="BT121" s="477"/>
      <c r="BU121" s="482"/>
      <c r="BV121" s="477"/>
      <c r="BW121" s="477"/>
      <c r="BX121" s="477"/>
      <c r="BY121" s="477"/>
      <c r="BZ121" s="477"/>
      <c r="CA121" s="477"/>
      <c r="CB121" s="477"/>
    </row>
    <row r="122" spans="1:81" s="35" customFormat="1" ht="10.35" customHeight="1">
      <c r="A122" s="537" t="s">
        <v>598</v>
      </c>
      <c r="B122" s="477">
        <v>237685.06700000001</v>
      </c>
      <c r="C122" s="477">
        <v>1736004.6140000001</v>
      </c>
      <c r="D122" s="477">
        <v>1973689.682</v>
      </c>
      <c r="E122" s="477"/>
      <c r="F122" s="477">
        <v>45083.212</v>
      </c>
      <c r="G122" s="477">
        <v>0</v>
      </c>
      <c r="H122" s="477">
        <v>45083.212</v>
      </c>
      <c r="I122" s="477"/>
      <c r="J122" s="477">
        <v>0</v>
      </c>
      <c r="K122" s="477">
        <v>5014116.0779999997</v>
      </c>
      <c r="L122" s="477">
        <v>5014116.0779999997</v>
      </c>
      <c r="M122" s="537" t="s">
        <v>598</v>
      </c>
      <c r="N122" s="477">
        <v>53949.09</v>
      </c>
      <c r="O122" s="477">
        <v>233893.79399999999</v>
      </c>
      <c r="P122" s="477">
        <v>287842.88400000002</v>
      </c>
      <c r="Q122" s="477"/>
      <c r="R122" s="477">
        <v>390037.53499999997</v>
      </c>
      <c r="S122" s="477">
        <v>143695.33300000001</v>
      </c>
      <c r="T122" s="477">
        <v>533732.86899999995</v>
      </c>
      <c r="U122" s="477"/>
      <c r="V122" s="477">
        <v>542989.03500000003</v>
      </c>
      <c r="W122" s="477">
        <v>0</v>
      </c>
      <c r="X122" s="477">
        <v>542989.03500000003</v>
      </c>
      <c r="Y122" s="537" t="s">
        <v>598</v>
      </c>
      <c r="Z122" s="477">
        <v>0</v>
      </c>
      <c r="AA122" s="477">
        <v>0</v>
      </c>
      <c r="AB122" s="477">
        <v>0</v>
      </c>
      <c r="AC122" s="477"/>
      <c r="AD122" s="477">
        <v>0</v>
      </c>
      <c r="AE122" s="477">
        <v>2236592.4649999999</v>
      </c>
      <c r="AF122" s="477">
        <v>2236592.4649999999</v>
      </c>
      <c r="AG122" s="477"/>
      <c r="AH122" s="477">
        <v>187870.405</v>
      </c>
      <c r="AI122" s="477">
        <v>0</v>
      </c>
      <c r="AJ122" s="477">
        <v>187870.405</v>
      </c>
      <c r="AK122" s="537" t="s">
        <v>598</v>
      </c>
      <c r="AL122" s="477">
        <v>0</v>
      </c>
      <c r="AM122" s="477">
        <v>56572.813999999998</v>
      </c>
      <c r="AN122" s="477">
        <v>56572.813999999998</v>
      </c>
      <c r="AO122" s="477"/>
      <c r="AP122" s="477">
        <v>0</v>
      </c>
      <c r="AQ122" s="477">
        <v>0</v>
      </c>
      <c r="AR122" s="477">
        <v>0</v>
      </c>
      <c r="AS122" s="477"/>
      <c r="AT122" s="477">
        <v>0</v>
      </c>
      <c r="AU122" s="477">
        <v>0</v>
      </c>
      <c r="AV122" s="477">
        <v>0</v>
      </c>
      <c r="AW122" s="537" t="s">
        <v>598</v>
      </c>
      <c r="AX122" s="477">
        <v>0</v>
      </c>
      <c r="AY122" s="477">
        <v>0</v>
      </c>
      <c r="AZ122" s="477">
        <v>0</v>
      </c>
      <c r="BA122" s="477"/>
      <c r="BB122" s="477">
        <v>44553.705999999998</v>
      </c>
      <c r="BC122" s="477">
        <v>0</v>
      </c>
      <c r="BD122" s="477">
        <v>44553.705999999998</v>
      </c>
      <c r="BE122" s="477"/>
      <c r="BF122" s="477">
        <v>0</v>
      </c>
      <c r="BG122" s="477">
        <v>0</v>
      </c>
      <c r="BH122" s="477">
        <v>0</v>
      </c>
      <c r="BI122" s="537" t="s">
        <v>598</v>
      </c>
      <c r="BJ122" s="477">
        <v>0</v>
      </c>
      <c r="BK122" s="477">
        <v>0</v>
      </c>
      <c r="BL122" s="477">
        <v>0</v>
      </c>
      <c r="BM122" s="477"/>
      <c r="BN122" s="477">
        <v>0</v>
      </c>
      <c r="BO122" s="477">
        <v>0</v>
      </c>
      <c r="BP122" s="477">
        <v>0</v>
      </c>
      <c r="BQ122" s="477"/>
      <c r="BR122" s="477">
        <v>1502168.0499999998</v>
      </c>
      <c r="BS122" s="477">
        <v>9420875.0979999974</v>
      </c>
      <c r="BT122" s="477">
        <v>10923043.149999999</v>
      </c>
      <c r="BU122" s="537" t="s">
        <v>598</v>
      </c>
      <c r="BV122" s="477">
        <v>0</v>
      </c>
      <c r="BW122" s="477">
        <v>5014116.0779999997</v>
      </c>
      <c r="BX122" s="477">
        <v>5014116.0779999997</v>
      </c>
      <c r="BY122" s="477"/>
      <c r="BZ122" s="477">
        <v>1502168.0499999998</v>
      </c>
      <c r="CA122" s="477">
        <v>9420875.0979999974</v>
      </c>
      <c r="CB122" s="477">
        <v>10923043.149999999</v>
      </c>
    </row>
    <row r="123" spans="1:81" s="35" customFormat="1" ht="4.3499999999999996" customHeight="1">
      <c r="A123" s="475"/>
      <c r="B123" s="477"/>
      <c r="C123" s="477"/>
      <c r="D123" s="477"/>
      <c r="E123" s="477"/>
      <c r="F123" s="477"/>
      <c r="G123" s="477"/>
      <c r="H123" s="477"/>
      <c r="I123" s="477"/>
      <c r="J123" s="477"/>
      <c r="K123" s="477"/>
      <c r="L123" s="477"/>
      <c r="M123" s="475"/>
      <c r="N123" s="477"/>
      <c r="O123" s="477"/>
      <c r="P123" s="477"/>
      <c r="Q123" s="477"/>
      <c r="R123" s="477"/>
      <c r="S123" s="477"/>
      <c r="T123" s="477"/>
      <c r="U123" s="477"/>
      <c r="V123" s="477"/>
      <c r="W123" s="477"/>
      <c r="X123" s="477"/>
      <c r="Y123" s="475"/>
      <c r="Z123" s="477"/>
      <c r="AA123" s="477"/>
      <c r="AB123" s="477"/>
      <c r="AC123" s="477"/>
      <c r="AD123" s="477"/>
      <c r="AE123" s="477"/>
      <c r="AF123" s="477"/>
      <c r="AG123" s="477"/>
      <c r="AH123" s="477"/>
      <c r="AI123" s="477"/>
      <c r="AJ123" s="477"/>
      <c r="AK123" s="475"/>
      <c r="AL123" s="477"/>
      <c r="AM123" s="477"/>
      <c r="AN123" s="477"/>
      <c r="AO123" s="477"/>
      <c r="AP123" s="477"/>
      <c r="AQ123" s="477"/>
      <c r="AR123" s="477"/>
      <c r="AS123" s="477"/>
      <c r="AT123" s="477"/>
      <c r="AU123" s="477"/>
      <c r="AV123" s="477"/>
      <c r="AW123" s="475"/>
      <c r="AX123" s="477"/>
      <c r="AY123" s="477"/>
      <c r="AZ123" s="477"/>
      <c r="BA123" s="477"/>
      <c r="BB123" s="477"/>
      <c r="BC123" s="477"/>
      <c r="BD123" s="477"/>
      <c r="BE123" s="477"/>
      <c r="BF123" s="477"/>
      <c r="BG123" s="477"/>
      <c r="BH123" s="477"/>
      <c r="BI123" s="475"/>
      <c r="BJ123" s="477"/>
      <c r="BK123" s="477"/>
      <c r="BL123" s="477"/>
      <c r="BM123" s="477"/>
      <c r="BN123" s="477"/>
      <c r="BO123" s="477"/>
      <c r="BP123" s="477"/>
      <c r="BQ123" s="477"/>
      <c r="BR123" s="477"/>
      <c r="BS123" s="477"/>
      <c r="BT123" s="477"/>
      <c r="BU123" s="475"/>
      <c r="BV123" s="477"/>
      <c r="BW123" s="477"/>
      <c r="BX123" s="477"/>
      <c r="BY123" s="477"/>
      <c r="BZ123" s="477"/>
      <c r="CA123" s="477"/>
      <c r="CB123" s="477"/>
    </row>
    <row r="124" spans="1:81" s="471" customFormat="1" ht="8.25" customHeight="1">
      <c r="A124" s="468" t="s">
        <v>599</v>
      </c>
      <c r="B124" s="469">
        <v>61084423.233000003</v>
      </c>
      <c r="C124" s="469">
        <v>37209456.167999998</v>
      </c>
      <c r="D124" s="469">
        <v>98293879.401999995</v>
      </c>
      <c r="E124" s="538"/>
      <c r="F124" s="469">
        <v>1463504.7760000001</v>
      </c>
      <c r="G124" s="469">
        <v>286600.51</v>
      </c>
      <c r="H124" s="469">
        <v>1750105.287</v>
      </c>
      <c r="I124" s="538"/>
      <c r="J124" s="469">
        <v>89977990.795000002</v>
      </c>
      <c r="K124" s="469">
        <v>73580342.555000007</v>
      </c>
      <c r="L124" s="469">
        <v>163558333.34999999</v>
      </c>
      <c r="M124" s="468" t="s">
        <v>599</v>
      </c>
      <c r="N124" s="469">
        <v>7046118.0109999999</v>
      </c>
      <c r="O124" s="469">
        <v>2652931.841</v>
      </c>
      <c r="P124" s="469">
        <v>9699049.8530000001</v>
      </c>
      <c r="Q124" s="538"/>
      <c r="R124" s="469">
        <v>11650993.095000001</v>
      </c>
      <c r="S124" s="469">
        <v>8134885.426</v>
      </c>
      <c r="T124" s="469">
        <v>19785878.522</v>
      </c>
      <c r="U124" s="538"/>
      <c r="V124" s="469">
        <v>33454579.313000001</v>
      </c>
      <c r="W124" s="469">
        <v>24730108.338</v>
      </c>
      <c r="X124" s="469">
        <v>58184687.651000001</v>
      </c>
      <c r="Y124" s="468" t="s">
        <v>599</v>
      </c>
      <c r="Z124" s="469">
        <v>5800757.1469999999</v>
      </c>
      <c r="AA124" s="469">
        <v>2976816.628</v>
      </c>
      <c r="AB124" s="469">
        <v>8777573.7750000004</v>
      </c>
      <c r="AC124" s="538"/>
      <c r="AD124" s="469">
        <v>41610054.998000003</v>
      </c>
      <c r="AE124" s="469">
        <v>23672805.795000002</v>
      </c>
      <c r="AF124" s="469">
        <v>65282860.794</v>
      </c>
      <c r="AG124" s="538"/>
      <c r="AH124" s="469">
        <v>13297235.874</v>
      </c>
      <c r="AI124" s="469">
        <v>666759.02500000002</v>
      </c>
      <c r="AJ124" s="469">
        <v>13963994.899</v>
      </c>
      <c r="AK124" s="468" t="s">
        <v>599</v>
      </c>
      <c r="AL124" s="469">
        <v>3932985.14</v>
      </c>
      <c r="AM124" s="469">
        <v>877279.06900000002</v>
      </c>
      <c r="AN124" s="469">
        <v>4810264.21</v>
      </c>
      <c r="AO124" s="538"/>
      <c r="AP124" s="469">
        <v>3122103.3769999999</v>
      </c>
      <c r="AQ124" s="469">
        <v>471397.10600000003</v>
      </c>
      <c r="AR124" s="469">
        <v>3593500.483</v>
      </c>
      <c r="AS124" s="538"/>
      <c r="AT124" s="469">
        <v>3325388.6949999998</v>
      </c>
      <c r="AU124" s="469">
        <v>5899136.7980000004</v>
      </c>
      <c r="AV124" s="469">
        <v>9224525.4940000009</v>
      </c>
      <c r="AW124" s="468" t="s">
        <v>599</v>
      </c>
      <c r="AX124" s="469">
        <v>1478661.3319999999</v>
      </c>
      <c r="AY124" s="469">
        <v>34031.618000000002</v>
      </c>
      <c r="AZ124" s="469">
        <v>1512692.9509999999</v>
      </c>
      <c r="BA124" s="538"/>
      <c r="BB124" s="469">
        <v>1009039.812</v>
      </c>
      <c r="BC124" s="469">
        <v>126064.72500000001</v>
      </c>
      <c r="BD124" s="469">
        <v>1135104.5379999999</v>
      </c>
      <c r="BE124" s="538"/>
      <c r="BF124" s="469">
        <v>285585.11200000002</v>
      </c>
      <c r="BG124" s="469">
        <v>2099955.5010000002</v>
      </c>
      <c r="BH124" s="469">
        <v>2385540.6129999999</v>
      </c>
      <c r="BI124" s="468" t="s">
        <v>599</v>
      </c>
      <c r="BJ124" s="469">
        <v>109468.995</v>
      </c>
      <c r="BK124" s="469">
        <v>1370353.585</v>
      </c>
      <c r="BL124" s="469">
        <v>1479822.58</v>
      </c>
      <c r="BM124" s="469"/>
      <c r="BN124" s="469">
        <v>935479.52800000005</v>
      </c>
      <c r="BO124" s="469">
        <v>766137.35499999998</v>
      </c>
      <c r="BP124" s="469">
        <v>1701616.8840000001</v>
      </c>
      <c r="BQ124" s="469"/>
      <c r="BR124" s="469">
        <v>279584369.23299998</v>
      </c>
      <c r="BS124" s="469">
        <v>185555062.04299998</v>
      </c>
      <c r="BT124" s="469">
        <v>465139431.28599983</v>
      </c>
      <c r="BU124" s="468" t="s">
        <v>599</v>
      </c>
      <c r="BV124" s="469">
        <v>89977990.795000002</v>
      </c>
      <c r="BW124" s="469">
        <v>75055798.288000003</v>
      </c>
      <c r="BX124" s="469">
        <v>165033789.083</v>
      </c>
      <c r="BY124" s="469"/>
      <c r="BZ124" s="469">
        <v>279584369.23299998</v>
      </c>
      <c r="CA124" s="469">
        <v>187030517.77599996</v>
      </c>
      <c r="CB124" s="469">
        <v>466614887.01899987</v>
      </c>
    </row>
    <row r="125" spans="1:81" s="35" customFormat="1" ht="4.3499999999999996" customHeight="1">
      <c r="A125" s="475"/>
      <c r="B125" s="477"/>
      <c r="C125" s="477"/>
      <c r="D125" s="477"/>
      <c r="E125" s="477"/>
      <c r="F125" s="477"/>
      <c r="G125" s="477"/>
      <c r="H125" s="477"/>
      <c r="I125" s="477"/>
      <c r="J125" s="477"/>
      <c r="K125" s="477"/>
      <c r="L125" s="477"/>
      <c r="M125" s="475"/>
      <c r="N125" s="477"/>
      <c r="O125" s="477"/>
      <c r="P125" s="477"/>
      <c r="Q125" s="477"/>
      <c r="R125" s="477"/>
      <c r="S125" s="477"/>
      <c r="T125" s="477"/>
      <c r="U125" s="477"/>
      <c r="V125" s="477"/>
      <c r="W125" s="477"/>
      <c r="X125" s="477"/>
      <c r="Y125" s="475"/>
      <c r="Z125" s="477"/>
      <c r="AA125" s="477"/>
      <c r="AB125" s="477"/>
      <c r="AC125" s="477"/>
      <c r="AD125" s="477"/>
      <c r="AE125" s="477"/>
      <c r="AF125" s="477"/>
      <c r="AG125" s="477"/>
      <c r="AH125" s="477"/>
      <c r="AI125" s="477"/>
      <c r="AJ125" s="477"/>
      <c r="AK125" s="475"/>
      <c r="AL125" s="477"/>
      <c r="AM125" s="477"/>
      <c r="AN125" s="477"/>
      <c r="AO125" s="477"/>
      <c r="AP125" s="477"/>
      <c r="AQ125" s="477"/>
      <c r="AR125" s="477"/>
      <c r="AS125" s="477"/>
      <c r="AT125" s="477"/>
      <c r="AU125" s="477"/>
      <c r="AV125" s="477"/>
      <c r="AW125" s="475"/>
      <c r="AX125" s="477"/>
      <c r="AY125" s="477"/>
      <c r="AZ125" s="477"/>
      <c r="BA125" s="477"/>
      <c r="BB125" s="477"/>
      <c r="BC125" s="477"/>
      <c r="BD125" s="477"/>
      <c r="BE125" s="477"/>
      <c r="BF125" s="477"/>
      <c r="BG125" s="477"/>
      <c r="BH125" s="477"/>
      <c r="BI125" s="475"/>
      <c r="BJ125" s="477"/>
      <c r="BK125" s="477"/>
      <c r="BL125" s="477"/>
      <c r="BM125" s="477"/>
      <c r="BN125" s="477"/>
      <c r="BO125" s="477"/>
      <c r="BP125" s="477"/>
      <c r="BQ125" s="477"/>
      <c r="BR125" s="477"/>
      <c r="BS125" s="477"/>
      <c r="BT125" s="477"/>
      <c r="BU125" s="475"/>
      <c r="BV125" s="477"/>
      <c r="BW125" s="477"/>
      <c r="BX125" s="477"/>
      <c r="BY125" s="477"/>
      <c r="BZ125" s="477"/>
      <c r="CA125" s="477"/>
      <c r="CB125" s="477"/>
    </row>
    <row r="126" spans="1:81" s="471" customFormat="1" ht="8.25" customHeight="1">
      <c r="A126" s="468" t="s">
        <v>600</v>
      </c>
      <c r="B126" s="469">
        <v>12388977.374</v>
      </c>
      <c r="C126" s="469">
        <v>-30556.321</v>
      </c>
      <c r="D126" s="469">
        <v>12358421.051999999</v>
      </c>
      <c r="E126" s="469"/>
      <c r="F126" s="469">
        <v>402718.57</v>
      </c>
      <c r="G126" s="469">
        <v>0</v>
      </c>
      <c r="H126" s="469">
        <v>402718.57</v>
      </c>
      <c r="I126" s="469"/>
      <c r="J126" s="469">
        <v>23107606.993000001</v>
      </c>
      <c r="K126" s="469">
        <v>-4385.3999999999996</v>
      </c>
      <c r="L126" s="469">
        <v>23103221.592</v>
      </c>
      <c r="M126" s="468" t="s">
        <v>600</v>
      </c>
      <c r="N126" s="469">
        <v>1176410.675</v>
      </c>
      <c r="O126" s="469">
        <v>0</v>
      </c>
      <c r="P126" s="469">
        <v>1176410.675</v>
      </c>
      <c r="Q126" s="469"/>
      <c r="R126" s="469">
        <v>1817838.3829999999</v>
      </c>
      <c r="S126" s="469">
        <v>0</v>
      </c>
      <c r="T126" s="469">
        <v>1817838.3829999999</v>
      </c>
      <c r="U126" s="469"/>
      <c r="V126" s="469">
        <v>11233910.789999999</v>
      </c>
      <c r="W126" s="469">
        <v>0</v>
      </c>
      <c r="X126" s="469">
        <v>11233910.789999999</v>
      </c>
      <c r="Y126" s="468" t="s">
        <v>600</v>
      </c>
      <c r="Z126" s="469">
        <v>1426765.7819999999</v>
      </c>
      <c r="AA126" s="469">
        <v>0</v>
      </c>
      <c r="AB126" s="469">
        <v>1426765.7819999999</v>
      </c>
      <c r="AC126" s="469"/>
      <c r="AD126" s="469">
        <v>7828734.6509999996</v>
      </c>
      <c r="AE126" s="469">
        <v>-50309.447999999997</v>
      </c>
      <c r="AF126" s="469">
        <v>7778425.2029999997</v>
      </c>
      <c r="AG126" s="469"/>
      <c r="AH126" s="469">
        <v>2548506.6919999998</v>
      </c>
      <c r="AI126" s="469">
        <v>-2557.2719999999999</v>
      </c>
      <c r="AJ126" s="469">
        <v>2545949.4190000002</v>
      </c>
      <c r="AK126" s="468" t="s">
        <v>600</v>
      </c>
      <c r="AL126" s="469">
        <v>762539.99</v>
      </c>
      <c r="AM126" s="469">
        <v>0</v>
      </c>
      <c r="AN126" s="469">
        <v>762539.99</v>
      </c>
      <c r="AO126" s="469"/>
      <c r="AP126" s="469">
        <v>952573.75300000003</v>
      </c>
      <c r="AQ126" s="469">
        <v>0</v>
      </c>
      <c r="AR126" s="469">
        <v>952573.75300000003</v>
      </c>
      <c r="AS126" s="469"/>
      <c r="AT126" s="469">
        <v>1302991.0020000001</v>
      </c>
      <c r="AU126" s="469">
        <v>0</v>
      </c>
      <c r="AV126" s="469">
        <v>1302991.0020000001</v>
      </c>
      <c r="AW126" s="468" t="s">
        <v>600</v>
      </c>
      <c r="AX126" s="469">
        <v>362928.02899999998</v>
      </c>
      <c r="AY126" s="469">
        <v>0</v>
      </c>
      <c r="AZ126" s="469">
        <v>362928.02899999998</v>
      </c>
      <c r="BA126" s="469"/>
      <c r="BB126" s="469">
        <v>125752.861</v>
      </c>
      <c r="BC126" s="469">
        <v>0</v>
      </c>
      <c r="BD126" s="469">
        <v>125752.861</v>
      </c>
      <c r="BE126" s="469"/>
      <c r="BF126" s="469">
        <v>508002.30300000001</v>
      </c>
      <c r="BG126" s="469">
        <v>0</v>
      </c>
      <c r="BH126" s="469">
        <v>508002.30300000001</v>
      </c>
      <c r="BI126" s="468" t="s">
        <v>600</v>
      </c>
      <c r="BJ126" s="469">
        <v>288466.34000000003</v>
      </c>
      <c r="BK126" s="469">
        <v>0</v>
      </c>
      <c r="BL126" s="469">
        <v>288466.34000000003</v>
      </c>
      <c r="BM126" s="469"/>
      <c r="BN126" s="469">
        <v>589017.33900000004</v>
      </c>
      <c r="BO126" s="469">
        <v>0</v>
      </c>
      <c r="BP126" s="469">
        <v>589017.33900000004</v>
      </c>
      <c r="BQ126" s="469"/>
      <c r="BR126" s="469">
        <v>66823741.527000003</v>
      </c>
      <c r="BS126" s="469">
        <v>-87808.440999999992</v>
      </c>
      <c r="BT126" s="469">
        <v>66735933.083000004</v>
      </c>
      <c r="BU126" s="468" t="s">
        <v>600</v>
      </c>
      <c r="BV126" s="469">
        <v>22392749.712000001</v>
      </c>
      <c r="BW126" s="469">
        <v>710471.86100000003</v>
      </c>
      <c r="BX126" s="469">
        <v>23103221.574000001</v>
      </c>
      <c r="BY126" s="469"/>
      <c r="BZ126" s="469">
        <v>66108884.246000007</v>
      </c>
      <c r="CA126" s="469">
        <v>627048.82000000007</v>
      </c>
      <c r="CB126" s="469">
        <v>66735933.065000005</v>
      </c>
    </row>
    <row r="127" spans="1:81" s="471" customFormat="1" ht="8.25" customHeight="1">
      <c r="A127" s="475" t="s">
        <v>601</v>
      </c>
      <c r="B127" s="473">
        <v>8894851.8039999995</v>
      </c>
      <c r="C127" s="473">
        <v>0</v>
      </c>
      <c r="D127" s="473">
        <v>8894851.8039999995</v>
      </c>
      <c r="E127" s="473"/>
      <c r="F127" s="473">
        <v>365644.19500000001</v>
      </c>
      <c r="G127" s="473">
        <v>0</v>
      </c>
      <c r="H127" s="473">
        <v>365644.19500000001</v>
      </c>
      <c r="I127" s="473"/>
      <c r="J127" s="473">
        <v>12973174.634</v>
      </c>
      <c r="K127" s="473">
        <v>0</v>
      </c>
      <c r="L127" s="473">
        <v>12973174.634</v>
      </c>
      <c r="M127" s="475" t="s">
        <v>601</v>
      </c>
      <c r="N127" s="473">
        <v>1213217.4850000001</v>
      </c>
      <c r="O127" s="473">
        <v>0</v>
      </c>
      <c r="P127" s="473">
        <v>1213217.4850000001</v>
      </c>
      <c r="Q127" s="473"/>
      <c r="R127" s="473">
        <v>1461417.75</v>
      </c>
      <c r="S127" s="473">
        <v>0</v>
      </c>
      <c r="T127" s="473">
        <v>1461417.75</v>
      </c>
      <c r="U127" s="473"/>
      <c r="V127" s="473">
        <v>8226776.5899999999</v>
      </c>
      <c r="W127" s="473">
        <v>0</v>
      </c>
      <c r="X127" s="473">
        <v>8226776.5899999999</v>
      </c>
      <c r="Y127" s="475" t="s">
        <v>601</v>
      </c>
      <c r="Z127" s="473">
        <v>443174.68699999998</v>
      </c>
      <c r="AA127" s="473">
        <v>0</v>
      </c>
      <c r="AB127" s="473">
        <v>443174.68699999998</v>
      </c>
      <c r="AC127" s="473"/>
      <c r="AD127" s="473">
        <v>6295695.6390000004</v>
      </c>
      <c r="AE127" s="473">
        <v>0</v>
      </c>
      <c r="AF127" s="473">
        <v>6295695.6390000004</v>
      </c>
      <c r="AG127" s="473"/>
      <c r="AH127" s="473">
        <v>1840606.3130000001</v>
      </c>
      <c r="AI127" s="473">
        <v>0</v>
      </c>
      <c r="AJ127" s="473">
        <v>1840606.3130000001</v>
      </c>
      <c r="AK127" s="475" t="s">
        <v>601</v>
      </c>
      <c r="AL127" s="473">
        <v>628850.31599999999</v>
      </c>
      <c r="AM127" s="473">
        <v>0</v>
      </c>
      <c r="AN127" s="473">
        <v>628850.31599999999</v>
      </c>
      <c r="AO127" s="473"/>
      <c r="AP127" s="473">
        <v>807926.58400000003</v>
      </c>
      <c r="AQ127" s="473">
        <v>0</v>
      </c>
      <c r="AR127" s="473">
        <v>807926.58400000003</v>
      </c>
      <c r="AS127" s="473"/>
      <c r="AT127" s="473">
        <v>715963.93099999998</v>
      </c>
      <c r="AU127" s="473">
        <v>0</v>
      </c>
      <c r="AV127" s="473">
        <v>715963.93099999998</v>
      </c>
      <c r="AW127" s="475" t="s">
        <v>601</v>
      </c>
      <c r="AX127" s="473">
        <v>413057.69500000001</v>
      </c>
      <c r="AY127" s="473">
        <v>0</v>
      </c>
      <c r="AZ127" s="473">
        <v>413057.69500000001</v>
      </c>
      <c r="BA127" s="473"/>
      <c r="BB127" s="473">
        <v>272177.77299999999</v>
      </c>
      <c r="BC127" s="473">
        <v>0</v>
      </c>
      <c r="BD127" s="473">
        <v>272177.77299999999</v>
      </c>
      <c r="BE127" s="473"/>
      <c r="BF127" s="473">
        <v>364780.2</v>
      </c>
      <c r="BG127" s="473">
        <v>0</v>
      </c>
      <c r="BH127" s="473">
        <v>364780.2</v>
      </c>
      <c r="BI127" s="475" t="s">
        <v>601</v>
      </c>
      <c r="BJ127" s="473">
        <v>265200.06400000001</v>
      </c>
      <c r="BK127" s="473">
        <v>0</v>
      </c>
      <c r="BL127" s="473">
        <v>265200.06400000001</v>
      </c>
      <c r="BM127" s="473"/>
      <c r="BN127" s="473">
        <v>609923.30000000005</v>
      </c>
      <c r="BO127" s="473">
        <v>0</v>
      </c>
      <c r="BP127" s="473">
        <v>609923.30000000005</v>
      </c>
      <c r="BQ127" s="473"/>
      <c r="BR127" s="473">
        <v>45792438.960000008</v>
      </c>
      <c r="BS127" s="473">
        <v>0</v>
      </c>
      <c r="BT127" s="473">
        <v>45792438.960000008</v>
      </c>
      <c r="BU127" s="475" t="s">
        <v>601</v>
      </c>
      <c r="BV127" s="473">
        <v>12973174.634</v>
      </c>
      <c r="BW127" s="473">
        <v>0</v>
      </c>
      <c r="BX127" s="473">
        <v>12973174.634</v>
      </c>
      <c r="BY127" s="473"/>
      <c r="BZ127" s="473">
        <v>45792438.960000008</v>
      </c>
      <c r="CA127" s="473">
        <v>0</v>
      </c>
      <c r="CB127" s="473">
        <v>45792438.960000008</v>
      </c>
      <c r="CC127" s="535"/>
    </row>
    <row r="128" spans="1:81" s="471" customFormat="1" ht="8.25" customHeight="1">
      <c r="A128" s="475" t="s">
        <v>602</v>
      </c>
      <c r="B128" s="473">
        <v>0</v>
      </c>
      <c r="C128" s="473">
        <v>0</v>
      </c>
      <c r="D128" s="473">
        <v>0</v>
      </c>
      <c r="E128" s="473"/>
      <c r="F128" s="473">
        <v>0</v>
      </c>
      <c r="G128" s="473">
        <v>0</v>
      </c>
      <c r="H128" s="473">
        <v>0</v>
      </c>
      <c r="I128" s="473"/>
      <c r="J128" s="473">
        <v>0</v>
      </c>
      <c r="K128" s="473">
        <v>0</v>
      </c>
      <c r="L128" s="473">
        <v>0</v>
      </c>
      <c r="M128" s="475" t="s">
        <v>602</v>
      </c>
      <c r="N128" s="473">
        <v>83490</v>
      </c>
      <c r="O128" s="473">
        <v>0</v>
      </c>
      <c r="P128" s="473">
        <v>83490</v>
      </c>
      <c r="Q128" s="473"/>
      <c r="R128" s="473">
        <v>81478.34</v>
      </c>
      <c r="S128" s="473">
        <v>0</v>
      </c>
      <c r="T128" s="473">
        <v>81478.34</v>
      </c>
      <c r="U128" s="473"/>
      <c r="V128" s="473">
        <v>33078.938999999998</v>
      </c>
      <c r="W128" s="473">
        <v>0</v>
      </c>
      <c r="X128" s="473">
        <v>33078.938999999998</v>
      </c>
      <c r="Y128" s="475" t="s">
        <v>602</v>
      </c>
      <c r="Z128" s="473">
        <v>17130.237000000001</v>
      </c>
      <c r="AA128" s="473">
        <v>0</v>
      </c>
      <c r="AB128" s="473">
        <v>17130.237000000001</v>
      </c>
      <c r="AC128" s="473"/>
      <c r="AD128" s="473">
        <v>-15522.326999999999</v>
      </c>
      <c r="AE128" s="473">
        <v>0</v>
      </c>
      <c r="AF128" s="473">
        <v>-15522.326999999999</v>
      </c>
      <c r="AG128" s="473"/>
      <c r="AH128" s="473">
        <v>0</v>
      </c>
      <c r="AI128" s="473">
        <v>0</v>
      </c>
      <c r="AJ128" s="473">
        <v>0</v>
      </c>
      <c r="AK128" s="475" t="s">
        <v>602</v>
      </c>
      <c r="AL128" s="473">
        <v>0</v>
      </c>
      <c r="AM128" s="473">
        <v>0</v>
      </c>
      <c r="AN128" s="473">
        <v>0</v>
      </c>
      <c r="AO128" s="473"/>
      <c r="AP128" s="473">
        <v>0</v>
      </c>
      <c r="AQ128" s="473">
        <v>0</v>
      </c>
      <c r="AR128" s="473">
        <v>0</v>
      </c>
      <c r="AS128" s="473"/>
      <c r="AT128" s="473">
        <v>0</v>
      </c>
      <c r="AU128" s="473">
        <v>0</v>
      </c>
      <c r="AV128" s="473">
        <v>0</v>
      </c>
      <c r="AW128" s="475" t="s">
        <v>602</v>
      </c>
      <c r="AX128" s="473">
        <v>2E-3</v>
      </c>
      <c r="AY128" s="473">
        <v>0</v>
      </c>
      <c r="AZ128" s="473">
        <v>2E-3</v>
      </c>
      <c r="BA128" s="473"/>
      <c r="BB128" s="473">
        <v>-43029.862000000001</v>
      </c>
      <c r="BC128" s="473">
        <v>0</v>
      </c>
      <c r="BD128" s="473">
        <v>-43029.862000000001</v>
      </c>
      <c r="BE128" s="473"/>
      <c r="BF128" s="473">
        <v>0</v>
      </c>
      <c r="BG128" s="473">
        <v>0</v>
      </c>
      <c r="BH128" s="473">
        <v>0</v>
      </c>
      <c r="BI128" s="475" t="s">
        <v>602</v>
      </c>
      <c r="BJ128" s="473">
        <v>0</v>
      </c>
      <c r="BK128" s="473">
        <v>0</v>
      </c>
      <c r="BL128" s="473">
        <v>0</v>
      </c>
      <c r="BM128" s="473"/>
      <c r="BN128" s="473">
        <v>0</v>
      </c>
      <c r="BO128" s="473">
        <v>0</v>
      </c>
      <c r="BP128" s="473">
        <v>0</v>
      </c>
      <c r="BQ128" s="473"/>
      <c r="BR128" s="473">
        <v>156625.329</v>
      </c>
      <c r="BS128" s="473">
        <v>0</v>
      </c>
      <c r="BT128" s="473">
        <v>156625.329</v>
      </c>
      <c r="BU128" s="475" t="s">
        <v>602</v>
      </c>
      <c r="BV128" s="473">
        <v>0</v>
      </c>
      <c r="BW128" s="473">
        <v>0</v>
      </c>
      <c r="BX128" s="473">
        <v>0</v>
      </c>
      <c r="BY128" s="473"/>
      <c r="BZ128" s="473">
        <v>156625.329</v>
      </c>
      <c r="CA128" s="473">
        <v>0</v>
      </c>
      <c r="CB128" s="473">
        <v>156625.329</v>
      </c>
    </row>
    <row r="129" spans="1:80" s="471" customFormat="1" ht="8.25" customHeight="1">
      <c r="A129" s="475" t="s">
        <v>603</v>
      </c>
      <c r="B129" s="473">
        <v>2432622.0189999999</v>
      </c>
      <c r="C129" s="473">
        <v>0</v>
      </c>
      <c r="D129" s="473">
        <v>2432622.0189999999</v>
      </c>
      <c r="E129" s="473"/>
      <c r="F129" s="473">
        <v>34991.78</v>
      </c>
      <c r="G129" s="473">
        <v>0</v>
      </c>
      <c r="H129" s="473">
        <v>34991.78</v>
      </c>
      <c r="I129" s="473"/>
      <c r="J129" s="473">
        <v>6591330.1809999999</v>
      </c>
      <c r="K129" s="473">
        <v>0</v>
      </c>
      <c r="L129" s="473">
        <v>6591330.1809999999</v>
      </c>
      <c r="M129" s="475" t="s">
        <v>603</v>
      </c>
      <c r="N129" s="473">
        <v>11254.96</v>
      </c>
      <c r="O129" s="473">
        <v>0</v>
      </c>
      <c r="P129" s="473">
        <v>11254.96</v>
      </c>
      <c r="Q129" s="473"/>
      <c r="R129" s="473">
        <v>178116.20300000001</v>
      </c>
      <c r="S129" s="473">
        <v>0</v>
      </c>
      <c r="T129" s="473">
        <v>178116.20300000001</v>
      </c>
      <c r="U129" s="473"/>
      <c r="V129" s="473">
        <v>1704336.7760000001</v>
      </c>
      <c r="W129" s="473">
        <v>0</v>
      </c>
      <c r="X129" s="473">
        <v>1704336.7760000001</v>
      </c>
      <c r="Y129" s="475" t="s">
        <v>603</v>
      </c>
      <c r="Z129" s="473">
        <v>269214.93099999998</v>
      </c>
      <c r="AA129" s="473">
        <v>0</v>
      </c>
      <c r="AB129" s="473">
        <v>269214.93099999998</v>
      </c>
      <c r="AC129" s="473"/>
      <c r="AD129" s="473">
        <v>1373010.0630000001</v>
      </c>
      <c r="AE129" s="473">
        <v>0</v>
      </c>
      <c r="AF129" s="473">
        <v>1373010.0630000001</v>
      </c>
      <c r="AG129" s="473"/>
      <c r="AH129" s="473">
        <v>334650.01699999999</v>
      </c>
      <c r="AI129" s="473">
        <v>0</v>
      </c>
      <c r="AJ129" s="473">
        <v>334650.01699999999</v>
      </c>
      <c r="AK129" s="475" t="s">
        <v>603</v>
      </c>
      <c r="AL129" s="473">
        <v>111405.655</v>
      </c>
      <c r="AM129" s="473">
        <v>0</v>
      </c>
      <c r="AN129" s="473">
        <v>111405.655</v>
      </c>
      <c r="AO129" s="473"/>
      <c r="AP129" s="473">
        <v>105826.621</v>
      </c>
      <c r="AQ129" s="473">
        <v>0</v>
      </c>
      <c r="AR129" s="473">
        <v>105826.621</v>
      </c>
      <c r="AS129" s="473"/>
      <c r="AT129" s="473">
        <v>442606.76699999999</v>
      </c>
      <c r="AU129" s="473">
        <v>0</v>
      </c>
      <c r="AV129" s="473">
        <v>442606.76699999999</v>
      </c>
      <c r="AW129" s="475" t="s">
        <v>603</v>
      </c>
      <c r="AX129" s="473">
        <v>0</v>
      </c>
      <c r="AY129" s="473">
        <v>0</v>
      </c>
      <c r="AZ129" s="473">
        <v>0</v>
      </c>
      <c r="BA129" s="473"/>
      <c r="BB129" s="473">
        <v>0</v>
      </c>
      <c r="BC129" s="473">
        <v>0</v>
      </c>
      <c r="BD129" s="473">
        <v>0</v>
      </c>
      <c r="BE129" s="473"/>
      <c r="BF129" s="473">
        <v>134502.245</v>
      </c>
      <c r="BG129" s="473">
        <v>0</v>
      </c>
      <c r="BH129" s="473">
        <v>134502.245</v>
      </c>
      <c r="BI129" s="475" t="s">
        <v>603</v>
      </c>
      <c r="BJ129" s="473">
        <v>0</v>
      </c>
      <c r="BK129" s="473">
        <v>0</v>
      </c>
      <c r="BL129" s="473">
        <v>0</v>
      </c>
      <c r="BM129" s="473"/>
      <c r="BN129" s="473">
        <v>0</v>
      </c>
      <c r="BO129" s="473">
        <v>0</v>
      </c>
      <c r="BP129" s="473">
        <v>0</v>
      </c>
      <c r="BQ129" s="473"/>
      <c r="BR129" s="473">
        <v>13723868.218</v>
      </c>
      <c r="BS129" s="473">
        <v>0</v>
      </c>
      <c r="BT129" s="473">
        <v>13723868.218</v>
      </c>
      <c r="BU129" s="475" t="s">
        <v>603</v>
      </c>
      <c r="BV129" s="473">
        <v>6591330.1809999999</v>
      </c>
      <c r="BW129" s="473">
        <v>0</v>
      </c>
      <c r="BX129" s="473">
        <v>6591330.1809999999</v>
      </c>
      <c r="BY129" s="473"/>
      <c r="BZ129" s="473">
        <v>13723868.218</v>
      </c>
      <c r="CA129" s="473">
        <v>0</v>
      </c>
      <c r="CB129" s="473">
        <v>13723868.218</v>
      </c>
    </row>
    <row r="130" spans="1:80" s="471" customFormat="1" ht="8.25" customHeight="1">
      <c r="A130" s="475" t="s">
        <v>604</v>
      </c>
      <c r="B130" s="473">
        <v>72994.614000000001</v>
      </c>
      <c r="C130" s="473">
        <v>-30556.321</v>
      </c>
      <c r="D130" s="473">
        <v>42438.292000000001</v>
      </c>
      <c r="E130" s="473"/>
      <c r="F130" s="473">
        <v>1.03</v>
      </c>
      <c r="G130" s="473">
        <v>0</v>
      </c>
      <c r="H130" s="473">
        <v>1.03</v>
      </c>
      <c r="I130" s="473"/>
      <c r="J130" s="473">
        <v>-884925.94400000002</v>
      </c>
      <c r="K130" s="473">
        <v>-4385.3999999999996</v>
      </c>
      <c r="L130" s="473">
        <v>-889311.34400000004</v>
      </c>
      <c r="M130" s="475" t="s">
        <v>604</v>
      </c>
      <c r="N130" s="473">
        <v>1815.2170000000001</v>
      </c>
      <c r="O130" s="473">
        <v>0</v>
      </c>
      <c r="P130" s="473">
        <v>1815.2170000000001</v>
      </c>
      <c r="Q130" s="473"/>
      <c r="R130" s="473">
        <v>-9247.3150000000005</v>
      </c>
      <c r="S130" s="473">
        <v>0</v>
      </c>
      <c r="T130" s="473">
        <v>-9247.3150000000005</v>
      </c>
      <c r="U130" s="473"/>
      <c r="V130" s="473">
        <v>-131421.742</v>
      </c>
      <c r="W130" s="473">
        <v>0</v>
      </c>
      <c r="X130" s="473">
        <v>-131421.742</v>
      </c>
      <c r="Y130" s="475" t="s">
        <v>604</v>
      </c>
      <c r="Z130" s="473">
        <v>38076.925000000003</v>
      </c>
      <c r="AA130" s="473">
        <v>0</v>
      </c>
      <c r="AB130" s="473">
        <v>38076.925000000003</v>
      </c>
      <c r="AC130" s="473"/>
      <c r="AD130" s="473">
        <v>-202275.21599999999</v>
      </c>
      <c r="AE130" s="473">
        <v>-50309.447999999997</v>
      </c>
      <c r="AF130" s="473">
        <v>-252584.66500000001</v>
      </c>
      <c r="AG130" s="473"/>
      <c r="AH130" s="473">
        <v>-934.34199999999998</v>
      </c>
      <c r="AI130" s="473">
        <v>-2557.2719999999999</v>
      </c>
      <c r="AJ130" s="473">
        <v>-3491.6149999999998</v>
      </c>
      <c r="AK130" s="475" t="s">
        <v>604</v>
      </c>
      <c r="AL130" s="473">
        <v>187.11600000000001</v>
      </c>
      <c r="AM130" s="473">
        <v>0</v>
      </c>
      <c r="AN130" s="473">
        <v>187.11600000000001</v>
      </c>
      <c r="AO130" s="473"/>
      <c r="AP130" s="473">
        <v>3662.1979999999999</v>
      </c>
      <c r="AQ130" s="473">
        <v>0</v>
      </c>
      <c r="AR130" s="473">
        <v>3662.1979999999999</v>
      </c>
      <c r="AS130" s="473"/>
      <c r="AT130" s="473">
        <v>8303.57</v>
      </c>
      <c r="AU130" s="473">
        <v>0</v>
      </c>
      <c r="AV130" s="473">
        <v>8303.57</v>
      </c>
      <c r="AW130" s="475" t="s">
        <v>604</v>
      </c>
      <c r="AX130" s="473">
        <v>0.65600000000000003</v>
      </c>
      <c r="AY130" s="473">
        <v>0</v>
      </c>
      <c r="AZ130" s="473">
        <v>0.65600000000000003</v>
      </c>
      <c r="BA130" s="473"/>
      <c r="BB130" s="473">
        <v>-14.976000000000001</v>
      </c>
      <c r="BC130" s="473">
        <v>0</v>
      </c>
      <c r="BD130" s="473">
        <v>-14.976000000000001</v>
      </c>
      <c r="BE130" s="473"/>
      <c r="BF130" s="473">
        <v>-9525.1010000000006</v>
      </c>
      <c r="BG130" s="473">
        <v>0</v>
      </c>
      <c r="BH130" s="473">
        <v>-9525.1010000000006</v>
      </c>
      <c r="BI130" s="475" t="s">
        <v>604</v>
      </c>
      <c r="BJ130" s="473">
        <v>1329.538</v>
      </c>
      <c r="BK130" s="473">
        <v>0</v>
      </c>
      <c r="BL130" s="473">
        <v>1329.538</v>
      </c>
      <c r="BM130" s="473"/>
      <c r="BN130" s="473">
        <v>1001.3630000000001</v>
      </c>
      <c r="BO130" s="473">
        <v>0</v>
      </c>
      <c r="BP130" s="473">
        <v>1001.3630000000001</v>
      </c>
      <c r="BQ130" s="473"/>
      <c r="BR130" s="473">
        <v>-1110972.409</v>
      </c>
      <c r="BS130" s="473">
        <v>-87808.440999999992</v>
      </c>
      <c r="BT130" s="473">
        <v>-1198780.8530000001</v>
      </c>
      <c r="BU130" s="475" t="s">
        <v>604</v>
      </c>
      <c r="BV130" s="473">
        <v>-884925.94400000002</v>
      </c>
      <c r="BW130" s="473">
        <v>-4385.4009999999998</v>
      </c>
      <c r="BX130" s="473">
        <v>-889311.34499999997</v>
      </c>
      <c r="BY130" s="473"/>
      <c r="BZ130" s="473">
        <v>-1110972.409</v>
      </c>
      <c r="CA130" s="473">
        <v>-87808.441999999995</v>
      </c>
      <c r="CB130" s="473">
        <v>-1198780.8540000001</v>
      </c>
    </row>
    <row r="131" spans="1:80" s="471" customFormat="1" ht="8.25" customHeight="1">
      <c r="A131" s="475" t="s">
        <v>605</v>
      </c>
      <c r="B131" s="473">
        <v>0</v>
      </c>
      <c r="C131" s="473">
        <v>0</v>
      </c>
      <c r="D131" s="473">
        <v>0</v>
      </c>
      <c r="E131" s="473"/>
      <c r="F131" s="473">
        <v>0</v>
      </c>
      <c r="G131" s="473">
        <v>0</v>
      </c>
      <c r="H131" s="473">
        <v>0</v>
      </c>
      <c r="I131" s="473"/>
      <c r="J131" s="473">
        <v>1372559.5009999999</v>
      </c>
      <c r="K131" s="473">
        <v>0</v>
      </c>
      <c r="L131" s="473">
        <v>1372559.5009999999</v>
      </c>
      <c r="M131" s="475" t="s">
        <v>605</v>
      </c>
      <c r="N131" s="473">
        <v>-101308.67</v>
      </c>
      <c r="O131" s="473">
        <v>0</v>
      </c>
      <c r="P131" s="473">
        <v>-101308.67</v>
      </c>
      <c r="Q131" s="473"/>
      <c r="R131" s="473">
        <v>6.4000000000000001E-2</v>
      </c>
      <c r="S131" s="473">
        <v>0</v>
      </c>
      <c r="T131" s="473">
        <v>6.4000000000000001E-2</v>
      </c>
      <c r="U131" s="473"/>
      <c r="V131" s="473">
        <v>1083137.4739999999</v>
      </c>
      <c r="W131" s="473">
        <v>0</v>
      </c>
      <c r="X131" s="473">
        <v>1083137.4739999999</v>
      </c>
      <c r="Y131" s="475" t="s">
        <v>605</v>
      </c>
      <c r="Z131" s="473">
        <v>423137.00099999999</v>
      </c>
      <c r="AA131" s="473">
        <v>0</v>
      </c>
      <c r="AB131" s="473">
        <v>423137.00099999999</v>
      </c>
      <c r="AC131" s="473"/>
      <c r="AD131" s="473">
        <v>0</v>
      </c>
      <c r="AE131" s="473">
        <v>0</v>
      </c>
      <c r="AF131" s="473">
        <v>0</v>
      </c>
      <c r="AG131" s="473"/>
      <c r="AH131" s="473">
        <v>225066.351</v>
      </c>
      <c r="AI131" s="473">
        <v>0</v>
      </c>
      <c r="AJ131" s="473">
        <v>225066.351</v>
      </c>
      <c r="AK131" s="475" t="s">
        <v>605</v>
      </c>
      <c r="AL131" s="473">
        <v>0</v>
      </c>
      <c r="AM131" s="473">
        <v>0</v>
      </c>
      <c r="AN131" s="473">
        <v>0</v>
      </c>
      <c r="AO131" s="473"/>
      <c r="AP131" s="473">
        <v>0</v>
      </c>
      <c r="AQ131" s="473">
        <v>0</v>
      </c>
      <c r="AR131" s="473">
        <v>0</v>
      </c>
      <c r="AS131" s="473"/>
      <c r="AT131" s="473">
        <v>0</v>
      </c>
      <c r="AU131" s="473">
        <v>0</v>
      </c>
      <c r="AV131" s="473">
        <v>0</v>
      </c>
      <c r="AW131" s="475" t="s">
        <v>605</v>
      </c>
      <c r="AX131" s="473">
        <v>-25939.59</v>
      </c>
      <c r="AY131" s="473">
        <v>0</v>
      </c>
      <c r="AZ131" s="473">
        <v>-25939.59</v>
      </c>
      <c r="BA131" s="473"/>
      <c r="BB131" s="473">
        <v>-104120.537</v>
      </c>
      <c r="BC131" s="473">
        <v>0</v>
      </c>
      <c r="BD131" s="473">
        <v>-104120.537</v>
      </c>
      <c r="BE131" s="473"/>
      <c r="BF131" s="473">
        <v>0</v>
      </c>
      <c r="BG131" s="473">
        <v>0</v>
      </c>
      <c r="BH131" s="473">
        <v>0</v>
      </c>
      <c r="BI131" s="475" t="s">
        <v>605</v>
      </c>
      <c r="BJ131" s="473">
        <v>-6700.7269999999999</v>
      </c>
      <c r="BK131" s="473">
        <v>0</v>
      </c>
      <c r="BL131" s="473">
        <v>-6700.7269999999999</v>
      </c>
      <c r="BM131" s="473"/>
      <c r="BN131" s="473">
        <v>-29351.348999999998</v>
      </c>
      <c r="BO131" s="473">
        <v>0</v>
      </c>
      <c r="BP131" s="473">
        <v>-29351.348999999998</v>
      </c>
      <c r="BQ131" s="473"/>
      <c r="BR131" s="473">
        <v>2836479.5180000002</v>
      </c>
      <c r="BS131" s="473">
        <v>0</v>
      </c>
      <c r="BT131" s="473">
        <v>2836479.5180000002</v>
      </c>
      <c r="BU131" s="475" t="s">
        <v>605</v>
      </c>
      <c r="BV131" s="473">
        <v>657702.22</v>
      </c>
      <c r="BW131" s="473">
        <v>714857.26199999999</v>
      </c>
      <c r="BX131" s="473">
        <v>1372559.483</v>
      </c>
      <c r="BY131" s="473"/>
      <c r="BZ131" s="473">
        <v>2121622.2370000002</v>
      </c>
      <c r="CA131" s="473">
        <v>714857.26199999999</v>
      </c>
      <c r="CB131" s="473">
        <v>2836479.5</v>
      </c>
    </row>
    <row r="132" spans="1:80" s="471" customFormat="1" ht="8.25" customHeight="1">
      <c r="A132" s="475" t="s">
        <v>606</v>
      </c>
      <c r="B132" s="473">
        <v>988508.93599999999</v>
      </c>
      <c r="C132" s="473">
        <v>0</v>
      </c>
      <c r="D132" s="473">
        <v>988508.93599999999</v>
      </c>
      <c r="E132" s="473"/>
      <c r="F132" s="473">
        <v>2081.5639999999999</v>
      </c>
      <c r="G132" s="473">
        <v>0</v>
      </c>
      <c r="H132" s="473">
        <v>2081.5639999999999</v>
      </c>
      <c r="I132" s="473"/>
      <c r="J132" s="473">
        <v>3055468.62</v>
      </c>
      <c r="K132" s="473">
        <v>0</v>
      </c>
      <c r="L132" s="473">
        <v>3055468.62</v>
      </c>
      <c r="M132" s="475" t="s">
        <v>606</v>
      </c>
      <c r="N132" s="473">
        <v>-32058.316999999999</v>
      </c>
      <c r="O132" s="473">
        <v>0</v>
      </c>
      <c r="P132" s="473">
        <v>-32058.316999999999</v>
      </c>
      <c r="Q132" s="473"/>
      <c r="R132" s="473">
        <v>106073.341</v>
      </c>
      <c r="S132" s="473">
        <v>0</v>
      </c>
      <c r="T132" s="473">
        <v>106073.341</v>
      </c>
      <c r="U132" s="473"/>
      <c r="V132" s="473">
        <v>318002.75199999998</v>
      </c>
      <c r="W132" s="473">
        <v>0</v>
      </c>
      <c r="X132" s="473">
        <v>318002.75199999998</v>
      </c>
      <c r="Y132" s="475" t="s">
        <v>606</v>
      </c>
      <c r="Z132" s="473">
        <v>236031.99799999999</v>
      </c>
      <c r="AA132" s="473">
        <v>0</v>
      </c>
      <c r="AB132" s="473">
        <v>236031.99799999999</v>
      </c>
      <c r="AC132" s="473"/>
      <c r="AD132" s="473">
        <v>377826.49300000002</v>
      </c>
      <c r="AE132" s="473">
        <v>0</v>
      </c>
      <c r="AF132" s="473">
        <v>377826.49300000002</v>
      </c>
      <c r="AG132" s="473"/>
      <c r="AH132" s="473">
        <v>149118.35200000001</v>
      </c>
      <c r="AI132" s="473">
        <v>0</v>
      </c>
      <c r="AJ132" s="473">
        <v>149118.35200000001</v>
      </c>
      <c r="AK132" s="475" t="s">
        <v>606</v>
      </c>
      <c r="AL132" s="473">
        <v>22096.901999999998</v>
      </c>
      <c r="AM132" s="473">
        <v>0</v>
      </c>
      <c r="AN132" s="473">
        <v>22096.901999999998</v>
      </c>
      <c r="AO132" s="473"/>
      <c r="AP132" s="473">
        <v>35158.35</v>
      </c>
      <c r="AQ132" s="473">
        <v>0</v>
      </c>
      <c r="AR132" s="473">
        <v>35158.35</v>
      </c>
      <c r="AS132" s="473"/>
      <c r="AT132" s="473">
        <v>136116.73300000001</v>
      </c>
      <c r="AU132" s="473">
        <v>0</v>
      </c>
      <c r="AV132" s="473">
        <v>136116.73300000001</v>
      </c>
      <c r="AW132" s="475" t="s">
        <v>606</v>
      </c>
      <c r="AX132" s="473">
        <v>-24190.733</v>
      </c>
      <c r="AY132" s="473">
        <v>0</v>
      </c>
      <c r="AZ132" s="473">
        <v>-24190.733</v>
      </c>
      <c r="BA132" s="473"/>
      <c r="BB132" s="473">
        <v>740.46400000000006</v>
      </c>
      <c r="BC132" s="473">
        <v>0</v>
      </c>
      <c r="BD132" s="473">
        <v>740.46400000000006</v>
      </c>
      <c r="BE132" s="473"/>
      <c r="BF132" s="473">
        <v>18244.957999999999</v>
      </c>
      <c r="BG132" s="473">
        <v>0</v>
      </c>
      <c r="BH132" s="473">
        <v>18244.957999999999</v>
      </c>
      <c r="BI132" s="475" t="s">
        <v>606</v>
      </c>
      <c r="BJ132" s="473">
        <v>28637.465</v>
      </c>
      <c r="BK132" s="473">
        <v>0</v>
      </c>
      <c r="BL132" s="473">
        <v>28637.465</v>
      </c>
      <c r="BM132" s="473"/>
      <c r="BN132" s="473">
        <v>7444.0259999999998</v>
      </c>
      <c r="BO132" s="473">
        <v>0</v>
      </c>
      <c r="BP132" s="473">
        <v>7444.0259999999998</v>
      </c>
      <c r="BQ132" s="473"/>
      <c r="BR132" s="473">
        <v>5425301.9039999982</v>
      </c>
      <c r="BS132" s="473">
        <v>0</v>
      </c>
      <c r="BT132" s="473">
        <v>5425301.9039999982</v>
      </c>
      <c r="BU132" s="475" t="s">
        <v>606</v>
      </c>
      <c r="BV132" s="473">
        <v>3055468.62</v>
      </c>
      <c r="BW132" s="473">
        <v>0</v>
      </c>
      <c r="BX132" s="473">
        <v>3055468.62</v>
      </c>
      <c r="BY132" s="473"/>
      <c r="BZ132" s="473">
        <v>5425301.9039999982</v>
      </c>
      <c r="CA132" s="473">
        <v>0</v>
      </c>
      <c r="CB132" s="473">
        <v>5425301.9039999982</v>
      </c>
    </row>
    <row r="133" spans="1:80" s="35" customFormat="1" ht="3" customHeight="1">
      <c r="A133" s="475"/>
      <c r="B133" s="473"/>
      <c r="C133" s="473"/>
      <c r="D133" s="473"/>
      <c r="E133" s="473"/>
      <c r="F133" s="473"/>
      <c r="G133" s="473"/>
      <c r="H133" s="473"/>
      <c r="I133" s="473"/>
      <c r="J133" s="473"/>
      <c r="K133" s="473"/>
      <c r="L133" s="473"/>
      <c r="M133" s="475"/>
      <c r="N133" s="473"/>
      <c r="O133" s="473"/>
      <c r="P133" s="473"/>
      <c r="Q133" s="473"/>
      <c r="R133" s="473"/>
      <c r="S133" s="473"/>
      <c r="T133" s="473"/>
      <c r="U133" s="473"/>
      <c r="V133" s="473"/>
      <c r="W133" s="473"/>
      <c r="X133" s="473"/>
      <c r="Y133" s="475"/>
      <c r="Z133" s="473"/>
      <c r="AA133" s="473"/>
      <c r="AB133" s="473"/>
      <c r="AC133" s="473"/>
      <c r="AD133" s="473"/>
      <c r="AE133" s="473"/>
      <c r="AF133" s="473"/>
      <c r="AG133" s="473"/>
      <c r="AH133" s="473"/>
      <c r="AI133" s="473"/>
      <c r="AJ133" s="473"/>
      <c r="AK133" s="475"/>
      <c r="AL133" s="473"/>
      <c r="AM133" s="473"/>
      <c r="AN133" s="473"/>
      <c r="AO133" s="473"/>
      <c r="AP133" s="473"/>
      <c r="AQ133" s="473"/>
      <c r="AR133" s="473"/>
      <c r="AS133" s="473"/>
      <c r="AT133" s="473"/>
      <c r="AU133" s="473"/>
      <c r="AV133" s="473"/>
      <c r="AW133" s="475"/>
      <c r="AX133" s="473"/>
      <c r="AY133" s="473"/>
      <c r="AZ133" s="473"/>
      <c r="BA133" s="473"/>
      <c r="BB133" s="473"/>
      <c r="BC133" s="473"/>
      <c r="BD133" s="473"/>
      <c r="BE133" s="473"/>
      <c r="BF133" s="473"/>
      <c r="BG133" s="473"/>
      <c r="BH133" s="473"/>
      <c r="BI133" s="475"/>
      <c r="BJ133" s="473"/>
      <c r="BK133" s="473"/>
      <c r="BL133" s="473"/>
      <c r="BM133" s="473"/>
      <c r="BN133" s="473"/>
      <c r="BO133" s="473"/>
      <c r="BP133" s="473"/>
      <c r="BQ133" s="473"/>
      <c r="BR133" s="473"/>
      <c r="BS133" s="473"/>
      <c r="BT133" s="473"/>
      <c r="BU133" s="475"/>
      <c r="BV133" s="473"/>
      <c r="BW133" s="473"/>
      <c r="BX133" s="473"/>
      <c r="BY133" s="473"/>
      <c r="BZ133" s="473"/>
      <c r="CA133" s="473"/>
      <c r="CB133" s="473"/>
    </row>
    <row r="134" spans="1:80" s="471" customFormat="1" ht="8.25" customHeight="1">
      <c r="A134" s="468" t="s">
        <v>607</v>
      </c>
      <c r="B134" s="477">
        <v>73473400.606999993</v>
      </c>
      <c r="C134" s="477">
        <v>37178899.847000003</v>
      </c>
      <c r="D134" s="477">
        <v>110652300.454</v>
      </c>
      <c r="E134" s="469"/>
      <c r="F134" s="477">
        <v>1866223.3459999999</v>
      </c>
      <c r="G134" s="477">
        <v>286600.51</v>
      </c>
      <c r="H134" s="477">
        <v>2152823.8569999998</v>
      </c>
      <c r="I134" s="477"/>
      <c r="J134" s="477">
        <v>113085597.789</v>
      </c>
      <c r="K134" s="477">
        <v>73575957.153999999</v>
      </c>
      <c r="L134" s="477">
        <v>186661554.94299999</v>
      </c>
      <c r="M134" s="468" t="s">
        <v>607</v>
      </c>
      <c r="N134" s="477">
        <v>8222528.6869999999</v>
      </c>
      <c r="O134" s="477">
        <v>2652931.841</v>
      </c>
      <c r="P134" s="477">
        <v>10875460.528000001</v>
      </c>
      <c r="Q134" s="469"/>
      <c r="R134" s="477">
        <v>13468831.479</v>
      </c>
      <c r="S134" s="477">
        <v>8134885.426</v>
      </c>
      <c r="T134" s="477">
        <v>21603716.905999999</v>
      </c>
      <c r="U134" s="477"/>
      <c r="V134" s="477">
        <v>44688490.103</v>
      </c>
      <c r="W134" s="477">
        <v>24730108.338</v>
      </c>
      <c r="X134" s="477">
        <v>69418598.441</v>
      </c>
      <c r="Y134" s="468" t="s">
        <v>607</v>
      </c>
      <c r="Z134" s="477">
        <v>7227522.9289999995</v>
      </c>
      <c r="AA134" s="477">
        <v>2976816.628</v>
      </c>
      <c r="AB134" s="477">
        <v>10204339.557</v>
      </c>
      <c r="AC134" s="469"/>
      <c r="AD134" s="477">
        <v>49438789.649999999</v>
      </c>
      <c r="AE134" s="477">
        <v>23622496.346999999</v>
      </c>
      <c r="AF134" s="477">
        <v>73061285.996999994</v>
      </c>
      <c r="AG134" s="477"/>
      <c r="AH134" s="477">
        <v>15845742.566</v>
      </c>
      <c r="AI134" s="477">
        <v>664201.75199999998</v>
      </c>
      <c r="AJ134" s="477">
        <v>16509944.318</v>
      </c>
      <c r="AK134" s="468" t="s">
        <v>607</v>
      </c>
      <c r="AL134" s="477">
        <v>4695525.1310000001</v>
      </c>
      <c r="AM134" s="477">
        <v>877279.06900000002</v>
      </c>
      <c r="AN134" s="477">
        <v>5572804.2000000002</v>
      </c>
      <c r="AO134" s="469"/>
      <c r="AP134" s="477">
        <v>4074677.1310000001</v>
      </c>
      <c r="AQ134" s="477">
        <v>471397.10600000003</v>
      </c>
      <c r="AR134" s="477">
        <v>4546074.2369999997</v>
      </c>
      <c r="AS134" s="477"/>
      <c r="AT134" s="477">
        <v>4628379.6979999999</v>
      </c>
      <c r="AU134" s="477">
        <v>5899136.7980000004</v>
      </c>
      <c r="AV134" s="477">
        <v>10527516.497</v>
      </c>
      <c r="AW134" s="468" t="s">
        <v>607</v>
      </c>
      <c r="AX134" s="477">
        <v>1841589.362</v>
      </c>
      <c r="AY134" s="477">
        <v>34031.618000000002</v>
      </c>
      <c r="AZ134" s="477">
        <v>1875620.9809999999</v>
      </c>
      <c r="BA134" s="469"/>
      <c r="BB134" s="477">
        <v>1134792.6740000001</v>
      </c>
      <c r="BC134" s="477">
        <v>126064.72500000001</v>
      </c>
      <c r="BD134" s="477">
        <v>1260857.3999999999</v>
      </c>
      <c r="BE134" s="477"/>
      <c r="BF134" s="477">
        <v>793587.41500000004</v>
      </c>
      <c r="BG134" s="477">
        <v>2099955.5010000002</v>
      </c>
      <c r="BH134" s="477">
        <v>2893542.9160000002</v>
      </c>
      <c r="BI134" s="468" t="s">
        <v>607</v>
      </c>
      <c r="BJ134" s="477">
        <v>397935.33600000001</v>
      </c>
      <c r="BK134" s="477">
        <v>1370353.585</v>
      </c>
      <c r="BL134" s="477">
        <v>1768288.9210000001</v>
      </c>
      <c r="BM134" s="477"/>
      <c r="BN134" s="477">
        <v>1524496.868</v>
      </c>
      <c r="BO134" s="477">
        <v>766137.35499999998</v>
      </c>
      <c r="BP134" s="477">
        <v>2290634.2239999999</v>
      </c>
      <c r="BQ134" s="477"/>
      <c r="BR134" s="477">
        <v>346408110.77099997</v>
      </c>
      <c r="BS134" s="477">
        <v>185467253.59999999</v>
      </c>
      <c r="BT134" s="477">
        <v>531875364.37699986</v>
      </c>
      <c r="BU134" s="468" t="s">
        <v>607</v>
      </c>
      <c r="BV134" s="477">
        <v>112370740.508</v>
      </c>
      <c r="BW134" s="477">
        <v>75766270.149000004</v>
      </c>
      <c r="BX134" s="477">
        <v>188137010.65700001</v>
      </c>
      <c r="BY134" s="477"/>
      <c r="BZ134" s="477">
        <v>345693253.48999995</v>
      </c>
      <c r="CA134" s="477">
        <v>187657566.595</v>
      </c>
      <c r="CB134" s="477">
        <v>533350820.0909999</v>
      </c>
    </row>
    <row r="135" spans="1:80" s="35" customFormat="1" ht="2.85" customHeight="1">
      <c r="A135" s="483"/>
      <c r="B135" s="484"/>
      <c r="C135" s="484"/>
      <c r="D135" s="484"/>
      <c r="E135" s="484"/>
      <c r="F135" s="484"/>
      <c r="G135" s="484"/>
      <c r="H135" s="484"/>
      <c r="I135" s="484"/>
      <c r="J135" s="484"/>
      <c r="K135" s="484"/>
      <c r="L135" s="484"/>
      <c r="M135" s="483"/>
      <c r="N135" s="484"/>
      <c r="O135" s="484"/>
      <c r="P135" s="484"/>
      <c r="Q135" s="484"/>
      <c r="R135" s="484"/>
      <c r="S135" s="484"/>
      <c r="T135" s="484"/>
      <c r="U135" s="484"/>
      <c r="V135" s="484"/>
      <c r="W135" s="484"/>
      <c r="X135" s="484"/>
      <c r="Y135" s="483"/>
      <c r="Z135" s="484"/>
      <c r="AA135" s="484"/>
      <c r="AB135" s="484"/>
      <c r="AC135" s="484"/>
      <c r="AD135" s="484"/>
      <c r="AE135" s="484"/>
      <c r="AF135" s="484"/>
      <c r="AG135" s="484"/>
      <c r="AH135" s="484"/>
      <c r="AI135" s="484"/>
      <c r="AJ135" s="484"/>
      <c r="AK135" s="483"/>
      <c r="AL135" s="484"/>
      <c r="AM135" s="484"/>
      <c r="AN135" s="484"/>
      <c r="AO135" s="484"/>
      <c r="AP135" s="484"/>
      <c r="AQ135" s="484"/>
      <c r="AR135" s="484"/>
      <c r="AS135" s="484"/>
      <c r="AT135" s="484"/>
      <c r="AU135" s="484"/>
      <c r="AV135" s="484"/>
      <c r="AW135" s="483"/>
      <c r="AX135" s="484"/>
      <c r="AY135" s="484"/>
      <c r="AZ135" s="484"/>
      <c r="BA135" s="484"/>
      <c r="BB135" s="484"/>
      <c r="BC135" s="484"/>
      <c r="BD135" s="484"/>
      <c r="BE135" s="484"/>
      <c r="BF135" s="484"/>
      <c r="BG135" s="484"/>
      <c r="BH135" s="484"/>
      <c r="BI135" s="483"/>
      <c r="BJ135" s="484"/>
      <c r="BK135" s="484"/>
      <c r="BL135" s="484"/>
      <c r="BM135" s="484"/>
      <c r="BN135" s="484"/>
      <c r="BO135" s="484"/>
      <c r="BP135" s="484"/>
      <c r="BQ135" s="484"/>
      <c r="BR135" s="484"/>
      <c r="BS135" s="484"/>
      <c r="BT135" s="484"/>
      <c r="BU135" s="483"/>
      <c r="BV135" s="484"/>
      <c r="BW135" s="484"/>
      <c r="BX135" s="484"/>
      <c r="BY135" s="484"/>
      <c r="BZ135" s="484"/>
      <c r="CA135" s="484"/>
      <c r="CB135" s="484"/>
    </row>
    <row r="136" spans="1:80" s="471" customFormat="1" ht="10.5" customHeight="1">
      <c r="A136" s="468" t="s">
        <v>608</v>
      </c>
      <c r="B136" s="469">
        <v>21478496.596000001</v>
      </c>
      <c r="C136" s="469">
        <v>70179493.687999994</v>
      </c>
      <c r="D136" s="469">
        <v>91657990.283999994</v>
      </c>
      <c r="E136" s="469"/>
      <c r="F136" s="469">
        <v>93220.33</v>
      </c>
      <c r="G136" s="469">
        <v>172304.45300000001</v>
      </c>
      <c r="H136" s="469">
        <v>265524.783</v>
      </c>
      <c r="I136" s="469"/>
      <c r="J136" s="469">
        <v>23507482.392000001</v>
      </c>
      <c r="K136" s="469">
        <v>114966812.912</v>
      </c>
      <c r="L136" s="469">
        <v>138474295.30500001</v>
      </c>
      <c r="M136" s="468" t="s">
        <v>608</v>
      </c>
      <c r="N136" s="469">
        <v>724571.63500000001</v>
      </c>
      <c r="O136" s="469">
        <v>6623568.0880000005</v>
      </c>
      <c r="P136" s="469">
        <v>7348139.7240000004</v>
      </c>
      <c r="Q136" s="469"/>
      <c r="R136" s="469">
        <v>1865504.6370000001</v>
      </c>
      <c r="S136" s="469">
        <v>18126397.489</v>
      </c>
      <c r="T136" s="469">
        <v>19991902.127</v>
      </c>
      <c r="U136" s="469"/>
      <c r="V136" s="469">
        <v>21365945.774999999</v>
      </c>
      <c r="W136" s="469">
        <v>48998491.707999997</v>
      </c>
      <c r="X136" s="469">
        <v>70364437.483999997</v>
      </c>
      <c r="Y136" s="468" t="s">
        <v>608</v>
      </c>
      <c r="Z136" s="469">
        <v>662885.98800000001</v>
      </c>
      <c r="AA136" s="469">
        <v>17382372.829</v>
      </c>
      <c r="AB136" s="469">
        <v>18045258.817000002</v>
      </c>
      <c r="AC136" s="469"/>
      <c r="AD136" s="469">
        <v>13445135.502</v>
      </c>
      <c r="AE136" s="469">
        <v>14287158.655999999</v>
      </c>
      <c r="AF136" s="469">
        <v>27732294.158</v>
      </c>
      <c r="AG136" s="469"/>
      <c r="AH136" s="469">
        <v>4214313.9220000003</v>
      </c>
      <c r="AI136" s="469">
        <v>2854845.9569999999</v>
      </c>
      <c r="AJ136" s="469">
        <v>7069159.8799999999</v>
      </c>
      <c r="AK136" s="468" t="s">
        <v>608</v>
      </c>
      <c r="AL136" s="469">
        <v>161580.37899999999</v>
      </c>
      <c r="AM136" s="469">
        <v>533761.96799999999</v>
      </c>
      <c r="AN136" s="469">
        <v>695342.348</v>
      </c>
      <c r="AO136" s="469"/>
      <c r="AP136" s="469">
        <v>5674657.4170000004</v>
      </c>
      <c r="AQ136" s="469">
        <v>1013064.633</v>
      </c>
      <c r="AR136" s="469">
        <v>6687722.0499999998</v>
      </c>
      <c r="AS136" s="469"/>
      <c r="AT136" s="469">
        <v>786540.39800000004</v>
      </c>
      <c r="AU136" s="469">
        <v>16016371.043</v>
      </c>
      <c r="AV136" s="469">
        <v>16802911.441</v>
      </c>
      <c r="AW136" s="468" t="s">
        <v>608</v>
      </c>
      <c r="AX136" s="469">
        <v>3699148.3849999998</v>
      </c>
      <c r="AY136" s="469">
        <v>0</v>
      </c>
      <c r="AZ136" s="469">
        <v>3699148.3849999998</v>
      </c>
      <c r="BA136" s="469"/>
      <c r="BB136" s="469">
        <v>9260.223</v>
      </c>
      <c r="BC136" s="469">
        <v>2454.2840000000001</v>
      </c>
      <c r="BD136" s="469">
        <v>11714.508</v>
      </c>
      <c r="BE136" s="469"/>
      <c r="BF136" s="469">
        <v>832486.73</v>
      </c>
      <c r="BG136" s="469">
        <v>1060568.4439999999</v>
      </c>
      <c r="BH136" s="469">
        <v>1893055.175</v>
      </c>
      <c r="BI136" s="468" t="s">
        <v>608</v>
      </c>
      <c r="BJ136" s="469">
        <v>657598.696</v>
      </c>
      <c r="BK136" s="469">
        <v>116703.296</v>
      </c>
      <c r="BL136" s="469">
        <v>774301.99300000002</v>
      </c>
      <c r="BM136" s="469"/>
      <c r="BN136" s="469">
        <v>0</v>
      </c>
      <c r="BO136" s="469">
        <v>6250966.6239999998</v>
      </c>
      <c r="BP136" s="469">
        <v>6250966.6239999998</v>
      </c>
      <c r="BQ136" s="469"/>
      <c r="BR136" s="469">
        <v>99178829.005000025</v>
      </c>
      <c r="BS136" s="469">
        <v>318585336.07200003</v>
      </c>
      <c r="BT136" s="469">
        <v>417764165.08600003</v>
      </c>
      <c r="BU136" s="468" t="s">
        <v>608</v>
      </c>
      <c r="BV136" s="469">
        <v>23507482.392000001</v>
      </c>
      <c r="BW136" s="469">
        <v>114972422.266</v>
      </c>
      <c r="BX136" s="469">
        <v>138479904.65900001</v>
      </c>
      <c r="BY136" s="469"/>
      <c r="BZ136" s="469">
        <v>99178829.005000025</v>
      </c>
      <c r="CA136" s="469">
        <v>318590945.426</v>
      </c>
      <c r="CB136" s="469">
        <v>417769774.44000006</v>
      </c>
    </row>
    <row r="137" spans="1:80" s="471" customFormat="1" ht="8.25" customHeight="1">
      <c r="A137" s="475" t="s">
        <v>609</v>
      </c>
      <c r="B137" s="473">
        <v>7658071.5429999996</v>
      </c>
      <c r="C137" s="473">
        <v>10573695.283</v>
      </c>
      <c r="D137" s="473">
        <v>18231766.827</v>
      </c>
      <c r="E137" s="473"/>
      <c r="F137" s="473">
        <v>93220.33</v>
      </c>
      <c r="G137" s="473">
        <v>8123.2820000000002</v>
      </c>
      <c r="H137" s="473">
        <v>101343.613</v>
      </c>
      <c r="I137" s="473"/>
      <c r="J137" s="473">
        <v>4640892.9519999996</v>
      </c>
      <c r="K137" s="473">
        <v>15201052.551999999</v>
      </c>
      <c r="L137" s="473">
        <v>19841945.504999999</v>
      </c>
      <c r="M137" s="475" t="s">
        <v>609</v>
      </c>
      <c r="N137" s="473">
        <v>605018.57299999997</v>
      </c>
      <c r="O137" s="473">
        <v>353958.90700000001</v>
      </c>
      <c r="P137" s="473">
        <v>958977.48100000003</v>
      </c>
      <c r="Q137" s="473"/>
      <c r="R137" s="473">
        <v>1185810.442</v>
      </c>
      <c r="S137" s="473">
        <v>1585144.493</v>
      </c>
      <c r="T137" s="473">
        <v>2770954.9360000002</v>
      </c>
      <c r="U137" s="473"/>
      <c r="V137" s="473">
        <v>2811795.8760000002</v>
      </c>
      <c r="W137" s="473">
        <v>5671258.7139999997</v>
      </c>
      <c r="X137" s="473">
        <v>8483054.5899999999</v>
      </c>
      <c r="Y137" s="475" t="s">
        <v>609</v>
      </c>
      <c r="Z137" s="473">
        <v>385062.74099999998</v>
      </c>
      <c r="AA137" s="473">
        <v>1131394.997</v>
      </c>
      <c r="AB137" s="473">
        <v>1516457.7390000001</v>
      </c>
      <c r="AC137" s="473"/>
      <c r="AD137" s="473">
        <v>1794869.3540000001</v>
      </c>
      <c r="AE137" s="473">
        <v>2873730.611</v>
      </c>
      <c r="AF137" s="473">
        <v>4668599.966</v>
      </c>
      <c r="AG137" s="473"/>
      <c r="AH137" s="473">
        <v>1500</v>
      </c>
      <c r="AI137" s="473">
        <v>0</v>
      </c>
      <c r="AJ137" s="473">
        <v>1500</v>
      </c>
      <c r="AK137" s="475" t="s">
        <v>609</v>
      </c>
      <c r="AL137" s="473">
        <v>161367.489</v>
      </c>
      <c r="AM137" s="473">
        <v>135532.47899999999</v>
      </c>
      <c r="AN137" s="473">
        <v>296899.96799999999</v>
      </c>
      <c r="AO137" s="473"/>
      <c r="AP137" s="473">
        <v>45670.86</v>
      </c>
      <c r="AQ137" s="473">
        <v>0</v>
      </c>
      <c r="AR137" s="473">
        <v>45670.86</v>
      </c>
      <c r="AS137" s="473"/>
      <c r="AT137" s="473">
        <v>786540.39800000004</v>
      </c>
      <c r="AU137" s="473">
        <v>1534976.675</v>
      </c>
      <c r="AV137" s="473">
        <v>2321517.074</v>
      </c>
      <c r="AW137" s="475" t="s">
        <v>609</v>
      </c>
      <c r="AX137" s="473">
        <v>0</v>
      </c>
      <c r="AY137" s="473">
        <v>0</v>
      </c>
      <c r="AZ137" s="473">
        <v>0</v>
      </c>
      <c r="BA137" s="473"/>
      <c r="BB137" s="473">
        <v>9260.223</v>
      </c>
      <c r="BC137" s="473">
        <v>2454.2840000000001</v>
      </c>
      <c r="BD137" s="473">
        <v>11714.508</v>
      </c>
      <c r="BE137" s="473"/>
      <c r="BF137" s="473">
        <v>824660.12199999997</v>
      </c>
      <c r="BG137" s="473">
        <v>536016.69499999995</v>
      </c>
      <c r="BH137" s="473">
        <v>1360676.818</v>
      </c>
      <c r="BI137" s="475" t="s">
        <v>609</v>
      </c>
      <c r="BJ137" s="473">
        <v>657598.696</v>
      </c>
      <c r="BK137" s="473">
        <v>116703.296</v>
      </c>
      <c r="BL137" s="473">
        <v>774301.99300000002</v>
      </c>
      <c r="BM137" s="473"/>
      <c r="BN137" s="473">
        <v>0</v>
      </c>
      <c r="BO137" s="473">
        <v>22626.044999999998</v>
      </c>
      <c r="BP137" s="473">
        <v>22626.044999999998</v>
      </c>
      <c r="BQ137" s="473"/>
      <c r="BR137" s="473">
        <v>21661339.598999999</v>
      </c>
      <c r="BS137" s="473">
        <v>39746668.313000001</v>
      </c>
      <c r="BT137" s="473">
        <v>61408007.922999993</v>
      </c>
      <c r="BU137" s="475" t="s">
        <v>609</v>
      </c>
      <c r="BV137" s="473">
        <v>4640892.9519999996</v>
      </c>
      <c r="BW137" s="473">
        <v>15206661.905999999</v>
      </c>
      <c r="BX137" s="473">
        <v>19847554.859000001</v>
      </c>
      <c r="BY137" s="473"/>
      <c r="BZ137" s="473">
        <v>21661339.598999999</v>
      </c>
      <c r="CA137" s="473">
        <v>39752277.666999996</v>
      </c>
      <c r="CB137" s="473">
        <v>61413617.276999995</v>
      </c>
    </row>
    <row r="138" spans="1:80" s="471" customFormat="1" ht="8.25" customHeight="1">
      <c r="A138" s="475" t="s">
        <v>610</v>
      </c>
      <c r="B138" s="473">
        <v>13710624.403999999</v>
      </c>
      <c r="C138" s="473">
        <v>4145605.4419999998</v>
      </c>
      <c r="D138" s="473">
        <v>17856229.846000001</v>
      </c>
      <c r="E138" s="473"/>
      <c r="F138" s="473">
        <v>0</v>
      </c>
      <c r="G138" s="473">
        <v>164181.17000000001</v>
      </c>
      <c r="H138" s="473">
        <v>164181.17000000001</v>
      </c>
      <c r="I138" s="473"/>
      <c r="J138" s="473">
        <v>18848694.210000001</v>
      </c>
      <c r="K138" s="473">
        <v>55943006.530000001</v>
      </c>
      <c r="L138" s="473">
        <v>74791700.740999997</v>
      </c>
      <c r="M138" s="475" t="s">
        <v>610</v>
      </c>
      <c r="N138" s="473">
        <v>119553.061</v>
      </c>
      <c r="O138" s="473">
        <v>6269609.1809999999</v>
      </c>
      <c r="P138" s="473">
        <v>6389162.2429999998</v>
      </c>
      <c r="Q138" s="473"/>
      <c r="R138" s="473">
        <v>679694.19400000002</v>
      </c>
      <c r="S138" s="473">
        <v>6257081.7549999999</v>
      </c>
      <c r="T138" s="473">
        <v>6936775.9500000002</v>
      </c>
      <c r="U138" s="473"/>
      <c r="V138" s="473">
        <v>3716474.0669999998</v>
      </c>
      <c r="W138" s="473">
        <v>20156417.653000001</v>
      </c>
      <c r="X138" s="473">
        <v>23872891.719999999</v>
      </c>
      <c r="Y138" s="475" t="s">
        <v>610</v>
      </c>
      <c r="Z138" s="473">
        <v>277823.24599999998</v>
      </c>
      <c r="AA138" s="473">
        <v>239745.35</v>
      </c>
      <c r="AB138" s="473">
        <v>517568.59700000001</v>
      </c>
      <c r="AC138" s="473"/>
      <c r="AD138" s="473">
        <v>11469890.791999999</v>
      </c>
      <c r="AE138" s="473">
        <v>1695460.798</v>
      </c>
      <c r="AF138" s="473">
        <v>13165351.59</v>
      </c>
      <c r="AG138" s="473"/>
      <c r="AH138" s="473">
        <v>4212619.5990000004</v>
      </c>
      <c r="AI138" s="473">
        <v>0</v>
      </c>
      <c r="AJ138" s="473">
        <v>4212619.5990000004</v>
      </c>
      <c r="AK138" s="475" t="s">
        <v>610</v>
      </c>
      <c r="AL138" s="473">
        <v>212.89</v>
      </c>
      <c r="AM138" s="473">
        <v>60609.61</v>
      </c>
      <c r="AN138" s="473">
        <v>60822.500999999997</v>
      </c>
      <c r="AO138" s="473"/>
      <c r="AP138" s="473">
        <v>5628986.557</v>
      </c>
      <c r="AQ138" s="473">
        <v>0</v>
      </c>
      <c r="AR138" s="473">
        <v>5628986.557</v>
      </c>
      <c r="AS138" s="473"/>
      <c r="AT138" s="473">
        <v>0</v>
      </c>
      <c r="AU138" s="473">
        <v>1244325.172</v>
      </c>
      <c r="AV138" s="473">
        <v>1244325.172</v>
      </c>
      <c r="AW138" s="475" t="s">
        <v>610</v>
      </c>
      <c r="AX138" s="473">
        <v>3699148.3849999998</v>
      </c>
      <c r="AY138" s="473">
        <v>0</v>
      </c>
      <c r="AZ138" s="473">
        <v>3699148.3849999998</v>
      </c>
      <c r="BA138" s="473"/>
      <c r="BB138" s="473">
        <v>0</v>
      </c>
      <c r="BC138" s="473">
        <v>0</v>
      </c>
      <c r="BD138" s="473">
        <v>0</v>
      </c>
      <c r="BE138" s="473"/>
      <c r="BF138" s="473">
        <v>7826.6080000000002</v>
      </c>
      <c r="BG138" s="473">
        <v>524551.74800000002</v>
      </c>
      <c r="BH138" s="473">
        <v>532378.35600000003</v>
      </c>
      <c r="BI138" s="475" t="s">
        <v>610</v>
      </c>
      <c r="BJ138" s="473">
        <v>0</v>
      </c>
      <c r="BK138" s="473">
        <v>0</v>
      </c>
      <c r="BL138" s="473">
        <v>0</v>
      </c>
      <c r="BM138" s="473"/>
      <c r="BN138" s="473">
        <v>0</v>
      </c>
      <c r="BO138" s="473">
        <v>472839.08</v>
      </c>
      <c r="BP138" s="473">
        <v>472839.08</v>
      </c>
      <c r="BQ138" s="473"/>
      <c r="BR138" s="473">
        <v>62371548.012999997</v>
      </c>
      <c r="BS138" s="473">
        <v>97173433.488999993</v>
      </c>
      <c r="BT138" s="473">
        <v>159544981.507</v>
      </c>
      <c r="BU138" s="475" t="s">
        <v>610</v>
      </c>
      <c r="BV138" s="473">
        <v>18848694.210000001</v>
      </c>
      <c r="BW138" s="473">
        <v>55943006.530000001</v>
      </c>
      <c r="BX138" s="473">
        <v>74791700.740999997</v>
      </c>
      <c r="BY138" s="473"/>
      <c r="BZ138" s="473">
        <v>62371548.012999997</v>
      </c>
      <c r="CA138" s="473">
        <v>97173433.488999993</v>
      </c>
      <c r="CB138" s="473">
        <v>159544981.507</v>
      </c>
    </row>
    <row r="139" spans="1:80" s="471" customFormat="1" ht="8.25" customHeight="1">
      <c r="A139" s="475" t="s">
        <v>611</v>
      </c>
      <c r="B139" s="473">
        <v>109800.648</v>
      </c>
      <c r="C139" s="473">
        <v>55454245.762000002</v>
      </c>
      <c r="D139" s="473">
        <v>55564046.409999996</v>
      </c>
      <c r="E139" s="473"/>
      <c r="F139" s="473">
        <v>0</v>
      </c>
      <c r="G139" s="473">
        <v>0</v>
      </c>
      <c r="H139" s="473">
        <v>0</v>
      </c>
      <c r="I139" s="473"/>
      <c r="J139" s="473">
        <v>0</v>
      </c>
      <c r="K139" s="473">
        <v>43821380.373000003</v>
      </c>
      <c r="L139" s="473">
        <v>43821380.373000003</v>
      </c>
      <c r="M139" s="475" t="s">
        <v>611</v>
      </c>
      <c r="N139" s="473">
        <v>0</v>
      </c>
      <c r="O139" s="473">
        <v>0</v>
      </c>
      <c r="P139" s="473">
        <v>0</v>
      </c>
      <c r="Q139" s="473"/>
      <c r="R139" s="473">
        <v>0</v>
      </c>
      <c r="S139" s="473">
        <v>10284171.241</v>
      </c>
      <c r="T139" s="473">
        <v>10284171.241</v>
      </c>
      <c r="U139" s="473"/>
      <c r="V139" s="473">
        <v>14837675.832</v>
      </c>
      <c r="W139" s="473">
        <v>23170815.340999998</v>
      </c>
      <c r="X139" s="473">
        <v>38008491.173</v>
      </c>
      <c r="Y139" s="475" t="s">
        <v>611</v>
      </c>
      <c r="Z139" s="473">
        <v>0</v>
      </c>
      <c r="AA139" s="473">
        <v>16011232.48</v>
      </c>
      <c r="AB139" s="473">
        <v>16011232.48</v>
      </c>
      <c r="AC139" s="473"/>
      <c r="AD139" s="473">
        <v>0</v>
      </c>
      <c r="AE139" s="473">
        <v>9712287.25</v>
      </c>
      <c r="AF139" s="473">
        <v>9712287.25</v>
      </c>
      <c r="AG139" s="473"/>
      <c r="AH139" s="473">
        <v>0</v>
      </c>
      <c r="AI139" s="473">
        <v>2854845.9569999999</v>
      </c>
      <c r="AJ139" s="473">
        <v>2854845.9569999999</v>
      </c>
      <c r="AK139" s="475" t="s">
        <v>611</v>
      </c>
      <c r="AL139" s="473">
        <v>0</v>
      </c>
      <c r="AM139" s="473">
        <v>337619.87699999998</v>
      </c>
      <c r="AN139" s="473">
        <v>337619.87699999998</v>
      </c>
      <c r="AO139" s="473"/>
      <c r="AP139" s="473">
        <v>0</v>
      </c>
      <c r="AQ139" s="473">
        <v>1013064.633</v>
      </c>
      <c r="AR139" s="473">
        <v>1013064.633</v>
      </c>
      <c r="AS139" s="473"/>
      <c r="AT139" s="473">
        <v>0</v>
      </c>
      <c r="AU139" s="473">
        <v>13237069.195</v>
      </c>
      <c r="AV139" s="473">
        <v>13237069.195</v>
      </c>
      <c r="AW139" s="475" t="s">
        <v>611</v>
      </c>
      <c r="AX139" s="473">
        <v>0</v>
      </c>
      <c r="AY139" s="473">
        <v>0</v>
      </c>
      <c r="AZ139" s="473">
        <v>0</v>
      </c>
      <c r="BA139" s="473"/>
      <c r="BB139" s="473">
        <v>0</v>
      </c>
      <c r="BC139" s="473">
        <v>0</v>
      </c>
      <c r="BD139" s="473">
        <v>0</v>
      </c>
      <c r="BE139" s="473"/>
      <c r="BF139" s="473">
        <v>0</v>
      </c>
      <c r="BG139" s="473">
        <v>0</v>
      </c>
      <c r="BH139" s="473">
        <v>0</v>
      </c>
      <c r="BI139" s="475" t="s">
        <v>611</v>
      </c>
      <c r="BJ139" s="473">
        <v>0</v>
      </c>
      <c r="BK139" s="473">
        <v>0</v>
      </c>
      <c r="BL139" s="473">
        <v>0</v>
      </c>
      <c r="BM139" s="473"/>
      <c r="BN139" s="473">
        <v>0</v>
      </c>
      <c r="BO139" s="473">
        <v>5755501.4979999997</v>
      </c>
      <c r="BP139" s="473">
        <v>5755501.4979999997</v>
      </c>
      <c r="BQ139" s="473"/>
      <c r="BR139" s="473">
        <v>14947476.48</v>
      </c>
      <c r="BS139" s="473">
        <v>181652233.60699996</v>
      </c>
      <c r="BT139" s="473">
        <v>196599710.08699995</v>
      </c>
      <c r="BU139" s="475" t="s">
        <v>611</v>
      </c>
      <c r="BV139" s="473">
        <v>0</v>
      </c>
      <c r="BW139" s="473">
        <v>43821380.373000003</v>
      </c>
      <c r="BX139" s="473">
        <v>43821380.373000003</v>
      </c>
      <c r="BY139" s="473"/>
      <c r="BZ139" s="473">
        <v>14947476.48</v>
      </c>
      <c r="CA139" s="473">
        <v>181652233.60699996</v>
      </c>
      <c r="CB139" s="473">
        <v>196599710.08699995</v>
      </c>
    </row>
    <row r="140" spans="1:80" s="471" customFormat="1" ht="8.25" customHeight="1">
      <c r="A140" s="475" t="s">
        <v>612</v>
      </c>
      <c r="B140" s="473">
        <v>0</v>
      </c>
      <c r="C140" s="473">
        <v>5947.2</v>
      </c>
      <c r="D140" s="473">
        <v>5947.2</v>
      </c>
      <c r="E140" s="473"/>
      <c r="F140" s="473">
        <v>0</v>
      </c>
      <c r="G140" s="473">
        <v>0</v>
      </c>
      <c r="H140" s="473">
        <v>0</v>
      </c>
      <c r="I140" s="473"/>
      <c r="J140" s="473">
        <v>17895.228999999999</v>
      </c>
      <c r="K140" s="473">
        <v>1373.4549999999999</v>
      </c>
      <c r="L140" s="473">
        <v>19268.685000000001</v>
      </c>
      <c r="M140" s="475" t="s">
        <v>612</v>
      </c>
      <c r="N140" s="473">
        <v>0</v>
      </c>
      <c r="O140" s="473">
        <v>0</v>
      </c>
      <c r="P140" s="473">
        <v>0</v>
      </c>
      <c r="Q140" s="473"/>
      <c r="R140" s="473">
        <v>0</v>
      </c>
      <c r="S140" s="473">
        <v>0</v>
      </c>
      <c r="T140" s="473">
        <v>0</v>
      </c>
      <c r="U140" s="473"/>
      <c r="V140" s="473">
        <v>0</v>
      </c>
      <c r="W140" s="473">
        <v>0</v>
      </c>
      <c r="X140" s="473">
        <v>0</v>
      </c>
      <c r="Y140" s="475" t="s">
        <v>612</v>
      </c>
      <c r="Z140" s="473">
        <v>0</v>
      </c>
      <c r="AA140" s="473">
        <v>0</v>
      </c>
      <c r="AB140" s="473">
        <v>0</v>
      </c>
      <c r="AC140" s="473"/>
      <c r="AD140" s="473">
        <v>180375.35500000001</v>
      </c>
      <c r="AE140" s="473">
        <v>5679.9939999999997</v>
      </c>
      <c r="AF140" s="473">
        <v>186055.35</v>
      </c>
      <c r="AG140" s="473"/>
      <c r="AH140" s="473">
        <v>194.32300000000001</v>
      </c>
      <c r="AI140" s="473">
        <v>0</v>
      </c>
      <c r="AJ140" s="473">
        <v>194.32300000000001</v>
      </c>
      <c r="AK140" s="475" t="s">
        <v>612</v>
      </c>
      <c r="AL140" s="473">
        <v>0</v>
      </c>
      <c r="AM140" s="473">
        <v>0</v>
      </c>
      <c r="AN140" s="473">
        <v>0</v>
      </c>
      <c r="AO140" s="473"/>
      <c r="AP140" s="473">
        <v>0</v>
      </c>
      <c r="AQ140" s="473">
        <v>0</v>
      </c>
      <c r="AR140" s="473">
        <v>0</v>
      </c>
      <c r="AS140" s="473"/>
      <c r="AT140" s="473">
        <v>0</v>
      </c>
      <c r="AU140" s="473">
        <v>0</v>
      </c>
      <c r="AV140" s="473">
        <v>0</v>
      </c>
      <c r="AW140" s="475" t="s">
        <v>612</v>
      </c>
      <c r="AX140" s="473">
        <v>0</v>
      </c>
      <c r="AY140" s="473">
        <v>0</v>
      </c>
      <c r="AZ140" s="473">
        <v>0</v>
      </c>
      <c r="BA140" s="473"/>
      <c r="BB140" s="473">
        <v>0</v>
      </c>
      <c r="BC140" s="473">
        <v>0</v>
      </c>
      <c r="BD140" s="473">
        <v>0</v>
      </c>
      <c r="BE140" s="473"/>
      <c r="BF140" s="473">
        <v>0</v>
      </c>
      <c r="BG140" s="473">
        <v>0</v>
      </c>
      <c r="BH140" s="473">
        <v>0</v>
      </c>
      <c r="BI140" s="475" t="s">
        <v>612</v>
      </c>
      <c r="BJ140" s="473">
        <v>0</v>
      </c>
      <c r="BK140" s="473">
        <v>0</v>
      </c>
      <c r="BL140" s="473">
        <v>0</v>
      </c>
      <c r="BM140" s="473"/>
      <c r="BN140" s="473">
        <v>0</v>
      </c>
      <c r="BO140" s="473">
        <v>0</v>
      </c>
      <c r="BP140" s="473">
        <v>0</v>
      </c>
      <c r="BQ140" s="473"/>
      <c r="BR140" s="473">
        <v>198464.90700000001</v>
      </c>
      <c r="BS140" s="473">
        <v>13000.648999999999</v>
      </c>
      <c r="BT140" s="473">
        <v>211465.55800000002</v>
      </c>
      <c r="BU140" s="475" t="s">
        <v>612</v>
      </c>
      <c r="BV140" s="473">
        <v>17895.228999999999</v>
      </c>
      <c r="BW140" s="473">
        <v>1373.4549999999999</v>
      </c>
      <c r="BX140" s="473">
        <v>19268.685000000001</v>
      </c>
      <c r="BY140" s="473"/>
      <c r="BZ140" s="473">
        <v>198464.90700000001</v>
      </c>
      <c r="CA140" s="473">
        <v>13000.648999999999</v>
      </c>
      <c r="CB140" s="473">
        <v>211465.55800000002</v>
      </c>
    </row>
    <row r="141" spans="1:80" s="7" customFormat="1" ht="6.75" customHeight="1" thickBot="1">
      <c r="A141" s="539"/>
      <c r="B141" s="539"/>
      <c r="C141" s="539"/>
      <c r="D141" s="539"/>
      <c r="E141" s="539"/>
      <c r="F141" s="539"/>
      <c r="G141" s="539"/>
      <c r="H141" s="539"/>
      <c r="I141" s="539"/>
      <c r="J141" s="539"/>
      <c r="K141" s="539"/>
      <c r="L141" s="539"/>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40"/>
      <c r="AO141" s="540"/>
      <c r="AP141" s="540"/>
      <c r="AQ141" s="540"/>
      <c r="AR141" s="540"/>
      <c r="AS141" s="540"/>
      <c r="AT141" s="540"/>
      <c r="AU141" s="540"/>
      <c r="AV141" s="540"/>
      <c r="AW141" s="540"/>
      <c r="AX141" s="540"/>
      <c r="AY141" s="540"/>
      <c r="AZ141" s="540"/>
      <c r="BA141" s="540"/>
      <c r="BB141" s="541"/>
      <c r="BC141" s="541"/>
      <c r="BD141" s="541"/>
      <c r="BE141" s="540"/>
      <c r="BF141" s="540"/>
      <c r="BG141" s="540"/>
      <c r="BH141" s="540"/>
      <c r="BI141" s="540"/>
      <c r="BJ141" s="540"/>
      <c r="BK141" s="540"/>
      <c r="BL141" s="540"/>
      <c r="BM141" s="540"/>
      <c r="BN141" s="540"/>
      <c r="BO141" s="540"/>
      <c r="BP141" s="540"/>
      <c r="BQ141" s="540"/>
      <c r="BR141" s="540"/>
      <c r="BS141" s="540"/>
      <c r="BT141" s="540"/>
      <c r="BU141" s="540"/>
      <c r="BV141" s="540"/>
      <c r="BW141" s="540"/>
      <c r="BX141" s="540"/>
      <c r="BY141" s="540"/>
      <c r="BZ141" s="540"/>
      <c r="CA141" s="540"/>
      <c r="CB141" s="540"/>
    </row>
    <row r="142" spans="1:80" s="494" customFormat="1" ht="13.5" customHeight="1" thickTop="1">
      <c r="A142" s="542" t="s">
        <v>559</v>
      </c>
      <c r="B142" s="543"/>
      <c r="C142" s="543"/>
      <c r="D142" s="543"/>
      <c r="E142" s="490"/>
      <c r="F142" s="490"/>
      <c r="G142" s="490"/>
      <c r="H142" s="490"/>
      <c r="I142" s="490"/>
      <c r="J142" s="490"/>
      <c r="K142" s="490"/>
      <c r="L142" s="490"/>
      <c r="M142" s="491" t="s">
        <v>559</v>
      </c>
      <c r="N142" s="492"/>
      <c r="O142" s="492"/>
      <c r="P142" s="492"/>
      <c r="Q142" s="492"/>
      <c r="R142" s="492"/>
      <c r="S142" s="492"/>
      <c r="T142" s="492"/>
      <c r="U142" s="492"/>
      <c r="V142" s="492"/>
      <c r="W142" s="492"/>
      <c r="X142" s="492"/>
      <c r="Y142" s="491" t="s">
        <v>559</v>
      </c>
      <c r="Z142" s="493"/>
      <c r="AA142" s="493"/>
      <c r="AB142" s="493"/>
      <c r="AC142" s="493"/>
      <c r="AD142" s="493"/>
      <c r="AE142" s="493"/>
      <c r="AF142" s="493"/>
      <c r="AG142" s="493"/>
      <c r="AH142" s="493"/>
      <c r="AI142" s="493"/>
      <c r="AJ142" s="493"/>
      <c r="AK142" s="491" t="s">
        <v>559</v>
      </c>
      <c r="AL142" s="493"/>
      <c r="AM142" s="493"/>
      <c r="AN142" s="493"/>
      <c r="AO142" s="493"/>
      <c r="AP142" s="493"/>
      <c r="AQ142" s="493"/>
      <c r="AR142" s="493"/>
      <c r="AS142" s="493"/>
      <c r="AT142" s="493"/>
      <c r="AU142" s="493"/>
      <c r="AV142" s="493"/>
      <c r="AW142" s="491" t="s">
        <v>559</v>
      </c>
      <c r="AX142" s="491"/>
      <c r="AY142" s="491"/>
      <c r="AZ142" s="491"/>
      <c r="BA142" s="491"/>
      <c r="BB142" s="493"/>
      <c r="BC142" s="493"/>
      <c r="BD142" s="493"/>
      <c r="BE142" s="493"/>
      <c r="BF142" s="493"/>
      <c r="BG142" s="493"/>
      <c r="BH142" s="493"/>
      <c r="BI142" s="491" t="s">
        <v>559</v>
      </c>
      <c r="BJ142" s="493"/>
      <c r="BK142" s="493"/>
      <c r="BL142" s="493"/>
      <c r="BM142" s="493"/>
      <c r="BN142" s="493"/>
      <c r="BO142" s="493"/>
      <c r="BP142" s="493"/>
      <c r="BQ142" s="493"/>
      <c r="BR142" s="491"/>
      <c r="BS142" s="491"/>
      <c r="BT142" s="491"/>
      <c r="BU142" s="491" t="s">
        <v>559</v>
      </c>
      <c r="BV142" s="491"/>
      <c r="BW142" s="491"/>
      <c r="BX142" s="491"/>
      <c r="BY142" s="491"/>
      <c r="BZ142" s="491"/>
      <c r="CA142" s="491"/>
      <c r="CB142" s="491"/>
    </row>
    <row r="143" spans="1:80" s="494" customFormat="1" ht="13.5" customHeight="1">
      <c r="A143" s="544" t="s">
        <v>613</v>
      </c>
      <c r="B143" s="545"/>
      <c r="C143" s="545"/>
      <c r="D143" s="545"/>
      <c r="E143" s="545"/>
      <c r="F143" s="545"/>
      <c r="G143" s="545"/>
      <c r="H143" s="545"/>
      <c r="I143" s="545"/>
      <c r="J143" s="545"/>
      <c r="K143" s="545"/>
      <c r="L143" s="545"/>
      <c r="M143" s="544" t="s">
        <v>613</v>
      </c>
      <c r="N143" s="492"/>
      <c r="O143" s="492"/>
      <c r="P143" s="492"/>
      <c r="Q143" s="492"/>
      <c r="R143" s="492"/>
      <c r="S143" s="492"/>
      <c r="T143" s="492"/>
      <c r="U143" s="492"/>
      <c r="V143" s="492"/>
      <c r="W143" s="492"/>
      <c r="X143" s="492"/>
      <c r="Y143" s="544" t="s">
        <v>613</v>
      </c>
      <c r="Z143" s="492"/>
      <c r="AA143" s="492"/>
      <c r="AB143" s="492"/>
      <c r="AC143" s="492"/>
      <c r="AD143" s="492"/>
      <c r="AE143" s="492"/>
      <c r="AF143" s="492"/>
      <c r="AG143" s="492"/>
      <c r="AH143" s="492"/>
      <c r="AI143" s="492"/>
      <c r="AJ143" s="492"/>
      <c r="AK143" s="544" t="s">
        <v>613</v>
      </c>
      <c r="AL143" s="492"/>
      <c r="AM143" s="492"/>
      <c r="AN143" s="492"/>
      <c r="AO143" s="492"/>
      <c r="AP143" s="492"/>
      <c r="AQ143" s="492"/>
      <c r="AR143" s="492"/>
      <c r="AS143" s="492"/>
      <c r="AT143" s="492"/>
      <c r="AU143" s="492"/>
      <c r="AV143" s="492"/>
      <c r="AW143" s="544" t="s">
        <v>613</v>
      </c>
      <c r="AX143" s="544"/>
      <c r="AY143" s="544"/>
      <c r="AZ143" s="544"/>
      <c r="BA143" s="544"/>
      <c r="BB143" s="492"/>
      <c r="BC143" s="492"/>
      <c r="BD143" s="492"/>
      <c r="BE143" s="492"/>
      <c r="BF143" s="492"/>
      <c r="BG143" s="492"/>
      <c r="BH143" s="492"/>
      <c r="BI143" s="544" t="s">
        <v>613</v>
      </c>
      <c r="BJ143" s="492"/>
      <c r="BK143" s="492"/>
      <c r="BL143" s="492"/>
      <c r="BM143" s="492"/>
      <c r="BN143" s="492"/>
      <c r="BO143" s="492"/>
      <c r="BP143" s="492"/>
      <c r="BQ143" s="492"/>
      <c r="BR143" s="544"/>
      <c r="BS143" s="544"/>
      <c r="BT143" s="544"/>
      <c r="BU143" s="544" t="s">
        <v>613</v>
      </c>
      <c r="BV143" s="544"/>
      <c r="BW143" s="544"/>
      <c r="BX143" s="544"/>
      <c r="BY143" s="544"/>
      <c r="BZ143" s="544"/>
      <c r="CA143" s="544"/>
      <c r="CB143" s="544"/>
    </row>
    <row r="144" spans="1:80">
      <c r="A144" s="544"/>
      <c r="M144" s="547"/>
      <c r="AW144" s="544"/>
      <c r="BI144" s="18"/>
      <c r="BU144" s="30"/>
    </row>
    <row r="145" spans="13:13">
      <c r="M145" s="547"/>
    </row>
  </sheetData>
  <mergeCells count="95">
    <mergeCell ref="BN73:BP73"/>
    <mergeCell ref="BV73:BX73"/>
    <mergeCell ref="BZ73:CB73"/>
    <mergeCell ref="AT73:AV73"/>
    <mergeCell ref="AW73:AW74"/>
    <mergeCell ref="AX73:AZ73"/>
    <mergeCell ref="BB73:BD73"/>
    <mergeCell ref="BF73:BH73"/>
    <mergeCell ref="BJ73:BL73"/>
    <mergeCell ref="Z73:AB73"/>
    <mergeCell ref="AD73:AF73"/>
    <mergeCell ref="AH73:AJ73"/>
    <mergeCell ref="AK73:AK74"/>
    <mergeCell ref="AL73:AN73"/>
    <mergeCell ref="AP73:AR73"/>
    <mergeCell ref="BU71:CB71"/>
    <mergeCell ref="A73:A74"/>
    <mergeCell ref="B73:D73"/>
    <mergeCell ref="F73:H73"/>
    <mergeCell ref="J73:L73"/>
    <mergeCell ref="M73:M74"/>
    <mergeCell ref="N73:P73"/>
    <mergeCell ref="R73:T73"/>
    <mergeCell ref="V73:X73"/>
    <mergeCell ref="Y73:Y74"/>
    <mergeCell ref="A71:L71"/>
    <mergeCell ref="M71:X71"/>
    <mergeCell ref="Y71:AJ71"/>
    <mergeCell ref="AK71:AV71"/>
    <mergeCell ref="AW71:BH71"/>
    <mergeCell ref="BI71:BT71"/>
    <mergeCell ref="BU69:CB69"/>
    <mergeCell ref="A70:L70"/>
    <mergeCell ref="M70:X70"/>
    <mergeCell ref="Y70:AJ70"/>
    <mergeCell ref="AK70:AV70"/>
    <mergeCell ref="AW70:BH70"/>
    <mergeCell ref="BI70:BT70"/>
    <mergeCell ref="BU70:CB70"/>
    <mergeCell ref="BN6:BP6"/>
    <mergeCell ref="BR6:BT6"/>
    <mergeCell ref="BV6:BX6"/>
    <mergeCell ref="BZ6:CB6"/>
    <mergeCell ref="A69:L69"/>
    <mergeCell ref="M69:X69"/>
    <mergeCell ref="Y69:AJ69"/>
    <mergeCell ref="AK69:AV69"/>
    <mergeCell ref="AW69:BH69"/>
    <mergeCell ref="BI69:BT69"/>
    <mergeCell ref="AT6:AV6"/>
    <mergeCell ref="AW6:AW7"/>
    <mergeCell ref="AX6:AZ6"/>
    <mergeCell ref="BB6:BD6"/>
    <mergeCell ref="BF6:BH6"/>
    <mergeCell ref="BJ6:BL6"/>
    <mergeCell ref="Z6:AB6"/>
    <mergeCell ref="AD6:AF6"/>
    <mergeCell ref="AH6:AJ6"/>
    <mergeCell ref="AK6:AK7"/>
    <mergeCell ref="AL6:AN6"/>
    <mergeCell ref="AP6:AR6"/>
    <mergeCell ref="BU4:CB4"/>
    <mergeCell ref="A6:A7"/>
    <mergeCell ref="B6:D6"/>
    <mergeCell ref="F6:H6"/>
    <mergeCell ref="J6:L6"/>
    <mergeCell ref="M6:M7"/>
    <mergeCell ref="N6:P6"/>
    <mergeCell ref="R6:T6"/>
    <mergeCell ref="V6:X6"/>
    <mergeCell ref="Y6:Y7"/>
    <mergeCell ref="A4:L4"/>
    <mergeCell ref="M4:X4"/>
    <mergeCell ref="Y4:AJ4"/>
    <mergeCell ref="AK4:AV4"/>
    <mergeCell ref="AW4:BH4"/>
    <mergeCell ref="BI4:BT4"/>
    <mergeCell ref="BI2:BT2"/>
    <mergeCell ref="BU2:CB2"/>
    <mergeCell ref="A3:L3"/>
    <mergeCell ref="M3:X3"/>
    <mergeCell ref="Y3:AJ3"/>
    <mergeCell ref="AK3:AV3"/>
    <mergeCell ref="AW3:BH3"/>
    <mergeCell ref="BI3:BT3"/>
    <mergeCell ref="BU3:CB3"/>
    <mergeCell ref="M1:X1"/>
    <mergeCell ref="Y1:AJ1"/>
    <mergeCell ref="AK1:AV1"/>
    <mergeCell ref="AW1:BH1"/>
    <mergeCell ref="A2:L2"/>
    <mergeCell ref="M2:X2"/>
    <mergeCell ref="Y2:AJ2"/>
    <mergeCell ref="AK2:AV2"/>
    <mergeCell ref="AW2:BH2"/>
  </mergeCells>
  <hyperlinks>
    <hyperlink ref="A1" location="Índice!A1" display="Volver al Índice" xr:uid="{734736D8-ED52-426C-824A-20D697C9B6D5}"/>
  </hyperlinks>
  <printOptions horizontalCentered="1" verticalCentered="1" gridLinesSet="0"/>
  <pageMargins left="0.75" right="0.75" top="1" bottom="1" header="0.59055118110236227" footer="0.59055118110236227"/>
  <pageSetup paperSize="9" scale="70" fitToHeight="12" orientation="landscape" r:id="rId1"/>
  <headerFooter alignWithMargins="0"/>
  <rowBreaks count="2" manualBreakCount="2">
    <brk id="63" max="79" man="1"/>
    <brk id="143" max="16383" man="1"/>
  </rowBreaks>
  <colBreaks count="4" manualBreakCount="4">
    <brk id="12" max="150" man="1"/>
    <brk id="24" max="150" man="1"/>
    <brk id="36" max="150" man="1"/>
    <brk id="48"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700A-278D-4D64-AE08-463AF00FEA91}">
  <sheetPr>
    <pageSetUpPr autoPageBreaks="0"/>
  </sheetPr>
  <dimension ref="A1:CJ319"/>
  <sheetViews>
    <sheetView showGridLines="0" zoomScaleNormal="100" zoomScaleSheetLayoutView="100" workbookViewId="0"/>
  </sheetViews>
  <sheetFormatPr baseColWidth="10" defaultColWidth="11.44140625" defaultRowHeight="13.2"/>
  <cols>
    <col min="1" max="1" width="58.44140625" style="7" customWidth="1"/>
    <col min="2" max="2" width="13.44140625" style="7" bestFit="1" customWidth="1"/>
    <col min="3" max="4" width="11.5546875" style="7" bestFit="1" customWidth="1"/>
    <col min="5" max="5" width="2.5546875" style="7" customWidth="1"/>
    <col min="6" max="8" width="10.44140625" style="7" customWidth="1"/>
    <col min="9" max="9" width="2.5546875" style="7" customWidth="1"/>
    <col min="10" max="11" width="11" style="7" bestFit="1" customWidth="1"/>
    <col min="12" max="12" width="13" style="7" bestFit="1" customWidth="1"/>
    <col min="13" max="13" width="55.44140625" style="7" customWidth="1"/>
    <col min="14" max="16" width="10.44140625" style="7" customWidth="1"/>
    <col min="17" max="17" width="2.5546875" style="7" customWidth="1"/>
    <col min="18" max="20" width="10.44140625" style="7" customWidth="1"/>
    <col min="21" max="21" width="2.5546875" style="7" customWidth="1"/>
    <col min="22" max="22" width="11" style="7" bestFit="1" customWidth="1"/>
    <col min="23" max="23" width="10.44140625" style="7" customWidth="1"/>
    <col min="24" max="24" width="11" style="7" bestFit="1" customWidth="1"/>
    <col min="25" max="25" width="55.44140625" style="7" customWidth="1"/>
    <col min="26" max="28" width="10.5546875" style="7" customWidth="1"/>
    <col min="29" max="29" width="2.5546875" style="7" customWidth="1"/>
    <col min="30" max="32" width="10.5546875" style="7" customWidth="1"/>
    <col min="33" max="33" width="2.5546875" style="7" customWidth="1"/>
    <col min="34" max="36" width="10.5546875" style="7" customWidth="1"/>
    <col min="37" max="37" width="55.44140625" style="7" customWidth="1"/>
    <col min="38" max="40" width="10.5546875" style="7" customWidth="1"/>
    <col min="41" max="41" width="1.44140625" style="7" customWidth="1"/>
    <col min="42" max="44" width="10.5546875" style="7" customWidth="1"/>
    <col min="45" max="45" width="1.44140625" style="7" customWidth="1"/>
    <col min="46" max="48" width="11.5546875" style="7" customWidth="1"/>
    <col min="49" max="49" width="55.44140625" style="7" customWidth="1"/>
    <col min="50" max="52" width="10.5546875" style="7" customWidth="1"/>
    <col min="53" max="53" width="1" style="7" customWidth="1"/>
    <col min="54" max="56" width="10.5546875" style="7" customWidth="1"/>
    <col min="57" max="57" width="1.44140625" style="7" customWidth="1"/>
    <col min="58" max="60" width="10.5546875" style="7" customWidth="1"/>
    <col min="61" max="61" width="55.44140625" style="7" customWidth="1"/>
    <col min="62" max="64" width="10.5546875" style="7" customWidth="1"/>
    <col min="65" max="65" width="1" style="7" customWidth="1"/>
    <col min="66" max="68" width="10.5546875" style="7" customWidth="1"/>
    <col min="69" max="69" width="1" style="7" customWidth="1"/>
    <col min="70" max="72" width="13.5546875" style="7" customWidth="1"/>
    <col min="73" max="73" width="55.44140625" style="7" customWidth="1"/>
    <col min="74" max="75" width="13.5546875" style="7" customWidth="1"/>
    <col min="76" max="76" width="12.44140625" style="7" bestFit="1" customWidth="1"/>
    <col min="77" max="77" width="0.5546875" style="7" customWidth="1"/>
    <col min="78" max="80" width="13.44140625" style="7" customWidth="1"/>
    <col min="81" max="81" width="12.5546875" style="7" bestFit="1" customWidth="1"/>
    <col min="82" max="16384" width="11.44140625" style="7"/>
  </cols>
  <sheetData>
    <row r="1" spans="1:88" s="553" customFormat="1" ht="18" customHeight="1">
      <c r="A1" s="1403" t="s">
        <v>1230</v>
      </c>
      <c r="B1" s="550"/>
      <c r="C1" s="550"/>
      <c r="D1" s="550"/>
      <c r="E1" s="550"/>
      <c r="F1" s="550"/>
      <c r="G1" s="550"/>
      <c r="H1" s="550"/>
      <c r="I1" s="550"/>
      <c r="J1" s="550"/>
      <c r="K1" s="550"/>
      <c r="L1" s="550"/>
      <c r="M1" s="551"/>
      <c r="N1" s="552"/>
      <c r="O1" s="552"/>
      <c r="P1" s="552"/>
      <c r="Q1" s="552"/>
      <c r="R1" s="552"/>
      <c r="S1" s="552"/>
      <c r="T1" s="552"/>
      <c r="U1" s="552"/>
      <c r="V1" s="552"/>
      <c r="W1" s="552"/>
      <c r="X1" s="552"/>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row>
    <row r="2" spans="1:88" s="301" customFormat="1" ht="24" customHeight="1">
      <c r="A2" s="513" t="s">
        <v>614</v>
      </c>
      <c r="B2" s="513"/>
      <c r="C2" s="513"/>
      <c r="D2" s="513"/>
      <c r="E2" s="513"/>
      <c r="F2" s="513"/>
      <c r="G2" s="513"/>
      <c r="H2" s="513"/>
      <c r="I2" s="513"/>
      <c r="J2" s="513"/>
      <c r="K2" s="513"/>
      <c r="L2" s="513"/>
      <c r="M2" s="434" t="s">
        <v>614</v>
      </c>
      <c r="N2" s="434"/>
      <c r="O2" s="434"/>
      <c r="P2" s="434"/>
      <c r="Q2" s="434"/>
      <c r="R2" s="434"/>
      <c r="S2" s="434"/>
      <c r="T2" s="434"/>
      <c r="U2" s="434"/>
      <c r="V2" s="434"/>
      <c r="W2" s="434"/>
      <c r="X2" s="434"/>
      <c r="Y2" s="434" t="s">
        <v>614</v>
      </c>
      <c r="Z2" s="434"/>
      <c r="AA2" s="434"/>
      <c r="AB2" s="434"/>
      <c r="AC2" s="434"/>
      <c r="AD2" s="434"/>
      <c r="AE2" s="434"/>
      <c r="AF2" s="434"/>
      <c r="AG2" s="434"/>
      <c r="AH2" s="434"/>
      <c r="AI2" s="434"/>
      <c r="AJ2" s="434"/>
      <c r="AK2" s="434" t="s">
        <v>614</v>
      </c>
      <c r="AL2" s="434"/>
      <c r="AM2" s="434"/>
      <c r="AN2" s="434"/>
      <c r="AO2" s="434"/>
      <c r="AP2" s="434"/>
      <c r="AQ2" s="434"/>
      <c r="AR2" s="434"/>
      <c r="AS2" s="434"/>
      <c r="AT2" s="434"/>
      <c r="AU2" s="434"/>
      <c r="AV2" s="434"/>
      <c r="AW2" s="434" t="s">
        <v>614</v>
      </c>
      <c r="AX2" s="434"/>
      <c r="AY2" s="434"/>
      <c r="AZ2" s="434"/>
      <c r="BA2" s="434"/>
      <c r="BB2" s="434"/>
      <c r="BC2" s="434"/>
      <c r="BD2" s="434"/>
      <c r="BE2" s="434"/>
      <c r="BF2" s="434"/>
      <c r="BG2" s="434"/>
      <c r="BH2" s="434"/>
      <c r="BI2" s="434" t="s">
        <v>614</v>
      </c>
      <c r="BJ2" s="434"/>
      <c r="BK2" s="434"/>
      <c r="BL2" s="434"/>
      <c r="BM2" s="434"/>
      <c r="BN2" s="434"/>
      <c r="BO2" s="434"/>
      <c r="BP2" s="434"/>
      <c r="BQ2" s="434"/>
      <c r="BR2" s="434"/>
      <c r="BS2" s="434"/>
      <c r="BT2" s="434"/>
      <c r="BU2" s="434" t="s">
        <v>614</v>
      </c>
      <c r="BV2" s="434"/>
      <c r="BW2" s="434"/>
      <c r="BX2" s="434"/>
      <c r="BY2" s="434"/>
      <c r="BZ2" s="434"/>
      <c r="CA2" s="434"/>
      <c r="CB2" s="434"/>
      <c r="CC2" s="435"/>
      <c r="CD2" s="435"/>
      <c r="CE2" s="435"/>
      <c r="CF2" s="435"/>
      <c r="CG2" s="435"/>
      <c r="CH2" s="435"/>
      <c r="CI2" s="435"/>
      <c r="CJ2" s="435"/>
    </row>
    <row r="3" spans="1:88" s="302" customFormat="1" ht="18" customHeight="1">
      <c r="A3" s="436">
        <v>45504</v>
      </c>
      <c r="B3" s="436"/>
      <c r="C3" s="436"/>
      <c r="D3" s="436"/>
      <c r="E3" s="436"/>
      <c r="F3" s="436"/>
      <c r="G3" s="436"/>
      <c r="H3" s="436"/>
      <c r="I3" s="436"/>
      <c r="J3" s="436"/>
      <c r="K3" s="436"/>
      <c r="L3" s="436"/>
      <c r="M3" s="436">
        <v>45504</v>
      </c>
      <c r="N3" s="436"/>
      <c r="O3" s="436"/>
      <c r="P3" s="436"/>
      <c r="Q3" s="436"/>
      <c r="R3" s="436"/>
      <c r="S3" s="436"/>
      <c r="T3" s="436"/>
      <c r="U3" s="436"/>
      <c r="V3" s="436"/>
      <c r="W3" s="436"/>
      <c r="X3" s="436"/>
      <c r="Y3" s="436">
        <v>45504</v>
      </c>
      <c r="Z3" s="436"/>
      <c r="AA3" s="436"/>
      <c r="AB3" s="436"/>
      <c r="AC3" s="436"/>
      <c r="AD3" s="436"/>
      <c r="AE3" s="436"/>
      <c r="AF3" s="436"/>
      <c r="AG3" s="436"/>
      <c r="AH3" s="436"/>
      <c r="AI3" s="436"/>
      <c r="AJ3" s="436"/>
      <c r="AK3" s="436">
        <v>45504</v>
      </c>
      <c r="AL3" s="436"/>
      <c r="AM3" s="436"/>
      <c r="AN3" s="436"/>
      <c r="AO3" s="436"/>
      <c r="AP3" s="436"/>
      <c r="AQ3" s="436"/>
      <c r="AR3" s="436"/>
      <c r="AS3" s="436"/>
      <c r="AT3" s="436"/>
      <c r="AU3" s="436"/>
      <c r="AV3" s="436"/>
      <c r="AW3" s="436">
        <v>45504</v>
      </c>
      <c r="AX3" s="436"/>
      <c r="AY3" s="436"/>
      <c r="AZ3" s="436"/>
      <c r="BA3" s="436"/>
      <c r="BB3" s="436"/>
      <c r="BC3" s="436"/>
      <c r="BD3" s="436"/>
      <c r="BE3" s="436"/>
      <c r="BF3" s="436"/>
      <c r="BG3" s="436"/>
      <c r="BH3" s="436"/>
      <c r="BI3" s="436">
        <v>45504</v>
      </c>
      <c r="BJ3" s="436"/>
      <c r="BK3" s="436"/>
      <c r="BL3" s="436"/>
      <c r="BM3" s="436"/>
      <c r="BN3" s="436"/>
      <c r="BO3" s="436"/>
      <c r="BP3" s="436"/>
      <c r="BQ3" s="436"/>
      <c r="BR3" s="436"/>
      <c r="BS3" s="436"/>
      <c r="BT3" s="436"/>
      <c r="BU3" s="437">
        <v>45504</v>
      </c>
      <c r="BV3" s="437"/>
      <c r="BW3" s="437"/>
      <c r="BX3" s="437"/>
      <c r="BY3" s="437"/>
      <c r="BZ3" s="437"/>
      <c r="CA3" s="437"/>
      <c r="CB3" s="437"/>
      <c r="CC3" s="438"/>
      <c r="CD3" s="438"/>
      <c r="CE3" s="438"/>
      <c r="CF3" s="438"/>
      <c r="CG3" s="438"/>
      <c r="CH3" s="438"/>
      <c r="CI3" s="438"/>
      <c r="CJ3" s="438"/>
    </row>
    <row r="4" spans="1:88" s="303" customFormat="1" ht="15" customHeight="1">
      <c r="A4" s="554" t="s">
        <v>500</v>
      </c>
      <c r="B4" s="554"/>
      <c r="C4" s="554"/>
      <c r="D4" s="554"/>
      <c r="E4" s="554"/>
      <c r="F4" s="554"/>
      <c r="G4" s="554"/>
      <c r="H4" s="554"/>
      <c r="I4" s="554"/>
      <c r="J4" s="554"/>
      <c r="K4" s="554"/>
      <c r="L4" s="554"/>
      <c r="M4" s="554" t="s">
        <v>500</v>
      </c>
      <c r="N4" s="554"/>
      <c r="O4" s="554"/>
      <c r="P4" s="554"/>
      <c r="Q4" s="554"/>
      <c r="R4" s="554"/>
      <c r="S4" s="554"/>
      <c r="T4" s="554"/>
      <c r="U4" s="554"/>
      <c r="V4" s="554"/>
      <c r="W4" s="554"/>
      <c r="X4" s="554"/>
      <c r="Y4" s="554" t="s">
        <v>500</v>
      </c>
      <c r="Z4" s="554"/>
      <c r="AA4" s="554"/>
      <c r="AB4" s="554"/>
      <c r="AC4" s="554"/>
      <c r="AD4" s="554"/>
      <c r="AE4" s="554"/>
      <c r="AF4" s="554"/>
      <c r="AG4" s="554"/>
      <c r="AH4" s="554"/>
      <c r="AI4" s="554"/>
      <c r="AJ4" s="554"/>
      <c r="AK4" s="554" t="s">
        <v>500</v>
      </c>
      <c r="AL4" s="554"/>
      <c r="AM4" s="554"/>
      <c r="AN4" s="554"/>
      <c r="AO4" s="554"/>
      <c r="AP4" s="554"/>
      <c r="AQ4" s="554"/>
      <c r="AR4" s="554"/>
      <c r="AS4" s="554"/>
      <c r="AT4" s="554"/>
      <c r="AU4" s="554"/>
      <c r="AV4" s="554"/>
      <c r="AW4" s="554" t="s">
        <v>500</v>
      </c>
      <c r="AX4" s="554"/>
      <c r="AY4" s="554"/>
      <c r="AZ4" s="554"/>
      <c r="BA4" s="554"/>
      <c r="BB4" s="554"/>
      <c r="BC4" s="554"/>
      <c r="BD4" s="554"/>
      <c r="BE4" s="554"/>
      <c r="BF4" s="554"/>
      <c r="BG4" s="554"/>
      <c r="BH4" s="554"/>
      <c r="BI4" s="554" t="s">
        <v>500</v>
      </c>
      <c r="BJ4" s="554"/>
      <c r="BK4" s="554"/>
      <c r="BL4" s="554"/>
      <c r="BM4" s="554"/>
      <c r="BN4" s="554"/>
      <c r="BO4" s="554"/>
      <c r="BP4" s="554"/>
      <c r="BQ4" s="554"/>
      <c r="BR4" s="554"/>
      <c r="BS4" s="554"/>
      <c r="BT4" s="554"/>
      <c r="BU4" s="440" t="s">
        <v>500</v>
      </c>
      <c r="BV4" s="440"/>
      <c r="BW4" s="440"/>
      <c r="BX4" s="440"/>
      <c r="BY4" s="440"/>
      <c r="BZ4" s="440"/>
      <c r="CA4" s="440"/>
      <c r="CB4" s="440"/>
      <c r="CC4" s="442"/>
      <c r="CD4" s="442"/>
      <c r="CE4" s="442"/>
      <c r="CF4" s="442"/>
      <c r="CG4" s="442"/>
      <c r="CH4" s="442"/>
      <c r="CI4" s="442"/>
      <c r="CJ4" s="442"/>
    </row>
    <row r="5" spans="1:88" s="560" customFormat="1" ht="6" customHeight="1" thickBot="1">
      <c r="A5" s="555"/>
      <c r="B5" s="555"/>
      <c r="C5" s="555"/>
      <c r="D5" s="555"/>
      <c r="E5" s="555"/>
      <c r="F5" s="555"/>
      <c r="G5" s="555"/>
      <c r="H5" s="555"/>
      <c r="I5" s="555"/>
      <c r="J5" s="555"/>
      <c r="K5" s="555"/>
      <c r="L5" s="555"/>
      <c r="M5" s="556"/>
      <c r="N5" s="557"/>
      <c r="O5" s="557"/>
      <c r="P5" s="558"/>
      <c r="Q5" s="558"/>
      <c r="R5" s="557"/>
      <c r="S5" s="557"/>
      <c r="T5" s="557"/>
      <c r="U5" s="557"/>
      <c r="V5" s="557"/>
      <c r="W5" s="557"/>
      <c r="X5" s="557"/>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9"/>
      <c r="AW5" s="556"/>
      <c r="AX5" s="556"/>
      <c r="AY5" s="556"/>
      <c r="AZ5" s="556"/>
      <c r="BA5" s="556"/>
      <c r="BB5" s="556"/>
      <c r="BC5" s="556"/>
      <c r="BD5" s="556"/>
      <c r="BE5" s="556"/>
      <c r="BF5" s="556"/>
      <c r="BG5" s="556"/>
      <c r="BH5" s="559"/>
      <c r="BI5" s="556"/>
      <c r="BJ5" s="556"/>
      <c r="BK5" s="556"/>
      <c r="BL5" s="559"/>
      <c r="BM5" s="559"/>
      <c r="BN5" s="556"/>
      <c r="BO5" s="556"/>
      <c r="BP5" s="559"/>
      <c r="BQ5" s="559"/>
      <c r="BR5" s="556"/>
      <c r="BS5" s="556"/>
      <c r="BT5" s="556"/>
      <c r="BU5" s="556"/>
    </row>
    <row r="6" spans="1:88" s="13" customFormat="1" ht="29.25" customHeight="1" thickTop="1">
      <c r="A6" s="561"/>
      <c r="B6" s="522" t="s">
        <v>502</v>
      </c>
      <c r="C6" s="522"/>
      <c r="D6" s="522"/>
      <c r="E6" s="523"/>
      <c r="F6" s="522" t="s">
        <v>30</v>
      </c>
      <c r="G6" s="522"/>
      <c r="H6" s="522"/>
      <c r="I6" s="523"/>
      <c r="J6" s="522" t="s">
        <v>615</v>
      </c>
      <c r="K6" s="522"/>
      <c r="L6" s="522"/>
      <c r="M6" s="524"/>
      <c r="N6" s="454" t="s">
        <v>504</v>
      </c>
      <c r="O6" s="454"/>
      <c r="P6" s="454"/>
      <c r="Q6" s="524"/>
      <c r="R6" s="454" t="s">
        <v>505</v>
      </c>
      <c r="S6" s="454"/>
      <c r="T6" s="454"/>
      <c r="U6" s="524"/>
      <c r="V6" s="454" t="s">
        <v>114</v>
      </c>
      <c r="W6" s="454"/>
      <c r="X6" s="454"/>
      <c r="Y6" s="524"/>
      <c r="Z6" s="454" t="s">
        <v>35</v>
      </c>
      <c r="AA6" s="454"/>
      <c r="AB6" s="454"/>
      <c r="AC6" s="455"/>
      <c r="AD6" s="454" t="s">
        <v>506</v>
      </c>
      <c r="AE6" s="454"/>
      <c r="AF6" s="454"/>
      <c r="AG6" s="455"/>
      <c r="AH6" s="454" t="s">
        <v>37</v>
      </c>
      <c r="AI6" s="454"/>
      <c r="AJ6" s="454"/>
      <c r="AK6" s="524"/>
      <c r="AL6" s="454" t="s">
        <v>507</v>
      </c>
      <c r="AM6" s="454"/>
      <c r="AN6" s="454"/>
      <c r="AO6" s="455"/>
      <c r="AP6" s="454" t="s">
        <v>508</v>
      </c>
      <c r="AQ6" s="454"/>
      <c r="AR6" s="454"/>
      <c r="AS6" s="455"/>
      <c r="AT6" s="454" t="s">
        <v>509</v>
      </c>
      <c r="AU6" s="454"/>
      <c r="AV6" s="454"/>
      <c r="AW6" s="524"/>
      <c r="AX6" s="454" t="s">
        <v>510</v>
      </c>
      <c r="AY6" s="454"/>
      <c r="AZ6" s="454"/>
      <c r="BA6" s="456"/>
      <c r="BB6" s="457" t="s">
        <v>42</v>
      </c>
      <c r="BC6" s="457"/>
      <c r="BD6" s="457"/>
      <c r="BE6" s="455"/>
      <c r="BF6" s="454" t="s">
        <v>616</v>
      </c>
      <c r="BG6" s="454"/>
      <c r="BH6" s="454"/>
      <c r="BI6" s="524"/>
      <c r="BJ6" s="454" t="s">
        <v>44</v>
      </c>
      <c r="BK6" s="454"/>
      <c r="BL6" s="454"/>
      <c r="BM6" s="458"/>
      <c r="BN6" s="454" t="s">
        <v>45</v>
      </c>
      <c r="BO6" s="454"/>
      <c r="BP6" s="454"/>
      <c r="BQ6" s="458"/>
      <c r="BR6" s="454" t="s">
        <v>512</v>
      </c>
      <c r="BS6" s="454"/>
      <c r="BT6" s="454"/>
      <c r="BU6" s="524"/>
      <c r="BV6" s="454" t="s">
        <v>617</v>
      </c>
      <c r="BW6" s="454"/>
      <c r="BX6" s="454"/>
      <c r="BY6" s="456"/>
      <c r="BZ6" s="454" t="s">
        <v>618</v>
      </c>
      <c r="CA6" s="454"/>
      <c r="CB6" s="454"/>
    </row>
    <row r="7" spans="1:88" s="13" customFormat="1" ht="12" customHeight="1">
      <c r="A7" s="562"/>
      <c r="B7" s="527" t="s">
        <v>515</v>
      </c>
      <c r="C7" s="528" t="s">
        <v>516</v>
      </c>
      <c r="D7" s="528" t="s">
        <v>517</v>
      </c>
      <c r="E7" s="527"/>
      <c r="F7" s="527" t="s">
        <v>515</v>
      </c>
      <c r="G7" s="528" t="s">
        <v>516</v>
      </c>
      <c r="H7" s="527" t="s">
        <v>517</v>
      </c>
      <c r="I7" s="527"/>
      <c r="J7" s="528" t="s">
        <v>515</v>
      </c>
      <c r="K7" s="528" t="s">
        <v>516</v>
      </c>
      <c r="L7" s="528" t="s">
        <v>517</v>
      </c>
      <c r="M7" s="563"/>
      <c r="N7" s="462" t="s">
        <v>515</v>
      </c>
      <c r="O7" s="463" t="s">
        <v>516</v>
      </c>
      <c r="P7" s="462" t="s">
        <v>517</v>
      </c>
      <c r="Q7" s="462"/>
      <c r="R7" s="462" t="s">
        <v>515</v>
      </c>
      <c r="S7" s="463" t="s">
        <v>516</v>
      </c>
      <c r="T7" s="462" t="s">
        <v>517</v>
      </c>
      <c r="U7" s="462"/>
      <c r="V7" s="462" t="s">
        <v>515</v>
      </c>
      <c r="W7" s="463" t="s">
        <v>516</v>
      </c>
      <c r="X7" s="462" t="s">
        <v>517</v>
      </c>
      <c r="Y7" s="563"/>
      <c r="Z7" s="463" t="s">
        <v>515</v>
      </c>
      <c r="AA7" s="463" t="s">
        <v>516</v>
      </c>
      <c r="AB7" s="463" t="s">
        <v>517</v>
      </c>
      <c r="AC7" s="462"/>
      <c r="AD7" s="462" t="s">
        <v>515</v>
      </c>
      <c r="AE7" s="463" t="s">
        <v>516</v>
      </c>
      <c r="AF7" s="463" t="s">
        <v>517</v>
      </c>
      <c r="AG7" s="462"/>
      <c r="AH7" s="463" t="s">
        <v>515</v>
      </c>
      <c r="AI7" s="463" t="s">
        <v>516</v>
      </c>
      <c r="AJ7" s="463" t="s">
        <v>517</v>
      </c>
      <c r="AK7" s="563"/>
      <c r="AL7" s="462" t="s">
        <v>515</v>
      </c>
      <c r="AM7" s="463" t="s">
        <v>516</v>
      </c>
      <c r="AN7" s="462" t="s">
        <v>517</v>
      </c>
      <c r="AO7" s="462"/>
      <c r="AP7" s="462" t="s">
        <v>515</v>
      </c>
      <c r="AQ7" s="463" t="s">
        <v>516</v>
      </c>
      <c r="AR7" s="463" t="s">
        <v>517</v>
      </c>
      <c r="AS7" s="462"/>
      <c r="AT7" s="462" t="s">
        <v>515</v>
      </c>
      <c r="AU7" s="463" t="s">
        <v>516</v>
      </c>
      <c r="AV7" s="462" t="s">
        <v>517</v>
      </c>
      <c r="AW7" s="563"/>
      <c r="AX7" s="462" t="s">
        <v>515</v>
      </c>
      <c r="AY7" s="463" t="s">
        <v>516</v>
      </c>
      <c r="AZ7" s="462" t="s">
        <v>517</v>
      </c>
      <c r="BA7" s="464"/>
      <c r="BB7" s="462" t="s">
        <v>515</v>
      </c>
      <c r="BC7" s="463" t="s">
        <v>516</v>
      </c>
      <c r="BD7" s="462" t="s">
        <v>517</v>
      </c>
      <c r="BE7" s="462"/>
      <c r="BF7" s="462" t="s">
        <v>515</v>
      </c>
      <c r="BG7" s="463" t="s">
        <v>516</v>
      </c>
      <c r="BH7" s="462" t="s">
        <v>517</v>
      </c>
      <c r="BI7" s="563"/>
      <c r="BJ7" s="462" t="s">
        <v>515</v>
      </c>
      <c r="BK7" s="463" t="s">
        <v>516</v>
      </c>
      <c r="BL7" s="462" t="s">
        <v>517</v>
      </c>
      <c r="BM7" s="462"/>
      <c r="BN7" s="462" t="s">
        <v>515</v>
      </c>
      <c r="BO7" s="463" t="s">
        <v>516</v>
      </c>
      <c r="BP7" s="462" t="s">
        <v>517</v>
      </c>
      <c r="BQ7" s="462"/>
      <c r="BR7" s="462" t="s">
        <v>515</v>
      </c>
      <c r="BS7" s="463" t="s">
        <v>516</v>
      </c>
      <c r="BT7" s="463" t="s">
        <v>517</v>
      </c>
      <c r="BU7" s="563"/>
      <c r="BV7" s="462" t="s">
        <v>515</v>
      </c>
      <c r="BW7" s="463" t="s">
        <v>516</v>
      </c>
      <c r="BX7" s="462" t="s">
        <v>517</v>
      </c>
      <c r="BY7" s="563"/>
      <c r="BZ7" s="462" t="s">
        <v>515</v>
      </c>
      <c r="CA7" s="463" t="s">
        <v>516</v>
      </c>
      <c r="CB7" s="462" t="s">
        <v>517</v>
      </c>
    </row>
    <row r="8" spans="1:88" s="18" customFormat="1" ht="5.25" customHeight="1">
      <c r="A8" s="531"/>
      <c r="B8" s="564"/>
      <c r="C8" s="564"/>
      <c r="D8" s="564"/>
      <c r="E8" s="565"/>
      <c r="F8" s="564"/>
      <c r="G8" s="564"/>
      <c r="H8" s="564"/>
      <c r="I8" s="565"/>
      <c r="J8" s="564"/>
      <c r="K8" s="564"/>
      <c r="L8" s="564"/>
      <c r="M8" s="467"/>
      <c r="N8" s="564"/>
      <c r="O8" s="564"/>
      <c r="P8" s="564"/>
      <c r="Q8" s="566"/>
      <c r="R8" s="564"/>
      <c r="S8" s="564"/>
      <c r="T8" s="564"/>
      <c r="U8" s="566"/>
      <c r="V8" s="564"/>
      <c r="W8" s="564"/>
      <c r="X8" s="564"/>
      <c r="Y8" s="467"/>
      <c r="Z8" s="564"/>
      <c r="AA8" s="564"/>
      <c r="AB8" s="564"/>
      <c r="AC8" s="566"/>
      <c r="AD8" s="564"/>
      <c r="AE8" s="564"/>
      <c r="AF8" s="564"/>
      <c r="AG8" s="566"/>
      <c r="AH8" s="564"/>
      <c r="AI8" s="564"/>
      <c r="AJ8" s="564"/>
      <c r="AK8" s="467"/>
      <c r="AL8" s="564"/>
      <c r="AM8" s="564"/>
      <c r="AN8" s="564"/>
      <c r="AO8" s="566"/>
      <c r="AP8" s="564"/>
      <c r="AQ8" s="564"/>
      <c r="AR8" s="564"/>
      <c r="AS8" s="566"/>
      <c r="AT8" s="564"/>
      <c r="AU8" s="564"/>
      <c r="AV8" s="564"/>
      <c r="AW8" s="467"/>
      <c r="AX8" s="467"/>
      <c r="AY8" s="467"/>
      <c r="AZ8" s="467"/>
      <c r="BA8" s="467"/>
      <c r="BB8" s="564"/>
      <c r="BC8" s="564"/>
      <c r="BD8" s="564"/>
      <c r="BE8" s="566"/>
      <c r="BF8" s="564"/>
      <c r="BG8" s="564"/>
      <c r="BH8" s="564"/>
      <c r="BI8" s="467"/>
      <c r="BJ8" s="564"/>
      <c r="BK8" s="564"/>
      <c r="BL8" s="564"/>
      <c r="BM8" s="564"/>
      <c r="BN8" s="564"/>
      <c r="BO8" s="564"/>
      <c r="BP8" s="564"/>
      <c r="BQ8" s="564"/>
      <c r="BR8" s="467"/>
      <c r="BS8" s="467"/>
      <c r="BT8" s="467"/>
      <c r="BU8" s="467"/>
      <c r="BV8" s="467"/>
      <c r="BW8" s="467"/>
      <c r="BX8" s="467"/>
      <c r="BY8" s="467"/>
      <c r="BZ8" s="467"/>
      <c r="CA8" s="467"/>
      <c r="CB8" s="467"/>
    </row>
    <row r="9" spans="1:88" s="24" customFormat="1" ht="8.1" customHeight="1">
      <c r="A9" s="567" t="s">
        <v>619</v>
      </c>
      <c r="B9" s="469">
        <v>3979071.7670300002</v>
      </c>
      <c r="C9" s="469">
        <v>1276378.5512000001</v>
      </c>
      <c r="D9" s="469">
        <v>5255450.3182299994</v>
      </c>
      <c r="E9" s="469"/>
      <c r="F9" s="469">
        <v>135258.73571000001</v>
      </c>
      <c r="G9" s="469">
        <v>11599.614740000001</v>
      </c>
      <c r="H9" s="469">
        <v>146858.35045</v>
      </c>
      <c r="I9" s="469"/>
      <c r="J9" s="469">
        <v>6022923.4749999996</v>
      </c>
      <c r="K9" s="469">
        <v>3213365.8532699998</v>
      </c>
      <c r="L9" s="469">
        <v>9236289.3282700013</v>
      </c>
      <c r="M9" s="567" t="s">
        <v>619</v>
      </c>
      <c r="N9" s="469">
        <v>515171.49281999998</v>
      </c>
      <c r="O9" s="469">
        <v>117800.32720999999</v>
      </c>
      <c r="P9" s="469">
        <v>632971.82002999994</v>
      </c>
      <c r="Q9" s="469"/>
      <c r="R9" s="469">
        <v>626318.58686000004</v>
      </c>
      <c r="S9" s="469">
        <v>349275.31698</v>
      </c>
      <c r="T9" s="469">
        <v>975593.90384000004</v>
      </c>
      <c r="U9" s="469"/>
      <c r="V9" s="469">
        <v>2468969.5119899996</v>
      </c>
      <c r="W9" s="469">
        <v>671819.82114000001</v>
      </c>
      <c r="X9" s="469">
        <v>3140789.3331300002</v>
      </c>
      <c r="Y9" s="567" t="s">
        <v>619</v>
      </c>
      <c r="Z9" s="469">
        <v>228599.77015999999</v>
      </c>
      <c r="AA9" s="469">
        <v>180928.23532000001</v>
      </c>
      <c r="AB9" s="469">
        <v>409528.00547999999</v>
      </c>
      <c r="AC9" s="469"/>
      <c r="AD9" s="469">
        <v>3019553.60372</v>
      </c>
      <c r="AE9" s="469">
        <v>738713.60320000001</v>
      </c>
      <c r="AF9" s="469">
        <v>3758267.2069200003</v>
      </c>
      <c r="AG9" s="469"/>
      <c r="AH9" s="469">
        <v>1847554.54391</v>
      </c>
      <c r="AI9" s="469">
        <v>7835.2273100000002</v>
      </c>
      <c r="AJ9" s="469">
        <v>1855389.77122</v>
      </c>
      <c r="AK9" s="567" t="s">
        <v>619</v>
      </c>
      <c r="AL9" s="469">
        <v>202893.05213999999</v>
      </c>
      <c r="AM9" s="469">
        <v>50283.892719999996</v>
      </c>
      <c r="AN9" s="469">
        <v>253176.94486000002</v>
      </c>
      <c r="AO9" s="469"/>
      <c r="AP9" s="469">
        <v>690801.78597000008</v>
      </c>
      <c r="AQ9" s="469">
        <v>14831.58519</v>
      </c>
      <c r="AR9" s="469">
        <v>705633.37115999998</v>
      </c>
      <c r="AS9" s="469"/>
      <c r="AT9" s="469">
        <v>194923.94275999998</v>
      </c>
      <c r="AU9" s="469">
        <v>337196.66814999998</v>
      </c>
      <c r="AV9" s="469">
        <v>532120.61091000005</v>
      </c>
      <c r="AW9" s="567" t="s">
        <v>619</v>
      </c>
      <c r="AX9" s="469">
        <v>271930.77713999996</v>
      </c>
      <c r="AY9" s="469">
        <v>371.54852</v>
      </c>
      <c r="AZ9" s="469">
        <v>272302.32566000003</v>
      </c>
      <c r="BA9" s="469"/>
      <c r="BB9" s="469">
        <v>160552.51</v>
      </c>
      <c r="BC9" s="469">
        <v>5469.0333300000002</v>
      </c>
      <c r="BD9" s="469">
        <v>166021.54333000001</v>
      </c>
      <c r="BE9" s="469"/>
      <c r="BF9" s="469">
        <v>29285.95304</v>
      </c>
      <c r="BG9" s="469">
        <v>62949.72954</v>
      </c>
      <c r="BH9" s="469">
        <v>92235.682579999993</v>
      </c>
      <c r="BI9" s="567" t="s">
        <v>619</v>
      </c>
      <c r="BJ9" s="469">
        <v>12408.96305</v>
      </c>
      <c r="BK9" s="469">
        <v>56234.833530000004</v>
      </c>
      <c r="BL9" s="469">
        <v>68643.796579999995</v>
      </c>
      <c r="BM9" s="469"/>
      <c r="BN9" s="469">
        <v>-10215.27081</v>
      </c>
      <c r="BO9" s="469">
        <v>77457.885399999999</v>
      </c>
      <c r="BP9" s="469">
        <v>67242.614589999997</v>
      </c>
      <c r="BQ9" s="469"/>
      <c r="BR9" s="469">
        <v>20396003.200490002</v>
      </c>
      <c r="BS9" s="469">
        <v>7172511.7267499985</v>
      </c>
      <c r="BT9" s="469">
        <v>27568514.927240003</v>
      </c>
      <c r="BU9" s="567" t="s">
        <v>619</v>
      </c>
      <c r="BV9" s="469">
        <v>6022923.4749999996</v>
      </c>
      <c r="BW9" s="469">
        <v>3249890.9725000001</v>
      </c>
      <c r="BX9" s="469">
        <v>9272814.4474999998</v>
      </c>
      <c r="BY9" s="469"/>
      <c r="BZ9" s="469">
        <v>20396003.200490002</v>
      </c>
      <c r="CA9" s="469">
        <v>7209036.8459799988</v>
      </c>
      <c r="CB9" s="469">
        <v>27605040.046470001</v>
      </c>
      <c r="CC9" s="470"/>
    </row>
    <row r="10" spans="1:88" s="24" customFormat="1" ht="9" customHeight="1">
      <c r="A10" s="568" t="s">
        <v>620</v>
      </c>
      <c r="B10" s="473">
        <v>54242.831729999998</v>
      </c>
      <c r="C10" s="473">
        <v>281196.49529000005</v>
      </c>
      <c r="D10" s="473">
        <v>335439.32701999997</v>
      </c>
      <c r="E10" s="473"/>
      <c r="F10" s="473">
        <v>2480.8047499999998</v>
      </c>
      <c r="G10" s="473">
        <v>4038.2019599999999</v>
      </c>
      <c r="H10" s="473">
        <v>6519.0067099999997</v>
      </c>
      <c r="I10" s="473"/>
      <c r="J10" s="473">
        <v>25743.264950000001</v>
      </c>
      <c r="K10" s="473">
        <v>670273.42457000003</v>
      </c>
      <c r="L10" s="473">
        <v>696016.68952000001</v>
      </c>
      <c r="M10" s="568" t="s">
        <v>620</v>
      </c>
      <c r="N10" s="473">
        <v>3021.1106299999997</v>
      </c>
      <c r="O10" s="473">
        <v>18874.793839999998</v>
      </c>
      <c r="P10" s="473">
        <v>21895.904469999998</v>
      </c>
      <c r="Q10" s="473"/>
      <c r="R10" s="473">
        <v>3604.45316</v>
      </c>
      <c r="S10" s="473">
        <v>68231.800569999992</v>
      </c>
      <c r="T10" s="473">
        <v>71836.253730000011</v>
      </c>
      <c r="U10" s="473"/>
      <c r="V10" s="473">
        <v>3506.9740099999999</v>
      </c>
      <c r="W10" s="473">
        <v>168655.98780999999</v>
      </c>
      <c r="X10" s="473">
        <v>172162.96182</v>
      </c>
      <c r="Y10" s="568" t="s">
        <v>620</v>
      </c>
      <c r="Z10" s="473">
        <v>9644.4085899999991</v>
      </c>
      <c r="AA10" s="473">
        <v>34988.833060000004</v>
      </c>
      <c r="AB10" s="473">
        <v>44633.241649999996</v>
      </c>
      <c r="AC10" s="473"/>
      <c r="AD10" s="473">
        <v>32741.738659999999</v>
      </c>
      <c r="AE10" s="473">
        <v>161173.24593</v>
      </c>
      <c r="AF10" s="473">
        <v>193914.98459000001</v>
      </c>
      <c r="AG10" s="473"/>
      <c r="AH10" s="473">
        <v>6583.9271600000002</v>
      </c>
      <c r="AI10" s="473">
        <v>4052.6619300000002</v>
      </c>
      <c r="AJ10" s="473">
        <v>10636.589089999999</v>
      </c>
      <c r="AK10" s="568" t="s">
        <v>620</v>
      </c>
      <c r="AL10" s="473">
        <v>22.94913</v>
      </c>
      <c r="AM10" s="473">
        <v>10766.094560000001</v>
      </c>
      <c r="AN10" s="473">
        <v>10789.043689999999</v>
      </c>
      <c r="AO10" s="473"/>
      <c r="AP10" s="473">
        <v>393.28483</v>
      </c>
      <c r="AQ10" s="473">
        <v>4960.6934199999996</v>
      </c>
      <c r="AR10" s="473">
        <v>5353.9782500000001</v>
      </c>
      <c r="AS10" s="473"/>
      <c r="AT10" s="473">
        <v>5967.8273899999995</v>
      </c>
      <c r="AU10" s="473">
        <v>48866.57026</v>
      </c>
      <c r="AV10" s="473">
        <v>54834.397649999999</v>
      </c>
      <c r="AW10" s="568" t="s">
        <v>620</v>
      </c>
      <c r="AX10" s="473">
        <v>2196.8378399999997</v>
      </c>
      <c r="AY10" s="473">
        <v>325.82820000000004</v>
      </c>
      <c r="AZ10" s="473">
        <v>2522.6660400000001</v>
      </c>
      <c r="BA10" s="473"/>
      <c r="BB10" s="473">
        <v>5124.5617699999993</v>
      </c>
      <c r="BC10" s="473">
        <v>1720.5492899999999</v>
      </c>
      <c r="BD10" s="473">
        <v>6845.1110600000002</v>
      </c>
      <c r="BE10" s="473"/>
      <c r="BF10" s="473">
        <v>10676.13112</v>
      </c>
      <c r="BG10" s="473">
        <v>23309.832320000001</v>
      </c>
      <c r="BH10" s="473">
        <v>33985.96344</v>
      </c>
      <c r="BI10" s="568" t="s">
        <v>620</v>
      </c>
      <c r="BJ10" s="473">
        <v>1649.2643500000001</v>
      </c>
      <c r="BK10" s="473">
        <v>43706.179969999997</v>
      </c>
      <c r="BL10" s="473">
        <v>45355.444320000002</v>
      </c>
      <c r="BM10" s="473"/>
      <c r="BN10" s="473">
        <v>70.484080000000006</v>
      </c>
      <c r="BO10" s="473">
        <v>7600.6669800000009</v>
      </c>
      <c r="BP10" s="473">
        <v>7671.1510600000001</v>
      </c>
      <c r="BQ10" s="473"/>
      <c r="BR10" s="473">
        <v>167670.85414999997</v>
      </c>
      <c r="BS10" s="473">
        <v>1552741.85996</v>
      </c>
      <c r="BT10" s="473">
        <v>1720412.7141100001</v>
      </c>
      <c r="BU10" s="568" t="s">
        <v>620</v>
      </c>
      <c r="BV10" s="473">
        <v>25743.264950000001</v>
      </c>
      <c r="BW10" s="473">
        <v>691802.50896000001</v>
      </c>
      <c r="BX10" s="473">
        <v>717545.77390999999</v>
      </c>
      <c r="BY10" s="473"/>
      <c r="BZ10" s="473">
        <v>167670.85414999997</v>
      </c>
      <c r="CA10" s="473">
        <v>1574270.94435</v>
      </c>
      <c r="CB10" s="473">
        <v>1741941.7985</v>
      </c>
      <c r="CC10" s="470"/>
    </row>
    <row r="11" spans="1:88" s="24" customFormat="1" ht="9" customHeight="1">
      <c r="A11" s="475" t="s">
        <v>621</v>
      </c>
      <c r="B11" s="473">
        <v>8918.23848</v>
      </c>
      <c r="C11" s="473">
        <v>206.41524999999999</v>
      </c>
      <c r="D11" s="473">
        <v>9124.65373</v>
      </c>
      <c r="E11" s="473"/>
      <c r="F11" s="473">
        <v>1619.91524</v>
      </c>
      <c r="G11" s="473">
        <v>13.29251</v>
      </c>
      <c r="H11" s="473">
        <v>1633.20775</v>
      </c>
      <c r="I11" s="473"/>
      <c r="J11" s="473">
        <v>2385.9864600000001</v>
      </c>
      <c r="K11" s="473">
        <v>2158.8929500000004</v>
      </c>
      <c r="L11" s="473">
        <v>4544.8794100000005</v>
      </c>
      <c r="M11" s="475" t="s">
        <v>621</v>
      </c>
      <c r="N11" s="473">
        <v>837.07031000000006</v>
      </c>
      <c r="O11" s="473">
        <v>186.18673999999999</v>
      </c>
      <c r="P11" s="473">
        <v>1023.25705</v>
      </c>
      <c r="Q11" s="473"/>
      <c r="R11" s="473">
        <v>1173.12203</v>
      </c>
      <c r="S11" s="473">
        <v>1651.4099500000002</v>
      </c>
      <c r="T11" s="473">
        <v>2824.5319800000002</v>
      </c>
      <c r="U11" s="473"/>
      <c r="V11" s="473">
        <v>2057.6106500000001</v>
      </c>
      <c r="W11" s="473">
        <v>933.38231000000007</v>
      </c>
      <c r="X11" s="473">
        <v>2990.99296</v>
      </c>
      <c r="Y11" s="475" t="s">
        <v>621</v>
      </c>
      <c r="Z11" s="473">
        <v>6018.1052699999991</v>
      </c>
      <c r="AA11" s="473">
        <v>1399.78889</v>
      </c>
      <c r="AB11" s="473">
        <v>7417.8941599999998</v>
      </c>
      <c r="AC11" s="473"/>
      <c r="AD11" s="473">
        <v>3294.4787900000001</v>
      </c>
      <c r="AE11" s="473">
        <v>1668.7831899999999</v>
      </c>
      <c r="AF11" s="473">
        <v>4963.2619800000002</v>
      </c>
      <c r="AG11" s="473"/>
      <c r="AH11" s="473">
        <v>1584.75117</v>
      </c>
      <c r="AI11" s="473">
        <v>40.527459999999998</v>
      </c>
      <c r="AJ11" s="473">
        <v>1625.2786299999998</v>
      </c>
      <c r="AK11" s="475" t="s">
        <v>621</v>
      </c>
      <c r="AL11" s="473">
        <v>322.61741000000001</v>
      </c>
      <c r="AM11" s="473">
        <v>4883.8465999999999</v>
      </c>
      <c r="AN11" s="473">
        <v>5206.4640099999997</v>
      </c>
      <c r="AO11" s="473"/>
      <c r="AP11" s="473">
        <v>1556.04126</v>
      </c>
      <c r="AQ11" s="473">
        <v>640.42111999999997</v>
      </c>
      <c r="AR11" s="473">
        <v>2196.4623799999999</v>
      </c>
      <c r="AS11" s="473"/>
      <c r="AT11" s="473">
        <v>3601.1822099999999</v>
      </c>
      <c r="AU11" s="473">
        <v>342.62915000000004</v>
      </c>
      <c r="AV11" s="473">
        <v>3943.8113599999997</v>
      </c>
      <c r="AW11" s="475" t="s">
        <v>621</v>
      </c>
      <c r="AX11" s="473">
        <v>3002.0418799999998</v>
      </c>
      <c r="AY11" s="473">
        <v>42.675520000000006</v>
      </c>
      <c r="AZ11" s="473">
        <v>3044.7174</v>
      </c>
      <c r="BA11" s="473"/>
      <c r="BB11" s="473">
        <v>1073.5806499999999</v>
      </c>
      <c r="BC11" s="473">
        <v>6.9921600000000002</v>
      </c>
      <c r="BD11" s="473">
        <v>1080.5728100000001</v>
      </c>
      <c r="BE11" s="473"/>
      <c r="BF11" s="473">
        <v>1817.8351600000001</v>
      </c>
      <c r="BG11" s="473">
        <v>5.5493000000000006</v>
      </c>
      <c r="BH11" s="473">
        <v>1823.38446</v>
      </c>
      <c r="BI11" s="475" t="s">
        <v>621</v>
      </c>
      <c r="BJ11" s="473">
        <v>2159.2611200000001</v>
      </c>
      <c r="BK11" s="473">
        <v>4545.8726500000002</v>
      </c>
      <c r="BL11" s="473">
        <v>6705.1337699999995</v>
      </c>
      <c r="BM11" s="473"/>
      <c r="BN11" s="473">
        <v>1766.3339300000002</v>
      </c>
      <c r="BO11" s="473">
        <v>1590.8848700000001</v>
      </c>
      <c r="BP11" s="473">
        <v>3357.2187999999996</v>
      </c>
      <c r="BQ11" s="473"/>
      <c r="BR11" s="473">
        <v>43188.172019999998</v>
      </c>
      <c r="BS11" s="473">
        <v>20317.550620000002</v>
      </c>
      <c r="BT11" s="473">
        <v>63505.722640000007</v>
      </c>
      <c r="BU11" s="475" t="s">
        <v>621</v>
      </c>
      <c r="BV11" s="473">
        <v>2385.9864600000001</v>
      </c>
      <c r="BW11" s="473">
        <v>2158.8929500000004</v>
      </c>
      <c r="BX11" s="473">
        <v>4544.8794100000005</v>
      </c>
      <c r="BY11" s="473"/>
      <c r="BZ11" s="473">
        <v>43188.172019999998</v>
      </c>
      <c r="CA11" s="473">
        <v>20317.550620000002</v>
      </c>
      <c r="CB11" s="473">
        <v>63505.722640000007</v>
      </c>
      <c r="CC11" s="470"/>
    </row>
    <row r="12" spans="1:88" s="24" customFormat="1" ht="9" customHeight="1">
      <c r="A12" s="475" t="s">
        <v>622</v>
      </c>
      <c r="B12" s="473">
        <v>280785.68302999996</v>
      </c>
      <c r="C12" s="473">
        <v>25487.37527</v>
      </c>
      <c r="D12" s="473">
        <v>306273.05830000003</v>
      </c>
      <c r="E12" s="473"/>
      <c r="F12" s="473">
        <v>542.22</v>
      </c>
      <c r="G12" s="473">
        <v>0</v>
      </c>
      <c r="H12" s="473">
        <v>542.22</v>
      </c>
      <c r="I12" s="473"/>
      <c r="J12" s="473">
        <v>808829.75303999998</v>
      </c>
      <c r="K12" s="473">
        <v>99092.765799999994</v>
      </c>
      <c r="L12" s="473">
        <v>907922.51884000003</v>
      </c>
      <c r="M12" s="475" t="s">
        <v>622</v>
      </c>
      <c r="N12" s="473">
        <v>38872.104490000005</v>
      </c>
      <c r="O12" s="473">
        <v>0</v>
      </c>
      <c r="P12" s="473">
        <v>38872.104490000005</v>
      </c>
      <c r="Q12" s="473"/>
      <c r="R12" s="473">
        <v>99032.8272</v>
      </c>
      <c r="S12" s="473">
        <v>6171.6062300000003</v>
      </c>
      <c r="T12" s="473">
        <v>105204.43343</v>
      </c>
      <c r="U12" s="473"/>
      <c r="V12" s="473">
        <v>190314.86900000001</v>
      </c>
      <c r="W12" s="473">
        <v>6.2521900000000006</v>
      </c>
      <c r="X12" s="473">
        <v>190321.12119000001</v>
      </c>
      <c r="Y12" s="475" t="s">
        <v>622</v>
      </c>
      <c r="Z12" s="473">
        <v>107843.99277</v>
      </c>
      <c r="AA12" s="473">
        <v>2303.7044500000002</v>
      </c>
      <c r="AB12" s="473">
        <v>110147.69722</v>
      </c>
      <c r="AC12" s="473"/>
      <c r="AD12" s="473">
        <v>328693.57775</v>
      </c>
      <c r="AE12" s="473">
        <v>14042.85219</v>
      </c>
      <c r="AF12" s="473">
        <v>342736.42994</v>
      </c>
      <c r="AG12" s="473"/>
      <c r="AH12" s="473">
        <v>97373.833610000001</v>
      </c>
      <c r="AI12" s="473">
        <v>1759.3075800000001</v>
      </c>
      <c r="AJ12" s="473">
        <v>99133.141189999995</v>
      </c>
      <c r="AK12" s="475" t="s">
        <v>622</v>
      </c>
      <c r="AL12" s="473">
        <v>38507.638920000005</v>
      </c>
      <c r="AM12" s="473">
        <v>0</v>
      </c>
      <c r="AN12" s="473">
        <v>38507.638920000005</v>
      </c>
      <c r="AO12" s="473"/>
      <c r="AP12" s="473">
        <v>12612.487429999999</v>
      </c>
      <c r="AQ12" s="473">
        <v>0</v>
      </c>
      <c r="AR12" s="473">
        <v>12612.487429999999</v>
      </c>
      <c r="AS12" s="473"/>
      <c r="AT12" s="473">
        <v>41489.66635</v>
      </c>
      <c r="AU12" s="473">
        <v>252.48714000000001</v>
      </c>
      <c r="AV12" s="473">
        <v>41742.153490000004</v>
      </c>
      <c r="AW12" s="475" t="s">
        <v>622</v>
      </c>
      <c r="AX12" s="473">
        <v>4750.9916499999999</v>
      </c>
      <c r="AY12" s="473">
        <v>0</v>
      </c>
      <c r="AZ12" s="473">
        <v>4750.9916499999999</v>
      </c>
      <c r="BA12" s="473"/>
      <c r="BB12" s="473">
        <v>1995.0735899999997</v>
      </c>
      <c r="BC12" s="473">
        <v>0</v>
      </c>
      <c r="BD12" s="473">
        <v>1995.0735899999997</v>
      </c>
      <c r="BE12" s="473"/>
      <c r="BF12" s="473">
        <v>5444.0950300000004</v>
      </c>
      <c r="BG12" s="473">
        <v>3578.60934</v>
      </c>
      <c r="BH12" s="473">
        <v>9022.7043699999995</v>
      </c>
      <c r="BI12" s="475" t="s">
        <v>622</v>
      </c>
      <c r="BJ12" s="473">
        <v>6625.7377500000002</v>
      </c>
      <c r="BK12" s="473">
        <v>1013.5676500000001</v>
      </c>
      <c r="BL12" s="473">
        <v>7639.3054000000002</v>
      </c>
      <c r="BM12" s="473"/>
      <c r="BN12" s="473">
        <v>7893.89768</v>
      </c>
      <c r="BO12" s="473">
        <v>0</v>
      </c>
      <c r="BP12" s="473">
        <v>7893.89768</v>
      </c>
      <c r="BQ12" s="473"/>
      <c r="BR12" s="473">
        <v>2071608.4492899999</v>
      </c>
      <c r="BS12" s="473">
        <v>153708.52784000002</v>
      </c>
      <c r="BT12" s="473">
        <v>2225316.97713</v>
      </c>
      <c r="BU12" s="475" t="s">
        <v>622</v>
      </c>
      <c r="BV12" s="473">
        <v>808829.75303999998</v>
      </c>
      <c r="BW12" s="473">
        <v>99092.765799999994</v>
      </c>
      <c r="BX12" s="473">
        <v>907922.51884000003</v>
      </c>
      <c r="BY12" s="473"/>
      <c r="BZ12" s="473">
        <v>2071608.4492899999</v>
      </c>
      <c r="CA12" s="473">
        <v>153708.52784000002</v>
      </c>
      <c r="CB12" s="473">
        <v>2225316.97713</v>
      </c>
      <c r="CC12" s="470"/>
    </row>
    <row r="13" spans="1:88" s="24" customFormat="1" ht="9" customHeight="1">
      <c r="A13" s="475" t="s">
        <v>623</v>
      </c>
      <c r="B13" s="473">
        <v>3162689.6713999999</v>
      </c>
      <c r="C13" s="473">
        <v>882467.85308000003</v>
      </c>
      <c r="D13" s="473">
        <v>4045157.5244800001</v>
      </c>
      <c r="E13" s="473"/>
      <c r="F13" s="473">
        <v>129674.96123</v>
      </c>
      <c r="G13" s="473">
        <v>6809.9418299999998</v>
      </c>
      <c r="H13" s="473">
        <v>136484.90306000001</v>
      </c>
      <c r="I13" s="473"/>
      <c r="J13" s="473">
        <v>5019253.2698999997</v>
      </c>
      <c r="K13" s="473">
        <v>1647014.2476999999</v>
      </c>
      <c r="L13" s="473">
        <v>6666267.5176000008</v>
      </c>
      <c r="M13" s="475" t="s">
        <v>623</v>
      </c>
      <c r="N13" s="473">
        <v>472248.15463</v>
      </c>
      <c r="O13" s="473">
        <v>77547.951220000003</v>
      </c>
      <c r="P13" s="473">
        <v>549796.10585000005</v>
      </c>
      <c r="Q13" s="473"/>
      <c r="R13" s="473">
        <v>511254.27387000003</v>
      </c>
      <c r="S13" s="473">
        <v>241319.62616999997</v>
      </c>
      <c r="T13" s="473">
        <v>752573.90003999998</v>
      </c>
      <c r="U13" s="473"/>
      <c r="V13" s="473">
        <v>2061549.85176</v>
      </c>
      <c r="W13" s="473">
        <v>499614.18618999998</v>
      </c>
      <c r="X13" s="473">
        <v>2561164.0379499998</v>
      </c>
      <c r="Y13" s="475" t="s">
        <v>623</v>
      </c>
      <c r="Z13" s="473">
        <v>75685.961970000004</v>
      </c>
      <c r="AA13" s="473">
        <v>25237.278019999998</v>
      </c>
      <c r="AB13" s="473">
        <v>100923.23999</v>
      </c>
      <c r="AC13" s="473"/>
      <c r="AD13" s="473">
        <v>2361438.3067399999</v>
      </c>
      <c r="AE13" s="473">
        <v>564239.62709000008</v>
      </c>
      <c r="AF13" s="473">
        <v>2925677.93383</v>
      </c>
      <c r="AG13" s="473"/>
      <c r="AH13" s="473">
        <v>1735155.1671199999</v>
      </c>
      <c r="AI13" s="473">
        <v>1640.3298799999998</v>
      </c>
      <c r="AJ13" s="473">
        <v>1736795.497</v>
      </c>
      <c r="AK13" s="475" t="s">
        <v>623</v>
      </c>
      <c r="AL13" s="473">
        <v>164037.86695</v>
      </c>
      <c r="AM13" s="473">
        <v>29235.975780000001</v>
      </c>
      <c r="AN13" s="473">
        <v>193273.84272999997</v>
      </c>
      <c r="AO13" s="473"/>
      <c r="AP13" s="473">
        <v>671124.05437000003</v>
      </c>
      <c r="AQ13" s="473">
        <v>10.171749999999999</v>
      </c>
      <c r="AR13" s="473">
        <v>671134.22612000001</v>
      </c>
      <c r="AS13" s="473"/>
      <c r="AT13" s="473">
        <v>115652.65326000001</v>
      </c>
      <c r="AU13" s="473">
        <v>220982.79719000001</v>
      </c>
      <c r="AV13" s="473">
        <v>336635.45045</v>
      </c>
      <c r="AW13" s="475" t="s">
        <v>623</v>
      </c>
      <c r="AX13" s="473">
        <v>258757.03780000002</v>
      </c>
      <c r="AY13" s="473">
        <v>0.22552</v>
      </c>
      <c r="AZ13" s="473">
        <v>258757.26332</v>
      </c>
      <c r="BA13" s="473"/>
      <c r="BB13" s="473">
        <v>152174.44880000001</v>
      </c>
      <c r="BC13" s="473">
        <v>3741.49188</v>
      </c>
      <c r="BD13" s="473">
        <v>155915.94068</v>
      </c>
      <c r="BE13" s="473"/>
      <c r="BF13" s="473">
        <v>9491.0048299999999</v>
      </c>
      <c r="BG13" s="473">
        <v>33288.446530000001</v>
      </c>
      <c r="BH13" s="473">
        <v>42779.451359999999</v>
      </c>
      <c r="BI13" s="475" t="s">
        <v>623</v>
      </c>
      <c r="BJ13" s="473">
        <v>1974.69983</v>
      </c>
      <c r="BK13" s="473">
        <v>5792.61211</v>
      </c>
      <c r="BL13" s="473">
        <v>7767.3119400000005</v>
      </c>
      <c r="BM13" s="473"/>
      <c r="BN13" s="473">
        <v>19232.638760000002</v>
      </c>
      <c r="BO13" s="473">
        <v>20786.797770000001</v>
      </c>
      <c r="BP13" s="473">
        <v>40019.436529999999</v>
      </c>
      <c r="BQ13" s="473"/>
      <c r="BR13" s="473">
        <v>16921394.023219999</v>
      </c>
      <c r="BS13" s="473">
        <v>4259729.5597100006</v>
      </c>
      <c r="BT13" s="473">
        <v>21181123.582929999</v>
      </c>
      <c r="BU13" s="475" t="s">
        <v>623</v>
      </c>
      <c r="BV13" s="473">
        <v>5019253.2698999997</v>
      </c>
      <c r="BW13" s="473">
        <v>1687746.5667699999</v>
      </c>
      <c r="BX13" s="473">
        <v>6706999.8366700001</v>
      </c>
      <c r="BY13" s="473"/>
      <c r="BZ13" s="473">
        <v>16921394.023219999</v>
      </c>
      <c r="CA13" s="473">
        <v>4300461.8787799999</v>
      </c>
      <c r="CB13" s="473">
        <v>21221855.901999999</v>
      </c>
      <c r="CC13" s="470"/>
    </row>
    <row r="14" spans="1:88" s="24" customFormat="1" ht="9" customHeight="1">
      <c r="A14" s="475" t="s">
        <v>624</v>
      </c>
      <c r="B14" s="473">
        <v>77506.141230000008</v>
      </c>
      <c r="C14" s="473">
        <v>-2954.6819799999998</v>
      </c>
      <c r="D14" s="473">
        <v>74551.45925</v>
      </c>
      <c r="E14" s="473"/>
      <c r="F14" s="473">
        <v>0</v>
      </c>
      <c r="G14" s="473">
        <v>0</v>
      </c>
      <c r="H14" s="473">
        <v>0</v>
      </c>
      <c r="I14" s="473"/>
      <c r="J14" s="473">
        <v>-5445.5774499999998</v>
      </c>
      <c r="K14" s="473">
        <v>8403.9972699999998</v>
      </c>
      <c r="L14" s="473">
        <v>2958.4198200000001</v>
      </c>
      <c r="M14" s="475" t="s">
        <v>624</v>
      </c>
      <c r="N14" s="473">
        <v>0</v>
      </c>
      <c r="O14" s="473">
        <v>0</v>
      </c>
      <c r="P14" s="473">
        <v>0</v>
      </c>
      <c r="Q14" s="473"/>
      <c r="R14" s="473">
        <v>7717.2654400000001</v>
      </c>
      <c r="S14" s="473">
        <v>-645.11307000000011</v>
      </c>
      <c r="T14" s="473">
        <v>7072.1523699999998</v>
      </c>
      <c r="U14" s="473"/>
      <c r="V14" s="473">
        <v>86791.069189999995</v>
      </c>
      <c r="W14" s="473">
        <v>2480.4974900000002</v>
      </c>
      <c r="X14" s="473">
        <v>89271.566680000004</v>
      </c>
      <c r="Y14" s="475" t="s">
        <v>624</v>
      </c>
      <c r="Z14" s="473">
        <v>7613.2215300000007</v>
      </c>
      <c r="AA14" s="473">
        <v>813.54612999999995</v>
      </c>
      <c r="AB14" s="473">
        <v>8426.7676599999995</v>
      </c>
      <c r="AC14" s="473"/>
      <c r="AD14" s="473">
        <v>11462.067140000001</v>
      </c>
      <c r="AE14" s="473">
        <v>1779.8333500000001</v>
      </c>
      <c r="AF14" s="473">
        <v>13241.90049</v>
      </c>
      <c r="AG14" s="473"/>
      <c r="AH14" s="473">
        <v>0</v>
      </c>
      <c r="AI14" s="473">
        <v>0</v>
      </c>
      <c r="AJ14" s="473">
        <v>0</v>
      </c>
      <c r="AK14" s="475" t="s">
        <v>624</v>
      </c>
      <c r="AL14" s="473">
        <v>0</v>
      </c>
      <c r="AM14" s="473">
        <v>0</v>
      </c>
      <c r="AN14" s="473">
        <v>0</v>
      </c>
      <c r="AO14" s="473"/>
      <c r="AP14" s="473">
        <v>1220.9617000000001</v>
      </c>
      <c r="AQ14" s="473">
        <v>0</v>
      </c>
      <c r="AR14" s="473">
        <v>1220.9617000000001</v>
      </c>
      <c r="AS14" s="473"/>
      <c r="AT14" s="473">
        <v>0</v>
      </c>
      <c r="AU14" s="473">
        <v>0</v>
      </c>
      <c r="AV14" s="473">
        <v>0</v>
      </c>
      <c r="AW14" s="475" t="s">
        <v>624</v>
      </c>
      <c r="AX14" s="473">
        <v>0</v>
      </c>
      <c r="AY14" s="473">
        <v>0</v>
      </c>
      <c r="AZ14" s="473">
        <v>0</v>
      </c>
      <c r="BA14" s="473"/>
      <c r="BB14" s="473">
        <v>0</v>
      </c>
      <c r="BC14" s="473">
        <v>0</v>
      </c>
      <c r="BD14" s="473">
        <v>0</v>
      </c>
      <c r="BE14" s="473"/>
      <c r="BF14" s="473">
        <v>0</v>
      </c>
      <c r="BG14" s="473">
        <v>480.81283000000002</v>
      </c>
      <c r="BH14" s="473">
        <v>480.81283000000002</v>
      </c>
      <c r="BI14" s="475" t="s">
        <v>624</v>
      </c>
      <c r="BJ14" s="473">
        <v>0</v>
      </c>
      <c r="BK14" s="473">
        <v>0</v>
      </c>
      <c r="BL14" s="473">
        <v>0</v>
      </c>
      <c r="BM14" s="473"/>
      <c r="BN14" s="473">
        <v>6103.3085300000002</v>
      </c>
      <c r="BO14" s="473">
        <v>0</v>
      </c>
      <c r="BP14" s="473">
        <v>6103.3085300000002</v>
      </c>
      <c r="BQ14" s="473"/>
      <c r="BR14" s="473">
        <v>192968.45731000006</v>
      </c>
      <c r="BS14" s="473">
        <v>10358.892020000001</v>
      </c>
      <c r="BT14" s="473">
        <v>203327.34933000003</v>
      </c>
      <c r="BU14" s="475" t="s">
        <v>624</v>
      </c>
      <c r="BV14" s="473">
        <v>-5445.5774499999998</v>
      </c>
      <c r="BW14" s="473">
        <v>8403.9972699999998</v>
      </c>
      <c r="BX14" s="473">
        <v>2958.4198200000001</v>
      </c>
      <c r="BY14" s="473"/>
      <c r="BZ14" s="473">
        <v>192968.45731000006</v>
      </c>
      <c r="CA14" s="473">
        <v>10358.892020000001</v>
      </c>
      <c r="CB14" s="473">
        <v>203327.34933000003</v>
      </c>
      <c r="CC14" s="470"/>
    </row>
    <row r="15" spans="1:88" s="24" customFormat="1" ht="9" customHeight="1">
      <c r="A15" s="475" t="s">
        <v>625</v>
      </c>
      <c r="B15" s="473">
        <v>20506.68792</v>
      </c>
      <c r="C15" s="473">
        <v>0</v>
      </c>
      <c r="D15" s="473">
        <v>20506.68792</v>
      </c>
      <c r="E15" s="473"/>
      <c r="F15" s="473">
        <v>940.83448999999996</v>
      </c>
      <c r="G15" s="473">
        <v>0</v>
      </c>
      <c r="H15" s="473">
        <v>940.83448999999996</v>
      </c>
      <c r="I15" s="473"/>
      <c r="J15" s="473">
        <v>144300.27322</v>
      </c>
      <c r="K15" s="473">
        <v>0</v>
      </c>
      <c r="L15" s="473">
        <v>144300.27322</v>
      </c>
      <c r="M15" s="475" t="s">
        <v>625</v>
      </c>
      <c r="N15" s="473">
        <v>2.6107900000000002</v>
      </c>
      <c r="O15" s="473">
        <v>0</v>
      </c>
      <c r="P15" s="473">
        <v>2.6107900000000002</v>
      </c>
      <c r="Q15" s="473"/>
      <c r="R15" s="473">
        <v>0</v>
      </c>
      <c r="S15" s="473">
        <v>0</v>
      </c>
      <c r="T15" s="473">
        <v>0</v>
      </c>
      <c r="U15" s="473"/>
      <c r="V15" s="473">
        <v>0</v>
      </c>
      <c r="W15" s="473">
        <v>0</v>
      </c>
      <c r="X15" s="473">
        <v>0</v>
      </c>
      <c r="Y15" s="475" t="s">
        <v>625</v>
      </c>
      <c r="Z15" s="473">
        <v>0</v>
      </c>
      <c r="AA15" s="473">
        <v>0</v>
      </c>
      <c r="AB15" s="473">
        <v>0</v>
      </c>
      <c r="AC15" s="473"/>
      <c r="AD15" s="473">
        <v>23168.510140000002</v>
      </c>
      <c r="AE15" s="473">
        <v>-19.636189999999999</v>
      </c>
      <c r="AF15" s="473">
        <v>23148.873950000001</v>
      </c>
      <c r="AG15" s="473"/>
      <c r="AH15" s="473">
        <v>0.48975999999999997</v>
      </c>
      <c r="AI15" s="473">
        <v>0</v>
      </c>
      <c r="AJ15" s="473">
        <v>0.48975999999999997</v>
      </c>
      <c r="AK15" s="475" t="s">
        <v>625</v>
      </c>
      <c r="AL15" s="473">
        <v>0</v>
      </c>
      <c r="AM15" s="473">
        <v>0</v>
      </c>
      <c r="AN15" s="473">
        <v>0</v>
      </c>
      <c r="AO15" s="473"/>
      <c r="AP15" s="473">
        <v>0</v>
      </c>
      <c r="AQ15" s="473">
        <v>0</v>
      </c>
      <c r="AR15" s="473">
        <v>0</v>
      </c>
      <c r="AS15" s="473"/>
      <c r="AT15" s="473">
        <v>0</v>
      </c>
      <c r="AU15" s="473">
        <v>0</v>
      </c>
      <c r="AV15" s="473">
        <v>0</v>
      </c>
      <c r="AW15" s="475" t="s">
        <v>625</v>
      </c>
      <c r="AX15" s="473">
        <v>0</v>
      </c>
      <c r="AY15" s="473">
        <v>0</v>
      </c>
      <c r="AZ15" s="473">
        <v>0</v>
      </c>
      <c r="BA15" s="473"/>
      <c r="BB15" s="473">
        <v>2.3885500000000004</v>
      </c>
      <c r="BC15" s="473">
        <v>0</v>
      </c>
      <c r="BD15" s="473">
        <v>2.3885500000000004</v>
      </c>
      <c r="BE15" s="473"/>
      <c r="BF15" s="473">
        <v>0</v>
      </c>
      <c r="BG15" s="473">
        <v>0</v>
      </c>
      <c r="BH15" s="473">
        <v>0</v>
      </c>
      <c r="BI15" s="475" t="s">
        <v>625</v>
      </c>
      <c r="BJ15" s="473">
        <v>0</v>
      </c>
      <c r="BK15" s="473">
        <v>0</v>
      </c>
      <c r="BL15" s="473">
        <v>0</v>
      </c>
      <c r="BM15" s="473"/>
      <c r="BN15" s="473">
        <v>0</v>
      </c>
      <c r="BO15" s="473">
        <v>0</v>
      </c>
      <c r="BP15" s="473">
        <v>0</v>
      </c>
      <c r="BQ15" s="473"/>
      <c r="BR15" s="473">
        <v>188921.79487000001</v>
      </c>
      <c r="BS15" s="473">
        <v>-19.636189999999999</v>
      </c>
      <c r="BT15" s="473">
        <v>188902.15868000002</v>
      </c>
      <c r="BU15" s="475" t="s">
        <v>625</v>
      </c>
      <c r="BV15" s="473">
        <v>144300.27322</v>
      </c>
      <c r="BW15" s="473">
        <v>0</v>
      </c>
      <c r="BX15" s="473">
        <v>144300.27322</v>
      </c>
      <c r="BY15" s="473"/>
      <c r="BZ15" s="473">
        <v>188921.79487000001</v>
      </c>
      <c r="CA15" s="473">
        <v>-19.636189999999999</v>
      </c>
      <c r="CB15" s="473">
        <v>188902.15868000002</v>
      </c>
      <c r="CC15" s="470"/>
    </row>
    <row r="16" spans="1:88" s="24" customFormat="1" ht="9" customHeight="1">
      <c r="A16" s="475" t="s">
        <v>626</v>
      </c>
      <c r="B16" s="473">
        <v>375099.70770999999</v>
      </c>
      <c r="C16" s="473">
        <v>-84.028390000000002</v>
      </c>
      <c r="D16" s="473">
        <v>375015.67932</v>
      </c>
      <c r="E16" s="473"/>
      <c r="F16" s="473">
        <v>0</v>
      </c>
      <c r="G16" s="473">
        <v>738.17844000000002</v>
      </c>
      <c r="H16" s="473">
        <v>738.17844000000002</v>
      </c>
      <c r="I16" s="473"/>
      <c r="J16" s="473">
        <v>7301.4462300000005</v>
      </c>
      <c r="K16" s="473">
        <v>658657.62160000007</v>
      </c>
      <c r="L16" s="473">
        <v>665959.06783000007</v>
      </c>
      <c r="M16" s="475" t="s">
        <v>626</v>
      </c>
      <c r="N16" s="473">
        <v>-91.580590000000001</v>
      </c>
      <c r="O16" s="473">
        <v>21191.391820000001</v>
      </c>
      <c r="P16" s="473">
        <v>21099.811229999999</v>
      </c>
      <c r="Q16" s="473"/>
      <c r="R16" s="473">
        <v>1.523E-2</v>
      </c>
      <c r="S16" s="473">
        <v>23637.34664</v>
      </c>
      <c r="T16" s="473">
        <v>23637.361870000001</v>
      </c>
      <c r="U16" s="473"/>
      <c r="V16" s="473">
        <v>116305.25198999999</v>
      </c>
      <c r="W16" s="473">
        <v>-0.64115999999999995</v>
      </c>
      <c r="X16" s="473">
        <v>116304.61083000001</v>
      </c>
      <c r="Y16" s="475" t="s">
        <v>626</v>
      </c>
      <c r="Z16" s="473">
        <v>18931.576980000002</v>
      </c>
      <c r="AA16" s="473">
        <v>116185.08477</v>
      </c>
      <c r="AB16" s="473">
        <v>135116.66175</v>
      </c>
      <c r="AC16" s="473"/>
      <c r="AD16" s="473">
        <v>257849.78206</v>
      </c>
      <c r="AE16" s="473">
        <v>-4186.0933299999997</v>
      </c>
      <c r="AF16" s="473">
        <v>253663.68872999999</v>
      </c>
      <c r="AG16" s="473"/>
      <c r="AH16" s="473">
        <v>0</v>
      </c>
      <c r="AI16" s="473">
        <v>0</v>
      </c>
      <c r="AJ16" s="473">
        <v>0</v>
      </c>
      <c r="AK16" s="475" t="s">
        <v>626</v>
      </c>
      <c r="AL16" s="473">
        <v>1.97973</v>
      </c>
      <c r="AM16" s="473">
        <v>5397.9304000000002</v>
      </c>
      <c r="AN16" s="473">
        <v>5399.9101300000002</v>
      </c>
      <c r="AO16" s="473"/>
      <c r="AP16" s="473">
        <v>0</v>
      </c>
      <c r="AQ16" s="473">
        <v>9220.2988999999998</v>
      </c>
      <c r="AR16" s="473">
        <v>9220.2988999999998</v>
      </c>
      <c r="AS16" s="473"/>
      <c r="AT16" s="473">
        <v>0</v>
      </c>
      <c r="AU16" s="473">
        <v>46638.98547</v>
      </c>
      <c r="AV16" s="473">
        <v>46638.98547</v>
      </c>
      <c r="AW16" s="475" t="s">
        <v>626</v>
      </c>
      <c r="AX16" s="473">
        <v>3131.8513399999997</v>
      </c>
      <c r="AY16" s="473">
        <v>0</v>
      </c>
      <c r="AZ16" s="473">
        <v>3131.8513399999997</v>
      </c>
      <c r="BA16" s="473"/>
      <c r="BB16" s="473">
        <v>182.45664000000002</v>
      </c>
      <c r="BC16" s="473">
        <v>0</v>
      </c>
      <c r="BD16" s="473">
        <v>182.45664000000002</v>
      </c>
      <c r="BE16" s="473"/>
      <c r="BF16" s="473">
        <v>0</v>
      </c>
      <c r="BG16" s="473">
        <v>2286.4679700000002</v>
      </c>
      <c r="BH16" s="473">
        <v>2286.4679700000002</v>
      </c>
      <c r="BI16" s="475" t="s">
        <v>626</v>
      </c>
      <c r="BJ16" s="473">
        <v>0</v>
      </c>
      <c r="BK16" s="473">
        <v>1176.60115</v>
      </c>
      <c r="BL16" s="473">
        <v>1176.60115</v>
      </c>
      <c r="BM16" s="473"/>
      <c r="BN16" s="473">
        <v>0</v>
      </c>
      <c r="BO16" s="473">
        <v>0</v>
      </c>
      <c r="BP16" s="473">
        <v>0</v>
      </c>
      <c r="BQ16" s="473"/>
      <c r="BR16" s="473">
        <v>778712.48732000007</v>
      </c>
      <c r="BS16" s="473">
        <v>880859.14428000012</v>
      </c>
      <c r="BT16" s="473">
        <v>1659571.6316000002</v>
      </c>
      <c r="BU16" s="475" t="s">
        <v>626</v>
      </c>
      <c r="BV16" s="473">
        <v>7301.4462300000005</v>
      </c>
      <c r="BW16" s="473">
        <v>658545.56927999994</v>
      </c>
      <c r="BX16" s="473">
        <v>665847.01550999994</v>
      </c>
      <c r="BY16" s="473"/>
      <c r="BZ16" s="473">
        <v>778712.48732000007</v>
      </c>
      <c r="CA16" s="473">
        <v>880747.09195999999</v>
      </c>
      <c r="CB16" s="473">
        <v>1659459.5792800002</v>
      </c>
      <c r="CC16" s="470"/>
    </row>
    <row r="17" spans="1:81" s="24" customFormat="1" ht="9" customHeight="1">
      <c r="A17" s="475" t="s">
        <v>627</v>
      </c>
      <c r="B17" s="473">
        <v>-13022.096970000001</v>
      </c>
      <c r="C17" s="473">
        <v>88902.80604000001</v>
      </c>
      <c r="D17" s="473">
        <v>75880.709069999997</v>
      </c>
      <c r="E17" s="473"/>
      <c r="F17" s="473">
        <v>0</v>
      </c>
      <c r="G17" s="473">
        <v>0</v>
      </c>
      <c r="H17" s="473">
        <v>0</v>
      </c>
      <c r="I17" s="473"/>
      <c r="J17" s="473">
        <v>-5703.9232999999995</v>
      </c>
      <c r="K17" s="473">
        <v>58043.206399999995</v>
      </c>
      <c r="L17" s="473">
        <v>52339.283100000001</v>
      </c>
      <c r="M17" s="475" t="s">
        <v>627</v>
      </c>
      <c r="N17" s="473">
        <v>0</v>
      </c>
      <c r="O17" s="473">
        <v>0</v>
      </c>
      <c r="P17" s="473">
        <v>0</v>
      </c>
      <c r="Q17" s="473"/>
      <c r="R17" s="473">
        <v>3465.3429500000002</v>
      </c>
      <c r="S17" s="473">
        <v>8714.9208800000015</v>
      </c>
      <c r="T17" s="473">
        <v>12180.26383</v>
      </c>
      <c r="U17" s="473"/>
      <c r="V17" s="473">
        <v>0</v>
      </c>
      <c r="W17" s="473">
        <v>0</v>
      </c>
      <c r="X17" s="473">
        <v>0</v>
      </c>
      <c r="Y17" s="475" t="s">
        <v>627</v>
      </c>
      <c r="Z17" s="473">
        <v>0</v>
      </c>
      <c r="AA17" s="473">
        <v>0</v>
      </c>
      <c r="AB17" s="473">
        <v>0</v>
      </c>
      <c r="AC17" s="473"/>
      <c r="AD17" s="473">
        <v>0</v>
      </c>
      <c r="AE17" s="473">
        <v>0</v>
      </c>
      <c r="AF17" s="473">
        <v>0</v>
      </c>
      <c r="AG17" s="473"/>
      <c r="AH17" s="473">
        <v>4495.7015899999997</v>
      </c>
      <c r="AI17" s="473">
        <v>340.92727000000002</v>
      </c>
      <c r="AJ17" s="473">
        <v>4836.6288600000007</v>
      </c>
      <c r="AK17" s="475" t="s">
        <v>627</v>
      </c>
      <c r="AL17" s="473">
        <v>0</v>
      </c>
      <c r="AM17" s="473">
        <v>0</v>
      </c>
      <c r="AN17" s="473">
        <v>0</v>
      </c>
      <c r="AO17" s="473"/>
      <c r="AP17" s="473">
        <v>3894.9563800000001</v>
      </c>
      <c r="AQ17" s="473">
        <v>0</v>
      </c>
      <c r="AR17" s="473">
        <v>3894.9563800000001</v>
      </c>
      <c r="AS17" s="473"/>
      <c r="AT17" s="473">
        <v>-4280.7</v>
      </c>
      <c r="AU17" s="473">
        <v>20099.997010000003</v>
      </c>
      <c r="AV17" s="473">
        <v>15819.29701</v>
      </c>
      <c r="AW17" s="475" t="s">
        <v>627</v>
      </c>
      <c r="AX17" s="473">
        <v>0</v>
      </c>
      <c r="AY17" s="473">
        <v>0</v>
      </c>
      <c r="AZ17" s="473">
        <v>0</v>
      </c>
      <c r="BA17" s="473"/>
      <c r="BB17" s="473">
        <v>0</v>
      </c>
      <c r="BC17" s="473">
        <v>0</v>
      </c>
      <c r="BD17" s="473">
        <v>0</v>
      </c>
      <c r="BE17" s="473"/>
      <c r="BF17" s="473">
        <v>82</v>
      </c>
      <c r="BG17" s="473">
        <v>0</v>
      </c>
      <c r="BH17" s="473">
        <v>82</v>
      </c>
      <c r="BI17" s="475" t="s">
        <v>627</v>
      </c>
      <c r="BJ17" s="473">
        <v>0</v>
      </c>
      <c r="BK17" s="473">
        <v>0</v>
      </c>
      <c r="BL17" s="473">
        <v>0</v>
      </c>
      <c r="BM17" s="473"/>
      <c r="BN17" s="473">
        <v>-45281.933789999995</v>
      </c>
      <c r="BO17" s="473">
        <v>47479.535779999998</v>
      </c>
      <c r="BP17" s="473">
        <v>2197.6019900000001</v>
      </c>
      <c r="BQ17" s="473"/>
      <c r="BR17" s="473">
        <v>-56350.653139999995</v>
      </c>
      <c r="BS17" s="473">
        <v>223581.39337999999</v>
      </c>
      <c r="BT17" s="473">
        <v>167230.74023999998</v>
      </c>
      <c r="BU17" s="475" t="s">
        <v>627</v>
      </c>
      <c r="BV17" s="473">
        <v>-5703.9232999999995</v>
      </c>
      <c r="BW17" s="473">
        <v>58043.206399999995</v>
      </c>
      <c r="BX17" s="473">
        <v>52339.283100000001</v>
      </c>
      <c r="BY17" s="473"/>
      <c r="BZ17" s="473">
        <v>-56350.653139999995</v>
      </c>
      <c r="CA17" s="473">
        <v>223581.39337999999</v>
      </c>
      <c r="CB17" s="473">
        <v>167230.74023999998</v>
      </c>
      <c r="CC17" s="470"/>
    </row>
    <row r="18" spans="1:81" s="24" customFormat="1" ht="9" customHeight="1">
      <c r="A18" s="475" t="s">
        <v>542</v>
      </c>
      <c r="B18" s="473">
        <v>12344.9025</v>
      </c>
      <c r="C18" s="473">
        <v>1156.3166400000002</v>
      </c>
      <c r="D18" s="473">
        <v>13501.219140000001</v>
      </c>
      <c r="E18" s="473"/>
      <c r="F18" s="473">
        <v>0</v>
      </c>
      <c r="G18" s="473">
        <v>0</v>
      </c>
      <c r="H18" s="473">
        <v>0</v>
      </c>
      <c r="I18" s="473"/>
      <c r="J18" s="473">
        <v>26258.981949999998</v>
      </c>
      <c r="K18" s="473">
        <v>69721.696980000008</v>
      </c>
      <c r="L18" s="473">
        <v>95980.678930000009</v>
      </c>
      <c r="M18" s="475" t="s">
        <v>542</v>
      </c>
      <c r="N18" s="473">
        <v>282.02256</v>
      </c>
      <c r="O18" s="473">
        <v>3.5899999999999999E-3</v>
      </c>
      <c r="P18" s="473">
        <v>282.02615000000003</v>
      </c>
      <c r="Q18" s="473"/>
      <c r="R18" s="473">
        <v>71.28698</v>
      </c>
      <c r="S18" s="473">
        <v>193.71961000000002</v>
      </c>
      <c r="T18" s="473">
        <v>265.00659000000002</v>
      </c>
      <c r="U18" s="473"/>
      <c r="V18" s="473">
        <v>8443.8853900000013</v>
      </c>
      <c r="W18" s="473">
        <v>130.15630999999999</v>
      </c>
      <c r="X18" s="473">
        <v>8574.0416999999998</v>
      </c>
      <c r="Y18" s="475" t="s">
        <v>542</v>
      </c>
      <c r="Z18" s="473">
        <v>2862.5030499999998</v>
      </c>
      <c r="AA18" s="473">
        <v>0</v>
      </c>
      <c r="AB18" s="473">
        <v>2862.5030499999998</v>
      </c>
      <c r="AC18" s="473"/>
      <c r="AD18" s="473">
        <v>905.14244000000008</v>
      </c>
      <c r="AE18" s="473">
        <v>14.990970000000001</v>
      </c>
      <c r="AF18" s="473">
        <v>920.13341000000003</v>
      </c>
      <c r="AG18" s="473"/>
      <c r="AH18" s="473">
        <v>2360.6734999999999</v>
      </c>
      <c r="AI18" s="473">
        <v>1.47319</v>
      </c>
      <c r="AJ18" s="473">
        <v>2362.14669</v>
      </c>
      <c r="AK18" s="475" t="s">
        <v>542</v>
      </c>
      <c r="AL18" s="473">
        <v>0</v>
      </c>
      <c r="AM18" s="473">
        <v>4.5380000000000004E-2</v>
      </c>
      <c r="AN18" s="473">
        <v>4.5380000000000004E-2</v>
      </c>
      <c r="AO18" s="473"/>
      <c r="AP18" s="473">
        <v>0</v>
      </c>
      <c r="AQ18" s="473">
        <v>0</v>
      </c>
      <c r="AR18" s="473">
        <v>0</v>
      </c>
      <c r="AS18" s="473"/>
      <c r="AT18" s="473">
        <v>32493.313549999999</v>
      </c>
      <c r="AU18" s="473">
        <v>13.201930000000001</v>
      </c>
      <c r="AV18" s="473">
        <v>32506.515480000002</v>
      </c>
      <c r="AW18" s="475" t="s">
        <v>542</v>
      </c>
      <c r="AX18" s="473">
        <v>92.016630000000006</v>
      </c>
      <c r="AY18" s="473">
        <v>2.81928</v>
      </c>
      <c r="AZ18" s="473">
        <v>94.835909999999998</v>
      </c>
      <c r="BA18" s="473"/>
      <c r="BB18" s="473">
        <v>0</v>
      </c>
      <c r="BC18" s="473">
        <v>0</v>
      </c>
      <c r="BD18" s="473">
        <v>0</v>
      </c>
      <c r="BE18" s="473"/>
      <c r="BF18" s="473">
        <v>1774.8869</v>
      </c>
      <c r="BG18" s="473">
        <v>1.125E-2</v>
      </c>
      <c r="BH18" s="473">
        <v>1774.89815</v>
      </c>
      <c r="BI18" s="475" t="s">
        <v>542</v>
      </c>
      <c r="BJ18" s="473">
        <v>0</v>
      </c>
      <c r="BK18" s="473">
        <v>0</v>
      </c>
      <c r="BL18" s="473">
        <v>0</v>
      </c>
      <c r="BM18" s="473"/>
      <c r="BN18" s="473">
        <v>0</v>
      </c>
      <c r="BO18" s="473">
        <v>0</v>
      </c>
      <c r="BP18" s="473">
        <v>0</v>
      </c>
      <c r="BQ18" s="473"/>
      <c r="BR18" s="473">
        <v>87889.615449999998</v>
      </c>
      <c r="BS18" s="473">
        <v>71234.435129999998</v>
      </c>
      <c r="BT18" s="473">
        <v>159124.05057999998</v>
      </c>
      <c r="BU18" s="475" t="s">
        <v>542</v>
      </c>
      <c r="BV18" s="473">
        <v>26258.981949999998</v>
      </c>
      <c r="BW18" s="473">
        <v>44097.465069999998</v>
      </c>
      <c r="BX18" s="473">
        <v>70356.447019999992</v>
      </c>
      <c r="BY18" s="473"/>
      <c r="BZ18" s="473">
        <v>87889.615449999998</v>
      </c>
      <c r="CA18" s="473">
        <v>45610.203219999989</v>
      </c>
      <c r="CB18" s="473">
        <v>133499.81866999995</v>
      </c>
      <c r="CC18" s="470"/>
    </row>
    <row r="19" spans="1:81" s="24" customFormat="1" ht="5.0999999999999996" customHeight="1">
      <c r="A19" s="475"/>
      <c r="B19" s="473"/>
      <c r="C19" s="473"/>
      <c r="D19" s="473"/>
      <c r="E19" s="473"/>
      <c r="F19" s="473"/>
      <c r="G19" s="473"/>
      <c r="H19" s="473"/>
      <c r="I19" s="473"/>
      <c r="J19" s="473"/>
      <c r="K19" s="473"/>
      <c r="L19" s="473"/>
      <c r="M19" s="475"/>
      <c r="N19" s="473"/>
      <c r="O19" s="473"/>
      <c r="P19" s="473"/>
      <c r="Q19" s="473"/>
      <c r="R19" s="473"/>
      <c r="S19" s="473"/>
      <c r="T19" s="473"/>
      <c r="U19" s="473"/>
      <c r="V19" s="473"/>
      <c r="W19" s="473"/>
      <c r="X19" s="473"/>
      <c r="Y19" s="475"/>
      <c r="Z19" s="473"/>
      <c r="AA19" s="473"/>
      <c r="AB19" s="473"/>
      <c r="AC19" s="473"/>
      <c r="AD19" s="473"/>
      <c r="AE19" s="473"/>
      <c r="AF19" s="473"/>
      <c r="AG19" s="473"/>
      <c r="AH19" s="473"/>
      <c r="AI19" s="473"/>
      <c r="AJ19" s="473"/>
      <c r="AK19" s="475"/>
      <c r="AL19" s="473"/>
      <c r="AM19" s="473"/>
      <c r="AN19" s="473"/>
      <c r="AO19" s="473"/>
      <c r="AP19" s="473"/>
      <c r="AQ19" s="473"/>
      <c r="AR19" s="473"/>
      <c r="AS19" s="473"/>
      <c r="AT19" s="473"/>
      <c r="AU19" s="473"/>
      <c r="AV19" s="473"/>
      <c r="AW19" s="475"/>
      <c r="AX19" s="473"/>
      <c r="AY19" s="473"/>
      <c r="AZ19" s="473"/>
      <c r="BA19" s="473"/>
      <c r="BB19" s="473"/>
      <c r="BC19" s="473"/>
      <c r="BD19" s="473"/>
      <c r="BE19" s="473"/>
      <c r="BF19" s="473"/>
      <c r="BG19" s="473"/>
      <c r="BH19" s="473"/>
      <c r="BI19" s="475"/>
      <c r="BJ19" s="473"/>
      <c r="BK19" s="473"/>
      <c r="BL19" s="473"/>
      <c r="BM19" s="473"/>
      <c r="BN19" s="473"/>
      <c r="BO19" s="473"/>
      <c r="BP19" s="473"/>
      <c r="BQ19" s="473"/>
      <c r="BR19" s="473"/>
      <c r="BS19" s="473"/>
      <c r="BT19" s="473"/>
      <c r="BU19" s="475"/>
      <c r="BV19" s="473"/>
      <c r="BW19" s="473"/>
      <c r="BX19" s="473"/>
      <c r="BY19" s="473"/>
      <c r="BZ19" s="473"/>
      <c r="CA19" s="473"/>
      <c r="CB19" s="473"/>
      <c r="CC19" s="470"/>
    </row>
    <row r="20" spans="1:81" s="18" customFormat="1" ht="9.75" customHeight="1">
      <c r="A20" s="468" t="s">
        <v>628</v>
      </c>
      <c r="B20" s="469">
        <v>744742.99890999997</v>
      </c>
      <c r="C20" s="469">
        <v>604676.50399999996</v>
      </c>
      <c r="D20" s="469">
        <v>1349419.50291</v>
      </c>
      <c r="E20" s="469"/>
      <c r="F20" s="469">
        <v>51701.052380000001</v>
      </c>
      <c r="G20" s="469">
        <v>5413.9801900000002</v>
      </c>
      <c r="H20" s="469">
        <v>57115.032570000003</v>
      </c>
      <c r="I20" s="469"/>
      <c r="J20" s="469">
        <v>964571.36921999999</v>
      </c>
      <c r="K20" s="469">
        <v>918465.25878999999</v>
      </c>
      <c r="L20" s="469">
        <v>1883036.6280100001</v>
      </c>
      <c r="M20" s="468" t="s">
        <v>628</v>
      </c>
      <c r="N20" s="469">
        <v>238794.03797</v>
      </c>
      <c r="O20" s="469">
        <v>58770.011570000002</v>
      </c>
      <c r="P20" s="469">
        <v>297564.04954000004</v>
      </c>
      <c r="Q20" s="469"/>
      <c r="R20" s="469">
        <v>350605.61563000001</v>
      </c>
      <c r="S20" s="469">
        <v>191298.90681000001</v>
      </c>
      <c r="T20" s="469">
        <v>541904.52244000009</v>
      </c>
      <c r="U20" s="469"/>
      <c r="V20" s="469">
        <v>775737.05027999997</v>
      </c>
      <c r="W20" s="469">
        <v>451976.05808999995</v>
      </c>
      <c r="X20" s="469">
        <v>1227713.1083699998</v>
      </c>
      <c r="Y20" s="468" t="s">
        <v>628</v>
      </c>
      <c r="Z20" s="469">
        <v>51490.23691</v>
      </c>
      <c r="AA20" s="469">
        <v>6725.0605500000001</v>
      </c>
      <c r="AB20" s="469">
        <v>58215.297460000002</v>
      </c>
      <c r="AC20" s="469"/>
      <c r="AD20" s="469">
        <v>846575.97280999995</v>
      </c>
      <c r="AE20" s="469">
        <v>402669.73732999997</v>
      </c>
      <c r="AF20" s="469">
        <v>1249245.7101400001</v>
      </c>
      <c r="AG20" s="469"/>
      <c r="AH20" s="469">
        <v>460143.88751999999</v>
      </c>
      <c r="AI20" s="469">
        <v>36730.01685</v>
      </c>
      <c r="AJ20" s="469">
        <v>496873.90437</v>
      </c>
      <c r="AK20" s="468" t="s">
        <v>628</v>
      </c>
      <c r="AL20" s="469">
        <v>151118.28200000001</v>
      </c>
      <c r="AM20" s="469">
        <v>20381.00721</v>
      </c>
      <c r="AN20" s="469">
        <v>171499.28921000002</v>
      </c>
      <c r="AO20" s="469"/>
      <c r="AP20" s="469">
        <v>149804.14105000001</v>
      </c>
      <c r="AQ20" s="469">
        <v>10479.084199999999</v>
      </c>
      <c r="AR20" s="469">
        <v>160283.22524999999</v>
      </c>
      <c r="AS20" s="469"/>
      <c r="AT20" s="469">
        <v>103068.13197</v>
      </c>
      <c r="AU20" s="469">
        <v>145322.07561</v>
      </c>
      <c r="AV20" s="469">
        <v>248390.20758000002</v>
      </c>
      <c r="AW20" s="468" t="s">
        <v>628</v>
      </c>
      <c r="AX20" s="469">
        <v>62520.538799999995</v>
      </c>
      <c r="AY20" s="469">
        <v>68.238479999999996</v>
      </c>
      <c r="AZ20" s="469">
        <v>62588.777280000002</v>
      </c>
      <c r="BA20" s="469"/>
      <c r="BB20" s="469">
        <v>45827.826310000004</v>
      </c>
      <c r="BC20" s="469">
        <v>1180.8530600000001</v>
      </c>
      <c r="BD20" s="469">
        <v>47008.679369999998</v>
      </c>
      <c r="BE20" s="469"/>
      <c r="BF20" s="469">
        <v>10205.59748</v>
      </c>
      <c r="BG20" s="469">
        <v>49064.67452</v>
      </c>
      <c r="BH20" s="469">
        <v>59270.271999999997</v>
      </c>
      <c r="BI20" s="468" t="s">
        <v>628</v>
      </c>
      <c r="BJ20" s="469">
        <v>765.91479000000004</v>
      </c>
      <c r="BK20" s="469">
        <v>36001.17194</v>
      </c>
      <c r="BL20" s="469">
        <v>36767.086729999995</v>
      </c>
      <c r="BM20" s="469"/>
      <c r="BN20" s="469">
        <v>15080.740230000001</v>
      </c>
      <c r="BO20" s="469">
        <v>19675.621320000002</v>
      </c>
      <c r="BP20" s="469">
        <v>34756.361549999994</v>
      </c>
      <c r="BQ20" s="469"/>
      <c r="BR20" s="469">
        <v>5022753.3942600004</v>
      </c>
      <c r="BS20" s="469">
        <v>2958898.2605199995</v>
      </c>
      <c r="BT20" s="469">
        <v>7981651.6547799995</v>
      </c>
      <c r="BU20" s="468" t="s">
        <v>628</v>
      </c>
      <c r="BV20" s="469">
        <v>964571.36921999999</v>
      </c>
      <c r="BW20" s="469">
        <v>937364.29553999996</v>
      </c>
      <c r="BX20" s="469">
        <v>1901935.6647600001</v>
      </c>
      <c r="BY20" s="469"/>
      <c r="BZ20" s="469">
        <v>5022753.3942600004</v>
      </c>
      <c r="CA20" s="469">
        <v>2977797.2972699995</v>
      </c>
      <c r="CB20" s="469">
        <v>8000550.6915299995</v>
      </c>
    </row>
    <row r="21" spans="1:81" s="24" customFormat="1" ht="9" customHeight="1">
      <c r="A21" s="475" t="s">
        <v>629</v>
      </c>
      <c r="B21" s="473">
        <v>602899.82253</v>
      </c>
      <c r="C21" s="473">
        <v>274129.68347000005</v>
      </c>
      <c r="D21" s="473">
        <v>877029.50600000005</v>
      </c>
      <c r="E21" s="473"/>
      <c r="F21" s="473">
        <v>39383.892039999999</v>
      </c>
      <c r="G21" s="473">
        <v>4028.5950600000001</v>
      </c>
      <c r="H21" s="473">
        <v>43412.487099999998</v>
      </c>
      <c r="I21" s="473"/>
      <c r="J21" s="473">
        <v>577480.68158000009</v>
      </c>
      <c r="K21" s="473">
        <v>436724.11902999994</v>
      </c>
      <c r="L21" s="473">
        <v>1014204.80061</v>
      </c>
      <c r="M21" s="475" t="s">
        <v>629</v>
      </c>
      <c r="N21" s="473">
        <v>184977.09522999998</v>
      </c>
      <c r="O21" s="473">
        <v>36124.279920000001</v>
      </c>
      <c r="P21" s="473">
        <v>221101.37515000001</v>
      </c>
      <c r="Q21" s="473"/>
      <c r="R21" s="473">
        <v>273520.92313000001</v>
      </c>
      <c r="S21" s="473">
        <v>132562.73087999999</v>
      </c>
      <c r="T21" s="473">
        <v>406083.65401</v>
      </c>
      <c r="U21" s="473"/>
      <c r="V21" s="473">
        <v>524786.51286999998</v>
      </c>
      <c r="W21" s="473">
        <v>216030.63522999999</v>
      </c>
      <c r="X21" s="473">
        <v>740817.14809999999</v>
      </c>
      <c r="Y21" s="475" t="s">
        <v>629</v>
      </c>
      <c r="Z21" s="473">
        <v>6810.0708399999994</v>
      </c>
      <c r="AA21" s="473">
        <v>2439.1857200000004</v>
      </c>
      <c r="AB21" s="473">
        <v>9249.2565599999998</v>
      </c>
      <c r="AC21" s="473"/>
      <c r="AD21" s="473">
        <v>656914.62145000009</v>
      </c>
      <c r="AE21" s="473">
        <v>203082.946</v>
      </c>
      <c r="AF21" s="473">
        <v>859997.56745000009</v>
      </c>
      <c r="AG21" s="473"/>
      <c r="AH21" s="473">
        <v>351811.13614999998</v>
      </c>
      <c r="AI21" s="473">
        <v>4018.0736900000002</v>
      </c>
      <c r="AJ21" s="473">
        <v>355829.20983999997</v>
      </c>
      <c r="AK21" s="475" t="s">
        <v>629</v>
      </c>
      <c r="AL21" s="473">
        <v>126409.32781</v>
      </c>
      <c r="AM21" s="473">
        <v>16532.99811</v>
      </c>
      <c r="AN21" s="473">
        <v>142942.32591999997</v>
      </c>
      <c r="AO21" s="473"/>
      <c r="AP21" s="473">
        <v>92805.649099999995</v>
      </c>
      <c r="AQ21" s="473">
        <v>9559.8771099999994</v>
      </c>
      <c r="AR21" s="473">
        <v>102365.52621</v>
      </c>
      <c r="AS21" s="473"/>
      <c r="AT21" s="473">
        <v>72365.761319999991</v>
      </c>
      <c r="AU21" s="473">
        <v>98177.975349999993</v>
      </c>
      <c r="AV21" s="473">
        <v>170543.73666999998</v>
      </c>
      <c r="AW21" s="475" t="s">
        <v>629</v>
      </c>
      <c r="AX21" s="473">
        <v>58424.898179999997</v>
      </c>
      <c r="AY21" s="473">
        <v>31.881790000000002</v>
      </c>
      <c r="AZ21" s="473">
        <v>58456.779969999996</v>
      </c>
      <c r="BA21" s="473"/>
      <c r="BB21" s="473">
        <v>37002.452170000004</v>
      </c>
      <c r="BC21" s="473">
        <v>1072.38527</v>
      </c>
      <c r="BD21" s="473">
        <v>38074.837439999996</v>
      </c>
      <c r="BE21" s="473"/>
      <c r="BF21" s="473">
        <v>7071.1339000000007</v>
      </c>
      <c r="BG21" s="473">
        <v>34341.01064</v>
      </c>
      <c r="BH21" s="473">
        <v>41412.144540000001</v>
      </c>
      <c r="BI21" s="475" t="s">
        <v>629</v>
      </c>
      <c r="BJ21" s="473">
        <v>746.93378000000007</v>
      </c>
      <c r="BK21" s="473">
        <v>35965.522349999999</v>
      </c>
      <c r="BL21" s="473">
        <v>36712.456130000006</v>
      </c>
      <c r="BM21" s="473"/>
      <c r="BN21" s="473">
        <v>10436.009380000001</v>
      </c>
      <c r="BO21" s="473">
        <v>11803.14184</v>
      </c>
      <c r="BP21" s="473">
        <v>22239.15122</v>
      </c>
      <c r="BQ21" s="473"/>
      <c r="BR21" s="473">
        <v>3623846.9214600008</v>
      </c>
      <c r="BS21" s="473">
        <v>1516625.0414599997</v>
      </c>
      <c r="BT21" s="473">
        <v>5140471.9629199989</v>
      </c>
      <c r="BU21" s="475" t="s">
        <v>629</v>
      </c>
      <c r="BV21" s="473">
        <v>577480.68158000009</v>
      </c>
      <c r="BW21" s="473">
        <v>455623.15574999998</v>
      </c>
      <c r="BX21" s="473">
        <v>1033103.83733</v>
      </c>
      <c r="BY21" s="473"/>
      <c r="BZ21" s="473">
        <v>3623846.9214600008</v>
      </c>
      <c r="CA21" s="473">
        <v>1535524.0781799997</v>
      </c>
      <c r="CB21" s="473">
        <v>5159370.9996399991</v>
      </c>
      <c r="CC21" s="470"/>
    </row>
    <row r="22" spans="1:81" s="24" customFormat="1" ht="9" customHeight="1">
      <c r="A22" s="475" t="s">
        <v>630</v>
      </c>
      <c r="B22" s="473">
        <v>15087.10484</v>
      </c>
      <c r="C22" s="473">
        <v>10735.474249999999</v>
      </c>
      <c r="D22" s="473">
        <v>25822.579089999999</v>
      </c>
      <c r="E22" s="473"/>
      <c r="F22" s="473">
        <v>101.42322999999999</v>
      </c>
      <c r="G22" s="473">
        <v>0</v>
      </c>
      <c r="H22" s="473">
        <v>101.42322999999999</v>
      </c>
      <c r="I22" s="473"/>
      <c r="J22" s="473">
        <v>0</v>
      </c>
      <c r="K22" s="473">
        <v>0</v>
      </c>
      <c r="L22" s="473">
        <v>0</v>
      </c>
      <c r="M22" s="475" t="s">
        <v>630</v>
      </c>
      <c r="N22" s="473">
        <v>3151.2418499999999</v>
      </c>
      <c r="O22" s="473">
        <v>49.32687</v>
      </c>
      <c r="P22" s="473">
        <v>3200.5687200000002</v>
      </c>
      <c r="Q22" s="473"/>
      <c r="R22" s="473">
        <v>11175.618849999999</v>
      </c>
      <c r="S22" s="473">
        <v>327.83186999999998</v>
      </c>
      <c r="T22" s="473">
        <v>11503.450720000001</v>
      </c>
      <c r="U22" s="473"/>
      <c r="V22" s="473">
        <v>8872.8030600000002</v>
      </c>
      <c r="W22" s="473">
        <v>33.590879999999999</v>
      </c>
      <c r="X22" s="473">
        <v>8906.3939399999999</v>
      </c>
      <c r="Y22" s="475" t="s">
        <v>630</v>
      </c>
      <c r="Z22" s="473">
        <v>4.0023099999999996</v>
      </c>
      <c r="AA22" s="473">
        <v>0</v>
      </c>
      <c r="AB22" s="473">
        <v>4.0023099999999996</v>
      </c>
      <c r="AC22" s="473"/>
      <c r="AD22" s="473">
        <v>0</v>
      </c>
      <c r="AE22" s="473">
        <v>0</v>
      </c>
      <c r="AF22" s="473">
        <v>0</v>
      </c>
      <c r="AG22" s="473"/>
      <c r="AH22" s="473">
        <v>2726.00783</v>
      </c>
      <c r="AI22" s="473">
        <v>908.56194000000005</v>
      </c>
      <c r="AJ22" s="473">
        <v>3634.5697700000001</v>
      </c>
      <c r="AK22" s="475" t="s">
        <v>630</v>
      </c>
      <c r="AL22" s="473">
        <v>9412.72487</v>
      </c>
      <c r="AM22" s="473">
        <v>60.26717</v>
      </c>
      <c r="AN22" s="473">
        <v>9472.9920399999992</v>
      </c>
      <c r="AO22" s="473"/>
      <c r="AP22" s="473">
        <v>1885.8889899999999</v>
      </c>
      <c r="AQ22" s="473">
        <v>13.053540000000002</v>
      </c>
      <c r="AR22" s="473">
        <v>1898.94253</v>
      </c>
      <c r="AS22" s="473"/>
      <c r="AT22" s="473">
        <v>4145.6432199999999</v>
      </c>
      <c r="AU22" s="473">
        <v>494.42409000000004</v>
      </c>
      <c r="AV22" s="473">
        <v>4640.0673100000004</v>
      </c>
      <c r="AW22" s="475" t="s">
        <v>630</v>
      </c>
      <c r="AX22" s="473">
        <v>0</v>
      </c>
      <c r="AY22" s="473">
        <v>0</v>
      </c>
      <c r="AZ22" s="473">
        <v>0</v>
      </c>
      <c r="BA22" s="473"/>
      <c r="BB22" s="473">
        <v>0</v>
      </c>
      <c r="BC22" s="473">
        <v>0</v>
      </c>
      <c r="BD22" s="473">
        <v>0</v>
      </c>
      <c r="BE22" s="473"/>
      <c r="BF22" s="473">
        <v>3093.3795800000003</v>
      </c>
      <c r="BG22" s="473">
        <v>0</v>
      </c>
      <c r="BH22" s="473">
        <v>3093.3795800000003</v>
      </c>
      <c r="BI22" s="475" t="s">
        <v>630</v>
      </c>
      <c r="BJ22" s="473">
        <v>0</v>
      </c>
      <c r="BK22" s="473">
        <v>0</v>
      </c>
      <c r="BL22" s="473">
        <v>0</v>
      </c>
      <c r="BM22" s="473"/>
      <c r="BN22" s="473">
        <v>322.88920000000002</v>
      </c>
      <c r="BO22" s="473">
        <v>33.642590000000006</v>
      </c>
      <c r="BP22" s="473">
        <v>356.53179</v>
      </c>
      <c r="BQ22" s="473"/>
      <c r="BR22" s="473">
        <v>59978.727829999996</v>
      </c>
      <c r="BS22" s="473">
        <v>12656.173199999999</v>
      </c>
      <c r="BT22" s="473">
        <v>72634.901029999994</v>
      </c>
      <c r="BU22" s="475" t="s">
        <v>630</v>
      </c>
      <c r="BV22" s="473">
        <v>0</v>
      </c>
      <c r="BW22" s="473">
        <v>0</v>
      </c>
      <c r="BX22" s="473">
        <v>0</v>
      </c>
      <c r="BY22" s="473"/>
      <c r="BZ22" s="473">
        <v>59978.727829999996</v>
      </c>
      <c r="CA22" s="473">
        <v>12656.173199999999</v>
      </c>
      <c r="CB22" s="473">
        <v>72634.901029999994</v>
      </c>
      <c r="CC22" s="470"/>
    </row>
    <row r="23" spans="1:81" s="24" customFormat="1" ht="9" customHeight="1">
      <c r="A23" s="475" t="s">
        <v>621</v>
      </c>
      <c r="B23" s="473">
        <v>2119.8651800000002</v>
      </c>
      <c r="C23" s="473">
        <v>9173.1591199999984</v>
      </c>
      <c r="D23" s="473">
        <v>11293.024300000001</v>
      </c>
      <c r="E23" s="473"/>
      <c r="F23" s="473">
        <v>10.273370000000002</v>
      </c>
      <c r="G23" s="473">
        <v>0</v>
      </c>
      <c r="H23" s="473">
        <v>10.273370000000002</v>
      </c>
      <c r="I23" s="473"/>
      <c r="J23" s="473">
        <v>9808.278119999999</v>
      </c>
      <c r="K23" s="473">
        <v>35.382980000000003</v>
      </c>
      <c r="L23" s="473">
        <v>9843.6610999999994</v>
      </c>
      <c r="M23" s="475" t="s">
        <v>621</v>
      </c>
      <c r="N23" s="473">
        <v>808.77935000000002</v>
      </c>
      <c r="O23" s="473">
        <v>29.335350000000002</v>
      </c>
      <c r="P23" s="473">
        <v>838.11470000000008</v>
      </c>
      <c r="Q23" s="473"/>
      <c r="R23" s="473">
        <v>3178.3277000000003</v>
      </c>
      <c r="S23" s="473">
        <v>12.601569999999999</v>
      </c>
      <c r="T23" s="473">
        <v>3190.9292700000001</v>
      </c>
      <c r="U23" s="473"/>
      <c r="V23" s="473">
        <v>14223.469560000001</v>
      </c>
      <c r="W23" s="473">
        <v>3824.5677400000004</v>
      </c>
      <c r="X23" s="473">
        <v>18048.0373</v>
      </c>
      <c r="Y23" s="475" t="s">
        <v>621</v>
      </c>
      <c r="Z23" s="473">
        <v>506.19511999999997</v>
      </c>
      <c r="AA23" s="473">
        <v>404.64196000000004</v>
      </c>
      <c r="AB23" s="473">
        <v>910.83708000000013</v>
      </c>
      <c r="AC23" s="473"/>
      <c r="AD23" s="473">
        <v>10784.47791</v>
      </c>
      <c r="AE23" s="473">
        <v>2855.0057000000002</v>
      </c>
      <c r="AF23" s="473">
        <v>13639.483609999999</v>
      </c>
      <c r="AG23" s="473"/>
      <c r="AH23" s="473">
        <v>222.99095</v>
      </c>
      <c r="AI23" s="473">
        <v>1353.0320800000002</v>
      </c>
      <c r="AJ23" s="473">
        <v>1576.0230300000001</v>
      </c>
      <c r="AK23" s="475" t="s">
        <v>621</v>
      </c>
      <c r="AL23" s="473">
        <v>614.09402</v>
      </c>
      <c r="AM23" s="473">
        <v>0</v>
      </c>
      <c r="AN23" s="473">
        <v>614.09402</v>
      </c>
      <c r="AO23" s="473"/>
      <c r="AP23" s="473">
        <v>869.50896</v>
      </c>
      <c r="AQ23" s="473">
        <v>56.067830000000001</v>
      </c>
      <c r="AR23" s="473">
        <v>925.57679000000007</v>
      </c>
      <c r="AS23" s="473"/>
      <c r="AT23" s="473">
        <v>2022.82125</v>
      </c>
      <c r="AU23" s="473">
        <v>2293.8851199999999</v>
      </c>
      <c r="AV23" s="473">
        <v>4316.7063699999999</v>
      </c>
      <c r="AW23" s="475" t="s">
        <v>621</v>
      </c>
      <c r="AX23" s="473">
        <v>22.377380000000002</v>
      </c>
      <c r="AY23" s="473">
        <v>10.79922</v>
      </c>
      <c r="AZ23" s="473">
        <v>33.176600000000001</v>
      </c>
      <c r="BA23" s="473"/>
      <c r="BB23" s="473">
        <v>0</v>
      </c>
      <c r="BC23" s="473">
        <v>0</v>
      </c>
      <c r="BD23" s="473">
        <v>0</v>
      </c>
      <c r="BE23" s="473"/>
      <c r="BF23" s="473">
        <v>28.891549999999999</v>
      </c>
      <c r="BG23" s="473">
        <v>0</v>
      </c>
      <c r="BH23" s="473">
        <v>28.891549999999999</v>
      </c>
      <c r="BI23" s="475" t="s">
        <v>621</v>
      </c>
      <c r="BJ23" s="473">
        <v>13.892910000000001</v>
      </c>
      <c r="BK23" s="473">
        <v>0</v>
      </c>
      <c r="BL23" s="473">
        <v>13.892910000000001</v>
      </c>
      <c r="BM23" s="473"/>
      <c r="BN23" s="473">
        <v>1786.5831000000001</v>
      </c>
      <c r="BO23" s="473">
        <v>9.684800000000001</v>
      </c>
      <c r="BP23" s="473">
        <v>1796.2678999999998</v>
      </c>
      <c r="BQ23" s="473"/>
      <c r="BR23" s="473">
        <v>47020.826430000001</v>
      </c>
      <c r="BS23" s="473">
        <v>20058.16347</v>
      </c>
      <c r="BT23" s="473">
        <v>67078.9899</v>
      </c>
      <c r="BU23" s="475" t="s">
        <v>621</v>
      </c>
      <c r="BV23" s="473">
        <v>9808.278119999999</v>
      </c>
      <c r="BW23" s="473">
        <v>35.382980000000003</v>
      </c>
      <c r="BX23" s="473">
        <v>9843.6610999999994</v>
      </c>
      <c r="BY23" s="473"/>
      <c r="BZ23" s="473">
        <v>47020.826430000001</v>
      </c>
      <c r="CA23" s="473">
        <v>20058.16347</v>
      </c>
      <c r="CB23" s="473">
        <v>67078.9899</v>
      </c>
      <c r="CC23" s="470"/>
    </row>
    <row r="24" spans="1:81" s="24" customFormat="1" ht="9" customHeight="1">
      <c r="A24" s="475" t="s">
        <v>631</v>
      </c>
      <c r="B24" s="473">
        <v>53180.919869999998</v>
      </c>
      <c r="C24" s="473">
        <v>144880.93862</v>
      </c>
      <c r="D24" s="473">
        <v>198061.85849000001</v>
      </c>
      <c r="E24" s="473"/>
      <c r="F24" s="473">
        <v>6595.9984400000003</v>
      </c>
      <c r="G24" s="473">
        <v>895.27420999999993</v>
      </c>
      <c r="H24" s="473">
        <v>7491.2726500000008</v>
      </c>
      <c r="I24" s="473"/>
      <c r="J24" s="473">
        <v>170310.2696</v>
      </c>
      <c r="K24" s="473">
        <v>200028.85194999998</v>
      </c>
      <c r="L24" s="473">
        <v>370339.12155000004</v>
      </c>
      <c r="M24" s="475" t="s">
        <v>631</v>
      </c>
      <c r="N24" s="473">
        <v>34181.037049999999</v>
      </c>
      <c r="O24" s="473">
        <v>7728.7536100000007</v>
      </c>
      <c r="P24" s="473">
        <v>41909.790659999999</v>
      </c>
      <c r="Q24" s="473"/>
      <c r="R24" s="473">
        <v>29839.700579999997</v>
      </c>
      <c r="S24" s="473">
        <v>47800.652009999998</v>
      </c>
      <c r="T24" s="473">
        <v>77640.35259000001</v>
      </c>
      <c r="U24" s="473"/>
      <c r="V24" s="473">
        <v>42969.010929999997</v>
      </c>
      <c r="W24" s="473">
        <v>220779.69349000001</v>
      </c>
      <c r="X24" s="473">
        <v>263748.70441999997</v>
      </c>
      <c r="Y24" s="475" t="s">
        <v>631</v>
      </c>
      <c r="Z24" s="473">
        <v>3885.6386000000002</v>
      </c>
      <c r="AA24" s="473">
        <v>3881.2328700000003</v>
      </c>
      <c r="AB24" s="473">
        <v>7766.87147</v>
      </c>
      <c r="AC24" s="473"/>
      <c r="AD24" s="473">
        <v>74505.680760000003</v>
      </c>
      <c r="AE24" s="473">
        <v>76869.209560000003</v>
      </c>
      <c r="AF24" s="473">
        <v>151374.89032000001</v>
      </c>
      <c r="AG24" s="473"/>
      <c r="AH24" s="473">
        <v>74741.953500000003</v>
      </c>
      <c r="AI24" s="473">
        <v>21781.649370000003</v>
      </c>
      <c r="AJ24" s="473">
        <v>96523.602870000002</v>
      </c>
      <c r="AK24" s="475" t="s">
        <v>631</v>
      </c>
      <c r="AL24" s="473">
        <v>7269.7987300000004</v>
      </c>
      <c r="AM24" s="473">
        <v>1370.6002800000001</v>
      </c>
      <c r="AN24" s="473">
        <v>8640.3990099999992</v>
      </c>
      <c r="AO24" s="473"/>
      <c r="AP24" s="473">
        <v>1920.9124999999999</v>
      </c>
      <c r="AQ24" s="473">
        <v>19.797999999999998</v>
      </c>
      <c r="AR24" s="473">
        <v>1940.7104999999999</v>
      </c>
      <c r="AS24" s="473"/>
      <c r="AT24" s="473">
        <v>0</v>
      </c>
      <c r="AU24" s="473">
        <v>44257.531409999996</v>
      </c>
      <c r="AV24" s="473">
        <v>44257.531409999996</v>
      </c>
      <c r="AW24" s="475" t="s">
        <v>631</v>
      </c>
      <c r="AX24" s="473">
        <v>0</v>
      </c>
      <c r="AY24" s="473">
        <v>0</v>
      </c>
      <c r="AZ24" s="473">
        <v>0</v>
      </c>
      <c r="BA24" s="473"/>
      <c r="BB24" s="473">
        <v>2435.7864399999999</v>
      </c>
      <c r="BC24" s="473">
        <v>0</v>
      </c>
      <c r="BD24" s="473">
        <v>2435.7864399999999</v>
      </c>
      <c r="BE24" s="473"/>
      <c r="BF24" s="473">
        <v>0</v>
      </c>
      <c r="BG24" s="473">
        <v>14708.35737</v>
      </c>
      <c r="BH24" s="473">
        <v>14708.35737</v>
      </c>
      <c r="BI24" s="475" t="s">
        <v>631</v>
      </c>
      <c r="BJ24" s="473">
        <v>0</v>
      </c>
      <c r="BK24" s="473">
        <v>30.945850000000004</v>
      </c>
      <c r="BL24" s="473">
        <v>30.945850000000004</v>
      </c>
      <c r="BM24" s="473"/>
      <c r="BN24" s="473">
        <v>0</v>
      </c>
      <c r="BO24" s="473">
        <v>7605.0332199999993</v>
      </c>
      <c r="BP24" s="473">
        <v>7605.0332199999993</v>
      </c>
      <c r="BQ24" s="473"/>
      <c r="BR24" s="473">
        <v>501836.70699999999</v>
      </c>
      <c r="BS24" s="473">
        <v>792638.52181999991</v>
      </c>
      <c r="BT24" s="473">
        <v>1294475.2288200003</v>
      </c>
      <c r="BU24" s="475" t="s">
        <v>631</v>
      </c>
      <c r="BV24" s="473">
        <v>170310.2696</v>
      </c>
      <c r="BW24" s="473">
        <v>200028.85197999998</v>
      </c>
      <c r="BX24" s="473">
        <v>370339.12157999998</v>
      </c>
      <c r="BY24" s="473"/>
      <c r="BZ24" s="473">
        <v>501836.70699999999</v>
      </c>
      <c r="CA24" s="473">
        <v>792638.5218499999</v>
      </c>
      <c r="CB24" s="473">
        <v>1294475.2288500003</v>
      </c>
      <c r="CC24" s="470"/>
    </row>
    <row r="25" spans="1:81" s="24" customFormat="1" ht="9" customHeight="1">
      <c r="A25" s="475" t="s">
        <v>632</v>
      </c>
      <c r="B25" s="473">
        <v>9022.4399300000005</v>
      </c>
      <c r="C25" s="473">
        <v>3535.2677899999999</v>
      </c>
      <c r="D25" s="473">
        <v>12557.70772</v>
      </c>
      <c r="E25" s="473"/>
      <c r="F25" s="473">
        <v>0</v>
      </c>
      <c r="G25" s="473">
        <v>0</v>
      </c>
      <c r="H25" s="473">
        <v>0</v>
      </c>
      <c r="I25" s="473"/>
      <c r="J25" s="473">
        <v>120598.62354</v>
      </c>
      <c r="K25" s="473">
        <v>115618.69576999999</v>
      </c>
      <c r="L25" s="473">
        <v>236217.31930999999</v>
      </c>
      <c r="M25" s="475" t="s">
        <v>632</v>
      </c>
      <c r="N25" s="473">
        <v>3478.4855899999998</v>
      </c>
      <c r="O25" s="473">
        <v>820.63864999999998</v>
      </c>
      <c r="P25" s="473">
        <v>4299.1242400000001</v>
      </c>
      <c r="Q25" s="473"/>
      <c r="R25" s="473">
        <v>11423.851560000001</v>
      </c>
      <c r="S25" s="473">
        <v>337.80602000000005</v>
      </c>
      <c r="T25" s="473">
        <v>11761.657580000001</v>
      </c>
      <c r="U25" s="473"/>
      <c r="V25" s="473">
        <v>-0.48681999999999997</v>
      </c>
      <c r="W25" s="473">
        <v>2.5671300000000001</v>
      </c>
      <c r="X25" s="473">
        <v>2.0803099999999999</v>
      </c>
      <c r="Y25" s="475" t="s">
        <v>632</v>
      </c>
      <c r="Z25" s="473">
        <v>0</v>
      </c>
      <c r="AA25" s="473">
        <v>0</v>
      </c>
      <c r="AB25" s="473">
        <v>0</v>
      </c>
      <c r="AC25" s="473"/>
      <c r="AD25" s="473">
        <v>14517.72955</v>
      </c>
      <c r="AE25" s="473">
        <v>29743.987450000001</v>
      </c>
      <c r="AF25" s="473">
        <v>44261.716999999997</v>
      </c>
      <c r="AG25" s="473"/>
      <c r="AH25" s="473">
        <v>14798.881019999999</v>
      </c>
      <c r="AI25" s="473">
        <v>0</v>
      </c>
      <c r="AJ25" s="473">
        <v>14798.881019999999</v>
      </c>
      <c r="AK25" s="475" t="s">
        <v>632</v>
      </c>
      <c r="AL25" s="473">
        <v>2389.15805</v>
      </c>
      <c r="AM25" s="473">
        <v>0</v>
      </c>
      <c r="AN25" s="473">
        <v>2389.15805</v>
      </c>
      <c r="AO25" s="473"/>
      <c r="AP25" s="473">
        <v>13853.77468</v>
      </c>
      <c r="AQ25" s="473">
        <v>0</v>
      </c>
      <c r="AR25" s="473">
        <v>13853.77468</v>
      </c>
      <c r="AS25" s="473"/>
      <c r="AT25" s="473">
        <v>4227.2177300000003</v>
      </c>
      <c r="AU25" s="473">
        <v>0</v>
      </c>
      <c r="AV25" s="473">
        <v>4227.2177300000003</v>
      </c>
      <c r="AW25" s="475" t="s">
        <v>632</v>
      </c>
      <c r="AX25" s="473">
        <v>0</v>
      </c>
      <c r="AY25" s="473">
        <v>0</v>
      </c>
      <c r="AZ25" s="473">
        <v>0</v>
      </c>
      <c r="BA25" s="473"/>
      <c r="BB25" s="473">
        <v>0</v>
      </c>
      <c r="BC25" s="473">
        <v>0</v>
      </c>
      <c r="BD25" s="473">
        <v>0</v>
      </c>
      <c r="BE25" s="473"/>
      <c r="BF25" s="473">
        <v>0</v>
      </c>
      <c r="BG25" s="473">
        <v>0</v>
      </c>
      <c r="BH25" s="473">
        <v>0</v>
      </c>
      <c r="BI25" s="475" t="s">
        <v>632</v>
      </c>
      <c r="BJ25" s="473">
        <v>0</v>
      </c>
      <c r="BK25" s="473">
        <v>0</v>
      </c>
      <c r="BL25" s="473">
        <v>0</v>
      </c>
      <c r="BM25" s="473"/>
      <c r="BN25" s="473">
        <v>2531.3911899999998</v>
      </c>
      <c r="BO25" s="473">
        <v>0</v>
      </c>
      <c r="BP25" s="473">
        <v>2531.3911899999998</v>
      </c>
      <c r="BQ25" s="473"/>
      <c r="BR25" s="473">
        <v>196841.06602</v>
      </c>
      <c r="BS25" s="473">
        <v>150058.96281</v>
      </c>
      <c r="BT25" s="473">
        <v>346900.02882999997</v>
      </c>
      <c r="BU25" s="475" t="s">
        <v>632</v>
      </c>
      <c r="BV25" s="473">
        <v>120598.62354</v>
      </c>
      <c r="BW25" s="473">
        <v>115618.69576999999</v>
      </c>
      <c r="BX25" s="473">
        <v>236217.31930999999</v>
      </c>
      <c r="BY25" s="473"/>
      <c r="BZ25" s="473">
        <v>196841.06602</v>
      </c>
      <c r="CA25" s="473">
        <v>150058.96281</v>
      </c>
      <c r="CB25" s="473">
        <v>346900.02882999997</v>
      </c>
      <c r="CC25" s="470"/>
    </row>
    <row r="26" spans="1:81" s="24" customFormat="1" ht="9" customHeight="1">
      <c r="A26" s="475" t="s">
        <v>633</v>
      </c>
      <c r="B26" s="473">
        <v>8539.1638999999996</v>
      </c>
      <c r="C26" s="473">
        <v>52796.97337</v>
      </c>
      <c r="D26" s="473">
        <v>61336.137270000007</v>
      </c>
      <c r="E26" s="473"/>
      <c r="F26" s="473">
        <v>2908.3063200000001</v>
      </c>
      <c r="G26" s="473">
        <v>0</v>
      </c>
      <c r="H26" s="473">
        <v>2908.3063200000001</v>
      </c>
      <c r="I26" s="473"/>
      <c r="J26" s="473">
        <v>0</v>
      </c>
      <c r="K26" s="473">
        <v>93930.930989999993</v>
      </c>
      <c r="L26" s="473">
        <v>93930.930989999993</v>
      </c>
      <c r="M26" s="475" t="s">
        <v>633</v>
      </c>
      <c r="N26" s="473">
        <v>2808.7496000000001</v>
      </c>
      <c r="O26" s="473">
        <v>11313.120279999999</v>
      </c>
      <c r="P26" s="473">
        <v>14121.86988</v>
      </c>
      <c r="Q26" s="473"/>
      <c r="R26" s="473">
        <v>16580.945329999999</v>
      </c>
      <c r="S26" s="473">
        <v>6831.0967599999994</v>
      </c>
      <c r="T26" s="473">
        <v>23412.042089999999</v>
      </c>
      <c r="U26" s="473"/>
      <c r="V26" s="473">
        <v>22942.60902</v>
      </c>
      <c r="W26" s="473">
        <v>0</v>
      </c>
      <c r="X26" s="473">
        <v>22942.60902</v>
      </c>
      <c r="Y26" s="475" t="s">
        <v>633</v>
      </c>
      <c r="Z26" s="473">
        <v>0</v>
      </c>
      <c r="AA26" s="473">
        <v>0</v>
      </c>
      <c r="AB26" s="473">
        <v>0</v>
      </c>
      <c r="AC26" s="473"/>
      <c r="AD26" s="473">
        <v>3223.9836399999999</v>
      </c>
      <c r="AE26" s="473">
        <v>82387.013790000012</v>
      </c>
      <c r="AF26" s="473">
        <v>85610.997430000003</v>
      </c>
      <c r="AG26" s="473"/>
      <c r="AH26" s="473">
        <v>6578.9837400000006</v>
      </c>
      <c r="AI26" s="473">
        <v>0</v>
      </c>
      <c r="AJ26" s="473">
        <v>6578.9837400000006</v>
      </c>
      <c r="AK26" s="475" t="s">
        <v>633</v>
      </c>
      <c r="AL26" s="473">
        <v>0</v>
      </c>
      <c r="AM26" s="473">
        <v>1781.0633</v>
      </c>
      <c r="AN26" s="473">
        <v>1781.0633</v>
      </c>
      <c r="AO26" s="473"/>
      <c r="AP26" s="473">
        <v>0</v>
      </c>
      <c r="AQ26" s="473">
        <v>0</v>
      </c>
      <c r="AR26" s="473">
        <v>0</v>
      </c>
      <c r="AS26" s="473"/>
      <c r="AT26" s="473">
        <v>0</v>
      </c>
      <c r="AU26" s="473">
        <v>0</v>
      </c>
      <c r="AV26" s="473">
        <v>0</v>
      </c>
      <c r="AW26" s="475" t="s">
        <v>633</v>
      </c>
      <c r="AX26" s="473">
        <v>0</v>
      </c>
      <c r="AY26" s="473">
        <v>0</v>
      </c>
      <c r="AZ26" s="473">
        <v>0</v>
      </c>
      <c r="BA26" s="473"/>
      <c r="BB26" s="473">
        <v>2102.4976799999999</v>
      </c>
      <c r="BC26" s="473">
        <v>0</v>
      </c>
      <c r="BD26" s="473">
        <v>2102.4976799999999</v>
      </c>
      <c r="BE26" s="473"/>
      <c r="BF26" s="473">
        <v>0</v>
      </c>
      <c r="BG26" s="473">
        <v>0</v>
      </c>
      <c r="BH26" s="473">
        <v>0</v>
      </c>
      <c r="BI26" s="475" t="s">
        <v>633</v>
      </c>
      <c r="BJ26" s="473">
        <v>0</v>
      </c>
      <c r="BK26" s="473">
        <v>0</v>
      </c>
      <c r="BL26" s="473">
        <v>0</v>
      </c>
      <c r="BM26" s="473"/>
      <c r="BN26" s="473">
        <v>0</v>
      </c>
      <c r="BO26" s="473">
        <v>0</v>
      </c>
      <c r="BP26" s="473">
        <v>0</v>
      </c>
      <c r="BQ26" s="473"/>
      <c r="BR26" s="473">
        <v>65685.239229999992</v>
      </c>
      <c r="BS26" s="473">
        <v>249040.19849000001</v>
      </c>
      <c r="BT26" s="473">
        <v>314725.43771999999</v>
      </c>
      <c r="BU26" s="475" t="s">
        <v>633</v>
      </c>
      <c r="BV26" s="473">
        <v>0</v>
      </c>
      <c r="BW26" s="473">
        <v>93930.930989999993</v>
      </c>
      <c r="BX26" s="473">
        <v>93930.930989999993</v>
      </c>
      <c r="BY26" s="473"/>
      <c r="BZ26" s="473">
        <v>65685.239229999992</v>
      </c>
      <c r="CA26" s="473">
        <v>249040.19849000001</v>
      </c>
      <c r="CB26" s="473">
        <v>314725.43771999999</v>
      </c>
      <c r="CC26" s="470"/>
    </row>
    <row r="27" spans="1:81" s="24" customFormat="1" ht="9" customHeight="1">
      <c r="A27" s="475" t="s">
        <v>634</v>
      </c>
      <c r="B27" s="473">
        <v>0</v>
      </c>
      <c r="C27" s="473">
        <v>0</v>
      </c>
      <c r="D27" s="473">
        <v>0</v>
      </c>
      <c r="E27" s="473"/>
      <c r="F27" s="473">
        <v>0</v>
      </c>
      <c r="G27" s="473">
        <v>0</v>
      </c>
      <c r="H27" s="473">
        <v>0</v>
      </c>
      <c r="I27" s="473"/>
      <c r="J27" s="473">
        <v>0</v>
      </c>
      <c r="K27" s="473">
        <v>0</v>
      </c>
      <c r="L27" s="473">
        <v>0</v>
      </c>
      <c r="M27" s="475" t="s">
        <v>634</v>
      </c>
      <c r="N27" s="473">
        <v>0</v>
      </c>
      <c r="O27" s="473">
        <v>0</v>
      </c>
      <c r="P27" s="473">
        <v>0</v>
      </c>
      <c r="Q27" s="473"/>
      <c r="R27" s="473">
        <v>0</v>
      </c>
      <c r="S27" s="473">
        <v>0</v>
      </c>
      <c r="T27" s="473">
        <v>0</v>
      </c>
      <c r="U27" s="473"/>
      <c r="V27" s="473">
        <v>0</v>
      </c>
      <c r="W27" s="473">
        <v>0</v>
      </c>
      <c r="X27" s="473">
        <v>0</v>
      </c>
      <c r="Y27" s="475" t="s">
        <v>634</v>
      </c>
      <c r="Z27" s="473">
        <v>0</v>
      </c>
      <c r="AA27" s="473">
        <v>0</v>
      </c>
      <c r="AB27" s="473">
        <v>0</v>
      </c>
      <c r="AC27" s="473"/>
      <c r="AD27" s="473">
        <v>0</v>
      </c>
      <c r="AE27" s="473">
        <v>0</v>
      </c>
      <c r="AF27" s="473">
        <v>0</v>
      </c>
      <c r="AG27" s="473"/>
      <c r="AH27" s="473">
        <v>0</v>
      </c>
      <c r="AI27" s="473">
        <v>0</v>
      </c>
      <c r="AJ27" s="473">
        <v>0</v>
      </c>
      <c r="AK27" s="475" t="s">
        <v>634</v>
      </c>
      <c r="AL27" s="473">
        <v>0</v>
      </c>
      <c r="AM27" s="473">
        <v>0</v>
      </c>
      <c r="AN27" s="473">
        <v>0</v>
      </c>
      <c r="AO27" s="473"/>
      <c r="AP27" s="473">
        <v>0</v>
      </c>
      <c r="AQ27" s="473">
        <v>0</v>
      </c>
      <c r="AR27" s="473">
        <v>0</v>
      </c>
      <c r="AS27" s="473"/>
      <c r="AT27" s="473">
        <v>6957.5249599999997</v>
      </c>
      <c r="AU27" s="473">
        <v>0</v>
      </c>
      <c r="AV27" s="473">
        <v>6957.5249599999997</v>
      </c>
      <c r="AW27" s="475" t="s">
        <v>634</v>
      </c>
      <c r="AX27" s="473">
        <v>0</v>
      </c>
      <c r="AY27" s="473">
        <v>0</v>
      </c>
      <c r="AZ27" s="473">
        <v>0</v>
      </c>
      <c r="BA27" s="473"/>
      <c r="BB27" s="473">
        <v>0</v>
      </c>
      <c r="BC27" s="473">
        <v>0</v>
      </c>
      <c r="BD27" s="473">
        <v>0</v>
      </c>
      <c r="BE27" s="473"/>
      <c r="BF27" s="473">
        <v>0</v>
      </c>
      <c r="BG27" s="473">
        <v>0</v>
      </c>
      <c r="BH27" s="473">
        <v>0</v>
      </c>
      <c r="BI27" s="475" t="s">
        <v>634</v>
      </c>
      <c r="BJ27" s="473">
        <v>0</v>
      </c>
      <c r="BK27" s="473">
        <v>0</v>
      </c>
      <c r="BL27" s="473">
        <v>0</v>
      </c>
      <c r="BM27" s="473"/>
      <c r="BN27" s="473">
        <v>0</v>
      </c>
      <c r="BO27" s="473">
        <v>0</v>
      </c>
      <c r="BP27" s="473">
        <v>0</v>
      </c>
      <c r="BQ27" s="473"/>
      <c r="BR27" s="473">
        <v>6957.5249599999997</v>
      </c>
      <c r="BS27" s="473">
        <v>0</v>
      </c>
      <c r="BT27" s="473">
        <v>6957.5249599999997</v>
      </c>
      <c r="BU27" s="475" t="s">
        <v>634</v>
      </c>
      <c r="BV27" s="473">
        <v>0</v>
      </c>
      <c r="BW27" s="473">
        <v>0</v>
      </c>
      <c r="BX27" s="473">
        <v>0</v>
      </c>
      <c r="BY27" s="473"/>
      <c r="BZ27" s="473">
        <v>6957.5249599999997</v>
      </c>
      <c r="CA27" s="473">
        <v>0</v>
      </c>
      <c r="CB27" s="473">
        <v>6957.5249599999997</v>
      </c>
      <c r="CC27" s="470"/>
    </row>
    <row r="28" spans="1:81" s="24" customFormat="1" ht="9" customHeight="1">
      <c r="A28" s="475" t="s">
        <v>635</v>
      </c>
      <c r="B28" s="473">
        <v>0</v>
      </c>
      <c r="C28" s="473">
        <v>0</v>
      </c>
      <c r="D28" s="473">
        <v>0</v>
      </c>
      <c r="E28" s="473"/>
      <c r="F28" s="473">
        <v>0</v>
      </c>
      <c r="G28" s="473">
        <v>0</v>
      </c>
      <c r="H28" s="473">
        <v>0</v>
      </c>
      <c r="I28" s="473"/>
      <c r="J28" s="473">
        <v>0</v>
      </c>
      <c r="K28" s="473">
        <v>0</v>
      </c>
      <c r="L28" s="473">
        <v>0</v>
      </c>
      <c r="M28" s="475" t="s">
        <v>635</v>
      </c>
      <c r="N28" s="473">
        <v>0</v>
      </c>
      <c r="O28" s="473">
        <v>0</v>
      </c>
      <c r="P28" s="473">
        <v>0</v>
      </c>
      <c r="Q28" s="473"/>
      <c r="R28" s="473">
        <v>0</v>
      </c>
      <c r="S28" s="473">
        <v>0</v>
      </c>
      <c r="T28" s="473">
        <v>0</v>
      </c>
      <c r="U28" s="473"/>
      <c r="V28" s="473">
        <v>135461.51256999999</v>
      </c>
      <c r="W28" s="473">
        <v>0</v>
      </c>
      <c r="X28" s="473">
        <v>135461.51256999999</v>
      </c>
      <c r="Y28" s="475" t="s">
        <v>635</v>
      </c>
      <c r="Z28" s="473">
        <v>0</v>
      </c>
      <c r="AA28" s="473">
        <v>0</v>
      </c>
      <c r="AB28" s="473">
        <v>0</v>
      </c>
      <c r="AC28" s="473"/>
      <c r="AD28" s="473">
        <v>0</v>
      </c>
      <c r="AE28" s="473">
        <v>0</v>
      </c>
      <c r="AF28" s="473">
        <v>0</v>
      </c>
      <c r="AG28" s="473"/>
      <c r="AH28" s="473">
        <v>0</v>
      </c>
      <c r="AI28" s="473">
        <v>0</v>
      </c>
      <c r="AJ28" s="473">
        <v>0</v>
      </c>
      <c r="AK28" s="475" t="s">
        <v>635</v>
      </c>
      <c r="AL28" s="473">
        <v>0</v>
      </c>
      <c r="AM28" s="473">
        <v>0</v>
      </c>
      <c r="AN28" s="473">
        <v>0</v>
      </c>
      <c r="AO28" s="473"/>
      <c r="AP28" s="473">
        <v>33757.785049999999</v>
      </c>
      <c r="AQ28" s="473">
        <v>0</v>
      </c>
      <c r="AR28" s="473">
        <v>33757.785049999999</v>
      </c>
      <c r="AS28" s="473"/>
      <c r="AT28" s="473">
        <v>0</v>
      </c>
      <c r="AU28" s="473">
        <v>0</v>
      </c>
      <c r="AV28" s="473">
        <v>0</v>
      </c>
      <c r="AW28" s="475" t="s">
        <v>635</v>
      </c>
      <c r="AX28" s="473">
        <v>0</v>
      </c>
      <c r="AY28" s="473">
        <v>0</v>
      </c>
      <c r="AZ28" s="473">
        <v>0</v>
      </c>
      <c r="BA28" s="473"/>
      <c r="BB28" s="473">
        <v>0</v>
      </c>
      <c r="BC28" s="473">
        <v>0</v>
      </c>
      <c r="BD28" s="473">
        <v>0</v>
      </c>
      <c r="BE28" s="473"/>
      <c r="BF28" s="473">
        <v>0</v>
      </c>
      <c r="BG28" s="473">
        <v>0</v>
      </c>
      <c r="BH28" s="473">
        <v>0</v>
      </c>
      <c r="BI28" s="475" t="s">
        <v>635</v>
      </c>
      <c r="BJ28" s="473">
        <v>0</v>
      </c>
      <c r="BK28" s="473">
        <v>0</v>
      </c>
      <c r="BL28" s="473">
        <v>0</v>
      </c>
      <c r="BM28" s="473"/>
      <c r="BN28" s="473">
        <v>0</v>
      </c>
      <c r="BO28" s="473">
        <v>0</v>
      </c>
      <c r="BP28" s="473">
        <v>0</v>
      </c>
      <c r="BQ28" s="473"/>
      <c r="BR28" s="473">
        <v>169219.29762</v>
      </c>
      <c r="BS28" s="473">
        <v>0</v>
      </c>
      <c r="BT28" s="473">
        <v>169219.29762</v>
      </c>
      <c r="BU28" s="475" t="s">
        <v>635</v>
      </c>
      <c r="BV28" s="473">
        <v>0</v>
      </c>
      <c r="BW28" s="473">
        <v>0</v>
      </c>
      <c r="BX28" s="473">
        <v>0</v>
      </c>
      <c r="BY28" s="473"/>
      <c r="BZ28" s="473">
        <v>169219.29762</v>
      </c>
      <c r="CA28" s="473">
        <v>0</v>
      </c>
      <c r="CB28" s="473">
        <v>169219.29762</v>
      </c>
      <c r="CC28" s="470"/>
    </row>
    <row r="29" spans="1:81" s="24" customFormat="1" ht="9" customHeight="1">
      <c r="A29" s="475" t="s">
        <v>636</v>
      </c>
      <c r="B29" s="473">
        <v>46896.420460000001</v>
      </c>
      <c r="C29" s="473">
        <v>16564.4427</v>
      </c>
      <c r="D29" s="473">
        <v>63460.863159999994</v>
      </c>
      <c r="E29" s="473"/>
      <c r="F29" s="473">
        <v>2690.5947299999998</v>
      </c>
      <c r="G29" s="473">
        <v>490.11091999999996</v>
      </c>
      <c r="H29" s="473">
        <v>3180.7056499999999</v>
      </c>
      <c r="I29" s="473"/>
      <c r="J29" s="473">
        <v>94815.003200000006</v>
      </c>
      <c r="K29" s="473">
        <v>34455.41992</v>
      </c>
      <c r="L29" s="473">
        <v>129270.42312000001</v>
      </c>
      <c r="M29" s="475" t="s">
        <v>636</v>
      </c>
      <c r="N29" s="473">
        <v>9363.1409199999998</v>
      </c>
      <c r="O29" s="473">
        <v>2704.5563399999996</v>
      </c>
      <c r="P29" s="473">
        <v>12067.697259999999</v>
      </c>
      <c r="Q29" s="473"/>
      <c r="R29" s="473">
        <v>5888.8767800000005</v>
      </c>
      <c r="S29" s="473">
        <v>2304.31306</v>
      </c>
      <c r="T29" s="473">
        <v>8193.1898399999991</v>
      </c>
      <c r="U29" s="473"/>
      <c r="V29" s="473">
        <v>22945.944680000001</v>
      </c>
      <c r="W29" s="473">
        <v>11491.11526</v>
      </c>
      <c r="X29" s="473">
        <v>34437.059939999999</v>
      </c>
      <c r="Y29" s="475" t="s">
        <v>636</v>
      </c>
      <c r="Z29" s="473">
        <v>188.79495</v>
      </c>
      <c r="AA29" s="473">
        <v>0</v>
      </c>
      <c r="AB29" s="473">
        <v>188.79495</v>
      </c>
      <c r="AC29" s="473"/>
      <c r="AD29" s="473">
        <v>33610.212310000003</v>
      </c>
      <c r="AE29" s="473">
        <v>15043.92417</v>
      </c>
      <c r="AF29" s="473">
        <v>48654.136479999994</v>
      </c>
      <c r="AG29" s="473"/>
      <c r="AH29" s="473">
        <v>10739.35751</v>
      </c>
      <c r="AI29" s="473">
        <v>493.10851000000002</v>
      </c>
      <c r="AJ29" s="473">
        <v>11232.46602</v>
      </c>
      <c r="AK29" s="475" t="s">
        <v>636</v>
      </c>
      <c r="AL29" s="473">
        <v>2573.2750000000001</v>
      </c>
      <c r="AM29" s="473">
        <v>636.07607999999993</v>
      </c>
      <c r="AN29" s="473">
        <v>3209.3510799999999</v>
      </c>
      <c r="AO29" s="473"/>
      <c r="AP29" s="473">
        <v>4674.2341399999996</v>
      </c>
      <c r="AQ29" s="473">
        <v>830.28771999999992</v>
      </c>
      <c r="AR29" s="473">
        <v>5504.5218600000007</v>
      </c>
      <c r="AS29" s="473"/>
      <c r="AT29" s="473">
        <v>66.288440000000008</v>
      </c>
      <c r="AU29" s="473">
        <v>88.208570000000009</v>
      </c>
      <c r="AV29" s="473">
        <v>154.49701000000002</v>
      </c>
      <c r="AW29" s="475" t="s">
        <v>636</v>
      </c>
      <c r="AX29" s="473">
        <v>4044.2910499999998</v>
      </c>
      <c r="AY29" s="473">
        <v>25.557470000000002</v>
      </c>
      <c r="AZ29" s="473">
        <v>4069.84852</v>
      </c>
      <c r="BA29" s="473"/>
      <c r="BB29" s="473">
        <v>2737.7875199999999</v>
      </c>
      <c r="BC29" s="473">
        <v>108.46779000000001</v>
      </c>
      <c r="BD29" s="473">
        <v>2846.25531</v>
      </c>
      <c r="BE29" s="473"/>
      <c r="BF29" s="473">
        <v>12.192450000000001</v>
      </c>
      <c r="BG29" s="473">
        <v>15.306509999999999</v>
      </c>
      <c r="BH29" s="473">
        <v>27.49896</v>
      </c>
      <c r="BI29" s="475" t="s">
        <v>636</v>
      </c>
      <c r="BJ29" s="473">
        <v>5.0881000000000007</v>
      </c>
      <c r="BK29" s="473">
        <v>4.7037399999999998</v>
      </c>
      <c r="BL29" s="473">
        <v>9.7918400000000005</v>
      </c>
      <c r="BM29" s="473"/>
      <c r="BN29" s="473">
        <v>1.5371600000000001</v>
      </c>
      <c r="BO29" s="473">
        <v>2.84781</v>
      </c>
      <c r="BP29" s="473">
        <v>4.38497</v>
      </c>
      <c r="BQ29" s="473"/>
      <c r="BR29" s="473">
        <v>241253.03940000004</v>
      </c>
      <c r="BS29" s="473">
        <v>85258.44657</v>
      </c>
      <c r="BT29" s="473">
        <v>326511.48596999998</v>
      </c>
      <c r="BU29" s="475" t="s">
        <v>636</v>
      </c>
      <c r="BV29" s="473">
        <v>94815.003200000006</v>
      </c>
      <c r="BW29" s="473">
        <v>34455.41992</v>
      </c>
      <c r="BX29" s="473">
        <v>129270.42312000001</v>
      </c>
      <c r="BY29" s="473"/>
      <c r="BZ29" s="473">
        <v>241253.03940000004</v>
      </c>
      <c r="CA29" s="473">
        <v>85258.44657</v>
      </c>
      <c r="CB29" s="473">
        <v>326511.48596999998</v>
      </c>
      <c r="CC29" s="470"/>
    </row>
    <row r="30" spans="1:81" s="24" customFormat="1" ht="9" customHeight="1">
      <c r="A30" s="475" t="s">
        <v>626</v>
      </c>
      <c r="B30" s="473">
        <v>0</v>
      </c>
      <c r="C30" s="473">
        <v>0</v>
      </c>
      <c r="D30" s="473">
        <v>0</v>
      </c>
      <c r="E30" s="473"/>
      <c r="F30" s="473">
        <v>0</v>
      </c>
      <c r="G30" s="473">
        <v>0</v>
      </c>
      <c r="H30" s="473">
        <v>0</v>
      </c>
      <c r="I30" s="473"/>
      <c r="J30" s="473">
        <v>0</v>
      </c>
      <c r="K30" s="473">
        <v>0</v>
      </c>
      <c r="L30" s="473">
        <v>0</v>
      </c>
      <c r="M30" s="475" t="s">
        <v>626</v>
      </c>
      <c r="N30" s="473">
        <v>0</v>
      </c>
      <c r="O30" s="473">
        <v>0</v>
      </c>
      <c r="P30" s="473">
        <v>0</v>
      </c>
      <c r="Q30" s="473"/>
      <c r="R30" s="473">
        <v>0</v>
      </c>
      <c r="S30" s="473">
        <v>0</v>
      </c>
      <c r="T30" s="473">
        <v>0</v>
      </c>
      <c r="U30" s="473"/>
      <c r="V30" s="473">
        <v>0</v>
      </c>
      <c r="W30" s="473">
        <v>0</v>
      </c>
      <c r="X30" s="473">
        <v>0</v>
      </c>
      <c r="Y30" s="475" t="s">
        <v>626</v>
      </c>
      <c r="Z30" s="473">
        <v>0</v>
      </c>
      <c r="AA30" s="473">
        <v>0</v>
      </c>
      <c r="AB30" s="473">
        <v>0</v>
      </c>
      <c r="AC30" s="473"/>
      <c r="AD30" s="473">
        <v>0</v>
      </c>
      <c r="AE30" s="473">
        <v>0</v>
      </c>
      <c r="AF30" s="473">
        <v>0</v>
      </c>
      <c r="AG30" s="473"/>
      <c r="AH30" s="473">
        <v>-2459.5498199999997</v>
      </c>
      <c r="AI30" s="473">
        <v>8175.5912199999993</v>
      </c>
      <c r="AJ30" s="473">
        <v>5716.0414000000001</v>
      </c>
      <c r="AK30" s="475" t="s">
        <v>626</v>
      </c>
      <c r="AL30" s="473">
        <v>0</v>
      </c>
      <c r="AM30" s="473">
        <v>0</v>
      </c>
      <c r="AN30" s="473">
        <v>0</v>
      </c>
      <c r="AO30" s="473"/>
      <c r="AP30" s="473">
        <v>0</v>
      </c>
      <c r="AQ30" s="473">
        <v>0</v>
      </c>
      <c r="AR30" s="473">
        <v>0</v>
      </c>
      <c r="AS30" s="473"/>
      <c r="AT30" s="473">
        <v>0</v>
      </c>
      <c r="AU30" s="473">
        <v>0</v>
      </c>
      <c r="AV30" s="473">
        <v>0</v>
      </c>
      <c r="AW30" s="475" t="s">
        <v>626</v>
      </c>
      <c r="AX30" s="473">
        <v>0</v>
      </c>
      <c r="AY30" s="473">
        <v>0</v>
      </c>
      <c r="AZ30" s="473">
        <v>0</v>
      </c>
      <c r="BA30" s="473"/>
      <c r="BB30" s="473">
        <v>0</v>
      </c>
      <c r="BC30" s="473">
        <v>0</v>
      </c>
      <c r="BD30" s="473">
        <v>0</v>
      </c>
      <c r="BE30" s="473"/>
      <c r="BF30" s="473">
        <v>0</v>
      </c>
      <c r="BG30" s="473">
        <v>0</v>
      </c>
      <c r="BH30" s="473">
        <v>0</v>
      </c>
      <c r="BI30" s="475" t="s">
        <v>626</v>
      </c>
      <c r="BJ30" s="473">
        <v>0</v>
      </c>
      <c r="BK30" s="473">
        <v>0</v>
      </c>
      <c r="BL30" s="473">
        <v>0</v>
      </c>
      <c r="BM30" s="473"/>
      <c r="BN30" s="473">
        <v>2.3302000000000005</v>
      </c>
      <c r="BO30" s="473">
        <v>221.27106000000001</v>
      </c>
      <c r="BP30" s="473">
        <v>223.60126</v>
      </c>
      <c r="BQ30" s="473"/>
      <c r="BR30" s="473">
        <v>-2457.2196199999998</v>
      </c>
      <c r="BS30" s="473">
        <v>8396.8622799999994</v>
      </c>
      <c r="BT30" s="473">
        <v>5939.6426600000004</v>
      </c>
      <c r="BU30" s="475" t="s">
        <v>626</v>
      </c>
      <c r="BV30" s="473">
        <v>0</v>
      </c>
      <c r="BW30" s="473">
        <v>0</v>
      </c>
      <c r="BX30" s="473">
        <v>0</v>
      </c>
      <c r="BY30" s="473"/>
      <c r="BZ30" s="473">
        <v>-2457.2196199999998</v>
      </c>
      <c r="CA30" s="473">
        <v>8396.8622799999994</v>
      </c>
      <c r="CB30" s="473">
        <v>5939.6426600000004</v>
      </c>
      <c r="CC30" s="470"/>
    </row>
    <row r="31" spans="1:81" s="24" customFormat="1" ht="9" customHeight="1">
      <c r="A31" s="475" t="s">
        <v>637</v>
      </c>
      <c r="B31" s="473">
        <v>0</v>
      </c>
      <c r="C31" s="473">
        <v>92860.56468000001</v>
      </c>
      <c r="D31" s="473">
        <v>92860.56468000001</v>
      </c>
      <c r="E31" s="473"/>
      <c r="F31" s="473">
        <v>0</v>
      </c>
      <c r="G31" s="473">
        <v>0</v>
      </c>
      <c r="H31" s="473">
        <v>0</v>
      </c>
      <c r="I31" s="473"/>
      <c r="J31" s="473">
        <v>-13989.39421</v>
      </c>
      <c r="K31" s="473">
        <v>34561.388880000006</v>
      </c>
      <c r="L31" s="473">
        <v>20571.99467</v>
      </c>
      <c r="M31" s="475" t="s">
        <v>637</v>
      </c>
      <c r="N31" s="473">
        <v>0</v>
      </c>
      <c r="O31" s="473">
        <v>0</v>
      </c>
      <c r="P31" s="473">
        <v>0</v>
      </c>
      <c r="Q31" s="473"/>
      <c r="R31" s="473">
        <v>-1008.52607</v>
      </c>
      <c r="S31" s="473">
        <v>1121.87464</v>
      </c>
      <c r="T31" s="473">
        <v>113.34857000000001</v>
      </c>
      <c r="U31" s="473"/>
      <c r="V31" s="473">
        <v>3519.71958</v>
      </c>
      <c r="W31" s="473">
        <v>-186.11164000000002</v>
      </c>
      <c r="X31" s="473">
        <v>3333.6079399999999</v>
      </c>
      <c r="Y31" s="475" t="s">
        <v>637</v>
      </c>
      <c r="Z31" s="473">
        <v>40095.535090000005</v>
      </c>
      <c r="AA31" s="473">
        <v>0</v>
      </c>
      <c r="AB31" s="473">
        <v>40095.535090000005</v>
      </c>
      <c r="AC31" s="473"/>
      <c r="AD31" s="473">
        <v>44254.0173</v>
      </c>
      <c r="AE31" s="473">
        <v>-8254.5675700000011</v>
      </c>
      <c r="AF31" s="473">
        <v>35999.44973</v>
      </c>
      <c r="AG31" s="473"/>
      <c r="AH31" s="473">
        <v>0</v>
      </c>
      <c r="AI31" s="473">
        <v>0</v>
      </c>
      <c r="AJ31" s="473">
        <v>0</v>
      </c>
      <c r="AK31" s="475" t="s">
        <v>637</v>
      </c>
      <c r="AL31" s="473">
        <v>2446.8583100000001</v>
      </c>
      <c r="AM31" s="473">
        <v>0</v>
      </c>
      <c r="AN31" s="473">
        <v>2446.8583100000001</v>
      </c>
      <c r="AO31" s="473"/>
      <c r="AP31" s="473">
        <v>0</v>
      </c>
      <c r="AQ31" s="473">
        <v>0</v>
      </c>
      <c r="AR31" s="473">
        <v>0</v>
      </c>
      <c r="AS31" s="473"/>
      <c r="AT31" s="473">
        <v>0</v>
      </c>
      <c r="AU31" s="473">
        <v>10.051069999999999</v>
      </c>
      <c r="AV31" s="473">
        <v>10.051069999999999</v>
      </c>
      <c r="AW31" s="475" t="s">
        <v>637</v>
      </c>
      <c r="AX31" s="473">
        <v>0</v>
      </c>
      <c r="AY31" s="473">
        <v>0</v>
      </c>
      <c r="AZ31" s="473">
        <v>0</v>
      </c>
      <c r="BA31" s="473"/>
      <c r="BB31" s="473">
        <v>0</v>
      </c>
      <c r="BC31" s="473">
        <v>0</v>
      </c>
      <c r="BD31" s="473">
        <v>0</v>
      </c>
      <c r="BE31" s="473"/>
      <c r="BF31" s="473">
        <v>0</v>
      </c>
      <c r="BG31" s="473">
        <v>0</v>
      </c>
      <c r="BH31" s="473">
        <v>0</v>
      </c>
      <c r="BI31" s="475" t="s">
        <v>637</v>
      </c>
      <c r="BJ31" s="473">
        <v>0</v>
      </c>
      <c r="BK31" s="473">
        <v>0</v>
      </c>
      <c r="BL31" s="473">
        <v>0</v>
      </c>
      <c r="BM31" s="473"/>
      <c r="BN31" s="473">
        <v>0</v>
      </c>
      <c r="BO31" s="473">
        <v>0</v>
      </c>
      <c r="BP31" s="473">
        <v>0</v>
      </c>
      <c r="BQ31" s="473"/>
      <c r="BR31" s="473">
        <v>75318.210000000006</v>
      </c>
      <c r="BS31" s="473">
        <v>120113.20006000002</v>
      </c>
      <c r="BT31" s="473">
        <v>195431.41005999999</v>
      </c>
      <c r="BU31" s="475" t="s">
        <v>637</v>
      </c>
      <c r="BV31" s="473">
        <v>-13989.39421</v>
      </c>
      <c r="BW31" s="473">
        <v>34561.388880000006</v>
      </c>
      <c r="BX31" s="473">
        <v>20571.99467</v>
      </c>
      <c r="BY31" s="473"/>
      <c r="BZ31" s="473">
        <v>75318.210000000006</v>
      </c>
      <c r="CA31" s="473">
        <v>120113.20006000003</v>
      </c>
      <c r="CB31" s="473">
        <v>195431.41005999997</v>
      </c>
      <c r="CC31" s="470"/>
    </row>
    <row r="32" spans="1:81" s="24" customFormat="1" ht="9" customHeight="1">
      <c r="A32" s="475" t="s">
        <v>542</v>
      </c>
      <c r="B32" s="473">
        <v>6997.2622000000001</v>
      </c>
      <c r="C32" s="473">
        <v>0</v>
      </c>
      <c r="D32" s="473">
        <v>6997.2622000000001</v>
      </c>
      <c r="E32" s="473"/>
      <c r="F32" s="473">
        <v>10.564249999999999</v>
      </c>
      <c r="G32" s="473">
        <v>0</v>
      </c>
      <c r="H32" s="473">
        <v>10.564249999999999</v>
      </c>
      <c r="I32" s="473"/>
      <c r="J32" s="473">
        <v>5547.9073899999994</v>
      </c>
      <c r="K32" s="473">
        <v>3110.4692700000001</v>
      </c>
      <c r="L32" s="473">
        <v>8658.3766599999999</v>
      </c>
      <c r="M32" s="475" t="s">
        <v>542</v>
      </c>
      <c r="N32" s="473">
        <v>25.508380000000002</v>
      </c>
      <c r="O32" s="473">
        <v>5.5000000000000003E-4</v>
      </c>
      <c r="P32" s="473">
        <v>25.508929999999999</v>
      </c>
      <c r="Q32" s="473"/>
      <c r="R32" s="473">
        <v>5.8977700000000004</v>
      </c>
      <c r="S32" s="473">
        <v>0</v>
      </c>
      <c r="T32" s="473">
        <v>5.8977700000000004</v>
      </c>
      <c r="U32" s="473"/>
      <c r="V32" s="473">
        <v>15.954829999999999</v>
      </c>
      <c r="W32" s="473">
        <v>0</v>
      </c>
      <c r="X32" s="473">
        <v>15.954829999999999</v>
      </c>
      <c r="Y32" s="475" t="s">
        <v>542</v>
      </c>
      <c r="Z32" s="473">
        <v>0</v>
      </c>
      <c r="AA32" s="473">
        <v>0</v>
      </c>
      <c r="AB32" s="473">
        <v>0</v>
      </c>
      <c r="AC32" s="473"/>
      <c r="AD32" s="473">
        <v>8765.249890000001</v>
      </c>
      <c r="AE32" s="473">
        <v>942.21822999999995</v>
      </c>
      <c r="AF32" s="473">
        <v>9707.4681199999995</v>
      </c>
      <c r="AG32" s="473"/>
      <c r="AH32" s="473">
        <v>984.12664000000007</v>
      </c>
      <c r="AI32" s="473">
        <v>4.0000000000000003E-5</v>
      </c>
      <c r="AJ32" s="473">
        <v>984.12668000000008</v>
      </c>
      <c r="AK32" s="475" t="s">
        <v>542</v>
      </c>
      <c r="AL32" s="473">
        <v>3.04521</v>
      </c>
      <c r="AM32" s="473">
        <v>2.2699999999999999E-3</v>
      </c>
      <c r="AN32" s="473">
        <v>3.0474800000000002</v>
      </c>
      <c r="AO32" s="473"/>
      <c r="AP32" s="473">
        <v>36.387629999999994</v>
      </c>
      <c r="AQ32" s="473">
        <v>0</v>
      </c>
      <c r="AR32" s="473">
        <v>36.387629999999994</v>
      </c>
      <c r="AS32" s="473"/>
      <c r="AT32" s="473">
        <v>13282.875050000001</v>
      </c>
      <c r="AU32" s="473">
        <v>0</v>
      </c>
      <c r="AV32" s="473">
        <v>13282.875050000001</v>
      </c>
      <c r="AW32" s="475" t="s">
        <v>542</v>
      </c>
      <c r="AX32" s="473">
        <v>28.972190000000001</v>
      </c>
      <c r="AY32" s="473">
        <v>0</v>
      </c>
      <c r="AZ32" s="473">
        <v>28.972190000000001</v>
      </c>
      <c r="BA32" s="473"/>
      <c r="BB32" s="473">
        <v>1549.3025</v>
      </c>
      <c r="BC32" s="473">
        <v>0</v>
      </c>
      <c r="BD32" s="473">
        <v>1549.3025</v>
      </c>
      <c r="BE32" s="473"/>
      <c r="BF32" s="473">
        <v>0</v>
      </c>
      <c r="BG32" s="473">
        <v>0</v>
      </c>
      <c r="BH32" s="473">
        <v>0</v>
      </c>
      <c r="BI32" s="475" t="s">
        <v>542</v>
      </c>
      <c r="BJ32" s="473">
        <v>0</v>
      </c>
      <c r="BK32" s="473">
        <v>0</v>
      </c>
      <c r="BL32" s="473">
        <v>0</v>
      </c>
      <c r="BM32" s="473"/>
      <c r="BN32" s="473">
        <v>0</v>
      </c>
      <c r="BO32" s="473">
        <v>0</v>
      </c>
      <c r="BP32" s="473">
        <v>0</v>
      </c>
      <c r="BQ32" s="473"/>
      <c r="BR32" s="473">
        <v>37253.053930000002</v>
      </c>
      <c r="BS32" s="473">
        <v>4052.6903600000001</v>
      </c>
      <c r="BT32" s="473">
        <v>41305.744290000002</v>
      </c>
      <c r="BU32" s="475" t="s">
        <v>542</v>
      </c>
      <c r="BV32" s="473">
        <v>5547.9073899999994</v>
      </c>
      <c r="BW32" s="473">
        <v>3110.4692700000001</v>
      </c>
      <c r="BX32" s="473">
        <v>8658.3766599999999</v>
      </c>
      <c r="BY32" s="473"/>
      <c r="BZ32" s="473">
        <v>37253.053930000002</v>
      </c>
      <c r="CA32" s="473">
        <v>4052.6903600000001</v>
      </c>
      <c r="CB32" s="473">
        <v>41305.744290000002</v>
      </c>
      <c r="CC32" s="470"/>
    </row>
    <row r="33" spans="1:83" s="24" customFormat="1" ht="5.0999999999999996" customHeight="1">
      <c r="A33" s="475"/>
      <c r="B33" s="473"/>
      <c r="C33" s="473"/>
      <c r="D33" s="473"/>
      <c r="E33" s="473"/>
      <c r="F33" s="473"/>
      <c r="G33" s="473"/>
      <c r="H33" s="473"/>
      <c r="I33" s="473"/>
      <c r="J33" s="473"/>
      <c r="K33" s="473"/>
      <c r="L33" s="473"/>
      <c r="M33" s="475"/>
      <c r="N33" s="473"/>
      <c r="O33" s="473"/>
      <c r="P33" s="473"/>
      <c r="Q33" s="473"/>
      <c r="R33" s="473"/>
      <c r="S33" s="473"/>
      <c r="T33" s="473"/>
      <c r="U33" s="473"/>
      <c r="V33" s="473"/>
      <c r="W33" s="473"/>
      <c r="X33" s="473"/>
      <c r="Y33" s="475"/>
      <c r="Z33" s="473"/>
      <c r="AA33" s="473"/>
      <c r="AB33" s="473"/>
      <c r="AC33" s="473"/>
      <c r="AD33" s="473"/>
      <c r="AE33" s="473"/>
      <c r="AF33" s="473"/>
      <c r="AG33" s="473"/>
      <c r="AH33" s="473"/>
      <c r="AI33" s="473"/>
      <c r="AJ33" s="473"/>
      <c r="AK33" s="475"/>
      <c r="AL33" s="473"/>
      <c r="AM33" s="473"/>
      <c r="AN33" s="473"/>
      <c r="AO33" s="473"/>
      <c r="AP33" s="473"/>
      <c r="AQ33" s="473"/>
      <c r="AR33" s="473"/>
      <c r="AS33" s="473"/>
      <c r="AT33" s="473"/>
      <c r="AU33" s="473"/>
      <c r="AV33" s="473"/>
      <c r="AW33" s="475"/>
      <c r="AX33" s="473"/>
      <c r="AY33" s="473"/>
      <c r="AZ33" s="473"/>
      <c r="BA33" s="473"/>
      <c r="BB33" s="473"/>
      <c r="BC33" s="473"/>
      <c r="BD33" s="473"/>
      <c r="BE33" s="473"/>
      <c r="BF33" s="473"/>
      <c r="BG33" s="473"/>
      <c r="BH33" s="473"/>
      <c r="BI33" s="475"/>
      <c r="BJ33" s="473"/>
      <c r="BK33" s="473"/>
      <c r="BL33" s="473"/>
      <c r="BM33" s="473"/>
      <c r="BN33" s="473"/>
      <c r="BO33" s="473"/>
      <c r="BP33" s="473"/>
      <c r="BQ33" s="473"/>
      <c r="BR33" s="473"/>
      <c r="BS33" s="473"/>
      <c r="BT33" s="473"/>
      <c r="BU33" s="475"/>
      <c r="BV33" s="473"/>
      <c r="BW33" s="473"/>
      <c r="BX33" s="473"/>
      <c r="BY33" s="473"/>
      <c r="BZ33" s="473"/>
      <c r="CA33" s="473"/>
      <c r="CB33" s="473"/>
      <c r="CC33" s="470"/>
    </row>
    <row r="34" spans="1:83" s="24" customFormat="1" ht="8.1" customHeight="1">
      <c r="A34" s="468" t="s">
        <v>638</v>
      </c>
      <c r="B34" s="469">
        <v>3234328.7681199997</v>
      </c>
      <c r="C34" s="469">
        <v>671702.04720000003</v>
      </c>
      <c r="D34" s="469">
        <v>3906030.8153200001</v>
      </c>
      <c r="E34" s="469"/>
      <c r="F34" s="469">
        <v>83557.68333</v>
      </c>
      <c r="G34" s="469">
        <v>6185.6345499999998</v>
      </c>
      <c r="H34" s="469">
        <v>89743.317880000002</v>
      </c>
      <c r="I34" s="469"/>
      <c r="J34" s="469">
        <v>5058352.1057799999</v>
      </c>
      <c r="K34" s="469">
        <v>2294900.59448</v>
      </c>
      <c r="L34" s="469">
        <v>7353252.7002600003</v>
      </c>
      <c r="M34" s="468" t="s">
        <v>638</v>
      </c>
      <c r="N34" s="469">
        <v>276377.45485000004</v>
      </c>
      <c r="O34" s="469">
        <v>59030.315640000001</v>
      </c>
      <c r="P34" s="469">
        <v>335407.77049000002</v>
      </c>
      <c r="Q34" s="469"/>
      <c r="R34" s="469">
        <v>275712.97123000002</v>
      </c>
      <c r="S34" s="469">
        <v>157976.41016999999</v>
      </c>
      <c r="T34" s="469">
        <v>433689.38139999995</v>
      </c>
      <c r="U34" s="469"/>
      <c r="V34" s="469">
        <v>1693232.4617099999</v>
      </c>
      <c r="W34" s="469">
        <v>219843.76305000001</v>
      </c>
      <c r="X34" s="469">
        <v>1913076.2247599999</v>
      </c>
      <c r="Y34" s="468" t="s">
        <v>638</v>
      </c>
      <c r="Z34" s="469">
        <v>177109.53325000001</v>
      </c>
      <c r="AA34" s="469">
        <v>174203.17477000001</v>
      </c>
      <c r="AB34" s="469">
        <v>351312.70801999996</v>
      </c>
      <c r="AC34" s="469"/>
      <c r="AD34" s="469">
        <v>2172977.6309099998</v>
      </c>
      <c r="AE34" s="469">
        <v>336043.86586999998</v>
      </c>
      <c r="AF34" s="469">
        <v>2509021.4967800002</v>
      </c>
      <c r="AG34" s="469"/>
      <c r="AH34" s="469">
        <v>1387410.6563900001</v>
      </c>
      <c r="AI34" s="469">
        <v>-28894.789539999998</v>
      </c>
      <c r="AJ34" s="469">
        <v>1358515.8668499999</v>
      </c>
      <c r="AK34" s="468" t="s">
        <v>638</v>
      </c>
      <c r="AL34" s="469">
        <v>51774.770140000001</v>
      </c>
      <c r="AM34" s="469">
        <v>29902.88551</v>
      </c>
      <c r="AN34" s="469">
        <v>81677.655650000001</v>
      </c>
      <c r="AO34" s="469"/>
      <c r="AP34" s="469">
        <v>540997.64491999999</v>
      </c>
      <c r="AQ34" s="469">
        <v>4352.5009900000005</v>
      </c>
      <c r="AR34" s="469">
        <v>545350.14590999996</v>
      </c>
      <c r="AS34" s="469"/>
      <c r="AT34" s="469">
        <v>91855.810790000003</v>
      </c>
      <c r="AU34" s="469">
        <v>191874.59253999998</v>
      </c>
      <c r="AV34" s="469">
        <v>283730.40333</v>
      </c>
      <c r="AW34" s="468" t="s">
        <v>638</v>
      </c>
      <c r="AX34" s="469">
        <v>209410.23834000001</v>
      </c>
      <c r="AY34" s="469">
        <v>303.31003999999996</v>
      </c>
      <c r="AZ34" s="469">
        <v>209713.54837999999</v>
      </c>
      <c r="BA34" s="469"/>
      <c r="BB34" s="469">
        <v>114724.68368999999</v>
      </c>
      <c r="BC34" s="469">
        <v>4288.1802699999998</v>
      </c>
      <c r="BD34" s="469">
        <v>119012.86395999999</v>
      </c>
      <c r="BE34" s="469"/>
      <c r="BF34" s="469">
        <v>19080.35556</v>
      </c>
      <c r="BG34" s="469">
        <v>13885.05502</v>
      </c>
      <c r="BH34" s="469">
        <v>32965.410579999996</v>
      </c>
      <c r="BI34" s="468" t="s">
        <v>638</v>
      </c>
      <c r="BJ34" s="469">
        <v>11643.04826</v>
      </c>
      <c r="BK34" s="469">
        <v>20233.66159</v>
      </c>
      <c r="BL34" s="469">
        <v>31876.709850000003</v>
      </c>
      <c r="BM34" s="469"/>
      <c r="BN34" s="469">
        <v>-25296.011039999998</v>
      </c>
      <c r="BO34" s="469">
        <v>57782.264080000001</v>
      </c>
      <c r="BP34" s="469">
        <v>32486.25304</v>
      </c>
      <c r="BQ34" s="469"/>
      <c r="BR34" s="469">
        <v>15373249.806229999</v>
      </c>
      <c r="BS34" s="469">
        <v>4213613.4662300004</v>
      </c>
      <c r="BT34" s="469">
        <v>19586863.272459999</v>
      </c>
      <c r="BU34" s="468" t="s">
        <v>638</v>
      </c>
      <c r="BV34" s="469">
        <v>5058352.1057799999</v>
      </c>
      <c r="BW34" s="469">
        <v>2312526.6769599998</v>
      </c>
      <c r="BX34" s="469">
        <v>7370878.7827399997</v>
      </c>
      <c r="BY34" s="469"/>
      <c r="BZ34" s="469">
        <v>15373249.806229999</v>
      </c>
      <c r="CA34" s="469">
        <v>4231239.5487099998</v>
      </c>
      <c r="CB34" s="469">
        <v>19604489.354939997</v>
      </c>
      <c r="CC34" s="470"/>
    </row>
    <row r="35" spans="1:83" s="18" customFormat="1" ht="5.0999999999999996" customHeight="1">
      <c r="A35" s="476"/>
      <c r="B35" s="477"/>
      <c r="C35" s="477"/>
      <c r="D35" s="477"/>
      <c r="E35" s="477"/>
      <c r="F35" s="477"/>
      <c r="G35" s="477"/>
      <c r="H35" s="477"/>
      <c r="I35" s="477"/>
      <c r="J35" s="477"/>
      <c r="K35" s="477"/>
      <c r="L35" s="477"/>
      <c r="M35" s="476"/>
      <c r="N35" s="477"/>
      <c r="O35" s="477"/>
      <c r="P35" s="477"/>
      <c r="Q35" s="477"/>
      <c r="R35" s="477"/>
      <c r="S35" s="477"/>
      <c r="T35" s="477"/>
      <c r="U35" s="477"/>
      <c r="V35" s="477"/>
      <c r="W35" s="477"/>
      <c r="X35" s="477"/>
      <c r="Y35" s="476"/>
      <c r="Z35" s="477"/>
      <c r="AA35" s="477"/>
      <c r="AB35" s="477"/>
      <c r="AC35" s="477"/>
      <c r="AD35" s="477"/>
      <c r="AE35" s="477"/>
      <c r="AF35" s="477"/>
      <c r="AG35" s="477"/>
      <c r="AH35" s="477"/>
      <c r="AI35" s="477"/>
      <c r="AJ35" s="477"/>
      <c r="AK35" s="476"/>
      <c r="AL35" s="477"/>
      <c r="AM35" s="477"/>
      <c r="AN35" s="477"/>
      <c r="AO35" s="477"/>
      <c r="AP35" s="477"/>
      <c r="AQ35" s="477"/>
      <c r="AR35" s="477"/>
      <c r="AS35" s="477"/>
      <c r="AT35" s="477"/>
      <c r="AU35" s="477"/>
      <c r="AV35" s="477"/>
      <c r="AW35" s="476"/>
      <c r="AX35" s="477"/>
      <c r="AY35" s="477"/>
      <c r="AZ35" s="477"/>
      <c r="BA35" s="477"/>
      <c r="BB35" s="477"/>
      <c r="BC35" s="477"/>
      <c r="BD35" s="477"/>
      <c r="BE35" s="477"/>
      <c r="BF35" s="477"/>
      <c r="BG35" s="477"/>
      <c r="BH35" s="477"/>
      <c r="BI35" s="476"/>
      <c r="BJ35" s="477"/>
      <c r="BK35" s="477"/>
      <c r="BL35" s="477"/>
      <c r="BM35" s="477"/>
      <c r="BN35" s="477"/>
      <c r="BO35" s="477"/>
      <c r="BP35" s="477"/>
      <c r="BQ35" s="477"/>
      <c r="BR35" s="477"/>
      <c r="BS35" s="477"/>
      <c r="BT35" s="477"/>
      <c r="BU35" s="476"/>
      <c r="BV35" s="477"/>
      <c r="BW35" s="477"/>
      <c r="BX35" s="477"/>
      <c r="BY35" s="477"/>
      <c r="BZ35" s="477"/>
      <c r="CA35" s="477"/>
      <c r="CB35" s="477"/>
    </row>
    <row r="36" spans="1:83" s="24" customFormat="1" ht="8.1" customHeight="1">
      <c r="A36" s="536" t="s">
        <v>639</v>
      </c>
      <c r="B36" s="469">
        <v>1494201.43123</v>
      </c>
      <c r="C36" s="469">
        <v>69771.454079999996</v>
      </c>
      <c r="D36" s="469">
        <v>1563972.88531</v>
      </c>
      <c r="E36" s="469"/>
      <c r="F36" s="469">
        <v>31301.446050000002</v>
      </c>
      <c r="G36" s="469">
        <v>4021.9816800000003</v>
      </c>
      <c r="H36" s="469">
        <v>35323.427729999996</v>
      </c>
      <c r="I36" s="469"/>
      <c r="J36" s="469">
        <v>1559683.1769100002</v>
      </c>
      <c r="K36" s="469">
        <v>59484.94672</v>
      </c>
      <c r="L36" s="469">
        <v>1619168.12363</v>
      </c>
      <c r="M36" s="536" t="s">
        <v>639</v>
      </c>
      <c r="N36" s="469">
        <v>343221.05797000002</v>
      </c>
      <c r="O36" s="469">
        <v>55263.574869999997</v>
      </c>
      <c r="P36" s="469">
        <v>398484.63283999998</v>
      </c>
      <c r="Q36" s="469"/>
      <c r="R36" s="469">
        <v>108764.26837999999</v>
      </c>
      <c r="S36" s="469">
        <v>9180.3425500000012</v>
      </c>
      <c r="T36" s="469">
        <v>117944.61093000001</v>
      </c>
      <c r="U36" s="469"/>
      <c r="V36" s="469">
        <v>620791.67001</v>
      </c>
      <c r="W36" s="469">
        <v>124990.70115000001</v>
      </c>
      <c r="X36" s="469">
        <v>745782.37115999998</v>
      </c>
      <c r="Y36" s="536" t="s">
        <v>639</v>
      </c>
      <c r="Z36" s="469">
        <v>8391.4434799999999</v>
      </c>
      <c r="AA36" s="469">
        <v>-394.10318000000001</v>
      </c>
      <c r="AB36" s="469">
        <v>7997.3402999999998</v>
      </c>
      <c r="AC36" s="469"/>
      <c r="AD36" s="469">
        <v>1249395.4958299999</v>
      </c>
      <c r="AE36" s="469">
        <v>-25230.365449999998</v>
      </c>
      <c r="AF36" s="469">
        <v>1224165.1303800002</v>
      </c>
      <c r="AG36" s="469"/>
      <c r="AH36" s="469">
        <v>485464.78902999999</v>
      </c>
      <c r="AI36" s="469">
        <v>-1227.6885600000001</v>
      </c>
      <c r="AJ36" s="469">
        <v>484237.10047</v>
      </c>
      <c r="AK36" s="536" t="s">
        <v>639</v>
      </c>
      <c r="AL36" s="469">
        <v>16231.962730000001</v>
      </c>
      <c r="AM36" s="469">
        <v>-12697.74029</v>
      </c>
      <c r="AN36" s="469">
        <v>3534.22244</v>
      </c>
      <c r="AO36" s="469"/>
      <c r="AP36" s="469">
        <v>377937.00225999998</v>
      </c>
      <c r="AQ36" s="469">
        <v>-22.617049999999999</v>
      </c>
      <c r="AR36" s="469">
        <v>377914.38520999998</v>
      </c>
      <c r="AS36" s="469"/>
      <c r="AT36" s="469">
        <v>81989.559359999999</v>
      </c>
      <c r="AU36" s="469">
        <v>0</v>
      </c>
      <c r="AV36" s="469">
        <v>81989.559359999999</v>
      </c>
      <c r="AW36" s="536" t="s">
        <v>639</v>
      </c>
      <c r="AX36" s="469">
        <v>177725.51590999999</v>
      </c>
      <c r="AY36" s="469">
        <v>0</v>
      </c>
      <c r="AZ36" s="469">
        <v>177725.51590999999</v>
      </c>
      <c r="BA36" s="469"/>
      <c r="BB36" s="469">
        <v>67244.513189999998</v>
      </c>
      <c r="BC36" s="469">
        <v>13.948370000000001</v>
      </c>
      <c r="BD36" s="469">
        <v>67258.461559999996</v>
      </c>
      <c r="BE36" s="469"/>
      <c r="BF36" s="469">
        <v>-410.93004000000002</v>
      </c>
      <c r="BG36" s="469">
        <v>6909.1376900000005</v>
      </c>
      <c r="BH36" s="469">
        <v>6498.2076500000003</v>
      </c>
      <c r="BI36" s="536" t="s">
        <v>639</v>
      </c>
      <c r="BJ36" s="469">
        <v>-168</v>
      </c>
      <c r="BK36" s="469">
        <v>0</v>
      </c>
      <c r="BL36" s="469">
        <v>-168</v>
      </c>
      <c r="BM36" s="469"/>
      <c r="BN36" s="469">
        <v>935.34019000000001</v>
      </c>
      <c r="BO36" s="469">
        <v>5389.0461699999996</v>
      </c>
      <c r="BP36" s="469">
        <v>6324.3863600000004</v>
      </c>
      <c r="BQ36" s="469"/>
      <c r="BR36" s="469">
        <v>6622699.7424900001</v>
      </c>
      <c r="BS36" s="469">
        <v>295452.61875000002</v>
      </c>
      <c r="BT36" s="469">
        <v>6918152.3612399995</v>
      </c>
      <c r="BU36" s="536" t="s">
        <v>639</v>
      </c>
      <c r="BV36" s="469">
        <v>1559683.1769100002</v>
      </c>
      <c r="BW36" s="469">
        <v>59484.94672</v>
      </c>
      <c r="BX36" s="469">
        <v>1619168.12363</v>
      </c>
      <c r="BY36" s="469"/>
      <c r="BZ36" s="469">
        <v>6622699.7424900001</v>
      </c>
      <c r="CA36" s="469">
        <v>295452.61875000002</v>
      </c>
      <c r="CB36" s="469">
        <v>6918152.3612399995</v>
      </c>
      <c r="CC36" s="470"/>
    </row>
    <row r="37" spans="1:83" s="18" customFormat="1" ht="5.0999999999999996" customHeight="1">
      <c r="A37" s="475"/>
      <c r="B37" s="477"/>
      <c r="C37" s="477"/>
      <c r="D37" s="477"/>
      <c r="E37" s="477"/>
      <c r="F37" s="477"/>
      <c r="G37" s="477"/>
      <c r="H37" s="477"/>
      <c r="I37" s="477"/>
      <c r="J37" s="477"/>
      <c r="K37" s="477"/>
      <c r="L37" s="477"/>
      <c r="M37" s="475"/>
      <c r="N37" s="477"/>
      <c r="O37" s="477"/>
      <c r="P37" s="477"/>
      <c r="Q37" s="477"/>
      <c r="R37" s="477"/>
      <c r="S37" s="477"/>
      <c r="T37" s="477"/>
      <c r="U37" s="477"/>
      <c r="V37" s="477"/>
      <c r="W37" s="477"/>
      <c r="X37" s="477"/>
      <c r="Y37" s="475"/>
      <c r="Z37" s="477"/>
      <c r="AA37" s="477"/>
      <c r="AB37" s="477"/>
      <c r="AC37" s="477"/>
      <c r="AD37" s="477"/>
      <c r="AE37" s="477"/>
      <c r="AF37" s="477"/>
      <c r="AG37" s="477"/>
      <c r="AH37" s="477"/>
      <c r="AI37" s="477"/>
      <c r="AJ37" s="477"/>
      <c r="AK37" s="475"/>
      <c r="AL37" s="477"/>
      <c r="AM37" s="477"/>
      <c r="AN37" s="477"/>
      <c r="AO37" s="477"/>
      <c r="AP37" s="477"/>
      <c r="AQ37" s="477"/>
      <c r="AR37" s="477"/>
      <c r="AS37" s="477"/>
      <c r="AT37" s="477"/>
      <c r="AU37" s="477"/>
      <c r="AV37" s="477"/>
      <c r="AW37" s="475"/>
      <c r="AX37" s="477"/>
      <c r="AY37" s="477"/>
      <c r="AZ37" s="477"/>
      <c r="BA37" s="477"/>
      <c r="BB37" s="477"/>
      <c r="BC37" s="477"/>
      <c r="BD37" s="477"/>
      <c r="BE37" s="477"/>
      <c r="BF37" s="477"/>
      <c r="BG37" s="477"/>
      <c r="BH37" s="477"/>
      <c r="BI37" s="475"/>
      <c r="BJ37" s="477"/>
      <c r="BK37" s="477"/>
      <c r="BL37" s="477"/>
      <c r="BM37" s="477"/>
      <c r="BN37" s="477"/>
      <c r="BO37" s="477"/>
      <c r="BP37" s="477"/>
      <c r="BQ37" s="477"/>
      <c r="BR37" s="477"/>
      <c r="BS37" s="477"/>
      <c r="BT37" s="477"/>
      <c r="BU37" s="475"/>
      <c r="BV37" s="477"/>
      <c r="BW37" s="477"/>
      <c r="BX37" s="477"/>
      <c r="BY37" s="477"/>
      <c r="BZ37" s="477"/>
      <c r="CA37" s="477"/>
      <c r="CB37" s="477"/>
    </row>
    <row r="38" spans="1:83" s="24" customFormat="1" ht="8.1" customHeight="1">
      <c r="A38" s="468" t="s">
        <v>640</v>
      </c>
      <c r="B38" s="469">
        <v>1740127.3368900002</v>
      </c>
      <c r="C38" s="469">
        <v>601930.59311999998</v>
      </c>
      <c r="D38" s="469">
        <v>2342057.9300100002</v>
      </c>
      <c r="E38" s="469"/>
      <c r="F38" s="469">
        <v>52256.237280000001</v>
      </c>
      <c r="G38" s="469">
        <v>2163.6528699999999</v>
      </c>
      <c r="H38" s="469">
        <v>54419.890149999999</v>
      </c>
      <c r="I38" s="469"/>
      <c r="J38" s="469">
        <v>3498668.9288699999</v>
      </c>
      <c r="K38" s="469">
        <v>2235415.6477600001</v>
      </c>
      <c r="L38" s="469">
        <v>5734084.57663</v>
      </c>
      <c r="M38" s="468" t="s">
        <v>640</v>
      </c>
      <c r="N38" s="469">
        <v>-66843.60312</v>
      </c>
      <c r="O38" s="469">
        <v>3766.7407699999999</v>
      </c>
      <c r="P38" s="469">
        <v>-63076.862350000003</v>
      </c>
      <c r="Q38" s="469"/>
      <c r="R38" s="469">
        <v>166948.70285</v>
      </c>
      <c r="S38" s="469">
        <v>148796.06762000002</v>
      </c>
      <c r="T38" s="469">
        <v>315744.77047000005</v>
      </c>
      <c r="U38" s="469"/>
      <c r="V38" s="469">
        <v>1072440.7916999999</v>
      </c>
      <c r="W38" s="469">
        <v>94853.061900000001</v>
      </c>
      <c r="X38" s="469">
        <v>1167293.8535999998</v>
      </c>
      <c r="Y38" s="468" t="s">
        <v>640</v>
      </c>
      <c r="Z38" s="469">
        <v>168718.08977000002</v>
      </c>
      <c r="AA38" s="469">
        <v>174597.27794999999</v>
      </c>
      <c r="AB38" s="469">
        <v>343315.36772000004</v>
      </c>
      <c r="AC38" s="469"/>
      <c r="AD38" s="469">
        <v>923582.13508000004</v>
      </c>
      <c r="AE38" s="469">
        <v>361274.23132000002</v>
      </c>
      <c r="AF38" s="469">
        <v>1284856.3664000002</v>
      </c>
      <c r="AG38" s="469"/>
      <c r="AH38" s="469">
        <v>901945.86736000003</v>
      </c>
      <c r="AI38" s="469">
        <v>-27667.100979999999</v>
      </c>
      <c r="AJ38" s="469">
        <v>874278.76638000004</v>
      </c>
      <c r="AK38" s="468" t="s">
        <v>640</v>
      </c>
      <c r="AL38" s="469">
        <v>35542.807409999994</v>
      </c>
      <c r="AM38" s="469">
        <v>42600.625799999994</v>
      </c>
      <c r="AN38" s="469">
        <v>78143.433209999988</v>
      </c>
      <c r="AO38" s="469"/>
      <c r="AP38" s="469">
        <v>163060.64265999998</v>
      </c>
      <c r="AQ38" s="469">
        <v>4375.1180400000003</v>
      </c>
      <c r="AR38" s="469">
        <v>167435.76069999998</v>
      </c>
      <c r="AS38" s="469"/>
      <c r="AT38" s="469">
        <v>9866.2514300000003</v>
      </c>
      <c r="AU38" s="469">
        <v>191874.59253999998</v>
      </c>
      <c r="AV38" s="469">
        <v>201740.84396999999</v>
      </c>
      <c r="AW38" s="468" t="s">
        <v>640</v>
      </c>
      <c r="AX38" s="469">
        <v>31684.722429999998</v>
      </c>
      <c r="AY38" s="469">
        <v>303.31003999999996</v>
      </c>
      <c r="AZ38" s="469">
        <v>31988.032469999998</v>
      </c>
      <c r="BA38" s="469"/>
      <c r="BB38" s="469">
        <v>47480.1705</v>
      </c>
      <c r="BC38" s="469">
        <v>4274.2319000000007</v>
      </c>
      <c r="BD38" s="469">
        <v>51754.402399999999</v>
      </c>
      <c r="BE38" s="469"/>
      <c r="BF38" s="469">
        <v>19491.285600000003</v>
      </c>
      <c r="BG38" s="469">
        <v>6975.9173300000002</v>
      </c>
      <c r="BH38" s="469">
        <v>26467.202929999999</v>
      </c>
      <c r="BI38" s="468" t="s">
        <v>640</v>
      </c>
      <c r="BJ38" s="469">
        <v>11811.04826</v>
      </c>
      <c r="BK38" s="469">
        <v>20233.66159</v>
      </c>
      <c r="BL38" s="469">
        <v>32044.709850000003</v>
      </c>
      <c r="BM38" s="469"/>
      <c r="BN38" s="469">
        <v>-26231.35123</v>
      </c>
      <c r="BO38" s="469">
        <v>52393.217909999999</v>
      </c>
      <c r="BP38" s="469">
        <v>26161.866679999999</v>
      </c>
      <c r="BQ38" s="469"/>
      <c r="BR38" s="469">
        <v>8750550.0637399983</v>
      </c>
      <c r="BS38" s="469">
        <v>3918160.8474800005</v>
      </c>
      <c r="BT38" s="469">
        <v>12668710.911220003</v>
      </c>
      <c r="BU38" s="468" t="s">
        <v>640</v>
      </c>
      <c r="BV38" s="469">
        <v>3498668.9288699999</v>
      </c>
      <c r="BW38" s="469">
        <v>2253041.7302399999</v>
      </c>
      <c r="BX38" s="469">
        <v>5751710.6591099994</v>
      </c>
      <c r="BY38" s="469"/>
      <c r="BZ38" s="469">
        <v>8750550.0637399983</v>
      </c>
      <c r="CA38" s="469">
        <v>3935786.9299600003</v>
      </c>
      <c r="CB38" s="469">
        <v>12686336.993700001</v>
      </c>
      <c r="CC38" s="470"/>
      <c r="CD38" s="470"/>
      <c r="CE38" s="470"/>
    </row>
    <row r="39" spans="1:83" s="18" customFormat="1" ht="5.0999999999999996" customHeight="1">
      <c r="A39" s="476"/>
      <c r="B39" s="477"/>
      <c r="C39" s="477"/>
      <c r="D39" s="477"/>
      <c r="E39" s="477"/>
      <c r="F39" s="477"/>
      <c r="G39" s="477"/>
      <c r="H39" s="477"/>
      <c r="I39" s="477"/>
      <c r="J39" s="477"/>
      <c r="K39" s="477"/>
      <c r="L39" s="477"/>
      <c r="M39" s="476"/>
      <c r="N39" s="477"/>
      <c r="O39" s="477"/>
      <c r="P39" s="477"/>
      <c r="Q39" s="477"/>
      <c r="R39" s="477"/>
      <c r="S39" s="477"/>
      <c r="T39" s="477"/>
      <c r="U39" s="477"/>
      <c r="V39" s="477"/>
      <c r="W39" s="477"/>
      <c r="X39" s="477"/>
      <c r="Y39" s="476"/>
      <c r="Z39" s="477"/>
      <c r="AA39" s="477"/>
      <c r="AB39" s="477"/>
      <c r="AC39" s="477"/>
      <c r="AD39" s="477"/>
      <c r="AE39" s="477"/>
      <c r="AF39" s="477"/>
      <c r="AG39" s="477"/>
      <c r="AH39" s="477"/>
      <c r="AI39" s="477"/>
      <c r="AJ39" s="477"/>
      <c r="AK39" s="476"/>
      <c r="AL39" s="477"/>
      <c r="AM39" s="477"/>
      <c r="AN39" s="477"/>
      <c r="AO39" s="477"/>
      <c r="AP39" s="477"/>
      <c r="AQ39" s="477"/>
      <c r="AR39" s="477"/>
      <c r="AS39" s="477"/>
      <c r="AT39" s="477"/>
      <c r="AU39" s="477"/>
      <c r="AV39" s="477"/>
      <c r="AW39" s="476"/>
      <c r="AX39" s="477"/>
      <c r="AY39" s="477"/>
      <c r="AZ39" s="477"/>
      <c r="BA39" s="477"/>
      <c r="BB39" s="477"/>
      <c r="BC39" s="477"/>
      <c r="BD39" s="477"/>
      <c r="BE39" s="477"/>
      <c r="BF39" s="477"/>
      <c r="BG39" s="477"/>
      <c r="BH39" s="477"/>
      <c r="BI39" s="476"/>
      <c r="BJ39" s="477"/>
      <c r="BK39" s="477"/>
      <c r="BL39" s="477"/>
      <c r="BM39" s="477"/>
      <c r="BN39" s="477"/>
      <c r="BO39" s="477"/>
      <c r="BP39" s="477"/>
      <c r="BQ39" s="477"/>
      <c r="BR39" s="477"/>
      <c r="BS39" s="477"/>
      <c r="BT39" s="477"/>
      <c r="BU39" s="476"/>
      <c r="BV39" s="477"/>
      <c r="BW39" s="477"/>
      <c r="BX39" s="477"/>
      <c r="BY39" s="477"/>
      <c r="BZ39" s="477"/>
      <c r="CA39" s="477"/>
      <c r="CB39" s="477"/>
    </row>
    <row r="40" spans="1:83" s="24" customFormat="1" ht="8.1" customHeight="1">
      <c r="A40" s="468" t="s">
        <v>641</v>
      </c>
      <c r="B40" s="469">
        <v>588546.83796999999</v>
      </c>
      <c r="C40" s="469">
        <v>473112.63613</v>
      </c>
      <c r="D40" s="469">
        <v>1061659.4741</v>
      </c>
      <c r="E40" s="469"/>
      <c r="F40" s="469">
        <v>9202.1968400000005</v>
      </c>
      <c r="G40" s="469">
        <v>904.59208000000012</v>
      </c>
      <c r="H40" s="469">
        <v>10106.788919999999</v>
      </c>
      <c r="I40" s="469"/>
      <c r="J40" s="469">
        <v>1477984.5420599999</v>
      </c>
      <c r="K40" s="469">
        <v>683349.04203000001</v>
      </c>
      <c r="L40" s="469">
        <v>2161333.58409</v>
      </c>
      <c r="M40" s="468" t="s">
        <v>641</v>
      </c>
      <c r="N40" s="469">
        <v>86487.80128</v>
      </c>
      <c r="O40" s="469">
        <v>16399.114389999999</v>
      </c>
      <c r="P40" s="469">
        <v>102886.91567</v>
      </c>
      <c r="Q40" s="469"/>
      <c r="R40" s="469">
        <v>77992.178879999992</v>
      </c>
      <c r="S40" s="469">
        <v>51616.637750000002</v>
      </c>
      <c r="T40" s="469">
        <v>129608.81663</v>
      </c>
      <c r="U40" s="469"/>
      <c r="V40" s="469">
        <v>328234.43673000002</v>
      </c>
      <c r="W40" s="469">
        <v>204436.81600999998</v>
      </c>
      <c r="X40" s="469">
        <v>532671.25274000003</v>
      </c>
      <c r="Y40" s="468" t="s">
        <v>641</v>
      </c>
      <c r="Z40" s="469">
        <v>132146.44909000001</v>
      </c>
      <c r="AA40" s="469">
        <v>7670.8317100000004</v>
      </c>
      <c r="AB40" s="469">
        <v>139817.28080000001</v>
      </c>
      <c r="AC40" s="469"/>
      <c r="AD40" s="469">
        <v>462046.78075999999</v>
      </c>
      <c r="AE40" s="469">
        <v>212444.81756999998</v>
      </c>
      <c r="AF40" s="469">
        <v>674491.59833000007</v>
      </c>
      <c r="AG40" s="469"/>
      <c r="AH40" s="469">
        <v>69334.542199999996</v>
      </c>
      <c r="AI40" s="469">
        <v>193.24001999999999</v>
      </c>
      <c r="AJ40" s="469">
        <v>69527.782219999994</v>
      </c>
      <c r="AK40" s="468" t="s">
        <v>641</v>
      </c>
      <c r="AL40" s="469">
        <v>9201.5377100000005</v>
      </c>
      <c r="AM40" s="469">
        <v>1581.32772</v>
      </c>
      <c r="AN40" s="469">
        <v>10782.86543</v>
      </c>
      <c r="AO40" s="469"/>
      <c r="AP40" s="469">
        <v>180399.43881999998</v>
      </c>
      <c r="AQ40" s="469">
        <v>4763.0405300000002</v>
      </c>
      <c r="AR40" s="469">
        <v>185162.47934999998</v>
      </c>
      <c r="AS40" s="469"/>
      <c r="AT40" s="469">
        <v>19101.556800000002</v>
      </c>
      <c r="AU40" s="469">
        <v>87505.269610000003</v>
      </c>
      <c r="AV40" s="469">
        <v>106606.82640999999</v>
      </c>
      <c r="AW40" s="468" t="s">
        <v>641</v>
      </c>
      <c r="AX40" s="469">
        <v>69159.380860000005</v>
      </c>
      <c r="AY40" s="469">
        <v>5.2270000000000004E-2</v>
      </c>
      <c r="AZ40" s="469">
        <v>69159.43312999999</v>
      </c>
      <c r="BA40" s="469"/>
      <c r="BB40" s="469">
        <v>27174.52521</v>
      </c>
      <c r="BC40" s="469">
        <v>134.59726000000001</v>
      </c>
      <c r="BD40" s="469">
        <v>27309.122469999998</v>
      </c>
      <c r="BE40" s="469"/>
      <c r="BF40" s="469">
        <v>3963.2380800000001</v>
      </c>
      <c r="BG40" s="469">
        <v>10095.467949999998</v>
      </c>
      <c r="BH40" s="469">
        <v>14058.706029999999</v>
      </c>
      <c r="BI40" s="468" t="s">
        <v>641</v>
      </c>
      <c r="BJ40" s="469">
        <v>2690.6769100000001</v>
      </c>
      <c r="BK40" s="469">
        <v>7784.6189400000003</v>
      </c>
      <c r="BL40" s="469">
        <v>10475.29585</v>
      </c>
      <c r="BM40" s="469"/>
      <c r="BN40" s="469">
        <v>11.787600000000001</v>
      </c>
      <c r="BO40" s="469">
        <v>16158.79075</v>
      </c>
      <c r="BP40" s="469">
        <v>16170.57835</v>
      </c>
      <c r="BQ40" s="469"/>
      <c r="BR40" s="469">
        <v>3543677.9077999997</v>
      </c>
      <c r="BS40" s="469">
        <v>1778150.8927199999</v>
      </c>
      <c r="BT40" s="469">
        <v>5321828.80052</v>
      </c>
      <c r="BU40" s="468" t="s">
        <v>641</v>
      </c>
      <c r="BV40" s="469">
        <v>1477984.5420599999</v>
      </c>
      <c r="BW40" s="469">
        <v>697952.26890000002</v>
      </c>
      <c r="BX40" s="469">
        <v>2175936.8109599999</v>
      </c>
      <c r="BY40" s="469"/>
      <c r="BZ40" s="469">
        <v>3543677.9077999997</v>
      </c>
      <c r="CA40" s="469">
        <v>1792754.1195899998</v>
      </c>
      <c r="CB40" s="469">
        <v>5336432.0273899995</v>
      </c>
    </row>
    <row r="41" spans="1:83" s="18" customFormat="1" ht="9" customHeight="1">
      <c r="A41" s="475" t="s">
        <v>642</v>
      </c>
      <c r="B41" s="473">
        <v>5993.6023100000002</v>
      </c>
      <c r="C41" s="473">
        <v>485.33846</v>
      </c>
      <c r="D41" s="473">
        <v>6478.9407699999992</v>
      </c>
      <c r="E41" s="473"/>
      <c r="F41" s="473">
        <v>0</v>
      </c>
      <c r="G41" s="473">
        <v>0</v>
      </c>
      <c r="H41" s="473">
        <v>0</v>
      </c>
      <c r="I41" s="473"/>
      <c r="J41" s="473">
        <v>2998.3809000000001</v>
      </c>
      <c r="K41" s="473">
        <v>4354.1052300000001</v>
      </c>
      <c r="L41" s="473">
        <v>7352.4861300000002</v>
      </c>
      <c r="M41" s="475" t="s">
        <v>642</v>
      </c>
      <c r="N41" s="473">
        <v>504.68151</v>
      </c>
      <c r="O41" s="473">
        <v>320.87844999999999</v>
      </c>
      <c r="P41" s="473">
        <v>825.55995999999993</v>
      </c>
      <c r="Q41" s="473"/>
      <c r="R41" s="473">
        <v>244.79876000000002</v>
      </c>
      <c r="S41" s="473">
        <v>130.30663999999999</v>
      </c>
      <c r="T41" s="473">
        <v>375.10540000000003</v>
      </c>
      <c r="U41" s="473"/>
      <c r="V41" s="473">
        <v>433.12160000000006</v>
      </c>
      <c r="W41" s="473">
        <v>0</v>
      </c>
      <c r="X41" s="473">
        <v>433.12160000000006</v>
      </c>
      <c r="Y41" s="475" t="s">
        <v>642</v>
      </c>
      <c r="Z41" s="473">
        <v>20134.49856</v>
      </c>
      <c r="AA41" s="473">
        <v>0</v>
      </c>
      <c r="AB41" s="473">
        <v>20134.49856</v>
      </c>
      <c r="AC41" s="473"/>
      <c r="AD41" s="473">
        <v>88.332669999999993</v>
      </c>
      <c r="AE41" s="473">
        <v>0</v>
      </c>
      <c r="AF41" s="473">
        <v>88.332669999999993</v>
      </c>
      <c r="AG41" s="473"/>
      <c r="AH41" s="473">
        <v>0</v>
      </c>
      <c r="AI41" s="473">
        <v>0</v>
      </c>
      <c r="AJ41" s="473">
        <v>0</v>
      </c>
      <c r="AK41" s="475" t="s">
        <v>642</v>
      </c>
      <c r="AL41" s="473">
        <v>0</v>
      </c>
      <c r="AM41" s="473">
        <v>0</v>
      </c>
      <c r="AN41" s="473">
        <v>0</v>
      </c>
      <c r="AO41" s="473"/>
      <c r="AP41" s="473">
        <v>0</v>
      </c>
      <c r="AQ41" s="473">
        <v>0</v>
      </c>
      <c r="AR41" s="473">
        <v>0</v>
      </c>
      <c r="AS41" s="473"/>
      <c r="AT41" s="473">
        <v>1199.7000399999999</v>
      </c>
      <c r="AU41" s="473">
        <v>0</v>
      </c>
      <c r="AV41" s="473">
        <v>1199.7000399999999</v>
      </c>
      <c r="AW41" s="475" t="s">
        <v>642</v>
      </c>
      <c r="AX41" s="473">
        <v>0</v>
      </c>
      <c r="AY41" s="473">
        <v>0</v>
      </c>
      <c r="AZ41" s="473">
        <v>0</v>
      </c>
      <c r="BA41" s="473"/>
      <c r="BB41" s="473">
        <v>0</v>
      </c>
      <c r="BC41" s="473">
        <v>0</v>
      </c>
      <c r="BD41" s="473">
        <v>0</v>
      </c>
      <c r="BE41" s="473"/>
      <c r="BF41" s="473">
        <v>0</v>
      </c>
      <c r="BG41" s="473">
        <v>0</v>
      </c>
      <c r="BH41" s="473">
        <v>0</v>
      </c>
      <c r="BI41" s="475" t="s">
        <v>642</v>
      </c>
      <c r="BJ41" s="473">
        <v>0</v>
      </c>
      <c r="BK41" s="473">
        <v>0</v>
      </c>
      <c r="BL41" s="473">
        <v>0</v>
      </c>
      <c r="BM41" s="473"/>
      <c r="BN41" s="473">
        <v>0</v>
      </c>
      <c r="BO41" s="473">
        <v>0</v>
      </c>
      <c r="BP41" s="473">
        <v>0</v>
      </c>
      <c r="BQ41" s="473"/>
      <c r="BR41" s="473">
        <v>31597.11635</v>
      </c>
      <c r="BS41" s="473">
        <v>5290.62878</v>
      </c>
      <c r="BT41" s="473">
        <v>36887.745130000003</v>
      </c>
      <c r="BU41" s="475" t="s">
        <v>642</v>
      </c>
      <c r="BV41" s="473">
        <v>2998.3809000000001</v>
      </c>
      <c r="BW41" s="473">
        <v>4354.1052300000001</v>
      </c>
      <c r="BX41" s="473">
        <v>7352.4861300000002</v>
      </c>
      <c r="BY41" s="473"/>
      <c r="BZ41" s="473">
        <v>31597.11635</v>
      </c>
      <c r="CA41" s="473">
        <v>5290.62878</v>
      </c>
      <c r="CB41" s="473">
        <v>36887.745130000003</v>
      </c>
    </row>
    <row r="42" spans="1:83" s="24" customFormat="1" ht="9" customHeight="1">
      <c r="A42" s="475" t="s">
        <v>643</v>
      </c>
      <c r="B42" s="473">
        <v>90780.446849999993</v>
      </c>
      <c r="C42" s="473">
        <v>75628.292690000002</v>
      </c>
      <c r="D42" s="473">
        <v>166408.73953999998</v>
      </c>
      <c r="E42" s="473"/>
      <c r="F42" s="473">
        <v>1358.03674</v>
      </c>
      <c r="G42" s="473">
        <v>405.84042999999997</v>
      </c>
      <c r="H42" s="473">
        <v>1763.87717</v>
      </c>
      <c r="I42" s="473"/>
      <c r="J42" s="473">
        <v>62083.038430000001</v>
      </c>
      <c r="K42" s="473">
        <v>103944.03111</v>
      </c>
      <c r="L42" s="473">
        <v>166027.06954</v>
      </c>
      <c r="M42" s="475" t="s">
        <v>643</v>
      </c>
      <c r="N42" s="473">
        <v>11138.571109999999</v>
      </c>
      <c r="O42" s="473">
        <v>4508.4784800000007</v>
      </c>
      <c r="P42" s="473">
        <v>15647.049590000001</v>
      </c>
      <c r="Q42" s="473"/>
      <c r="R42" s="473">
        <v>21180.987100000002</v>
      </c>
      <c r="S42" s="473">
        <v>16808.498889999999</v>
      </c>
      <c r="T42" s="473">
        <v>37989.485990000001</v>
      </c>
      <c r="U42" s="473"/>
      <c r="V42" s="473">
        <v>25576.949190000003</v>
      </c>
      <c r="W42" s="473">
        <v>35885.596250000002</v>
      </c>
      <c r="X42" s="473">
        <v>61462.545439999994</v>
      </c>
      <c r="Y42" s="475" t="s">
        <v>643</v>
      </c>
      <c r="Z42" s="473">
        <v>10679.19859</v>
      </c>
      <c r="AA42" s="473">
        <v>2529.89381</v>
      </c>
      <c r="AB42" s="473">
        <v>13209.0924</v>
      </c>
      <c r="AC42" s="473"/>
      <c r="AD42" s="473">
        <v>18604.57329</v>
      </c>
      <c r="AE42" s="473">
        <v>20892.9578</v>
      </c>
      <c r="AF42" s="473">
        <v>39497.531090000004</v>
      </c>
      <c r="AG42" s="473"/>
      <c r="AH42" s="473">
        <v>37.5</v>
      </c>
      <c r="AI42" s="473">
        <v>0</v>
      </c>
      <c r="AJ42" s="473">
        <v>37.5</v>
      </c>
      <c r="AK42" s="475" t="s">
        <v>643</v>
      </c>
      <c r="AL42" s="473">
        <v>1143.0931699999999</v>
      </c>
      <c r="AM42" s="473">
        <v>821.30538999999999</v>
      </c>
      <c r="AN42" s="473">
        <v>1964.3985600000001</v>
      </c>
      <c r="AO42" s="473"/>
      <c r="AP42" s="473">
        <v>111.70865000000001</v>
      </c>
      <c r="AQ42" s="473">
        <v>0</v>
      </c>
      <c r="AR42" s="473">
        <v>111.70865000000001</v>
      </c>
      <c r="AS42" s="473"/>
      <c r="AT42" s="473">
        <v>11520.681039999999</v>
      </c>
      <c r="AU42" s="473">
        <v>18693.258129999998</v>
      </c>
      <c r="AV42" s="473">
        <v>30213.939170000001</v>
      </c>
      <c r="AW42" s="475" t="s">
        <v>643</v>
      </c>
      <c r="AX42" s="473">
        <v>0</v>
      </c>
      <c r="AY42" s="473">
        <v>0</v>
      </c>
      <c r="AZ42" s="473">
        <v>0</v>
      </c>
      <c r="BA42" s="473"/>
      <c r="BB42" s="473">
        <v>91.73603</v>
      </c>
      <c r="BC42" s="473">
        <v>22.072050000000001</v>
      </c>
      <c r="BD42" s="473">
        <v>113.80808</v>
      </c>
      <c r="BE42" s="473"/>
      <c r="BF42" s="473">
        <v>3400.6648599999999</v>
      </c>
      <c r="BG42" s="473">
        <v>4509.2227000000003</v>
      </c>
      <c r="BH42" s="473">
        <v>7909.8875600000001</v>
      </c>
      <c r="BI42" s="475" t="s">
        <v>643</v>
      </c>
      <c r="BJ42" s="473">
        <v>2675.4677000000001</v>
      </c>
      <c r="BK42" s="473">
        <v>1355.8363400000001</v>
      </c>
      <c r="BL42" s="473">
        <v>4031.30404</v>
      </c>
      <c r="BM42" s="473"/>
      <c r="BN42" s="473">
        <v>0</v>
      </c>
      <c r="BO42" s="473">
        <v>485.04404000000005</v>
      </c>
      <c r="BP42" s="473">
        <v>485.04404000000005</v>
      </c>
      <c r="BQ42" s="473"/>
      <c r="BR42" s="473">
        <v>260382.65274999995</v>
      </c>
      <c r="BS42" s="473">
        <v>286490.32810999994</v>
      </c>
      <c r="BT42" s="473">
        <v>546872.98085999989</v>
      </c>
      <c r="BU42" s="475" t="s">
        <v>643</v>
      </c>
      <c r="BV42" s="473">
        <v>62083.038430000001</v>
      </c>
      <c r="BW42" s="473">
        <v>103944.03111</v>
      </c>
      <c r="BX42" s="473">
        <v>166027.06954</v>
      </c>
      <c r="BY42" s="473"/>
      <c r="BZ42" s="473">
        <v>260382.65274999995</v>
      </c>
      <c r="CA42" s="473">
        <v>286490.32810999994</v>
      </c>
      <c r="CB42" s="473">
        <v>546872.98085999989</v>
      </c>
    </row>
    <row r="43" spans="1:83" s="24" customFormat="1" ht="9" customHeight="1">
      <c r="A43" s="475" t="s">
        <v>644</v>
      </c>
      <c r="B43" s="473">
        <v>68.02897999999999</v>
      </c>
      <c r="C43" s="473">
        <v>734.79621999999995</v>
      </c>
      <c r="D43" s="473">
        <v>802.82520000000011</v>
      </c>
      <c r="E43" s="473"/>
      <c r="F43" s="473">
        <v>1263.4374599999999</v>
      </c>
      <c r="G43" s="473">
        <v>0</v>
      </c>
      <c r="H43" s="473">
        <v>1263.4374599999999</v>
      </c>
      <c r="I43" s="473"/>
      <c r="J43" s="473">
        <v>1305.4733100000001</v>
      </c>
      <c r="K43" s="473">
        <v>4959.0793800000001</v>
      </c>
      <c r="L43" s="473">
        <v>6264.5526900000004</v>
      </c>
      <c r="M43" s="475" t="s">
        <v>644</v>
      </c>
      <c r="N43" s="473">
        <v>0</v>
      </c>
      <c r="O43" s="473">
        <v>0</v>
      </c>
      <c r="P43" s="473">
        <v>0</v>
      </c>
      <c r="Q43" s="473"/>
      <c r="R43" s="473">
        <v>3749.5037199999997</v>
      </c>
      <c r="S43" s="473">
        <v>354.08247999999998</v>
      </c>
      <c r="T43" s="473">
        <v>4103.5861999999997</v>
      </c>
      <c r="U43" s="473"/>
      <c r="V43" s="473">
        <v>2485.7228700000001</v>
      </c>
      <c r="W43" s="473">
        <v>3900.4227800000003</v>
      </c>
      <c r="X43" s="473">
        <v>6386.1456500000004</v>
      </c>
      <c r="Y43" s="475" t="s">
        <v>644</v>
      </c>
      <c r="Z43" s="473">
        <v>3665.93354</v>
      </c>
      <c r="AA43" s="473">
        <v>0</v>
      </c>
      <c r="AB43" s="473">
        <v>3665.93354</v>
      </c>
      <c r="AC43" s="473"/>
      <c r="AD43" s="473">
        <v>956.57540000000006</v>
      </c>
      <c r="AE43" s="473">
        <v>773.66865000000007</v>
      </c>
      <c r="AF43" s="473">
        <v>1730.24405</v>
      </c>
      <c r="AG43" s="473"/>
      <c r="AH43" s="473">
        <v>0</v>
      </c>
      <c r="AI43" s="473">
        <v>0</v>
      </c>
      <c r="AJ43" s="473">
        <v>0</v>
      </c>
      <c r="AK43" s="475" t="s">
        <v>644</v>
      </c>
      <c r="AL43" s="473">
        <v>0</v>
      </c>
      <c r="AM43" s="473">
        <v>0</v>
      </c>
      <c r="AN43" s="473">
        <v>0</v>
      </c>
      <c r="AO43" s="473"/>
      <c r="AP43" s="473">
        <v>0</v>
      </c>
      <c r="AQ43" s="473">
        <v>0</v>
      </c>
      <c r="AR43" s="473">
        <v>0</v>
      </c>
      <c r="AS43" s="473"/>
      <c r="AT43" s="473">
        <v>0</v>
      </c>
      <c r="AU43" s="473">
        <v>0</v>
      </c>
      <c r="AV43" s="473">
        <v>0</v>
      </c>
      <c r="AW43" s="475" t="s">
        <v>644</v>
      </c>
      <c r="AX43" s="473">
        <v>0</v>
      </c>
      <c r="AY43" s="473">
        <v>0</v>
      </c>
      <c r="AZ43" s="473">
        <v>0</v>
      </c>
      <c r="BA43" s="473"/>
      <c r="BB43" s="473">
        <v>0</v>
      </c>
      <c r="BC43" s="473">
        <v>0</v>
      </c>
      <c r="BD43" s="473">
        <v>0</v>
      </c>
      <c r="BE43" s="473"/>
      <c r="BF43" s="473">
        <v>0</v>
      </c>
      <c r="BG43" s="473">
        <v>0</v>
      </c>
      <c r="BH43" s="473">
        <v>0</v>
      </c>
      <c r="BI43" s="475" t="s">
        <v>644</v>
      </c>
      <c r="BJ43" s="473">
        <v>0</v>
      </c>
      <c r="BK43" s="473">
        <v>0</v>
      </c>
      <c r="BL43" s="473">
        <v>0</v>
      </c>
      <c r="BM43" s="473"/>
      <c r="BN43" s="473">
        <v>0</v>
      </c>
      <c r="BO43" s="473">
        <v>0</v>
      </c>
      <c r="BP43" s="473">
        <v>0</v>
      </c>
      <c r="BQ43" s="473"/>
      <c r="BR43" s="473">
        <v>13494.675279999999</v>
      </c>
      <c r="BS43" s="473">
        <v>10722.049510000001</v>
      </c>
      <c r="BT43" s="473">
        <v>24216.72479</v>
      </c>
      <c r="BU43" s="475" t="s">
        <v>644</v>
      </c>
      <c r="BV43" s="473">
        <v>1305.4733100000001</v>
      </c>
      <c r="BW43" s="473">
        <v>4959.0793800000001</v>
      </c>
      <c r="BX43" s="473">
        <v>6264.5526900000004</v>
      </c>
      <c r="BY43" s="473"/>
      <c r="BZ43" s="473">
        <v>13494.675279999999</v>
      </c>
      <c r="CA43" s="473">
        <v>10722.049510000001</v>
      </c>
      <c r="CB43" s="473">
        <v>24216.72479</v>
      </c>
    </row>
    <row r="44" spans="1:83" s="24" customFormat="1" ht="9" customHeight="1">
      <c r="A44" s="475" t="s">
        <v>645</v>
      </c>
      <c r="B44" s="473">
        <v>491704.75983</v>
      </c>
      <c r="C44" s="473">
        <v>396264.20876000001</v>
      </c>
      <c r="D44" s="473">
        <v>887968.96859000006</v>
      </c>
      <c r="E44" s="473"/>
      <c r="F44" s="473">
        <v>6580.72264</v>
      </c>
      <c r="G44" s="473">
        <v>498.75165000000004</v>
      </c>
      <c r="H44" s="473">
        <v>7079.4742900000001</v>
      </c>
      <c r="I44" s="473"/>
      <c r="J44" s="473">
        <v>1411597.6494200001</v>
      </c>
      <c r="K44" s="473">
        <v>570091.82630999992</v>
      </c>
      <c r="L44" s="473">
        <v>1981689.4757300001</v>
      </c>
      <c r="M44" s="475" t="s">
        <v>645</v>
      </c>
      <c r="N44" s="473">
        <v>74844.54866</v>
      </c>
      <c r="O44" s="473">
        <v>11569.757460000001</v>
      </c>
      <c r="P44" s="473">
        <v>86414.306120000008</v>
      </c>
      <c r="Q44" s="473"/>
      <c r="R44" s="473">
        <v>52816.889299999995</v>
      </c>
      <c r="S44" s="473">
        <v>34323.749739999999</v>
      </c>
      <c r="T44" s="473">
        <v>87140.639040000009</v>
      </c>
      <c r="U44" s="473"/>
      <c r="V44" s="473">
        <v>299738.64306999999</v>
      </c>
      <c r="W44" s="473">
        <v>164650.79697999998</v>
      </c>
      <c r="X44" s="473">
        <v>464389.44005000003</v>
      </c>
      <c r="Y44" s="475" t="s">
        <v>645</v>
      </c>
      <c r="Z44" s="473">
        <v>97666.818400000004</v>
      </c>
      <c r="AA44" s="473">
        <v>5140.9379000000008</v>
      </c>
      <c r="AB44" s="473">
        <v>102807.75629999999</v>
      </c>
      <c r="AC44" s="473"/>
      <c r="AD44" s="473">
        <v>442397.29939999996</v>
      </c>
      <c r="AE44" s="473">
        <v>190778.19112</v>
      </c>
      <c r="AF44" s="473">
        <v>633175.49051999999</v>
      </c>
      <c r="AG44" s="473"/>
      <c r="AH44" s="473">
        <v>69297.042199999996</v>
      </c>
      <c r="AI44" s="473">
        <v>193.24001999999999</v>
      </c>
      <c r="AJ44" s="473">
        <v>69490.282219999994</v>
      </c>
      <c r="AK44" s="475" t="s">
        <v>645</v>
      </c>
      <c r="AL44" s="473">
        <v>8058.4445400000004</v>
      </c>
      <c r="AM44" s="473">
        <v>760.02233000000001</v>
      </c>
      <c r="AN44" s="473">
        <v>8818.4668699999984</v>
      </c>
      <c r="AO44" s="473"/>
      <c r="AP44" s="473">
        <v>180287.73017</v>
      </c>
      <c r="AQ44" s="473">
        <v>4763.0405300000002</v>
      </c>
      <c r="AR44" s="473">
        <v>185050.77069999999</v>
      </c>
      <c r="AS44" s="473"/>
      <c r="AT44" s="473">
        <v>6381.1757200000002</v>
      </c>
      <c r="AU44" s="473">
        <v>68812.011480000001</v>
      </c>
      <c r="AV44" s="473">
        <v>75193.1872</v>
      </c>
      <c r="AW44" s="475" t="s">
        <v>645</v>
      </c>
      <c r="AX44" s="473">
        <v>69159.380860000005</v>
      </c>
      <c r="AY44" s="473">
        <v>5.2270000000000004E-2</v>
      </c>
      <c r="AZ44" s="473">
        <v>69159.43312999999</v>
      </c>
      <c r="BA44" s="473"/>
      <c r="BB44" s="473">
        <v>27082.78918</v>
      </c>
      <c r="BC44" s="473">
        <v>112.52521</v>
      </c>
      <c r="BD44" s="473">
        <v>27195.31439</v>
      </c>
      <c r="BE44" s="473"/>
      <c r="BF44" s="473">
        <v>562.57321999999999</v>
      </c>
      <c r="BG44" s="473">
        <v>5586.2452499999999</v>
      </c>
      <c r="BH44" s="473">
        <v>6148.8184700000002</v>
      </c>
      <c r="BI44" s="475" t="s">
        <v>645</v>
      </c>
      <c r="BJ44" s="473">
        <v>15.209210000000001</v>
      </c>
      <c r="BK44" s="473">
        <v>6428.7825999999995</v>
      </c>
      <c r="BL44" s="473">
        <v>6443.9918099999995</v>
      </c>
      <c r="BM44" s="473"/>
      <c r="BN44" s="473">
        <v>11.787600000000001</v>
      </c>
      <c r="BO44" s="473">
        <v>15673.746710000001</v>
      </c>
      <c r="BP44" s="473">
        <v>15685.534310000001</v>
      </c>
      <c r="BQ44" s="473"/>
      <c r="BR44" s="473">
        <v>3238203.4634199999</v>
      </c>
      <c r="BS44" s="473">
        <v>1475647.8863200005</v>
      </c>
      <c r="BT44" s="473">
        <v>4713851.3497399995</v>
      </c>
      <c r="BU44" s="475" t="s">
        <v>645</v>
      </c>
      <c r="BV44" s="473">
        <v>1411597.6494200001</v>
      </c>
      <c r="BW44" s="473">
        <v>584695.05317999993</v>
      </c>
      <c r="BX44" s="473">
        <v>1996292.7026</v>
      </c>
      <c r="BY44" s="473"/>
      <c r="BZ44" s="473">
        <v>3238203.4634199999</v>
      </c>
      <c r="CA44" s="473">
        <v>1490251.1131900004</v>
      </c>
      <c r="CB44" s="473">
        <v>4728454.5766099989</v>
      </c>
    </row>
    <row r="45" spans="1:83" s="24" customFormat="1" ht="5.0999999999999996" customHeight="1">
      <c r="A45" s="475"/>
      <c r="B45" s="477"/>
      <c r="C45" s="477"/>
      <c r="D45" s="477"/>
      <c r="E45" s="477"/>
      <c r="F45" s="477"/>
      <c r="G45" s="477"/>
      <c r="H45" s="477"/>
      <c r="I45" s="477"/>
      <c r="J45" s="477"/>
      <c r="K45" s="477"/>
      <c r="L45" s="477"/>
      <c r="M45" s="475"/>
      <c r="N45" s="477"/>
      <c r="O45" s="477"/>
      <c r="P45" s="477"/>
      <c r="Q45" s="477"/>
      <c r="R45" s="477"/>
      <c r="S45" s="477"/>
      <c r="T45" s="477"/>
      <c r="U45" s="477"/>
      <c r="V45" s="477"/>
      <c r="W45" s="477"/>
      <c r="X45" s="477"/>
      <c r="Y45" s="475"/>
      <c r="Z45" s="477"/>
      <c r="AA45" s="477"/>
      <c r="AB45" s="477"/>
      <c r="AC45" s="477"/>
      <c r="AD45" s="477"/>
      <c r="AE45" s="477"/>
      <c r="AF45" s="477"/>
      <c r="AG45" s="477"/>
      <c r="AH45" s="477"/>
      <c r="AI45" s="477"/>
      <c r="AJ45" s="477"/>
      <c r="AK45" s="475"/>
      <c r="AL45" s="477"/>
      <c r="AM45" s="477"/>
      <c r="AN45" s="477"/>
      <c r="AO45" s="477"/>
      <c r="AP45" s="477"/>
      <c r="AQ45" s="477"/>
      <c r="AR45" s="477"/>
      <c r="AS45" s="477"/>
      <c r="AT45" s="477"/>
      <c r="AU45" s="477"/>
      <c r="AV45" s="477"/>
      <c r="AW45" s="475"/>
      <c r="AX45" s="477"/>
      <c r="AY45" s="477"/>
      <c r="AZ45" s="477"/>
      <c r="BA45" s="477"/>
      <c r="BB45" s="477"/>
      <c r="BC45" s="477"/>
      <c r="BD45" s="477"/>
      <c r="BE45" s="477"/>
      <c r="BF45" s="477"/>
      <c r="BG45" s="477"/>
      <c r="BH45" s="477"/>
      <c r="BI45" s="475"/>
      <c r="BJ45" s="477"/>
      <c r="BK45" s="477"/>
      <c r="BL45" s="477"/>
      <c r="BM45" s="477"/>
      <c r="BN45" s="477"/>
      <c r="BO45" s="477"/>
      <c r="BP45" s="477"/>
      <c r="BQ45" s="477"/>
      <c r="BR45" s="477"/>
      <c r="BS45" s="477"/>
      <c r="BT45" s="477"/>
      <c r="BU45" s="475"/>
      <c r="BV45" s="477"/>
      <c r="BW45" s="477"/>
      <c r="BX45" s="477"/>
      <c r="BY45" s="477"/>
      <c r="BZ45" s="477"/>
      <c r="CA45" s="477"/>
      <c r="CB45" s="477"/>
    </row>
    <row r="46" spans="1:83" s="24" customFormat="1" ht="8.1" customHeight="1">
      <c r="A46" s="468" t="s">
        <v>646</v>
      </c>
      <c r="B46" s="469">
        <v>237025.43546000001</v>
      </c>
      <c r="C46" s="469">
        <v>138672.99133000002</v>
      </c>
      <c r="D46" s="469">
        <v>375698.42679</v>
      </c>
      <c r="E46" s="469"/>
      <c r="F46" s="469">
        <v>7589.3498</v>
      </c>
      <c r="G46" s="469">
        <v>854.04809</v>
      </c>
      <c r="H46" s="469">
        <v>8443.3978900000002</v>
      </c>
      <c r="I46" s="469"/>
      <c r="J46" s="469">
        <v>198559.44483000002</v>
      </c>
      <c r="K46" s="469">
        <v>268605.4792</v>
      </c>
      <c r="L46" s="469">
        <v>467164.92402999999</v>
      </c>
      <c r="M46" s="468" t="s">
        <v>646</v>
      </c>
      <c r="N46" s="469">
        <v>11997.941550000001</v>
      </c>
      <c r="O46" s="469">
        <v>17954.996440000003</v>
      </c>
      <c r="P46" s="469">
        <v>29952.937989999999</v>
      </c>
      <c r="Q46" s="469"/>
      <c r="R46" s="469">
        <v>37178.292219999996</v>
      </c>
      <c r="S46" s="469">
        <v>31100.786940000002</v>
      </c>
      <c r="T46" s="469">
        <v>68279.079159999994</v>
      </c>
      <c r="U46" s="469"/>
      <c r="V46" s="469">
        <v>156374.22246000002</v>
      </c>
      <c r="W46" s="469">
        <v>103731.69231999999</v>
      </c>
      <c r="X46" s="469">
        <v>260105.91477999999</v>
      </c>
      <c r="Y46" s="468" t="s">
        <v>646</v>
      </c>
      <c r="Z46" s="469">
        <v>15643.575630000001</v>
      </c>
      <c r="AA46" s="469">
        <v>99.692019999999999</v>
      </c>
      <c r="AB46" s="469">
        <v>15743.26765</v>
      </c>
      <c r="AC46" s="469"/>
      <c r="AD46" s="469">
        <v>251901.50248</v>
      </c>
      <c r="AE46" s="469">
        <v>130807.90029999999</v>
      </c>
      <c r="AF46" s="469">
        <v>382709.40277999995</v>
      </c>
      <c r="AG46" s="469"/>
      <c r="AH46" s="469">
        <v>33759.856350000002</v>
      </c>
      <c r="AI46" s="469">
        <v>1009.6248000000001</v>
      </c>
      <c r="AJ46" s="469">
        <v>34769.48115</v>
      </c>
      <c r="AK46" s="468" t="s">
        <v>646</v>
      </c>
      <c r="AL46" s="469">
        <v>4602.6857499999996</v>
      </c>
      <c r="AM46" s="469">
        <v>447.80579999999998</v>
      </c>
      <c r="AN46" s="469">
        <v>5050.4915499999997</v>
      </c>
      <c r="AO46" s="469"/>
      <c r="AP46" s="469">
        <v>1209.2829400000001</v>
      </c>
      <c r="AQ46" s="469">
        <v>9032.5457599999991</v>
      </c>
      <c r="AR46" s="469">
        <v>10241.8287</v>
      </c>
      <c r="AS46" s="469"/>
      <c r="AT46" s="469">
        <v>6845.3476200000005</v>
      </c>
      <c r="AU46" s="469">
        <v>10235.563910000001</v>
      </c>
      <c r="AV46" s="469">
        <v>17080.911530000001</v>
      </c>
      <c r="AW46" s="468" t="s">
        <v>646</v>
      </c>
      <c r="AX46" s="469">
        <v>2148.2935499999999</v>
      </c>
      <c r="AY46" s="469">
        <v>19.03481</v>
      </c>
      <c r="AZ46" s="469">
        <v>2167.32836</v>
      </c>
      <c r="BA46" s="469"/>
      <c r="BB46" s="469">
        <v>703.56740000000002</v>
      </c>
      <c r="BC46" s="469">
        <v>2807.5005000000001</v>
      </c>
      <c r="BD46" s="469">
        <v>3511.0679</v>
      </c>
      <c r="BE46" s="469"/>
      <c r="BF46" s="469">
        <v>85.713759999999994</v>
      </c>
      <c r="BG46" s="469">
        <v>124.08081</v>
      </c>
      <c r="BH46" s="469">
        <v>209.79456999999999</v>
      </c>
      <c r="BI46" s="468" t="s">
        <v>646</v>
      </c>
      <c r="BJ46" s="469">
        <v>20.819230000000001</v>
      </c>
      <c r="BK46" s="469">
        <v>75.158090000000001</v>
      </c>
      <c r="BL46" s="469">
        <v>95.977320000000006</v>
      </c>
      <c r="BM46" s="469"/>
      <c r="BN46" s="469">
        <v>10.41672</v>
      </c>
      <c r="BO46" s="469">
        <v>1405.7165</v>
      </c>
      <c r="BP46" s="469">
        <v>1416.1332199999999</v>
      </c>
      <c r="BQ46" s="469"/>
      <c r="BR46" s="469">
        <v>965655.74774999998</v>
      </c>
      <c r="BS46" s="469">
        <v>716984.61761999992</v>
      </c>
      <c r="BT46" s="469">
        <v>1682640.3653699993</v>
      </c>
      <c r="BU46" s="468" t="s">
        <v>646</v>
      </c>
      <c r="BV46" s="469">
        <v>198559.44483000002</v>
      </c>
      <c r="BW46" s="469">
        <v>268458.29006000003</v>
      </c>
      <c r="BX46" s="469">
        <v>467017.73488999996</v>
      </c>
      <c r="BY46" s="469"/>
      <c r="BZ46" s="469">
        <v>965655.74774999998</v>
      </c>
      <c r="CA46" s="469">
        <v>716837.42848</v>
      </c>
      <c r="CB46" s="469">
        <v>1682493.1762299994</v>
      </c>
    </row>
    <row r="47" spans="1:83" s="18" customFormat="1" ht="9" customHeight="1">
      <c r="A47" s="475" t="s">
        <v>647</v>
      </c>
      <c r="B47" s="473">
        <v>37182.588810000001</v>
      </c>
      <c r="C47" s="473">
        <v>639.15589999999997</v>
      </c>
      <c r="D47" s="473">
        <v>37821.744709999999</v>
      </c>
      <c r="E47" s="473"/>
      <c r="F47" s="473">
        <v>15.609080000000001</v>
      </c>
      <c r="G47" s="473">
        <v>0</v>
      </c>
      <c r="H47" s="473">
        <v>15.609080000000001</v>
      </c>
      <c r="I47" s="473"/>
      <c r="J47" s="473">
        <v>164467.13746999999</v>
      </c>
      <c r="K47" s="473">
        <v>12469.50922</v>
      </c>
      <c r="L47" s="473">
        <v>176936.64668999999</v>
      </c>
      <c r="M47" s="475" t="s">
        <v>647</v>
      </c>
      <c r="N47" s="473">
        <v>2651.7451599999999</v>
      </c>
      <c r="O47" s="473">
        <v>0</v>
      </c>
      <c r="P47" s="473">
        <v>2651.7451599999999</v>
      </c>
      <c r="Q47" s="473"/>
      <c r="R47" s="473">
        <v>5972.0197099999996</v>
      </c>
      <c r="S47" s="473">
        <v>7052.2005199999994</v>
      </c>
      <c r="T47" s="473">
        <v>13024.220230000001</v>
      </c>
      <c r="U47" s="473"/>
      <c r="V47" s="473">
        <v>50821.352630000001</v>
      </c>
      <c r="W47" s="473">
        <v>0</v>
      </c>
      <c r="X47" s="473">
        <v>50821.352630000001</v>
      </c>
      <c r="Y47" s="475" t="s">
        <v>647</v>
      </c>
      <c r="Z47" s="473">
        <v>0</v>
      </c>
      <c r="AA47" s="473">
        <v>0</v>
      </c>
      <c r="AB47" s="473">
        <v>0</v>
      </c>
      <c r="AC47" s="473"/>
      <c r="AD47" s="473">
        <v>112358.42943999999</v>
      </c>
      <c r="AE47" s="473">
        <v>0</v>
      </c>
      <c r="AF47" s="473">
        <v>112358.42943999999</v>
      </c>
      <c r="AG47" s="473"/>
      <c r="AH47" s="473">
        <v>15197.112880000001</v>
      </c>
      <c r="AI47" s="473">
        <v>0</v>
      </c>
      <c r="AJ47" s="473">
        <v>15197.112880000001</v>
      </c>
      <c r="AK47" s="475" t="s">
        <v>647</v>
      </c>
      <c r="AL47" s="473">
        <v>521.96875</v>
      </c>
      <c r="AM47" s="473">
        <v>0</v>
      </c>
      <c r="AN47" s="473">
        <v>521.96875</v>
      </c>
      <c r="AO47" s="473"/>
      <c r="AP47" s="473">
        <v>88.1935</v>
      </c>
      <c r="AQ47" s="473">
        <v>0</v>
      </c>
      <c r="AR47" s="473">
        <v>88.1935</v>
      </c>
      <c r="AS47" s="473"/>
      <c r="AT47" s="473">
        <v>2653.0910400000002</v>
      </c>
      <c r="AU47" s="473">
        <v>0</v>
      </c>
      <c r="AV47" s="473">
        <v>2653.0910400000002</v>
      </c>
      <c r="AW47" s="475" t="s">
        <v>647</v>
      </c>
      <c r="AX47" s="473">
        <v>0</v>
      </c>
      <c r="AY47" s="473">
        <v>0</v>
      </c>
      <c r="AZ47" s="473">
        <v>0</v>
      </c>
      <c r="BA47" s="473"/>
      <c r="BB47" s="473">
        <v>0</v>
      </c>
      <c r="BC47" s="473">
        <v>0</v>
      </c>
      <c r="BD47" s="473">
        <v>0</v>
      </c>
      <c r="BE47" s="473"/>
      <c r="BF47" s="473">
        <v>0</v>
      </c>
      <c r="BG47" s="473">
        <v>0</v>
      </c>
      <c r="BH47" s="473">
        <v>0</v>
      </c>
      <c r="BI47" s="475" t="s">
        <v>647</v>
      </c>
      <c r="BJ47" s="473">
        <v>1.6969999999999999E-2</v>
      </c>
      <c r="BK47" s="473">
        <v>0</v>
      </c>
      <c r="BL47" s="473">
        <v>1.6969999999999999E-2</v>
      </c>
      <c r="BM47" s="473"/>
      <c r="BN47" s="473">
        <v>3.8887400000000003</v>
      </c>
      <c r="BO47" s="473">
        <v>494.69565</v>
      </c>
      <c r="BP47" s="473">
        <v>498.58439000000004</v>
      </c>
      <c r="BQ47" s="473"/>
      <c r="BR47" s="473">
        <v>391933.15418000001</v>
      </c>
      <c r="BS47" s="473">
        <v>20655.561290000001</v>
      </c>
      <c r="BT47" s="473">
        <v>412588.71546999994</v>
      </c>
      <c r="BU47" s="475" t="s">
        <v>647</v>
      </c>
      <c r="BV47" s="473">
        <v>164467.13746999999</v>
      </c>
      <c r="BW47" s="473">
        <v>12469.50922</v>
      </c>
      <c r="BX47" s="473">
        <v>176936.64668999999</v>
      </c>
      <c r="BY47" s="473"/>
      <c r="BZ47" s="473">
        <v>391933.15418000001</v>
      </c>
      <c r="CA47" s="473">
        <v>20655.561290000001</v>
      </c>
      <c r="CB47" s="473">
        <v>412588.71546999994</v>
      </c>
    </row>
    <row r="48" spans="1:83" s="24" customFormat="1" ht="9" customHeight="1">
      <c r="A48" s="475" t="s">
        <v>643</v>
      </c>
      <c r="B48" s="473">
        <v>0</v>
      </c>
      <c r="C48" s="473">
        <v>0</v>
      </c>
      <c r="D48" s="473">
        <v>0</v>
      </c>
      <c r="E48" s="473"/>
      <c r="F48" s="473">
        <v>0</v>
      </c>
      <c r="G48" s="473">
        <v>0</v>
      </c>
      <c r="H48" s="473">
        <v>0</v>
      </c>
      <c r="I48" s="473"/>
      <c r="J48" s="473">
        <v>0</v>
      </c>
      <c r="K48" s="473">
        <v>0</v>
      </c>
      <c r="L48" s="473">
        <v>0</v>
      </c>
      <c r="M48" s="475" t="s">
        <v>643</v>
      </c>
      <c r="N48" s="473">
        <v>100.43672000000001</v>
      </c>
      <c r="O48" s="473">
        <v>487.20042000000001</v>
      </c>
      <c r="P48" s="473">
        <v>587.63714000000004</v>
      </c>
      <c r="Q48" s="473"/>
      <c r="R48" s="473">
        <v>0</v>
      </c>
      <c r="S48" s="473">
        <v>127.96905000000001</v>
      </c>
      <c r="T48" s="473">
        <v>127.96905000000001</v>
      </c>
      <c r="U48" s="473"/>
      <c r="V48" s="473">
        <v>0</v>
      </c>
      <c r="W48" s="473">
        <v>8571.9122699999989</v>
      </c>
      <c r="X48" s="473">
        <v>8571.9122699999989</v>
      </c>
      <c r="Y48" s="475" t="s">
        <v>643</v>
      </c>
      <c r="Z48" s="473">
        <v>0</v>
      </c>
      <c r="AA48" s="473">
        <v>0</v>
      </c>
      <c r="AB48" s="473">
        <v>0</v>
      </c>
      <c r="AC48" s="473"/>
      <c r="AD48" s="473">
        <v>0</v>
      </c>
      <c r="AE48" s="473">
        <v>0</v>
      </c>
      <c r="AF48" s="473">
        <v>0</v>
      </c>
      <c r="AG48" s="473"/>
      <c r="AH48" s="473">
        <v>0</v>
      </c>
      <c r="AI48" s="473">
        <v>0</v>
      </c>
      <c r="AJ48" s="473">
        <v>0</v>
      </c>
      <c r="AK48" s="475" t="s">
        <v>643</v>
      </c>
      <c r="AL48" s="473">
        <v>0.64815999999999996</v>
      </c>
      <c r="AM48" s="473">
        <v>0</v>
      </c>
      <c r="AN48" s="473">
        <v>0.64815999999999996</v>
      </c>
      <c r="AO48" s="473"/>
      <c r="AP48" s="473">
        <v>0</v>
      </c>
      <c r="AQ48" s="473">
        <v>0</v>
      </c>
      <c r="AR48" s="473">
        <v>0</v>
      </c>
      <c r="AS48" s="473"/>
      <c r="AT48" s="473">
        <v>0</v>
      </c>
      <c r="AU48" s="473">
        <v>5273.6468099999993</v>
      </c>
      <c r="AV48" s="473">
        <v>5273.6468099999993</v>
      </c>
      <c r="AW48" s="475" t="s">
        <v>643</v>
      </c>
      <c r="AX48" s="473">
        <v>0</v>
      </c>
      <c r="AY48" s="473">
        <v>0</v>
      </c>
      <c r="AZ48" s="473">
        <v>0</v>
      </c>
      <c r="BA48" s="473"/>
      <c r="BB48" s="473">
        <v>0</v>
      </c>
      <c r="BC48" s="473">
        <v>0</v>
      </c>
      <c r="BD48" s="473">
        <v>0</v>
      </c>
      <c r="BE48" s="473"/>
      <c r="BF48" s="473">
        <v>0</v>
      </c>
      <c r="BG48" s="473">
        <v>0</v>
      </c>
      <c r="BH48" s="473">
        <v>0</v>
      </c>
      <c r="BI48" s="475" t="s">
        <v>643</v>
      </c>
      <c r="BJ48" s="473">
        <v>0</v>
      </c>
      <c r="BK48" s="473">
        <v>0</v>
      </c>
      <c r="BL48" s="473">
        <v>0</v>
      </c>
      <c r="BM48" s="473"/>
      <c r="BN48" s="473">
        <v>0</v>
      </c>
      <c r="BO48" s="473">
        <v>0</v>
      </c>
      <c r="BP48" s="473">
        <v>0</v>
      </c>
      <c r="BQ48" s="473"/>
      <c r="BR48" s="473">
        <v>101.08488000000001</v>
      </c>
      <c r="BS48" s="473">
        <v>14460.72855</v>
      </c>
      <c r="BT48" s="473">
        <v>14561.813429999998</v>
      </c>
      <c r="BU48" s="475" t="s">
        <v>643</v>
      </c>
      <c r="BV48" s="473">
        <v>0</v>
      </c>
      <c r="BW48" s="473">
        <v>0</v>
      </c>
      <c r="BX48" s="473">
        <v>0</v>
      </c>
      <c r="BY48" s="473"/>
      <c r="BZ48" s="473">
        <v>101.08488000000001</v>
      </c>
      <c r="CA48" s="473">
        <v>14460.72855</v>
      </c>
      <c r="CB48" s="473">
        <v>14561.813429999998</v>
      </c>
    </row>
    <row r="49" spans="1:81" s="24" customFormat="1" ht="9" customHeight="1">
      <c r="A49" s="475" t="s">
        <v>644</v>
      </c>
      <c r="B49" s="473">
        <v>0</v>
      </c>
      <c r="C49" s="473">
        <v>0</v>
      </c>
      <c r="D49" s="473">
        <v>0</v>
      </c>
      <c r="E49" s="473"/>
      <c r="F49" s="473">
        <v>42.4</v>
      </c>
      <c r="G49" s="473">
        <v>0</v>
      </c>
      <c r="H49" s="473">
        <v>42.4</v>
      </c>
      <c r="I49" s="473"/>
      <c r="J49" s="473">
        <v>1109.6523099999999</v>
      </c>
      <c r="K49" s="473">
        <v>4233.0772100000004</v>
      </c>
      <c r="L49" s="473">
        <v>5342.7295199999999</v>
      </c>
      <c r="M49" s="475" t="s">
        <v>644</v>
      </c>
      <c r="N49" s="473">
        <v>0</v>
      </c>
      <c r="O49" s="473">
        <v>0</v>
      </c>
      <c r="P49" s="473">
        <v>0</v>
      </c>
      <c r="Q49" s="473"/>
      <c r="R49" s="473">
        <v>0</v>
      </c>
      <c r="S49" s="473">
        <v>78.108790000000013</v>
      </c>
      <c r="T49" s="473">
        <v>78.108790000000013</v>
      </c>
      <c r="U49" s="473"/>
      <c r="V49" s="473">
        <v>0</v>
      </c>
      <c r="W49" s="473">
        <v>0</v>
      </c>
      <c r="X49" s="473">
        <v>0</v>
      </c>
      <c r="Y49" s="475" t="s">
        <v>644</v>
      </c>
      <c r="Z49" s="473">
        <v>0</v>
      </c>
      <c r="AA49" s="473">
        <v>0</v>
      </c>
      <c r="AB49" s="473">
        <v>0</v>
      </c>
      <c r="AC49" s="473"/>
      <c r="AD49" s="473">
        <v>0</v>
      </c>
      <c r="AE49" s="473">
        <v>0</v>
      </c>
      <c r="AF49" s="473">
        <v>0</v>
      </c>
      <c r="AG49" s="473"/>
      <c r="AH49" s="473">
        <v>1.7424999999999999</v>
      </c>
      <c r="AI49" s="473">
        <v>0</v>
      </c>
      <c r="AJ49" s="473">
        <v>1.7424999999999999</v>
      </c>
      <c r="AK49" s="475" t="s">
        <v>644</v>
      </c>
      <c r="AL49" s="473">
        <v>0</v>
      </c>
      <c r="AM49" s="473">
        <v>0</v>
      </c>
      <c r="AN49" s="473">
        <v>0</v>
      </c>
      <c r="AO49" s="473"/>
      <c r="AP49" s="473">
        <v>0</v>
      </c>
      <c r="AQ49" s="473">
        <v>0</v>
      </c>
      <c r="AR49" s="473">
        <v>0</v>
      </c>
      <c r="AS49" s="473"/>
      <c r="AT49" s="473">
        <v>0</v>
      </c>
      <c r="AU49" s="473">
        <v>0</v>
      </c>
      <c r="AV49" s="473">
        <v>0</v>
      </c>
      <c r="AW49" s="475" t="s">
        <v>644</v>
      </c>
      <c r="AX49" s="473">
        <v>0</v>
      </c>
      <c r="AY49" s="473">
        <v>0</v>
      </c>
      <c r="AZ49" s="473">
        <v>0</v>
      </c>
      <c r="BA49" s="473"/>
      <c r="BB49" s="473">
        <v>0</v>
      </c>
      <c r="BC49" s="473">
        <v>0</v>
      </c>
      <c r="BD49" s="473">
        <v>0</v>
      </c>
      <c r="BE49" s="473"/>
      <c r="BF49" s="473">
        <v>0</v>
      </c>
      <c r="BG49" s="473">
        <v>0</v>
      </c>
      <c r="BH49" s="473">
        <v>0</v>
      </c>
      <c r="BI49" s="475" t="s">
        <v>644</v>
      </c>
      <c r="BJ49" s="473">
        <v>0</v>
      </c>
      <c r="BK49" s="473">
        <v>0</v>
      </c>
      <c r="BL49" s="473">
        <v>0</v>
      </c>
      <c r="BM49" s="473"/>
      <c r="BN49" s="473">
        <v>0</v>
      </c>
      <c r="BO49" s="473">
        <v>0</v>
      </c>
      <c r="BP49" s="473">
        <v>0</v>
      </c>
      <c r="BQ49" s="473"/>
      <c r="BR49" s="473">
        <v>1153.7948100000001</v>
      </c>
      <c r="BS49" s="473">
        <v>4311.1860000000006</v>
      </c>
      <c r="BT49" s="473">
        <v>5464.98081</v>
      </c>
      <c r="BU49" s="475" t="s">
        <v>644</v>
      </c>
      <c r="BV49" s="473">
        <v>1109.6523099999999</v>
      </c>
      <c r="BW49" s="473">
        <v>4233.0772100000004</v>
      </c>
      <c r="BX49" s="473">
        <v>5342.7295199999999</v>
      </c>
      <c r="BY49" s="473"/>
      <c r="BZ49" s="473">
        <v>1153.7948100000001</v>
      </c>
      <c r="CA49" s="473">
        <v>4311.1860000000006</v>
      </c>
      <c r="CB49" s="473">
        <v>5464.98081</v>
      </c>
    </row>
    <row r="50" spans="1:81" s="24" customFormat="1" ht="9" customHeight="1">
      <c r="A50" s="475" t="s">
        <v>648</v>
      </c>
      <c r="B50" s="473">
        <v>199842.84664999999</v>
      </c>
      <c r="C50" s="473">
        <v>138033.83543000001</v>
      </c>
      <c r="D50" s="473">
        <v>337876.68208</v>
      </c>
      <c r="E50" s="473"/>
      <c r="F50" s="473">
        <v>7531.3407200000001</v>
      </c>
      <c r="G50" s="473">
        <v>854.04809</v>
      </c>
      <c r="H50" s="473">
        <v>8385.3888100000004</v>
      </c>
      <c r="I50" s="473"/>
      <c r="J50" s="473">
        <v>32982.655050000001</v>
      </c>
      <c r="K50" s="473">
        <v>251902.89277000001</v>
      </c>
      <c r="L50" s="473">
        <v>284885.54781999998</v>
      </c>
      <c r="M50" s="475" t="s">
        <v>648</v>
      </c>
      <c r="N50" s="473">
        <v>9245.7596699999995</v>
      </c>
      <c r="O50" s="473">
        <v>17467.796019999998</v>
      </c>
      <c r="P50" s="473">
        <v>26713.555690000001</v>
      </c>
      <c r="Q50" s="473"/>
      <c r="R50" s="473">
        <v>31206.272510000003</v>
      </c>
      <c r="S50" s="473">
        <v>23842.508579999998</v>
      </c>
      <c r="T50" s="473">
        <v>55048.781090000004</v>
      </c>
      <c r="U50" s="473"/>
      <c r="V50" s="473">
        <v>105552.86983</v>
      </c>
      <c r="W50" s="473">
        <v>95159.780050000001</v>
      </c>
      <c r="X50" s="473">
        <v>200712.64987999998</v>
      </c>
      <c r="Y50" s="475" t="s">
        <v>648</v>
      </c>
      <c r="Z50" s="473">
        <v>15643.575630000001</v>
      </c>
      <c r="AA50" s="473">
        <v>99.692019999999999</v>
      </c>
      <c r="AB50" s="473">
        <v>15743.26765</v>
      </c>
      <c r="AC50" s="473"/>
      <c r="AD50" s="473">
        <v>139543.07303999999</v>
      </c>
      <c r="AE50" s="473">
        <v>130807.90029999999</v>
      </c>
      <c r="AF50" s="473">
        <v>270350.97333999997</v>
      </c>
      <c r="AG50" s="473"/>
      <c r="AH50" s="473">
        <v>18561.000969999997</v>
      </c>
      <c r="AI50" s="473">
        <v>1009.6248000000001</v>
      </c>
      <c r="AJ50" s="473">
        <v>19570.625769999999</v>
      </c>
      <c r="AK50" s="475" t="s">
        <v>648</v>
      </c>
      <c r="AL50" s="473">
        <v>4080.0688399999999</v>
      </c>
      <c r="AM50" s="473">
        <v>447.80579999999998</v>
      </c>
      <c r="AN50" s="473">
        <v>4527.87464</v>
      </c>
      <c r="AO50" s="473"/>
      <c r="AP50" s="473">
        <v>1121.08944</v>
      </c>
      <c r="AQ50" s="473">
        <v>9032.5457599999991</v>
      </c>
      <c r="AR50" s="473">
        <v>10153.635199999999</v>
      </c>
      <c r="AS50" s="473"/>
      <c r="AT50" s="473">
        <v>4192.2565800000002</v>
      </c>
      <c r="AU50" s="473">
        <v>4961.9170999999997</v>
      </c>
      <c r="AV50" s="473">
        <v>9154.1736799999999</v>
      </c>
      <c r="AW50" s="475" t="s">
        <v>648</v>
      </c>
      <c r="AX50" s="473">
        <v>2148.2935499999999</v>
      </c>
      <c r="AY50" s="473">
        <v>19.03481</v>
      </c>
      <c r="AZ50" s="473">
        <v>2167.32836</v>
      </c>
      <c r="BA50" s="473"/>
      <c r="BB50" s="473">
        <v>703.56740000000002</v>
      </c>
      <c r="BC50" s="473">
        <v>2807.5005000000001</v>
      </c>
      <c r="BD50" s="473">
        <v>3511.0679</v>
      </c>
      <c r="BE50" s="473"/>
      <c r="BF50" s="473">
        <v>85.713759999999994</v>
      </c>
      <c r="BG50" s="473">
        <v>124.08081</v>
      </c>
      <c r="BH50" s="473">
        <v>209.79456999999999</v>
      </c>
      <c r="BI50" s="475" t="s">
        <v>648</v>
      </c>
      <c r="BJ50" s="473">
        <v>20.80226</v>
      </c>
      <c r="BK50" s="473">
        <v>75.158090000000001</v>
      </c>
      <c r="BL50" s="473">
        <v>95.960350000000005</v>
      </c>
      <c r="BM50" s="473"/>
      <c r="BN50" s="473">
        <v>6.5279800000000003</v>
      </c>
      <c r="BO50" s="473">
        <v>911.02085</v>
      </c>
      <c r="BP50" s="473">
        <v>917.54883000000007</v>
      </c>
      <c r="BQ50" s="473"/>
      <c r="BR50" s="473">
        <v>572467.71388000005</v>
      </c>
      <c r="BS50" s="473">
        <v>677557.14177999983</v>
      </c>
      <c r="BT50" s="473">
        <v>1250024.8556599997</v>
      </c>
      <c r="BU50" s="475" t="s">
        <v>648</v>
      </c>
      <c r="BV50" s="473">
        <v>32982.655050000001</v>
      </c>
      <c r="BW50" s="473">
        <v>251755.70363</v>
      </c>
      <c r="BX50" s="473">
        <v>284738.35868</v>
      </c>
      <c r="BY50" s="473"/>
      <c r="BZ50" s="473">
        <v>572467.71387999994</v>
      </c>
      <c r="CA50" s="473">
        <v>677409.9526399998</v>
      </c>
      <c r="CB50" s="473">
        <v>1249877.6665199997</v>
      </c>
    </row>
    <row r="51" spans="1:81" s="24" customFormat="1" ht="6" customHeight="1">
      <c r="A51" s="475"/>
      <c r="B51" s="473"/>
      <c r="C51" s="473"/>
      <c r="D51" s="473"/>
      <c r="E51" s="473"/>
      <c r="F51" s="473"/>
      <c r="G51" s="473"/>
      <c r="H51" s="473"/>
      <c r="I51" s="473"/>
      <c r="J51" s="473"/>
      <c r="K51" s="473"/>
      <c r="L51" s="473"/>
      <c r="M51" s="475"/>
      <c r="N51" s="473"/>
      <c r="O51" s="473"/>
      <c r="P51" s="473"/>
      <c r="Q51" s="473"/>
      <c r="R51" s="473"/>
      <c r="S51" s="473"/>
      <c r="T51" s="473"/>
      <c r="U51" s="473"/>
      <c r="V51" s="473"/>
      <c r="W51" s="473"/>
      <c r="X51" s="473"/>
      <c r="Y51" s="475"/>
      <c r="Z51" s="473"/>
      <c r="AA51" s="473"/>
      <c r="AB51" s="473"/>
      <c r="AC51" s="473"/>
      <c r="AD51" s="473"/>
      <c r="AE51" s="473"/>
      <c r="AF51" s="473"/>
      <c r="AG51" s="473"/>
      <c r="AH51" s="473"/>
      <c r="AI51" s="473"/>
      <c r="AJ51" s="473"/>
      <c r="AK51" s="475"/>
      <c r="AL51" s="473"/>
      <c r="AM51" s="473"/>
      <c r="AN51" s="473"/>
      <c r="AO51" s="473"/>
      <c r="AP51" s="473"/>
      <c r="AQ51" s="473"/>
      <c r="AR51" s="473"/>
      <c r="AS51" s="473"/>
      <c r="AT51" s="473"/>
      <c r="AU51" s="473"/>
      <c r="AV51" s="473"/>
      <c r="AW51" s="475"/>
      <c r="AX51" s="473"/>
      <c r="AY51" s="473"/>
      <c r="AZ51" s="473"/>
      <c r="BA51" s="473"/>
      <c r="BB51" s="473"/>
      <c r="BC51" s="473"/>
      <c r="BD51" s="473"/>
      <c r="BE51" s="473"/>
      <c r="BF51" s="473"/>
      <c r="BG51" s="473"/>
      <c r="BH51" s="473"/>
      <c r="BI51" s="475"/>
      <c r="BJ51" s="473"/>
      <c r="BK51" s="473"/>
      <c r="BL51" s="473"/>
      <c r="BM51" s="473"/>
      <c r="BN51" s="473"/>
      <c r="BO51" s="473"/>
      <c r="BP51" s="473"/>
      <c r="BQ51" s="473"/>
      <c r="BR51" s="473"/>
      <c r="BS51" s="473"/>
      <c r="BT51" s="473"/>
      <c r="BU51" s="475"/>
      <c r="BV51" s="473"/>
      <c r="BW51" s="473"/>
      <c r="BX51" s="473"/>
      <c r="BY51" s="473"/>
      <c r="BZ51" s="473"/>
      <c r="CA51" s="473"/>
      <c r="CB51" s="473"/>
    </row>
    <row r="52" spans="1:81" s="24" customFormat="1" ht="8.1" customHeight="1">
      <c r="A52" s="468" t="s">
        <v>649</v>
      </c>
      <c r="B52" s="469">
        <v>30370.237980000002</v>
      </c>
      <c r="C52" s="469">
        <v>12608.802369999999</v>
      </c>
      <c r="D52" s="469">
        <v>42979.040000000001</v>
      </c>
      <c r="E52" s="469"/>
      <c r="F52" s="469">
        <v>0</v>
      </c>
      <c r="G52" s="469">
        <v>0</v>
      </c>
      <c r="H52" s="469">
        <v>0</v>
      </c>
      <c r="I52" s="469"/>
      <c r="J52" s="469">
        <v>1666.9293</v>
      </c>
      <c r="K52" s="469">
        <v>168.94519</v>
      </c>
      <c r="L52" s="469">
        <v>1835.874</v>
      </c>
      <c r="M52" s="468" t="s">
        <v>649</v>
      </c>
      <c r="N52" s="469">
        <v>3007.35484</v>
      </c>
      <c r="O52" s="469">
        <v>19851.224999999999</v>
      </c>
      <c r="P52" s="469">
        <v>22858.579000000002</v>
      </c>
      <c r="Q52" s="469"/>
      <c r="R52" s="469">
        <v>1034.2242699999999</v>
      </c>
      <c r="S52" s="469">
        <v>2.0777200000000002</v>
      </c>
      <c r="T52" s="469">
        <v>1036.3009999999999</v>
      </c>
      <c r="U52" s="469"/>
      <c r="V52" s="469">
        <v>41962.828079999999</v>
      </c>
      <c r="W52" s="469">
        <v>0</v>
      </c>
      <c r="X52" s="469">
        <v>41962.828000000001</v>
      </c>
      <c r="Y52" s="468" t="s">
        <v>649</v>
      </c>
      <c r="Z52" s="469">
        <v>0</v>
      </c>
      <c r="AA52" s="469">
        <v>0</v>
      </c>
      <c r="AB52" s="469">
        <v>0</v>
      </c>
      <c r="AC52" s="469"/>
      <c r="AD52" s="469">
        <v>1012.36023</v>
      </c>
      <c r="AE52" s="469">
        <v>0</v>
      </c>
      <c r="AF52" s="469">
        <v>1012.36</v>
      </c>
      <c r="AG52" s="469"/>
      <c r="AH52" s="469">
        <v>0</v>
      </c>
      <c r="AI52" s="469">
        <v>0</v>
      </c>
      <c r="AJ52" s="469">
        <v>0</v>
      </c>
      <c r="AK52" s="468" t="s">
        <v>649</v>
      </c>
      <c r="AL52" s="469">
        <v>0</v>
      </c>
      <c r="AM52" s="469">
        <v>0</v>
      </c>
      <c r="AN52" s="469">
        <v>0</v>
      </c>
      <c r="AO52" s="469"/>
      <c r="AP52" s="469">
        <v>0</v>
      </c>
      <c r="AQ52" s="469">
        <v>0</v>
      </c>
      <c r="AR52" s="469">
        <v>0</v>
      </c>
      <c r="AS52" s="469"/>
      <c r="AT52" s="469">
        <v>0</v>
      </c>
      <c r="AU52" s="469">
        <v>3.6967200000000005</v>
      </c>
      <c r="AV52" s="469">
        <v>3.6960000000000002</v>
      </c>
      <c r="AW52" s="468" t="s">
        <v>649</v>
      </c>
      <c r="AX52" s="469">
        <v>0</v>
      </c>
      <c r="AY52" s="469">
        <v>0</v>
      </c>
      <c r="AZ52" s="469">
        <v>0</v>
      </c>
      <c r="BA52" s="469"/>
      <c r="BB52" s="469">
        <v>6419.23711</v>
      </c>
      <c r="BC52" s="469">
        <v>0</v>
      </c>
      <c r="BD52" s="469">
        <v>6419.2370000000001</v>
      </c>
      <c r="BE52" s="469"/>
      <c r="BF52" s="469">
        <v>0</v>
      </c>
      <c r="BG52" s="469">
        <v>0</v>
      </c>
      <c r="BH52" s="469">
        <v>0</v>
      </c>
      <c r="BI52" s="468" t="s">
        <v>649</v>
      </c>
      <c r="BJ52" s="469">
        <v>0</v>
      </c>
      <c r="BK52" s="469">
        <v>0</v>
      </c>
      <c r="BL52" s="469">
        <v>0</v>
      </c>
      <c r="BM52" s="469"/>
      <c r="BN52" s="469">
        <v>0</v>
      </c>
      <c r="BO52" s="469">
        <v>0</v>
      </c>
      <c r="BP52" s="469">
        <v>0</v>
      </c>
      <c r="BQ52" s="469"/>
      <c r="BR52" s="469">
        <v>85473.17181</v>
      </c>
      <c r="BS52" s="469">
        <v>32634.746999999999</v>
      </c>
      <c r="BT52" s="469">
        <v>118107.91499999999</v>
      </c>
      <c r="BU52" s="468" t="s">
        <v>649</v>
      </c>
      <c r="BV52" s="469">
        <v>1666.9293</v>
      </c>
      <c r="BW52" s="469">
        <v>168.94519</v>
      </c>
      <c r="BX52" s="469">
        <v>1835.874</v>
      </c>
      <c r="BY52" s="469"/>
      <c r="BZ52" s="469">
        <v>85473.17181</v>
      </c>
      <c r="CA52" s="469">
        <v>32634.746999999999</v>
      </c>
      <c r="CB52" s="469">
        <v>118107.91499999999</v>
      </c>
    </row>
    <row r="53" spans="1:81" s="24" customFormat="1" ht="5.0999999999999996" customHeight="1">
      <c r="A53" s="475"/>
      <c r="B53" s="473"/>
      <c r="C53" s="473"/>
      <c r="D53" s="473"/>
      <c r="E53" s="473"/>
      <c r="F53" s="473"/>
      <c r="G53" s="473"/>
      <c r="H53" s="473"/>
      <c r="I53" s="473"/>
      <c r="J53" s="473"/>
      <c r="K53" s="473"/>
      <c r="L53" s="473"/>
      <c r="M53" s="475"/>
      <c r="N53" s="473"/>
      <c r="O53" s="473"/>
      <c r="P53" s="473"/>
      <c r="Q53" s="473"/>
      <c r="R53" s="473"/>
      <c r="S53" s="473"/>
      <c r="T53" s="473"/>
      <c r="U53" s="473"/>
      <c r="V53" s="473"/>
      <c r="W53" s="473"/>
      <c r="X53" s="473"/>
      <c r="Y53" s="475"/>
      <c r="Z53" s="473"/>
      <c r="AA53" s="473"/>
      <c r="AB53" s="473"/>
      <c r="AC53" s="473"/>
      <c r="AD53" s="473"/>
      <c r="AE53" s="473"/>
      <c r="AF53" s="473"/>
      <c r="AG53" s="473"/>
      <c r="AH53" s="473"/>
      <c r="AI53" s="473"/>
      <c r="AJ53" s="473"/>
      <c r="AK53" s="475"/>
      <c r="AL53" s="473"/>
      <c r="AM53" s="473"/>
      <c r="AN53" s="473"/>
      <c r="AO53" s="473"/>
      <c r="AP53" s="473"/>
      <c r="AQ53" s="473"/>
      <c r="AR53" s="473"/>
      <c r="AS53" s="473"/>
      <c r="AT53" s="473"/>
      <c r="AU53" s="473"/>
      <c r="AV53" s="473"/>
      <c r="AW53" s="475"/>
      <c r="AX53" s="473"/>
      <c r="AY53" s="473"/>
      <c r="AZ53" s="473"/>
      <c r="BA53" s="473"/>
      <c r="BB53" s="473"/>
      <c r="BC53" s="473"/>
      <c r="BD53" s="473"/>
      <c r="BE53" s="473"/>
      <c r="BF53" s="473"/>
      <c r="BG53" s="473"/>
      <c r="BH53" s="473"/>
      <c r="BI53" s="475"/>
      <c r="BJ53" s="473"/>
      <c r="BK53" s="473"/>
      <c r="BL53" s="473"/>
      <c r="BM53" s="473"/>
      <c r="BN53" s="473"/>
      <c r="BO53" s="473"/>
      <c r="BP53" s="473"/>
      <c r="BQ53" s="473"/>
      <c r="BR53" s="473"/>
      <c r="BS53" s="473"/>
      <c r="BT53" s="473"/>
      <c r="BU53" s="475"/>
      <c r="BV53" s="473"/>
      <c r="BW53" s="473"/>
      <c r="BX53" s="473"/>
      <c r="BY53" s="473"/>
      <c r="BZ53" s="473"/>
      <c r="CA53" s="473"/>
      <c r="CB53" s="473"/>
    </row>
    <row r="54" spans="1:81" s="24" customFormat="1" ht="8.1" customHeight="1">
      <c r="A54" s="468" t="s">
        <v>650</v>
      </c>
      <c r="B54" s="469">
        <v>2122018.9773800001</v>
      </c>
      <c r="C54" s="469">
        <v>948979.04028999992</v>
      </c>
      <c r="D54" s="469">
        <v>3070998.01767</v>
      </c>
      <c r="E54" s="469"/>
      <c r="F54" s="469">
        <v>53869.084320000002</v>
      </c>
      <c r="G54" s="469">
        <v>2214.19686</v>
      </c>
      <c r="H54" s="469">
        <v>56083.281179999998</v>
      </c>
      <c r="I54" s="469"/>
      <c r="J54" s="469">
        <v>4779760.9553999994</v>
      </c>
      <c r="K54" s="469">
        <v>2650328.1557800001</v>
      </c>
      <c r="L54" s="469">
        <v>7430089.11118</v>
      </c>
      <c r="M54" s="468" t="s">
        <v>650</v>
      </c>
      <c r="N54" s="469">
        <v>10653.611449999999</v>
      </c>
      <c r="O54" s="469">
        <v>22062.083719999999</v>
      </c>
      <c r="P54" s="469">
        <v>32715.695170000003</v>
      </c>
      <c r="Q54" s="469"/>
      <c r="R54" s="469">
        <v>208796.81378</v>
      </c>
      <c r="S54" s="469">
        <v>169313.99614999999</v>
      </c>
      <c r="T54" s="469">
        <v>378110.80992999999</v>
      </c>
      <c r="U54" s="469"/>
      <c r="V54" s="469">
        <v>1286263.8340499999</v>
      </c>
      <c r="W54" s="469">
        <v>195558.18559000001</v>
      </c>
      <c r="X54" s="469">
        <v>1481822.0196400001</v>
      </c>
      <c r="Y54" s="468" t="s">
        <v>650</v>
      </c>
      <c r="Z54" s="469">
        <v>285220.96322999999</v>
      </c>
      <c r="AA54" s="469">
        <v>182168.41764</v>
      </c>
      <c r="AB54" s="469">
        <v>467389.38086999999</v>
      </c>
      <c r="AC54" s="469"/>
      <c r="AD54" s="469">
        <v>1134739.7735899999</v>
      </c>
      <c r="AE54" s="469">
        <v>442911.14859</v>
      </c>
      <c r="AF54" s="469">
        <v>1577650.92218</v>
      </c>
      <c r="AG54" s="469"/>
      <c r="AH54" s="469">
        <v>937520.55321000004</v>
      </c>
      <c r="AI54" s="469">
        <v>-28483.485760000003</v>
      </c>
      <c r="AJ54" s="469">
        <v>909037.06745000009</v>
      </c>
      <c r="AK54" s="468" t="s">
        <v>650</v>
      </c>
      <c r="AL54" s="469">
        <v>40141.659369999994</v>
      </c>
      <c r="AM54" s="469">
        <v>43734.147720000001</v>
      </c>
      <c r="AN54" s="469">
        <v>83875.807090000002</v>
      </c>
      <c r="AO54" s="469"/>
      <c r="AP54" s="469">
        <v>342250.79854000005</v>
      </c>
      <c r="AQ54" s="469">
        <v>105.61281</v>
      </c>
      <c r="AR54" s="469">
        <v>342356.41135000001</v>
      </c>
      <c r="AS54" s="469"/>
      <c r="AT54" s="469">
        <v>22122.460609999998</v>
      </c>
      <c r="AU54" s="469">
        <v>269147.99495999998</v>
      </c>
      <c r="AV54" s="469">
        <v>291270.45556999999</v>
      </c>
      <c r="AW54" s="468" t="s">
        <v>650</v>
      </c>
      <c r="AX54" s="469">
        <v>98695.809739999997</v>
      </c>
      <c r="AY54" s="469">
        <v>284.32749999999999</v>
      </c>
      <c r="AZ54" s="469">
        <v>98980.137239999996</v>
      </c>
      <c r="BA54" s="469"/>
      <c r="BB54" s="469">
        <v>80370.365420000002</v>
      </c>
      <c r="BC54" s="469">
        <v>1601.3286600000001</v>
      </c>
      <c r="BD54" s="469">
        <v>81971.694080000001</v>
      </c>
      <c r="BE54" s="469"/>
      <c r="BF54" s="469">
        <v>23368.809920000003</v>
      </c>
      <c r="BG54" s="469">
        <v>16947.304469999999</v>
      </c>
      <c r="BH54" s="469">
        <v>40316.114390000002</v>
      </c>
      <c r="BI54" s="468" t="s">
        <v>650</v>
      </c>
      <c r="BJ54" s="469">
        <v>14480.905939999999</v>
      </c>
      <c r="BK54" s="469">
        <v>27943.122440000003</v>
      </c>
      <c r="BL54" s="469">
        <v>42424.028380000003</v>
      </c>
      <c r="BM54" s="469"/>
      <c r="BN54" s="469">
        <v>-26229.980350000002</v>
      </c>
      <c r="BO54" s="469">
        <v>67146.292159999997</v>
      </c>
      <c r="BP54" s="469">
        <v>40916.311809999999</v>
      </c>
      <c r="BQ54" s="469"/>
      <c r="BR54" s="469">
        <v>11414045.395599999</v>
      </c>
      <c r="BS54" s="469">
        <v>5011961.8695799997</v>
      </c>
      <c r="BT54" s="469">
        <v>16426007.265180001</v>
      </c>
      <c r="BU54" s="468" t="s">
        <v>650</v>
      </c>
      <c r="BV54" s="469">
        <v>4779760.9553999994</v>
      </c>
      <c r="BW54" s="469">
        <v>2682704.6542699998</v>
      </c>
      <c r="BX54" s="469">
        <v>7462465.6096700002</v>
      </c>
      <c r="BY54" s="469"/>
      <c r="BZ54" s="469">
        <v>11414045.395599999</v>
      </c>
      <c r="CA54" s="469">
        <v>5044338.3680699989</v>
      </c>
      <c r="CB54" s="469">
        <v>16458383.763670001</v>
      </c>
    </row>
    <row r="55" spans="1:81" s="18" customFormat="1" ht="5.0999999999999996" customHeight="1">
      <c r="A55" s="476"/>
      <c r="B55" s="477"/>
      <c r="C55" s="477"/>
      <c r="D55" s="477"/>
      <c r="E55" s="477"/>
      <c r="F55" s="477"/>
      <c r="G55" s="477"/>
      <c r="H55" s="477"/>
      <c r="I55" s="477"/>
      <c r="J55" s="477"/>
      <c r="K55" s="477"/>
      <c r="L55" s="477"/>
      <c r="M55" s="476"/>
      <c r="N55" s="477"/>
      <c r="O55" s="477"/>
      <c r="P55" s="477"/>
      <c r="Q55" s="477"/>
      <c r="R55" s="477"/>
      <c r="S55" s="477"/>
      <c r="T55" s="477"/>
      <c r="U55" s="477"/>
      <c r="V55" s="477"/>
      <c r="W55" s="477"/>
      <c r="X55" s="477"/>
      <c r="Y55" s="476"/>
      <c r="Z55" s="477"/>
      <c r="AA55" s="477"/>
      <c r="AB55" s="477"/>
      <c r="AC55" s="477"/>
      <c r="AD55" s="477"/>
      <c r="AE55" s="477"/>
      <c r="AF55" s="477"/>
      <c r="AG55" s="477"/>
      <c r="AH55" s="477"/>
      <c r="AI55" s="477"/>
      <c r="AJ55" s="477"/>
      <c r="AK55" s="476"/>
      <c r="AL55" s="477"/>
      <c r="AM55" s="477"/>
      <c r="AN55" s="477"/>
      <c r="AO55" s="477"/>
      <c r="AP55" s="477"/>
      <c r="AQ55" s="477"/>
      <c r="AR55" s="477"/>
      <c r="AS55" s="477"/>
      <c r="AT55" s="477"/>
      <c r="AU55" s="477"/>
      <c r="AV55" s="477"/>
      <c r="AW55" s="476"/>
      <c r="AX55" s="477"/>
      <c r="AY55" s="477"/>
      <c r="AZ55" s="477"/>
      <c r="BA55" s="477"/>
      <c r="BB55" s="477"/>
      <c r="BC55" s="477"/>
      <c r="BD55" s="477"/>
      <c r="BE55" s="477"/>
      <c r="BF55" s="477"/>
      <c r="BG55" s="477"/>
      <c r="BH55" s="477"/>
      <c r="BI55" s="476"/>
      <c r="BJ55" s="477"/>
      <c r="BK55" s="477"/>
      <c r="BL55" s="477"/>
      <c r="BM55" s="477"/>
      <c r="BN55" s="477"/>
      <c r="BO55" s="477"/>
      <c r="BP55" s="477"/>
      <c r="BQ55" s="477"/>
      <c r="BR55" s="477"/>
      <c r="BS55" s="477"/>
      <c r="BT55" s="477"/>
      <c r="BU55" s="476"/>
      <c r="BV55" s="477"/>
      <c r="BW55" s="477"/>
      <c r="BX55" s="477"/>
      <c r="BY55" s="477"/>
      <c r="BZ55" s="477"/>
      <c r="CA55" s="477"/>
      <c r="CB55" s="477"/>
    </row>
    <row r="56" spans="1:81" s="24" customFormat="1" ht="8.1" customHeight="1">
      <c r="A56" s="468" t="s">
        <v>651</v>
      </c>
      <c r="B56" s="469">
        <v>1118704.26134</v>
      </c>
      <c r="C56" s="469">
        <v>379424.07199999999</v>
      </c>
      <c r="D56" s="469">
        <v>1498128.3333399999</v>
      </c>
      <c r="E56" s="469"/>
      <c r="F56" s="469">
        <v>46682.18664</v>
      </c>
      <c r="G56" s="469">
        <v>0</v>
      </c>
      <c r="H56" s="469">
        <v>46682.18664</v>
      </c>
      <c r="I56" s="469"/>
      <c r="J56" s="469">
        <v>2158228.47108</v>
      </c>
      <c r="K56" s="469">
        <v>947322.23557000002</v>
      </c>
      <c r="L56" s="469">
        <v>3105550.7066500001</v>
      </c>
      <c r="M56" s="468" t="s">
        <v>651</v>
      </c>
      <c r="N56" s="469">
        <v>139093.56628</v>
      </c>
      <c r="O56" s="469">
        <v>34567.097289999998</v>
      </c>
      <c r="P56" s="469">
        <v>173660.66357</v>
      </c>
      <c r="Q56" s="469"/>
      <c r="R56" s="469">
        <v>177675.82723</v>
      </c>
      <c r="S56" s="469">
        <v>27349.259570000002</v>
      </c>
      <c r="T56" s="469">
        <v>205025.08680000002</v>
      </c>
      <c r="U56" s="469"/>
      <c r="V56" s="469">
        <v>767452.60663000005</v>
      </c>
      <c r="W56" s="469">
        <v>133259.90247</v>
      </c>
      <c r="X56" s="469">
        <v>900712.50910000002</v>
      </c>
      <c r="Y56" s="468" t="s">
        <v>651</v>
      </c>
      <c r="Z56" s="469">
        <v>96945.417600000001</v>
      </c>
      <c r="AA56" s="469">
        <v>32348.596649999999</v>
      </c>
      <c r="AB56" s="469">
        <v>129294.01424999999</v>
      </c>
      <c r="AC56" s="469"/>
      <c r="AD56" s="469">
        <v>827707.91602</v>
      </c>
      <c r="AE56" s="469">
        <v>152889.79922999998</v>
      </c>
      <c r="AF56" s="469">
        <v>980597.71525000001</v>
      </c>
      <c r="AG56" s="469"/>
      <c r="AH56" s="469">
        <v>622671.35503999994</v>
      </c>
      <c r="AI56" s="469">
        <v>47904.272159999993</v>
      </c>
      <c r="AJ56" s="469">
        <v>670575.6272000001</v>
      </c>
      <c r="AK56" s="468" t="s">
        <v>651</v>
      </c>
      <c r="AL56" s="469">
        <v>51452.912830000001</v>
      </c>
      <c r="AM56" s="469">
        <v>9484.3813800000007</v>
      </c>
      <c r="AN56" s="469">
        <v>60937.29421</v>
      </c>
      <c r="AO56" s="469"/>
      <c r="AP56" s="469">
        <v>214586.85541999998</v>
      </c>
      <c r="AQ56" s="469">
        <v>70258.481370000009</v>
      </c>
      <c r="AR56" s="469">
        <v>284845.33679000003</v>
      </c>
      <c r="AS56" s="469"/>
      <c r="AT56" s="469">
        <v>108297.91053000001</v>
      </c>
      <c r="AU56" s="469">
        <v>0</v>
      </c>
      <c r="AV56" s="469">
        <v>108297.91053000001</v>
      </c>
      <c r="AW56" s="468" t="s">
        <v>651</v>
      </c>
      <c r="AX56" s="469">
        <v>94057.165129999994</v>
      </c>
      <c r="AY56" s="469">
        <v>38493.520509999995</v>
      </c>
      <c r="AZ56" s="469">
        <v>132550.68564000001</v>
      </c>
      <c r="BA56" s="469"/>
      <c r="BB56" s="469">
        <v>57283.788009999997</v>
      </c>
      <c r="BC56" s="469">
        <v>6852.7431799999995</v>
      </c>
      <c r="BD56" s="469">
        <v>64136.531189999994</v>
      </c>
      <c r="BE56" s="469"/>
      <c r="BF56" s="469">
        <v>12255.498609999999</v>
      </c>
      <c r="BG56" s="469">
        <v>4851.6067300000004</v>
      </c>
      <c r="BH56" s="469">
        <v>17107.105339999998</v>
      </c>
      <c r="BI56" s="468" t="s">
        <v>651</v>
      </c>
      <c r="BJ56" s="469">
        <v>8232.0584400000007</v>
      </c>
      <c r="BK56" s="469">
        <v>3099.3023900000003</v>
      </c>
      <c r="BL56" s="469">
        <v>11331.36083</v>
      </c>
      <c r="BM56" s="469"/>
      <c r="BN56" s="469">
        <v>19956.097570000002</v>
      </c>
      <c r="BO56" s="469">
        <v>8503.6990700000006</v>
      </c>
      <c r="BP56" s="469">
        <v>28459.79664</v>
      </c>
      <c r="BQ56" s="469"/>
      <c r="BR56" s="469">
        <v>6521283.8944000006</v>
      </c>
      <c r="BS56" s="469">
        <v>1896608.96957</v>
      </c>
      <c r="BT56" s="469">
        <v>8417892.8639700003</v>
      </c>
      <c r="BU56" s="468" t="s">
        <v>651</v>
      </c>
      <c r="BV56" s="469">
        <v>2158228.47108</v>
      </c>
      <c r="BW56" s="469">
        <v>973807.8200399999</v>
      </c>
      <c r="BX56" s="469">
        <v>3132036.2911199997</v>
      </c>
      <c r="BY56" s="469"/>
      <c r="BZ56" s="469">
        <v>6521283.8944000006</v>
      </c>
      <c r="CA56" s="469">
        <v>1923094.5540399998</v>
      </c>
      <c r="CB56" s="469">
        <v>8444378.4484400004</v>
      </c>
    </row>
    <row r="57" spans="1:81" s="18" customFormat="1" ht="9" customHeight="1">
      <c r="A57" s="475" t="s">
        <v>652</v>
      </c>
      <c r="B57" s="473">
        <v>676910.32877999998</v>
      </c>
      <c r="C57" s="473">
        <v>1233.92416</v>
      </c>
      <c r="D57" s="473">
        <v>678144.25294000003</v>
      </c>
      <c r="E57" s="473"/>
      <c r="F57" s="473">
        <v>28495.733620000003</v>
      </c>
      <c r="G57" s="473">
        <v>0</v>
      </c>
      <c r="H57" s="473">
        <v>28495.733620000003</v>
      </c>
      <c r="I57" s="473"/>
      <c r="J57" s="473">
        <v>1361053.1469700001</v>
      </c>
      <c r="K57" s="473">
        <v>27640.88695</v>
      </c>
      <c r="L57" s="473">
        <v>1388694.0339200001</v>
      </c>
      <c r="M57" s="475" t="s">
        <v>652</v>
      </c>
      <c r="N57" s="473">
        <v>90498.030599999998</v>
      </c>
      <c r="O57" s="473">
        <v>307.62213000000003</v>
      </c>
      <c r="P57" s="473">
        <v>90805.652730000002</v>
      </c>
      <c r="Q57" s="473"/>
      <c r="R57" s="473">
        <v>137272.83396000002</v>
      </c>
      <c r="S57" s="473">
        <v>1.73841</v>
      </c>
      <c r="T57" s="473">
        <v>137274.57237000001</v>
      </c>
      <c r="U57" s="473"/>
      <c r="V57" s="473">
        <v>417740.79574000003</v>
      </c>
      <c r="W57" s="473">
        <v>424.73946000000001</v>
      </c>
      <c r="X57" s="473">
        <v>418165.53519999998</v>
      </c>
      <c r="Y57" s="475" t="s">
        <v>652</v>
      </c>
      <c r="Z57" s="473">
        <v>76503.319069999998</v>
      </c>
      <c r="AA57" s="473">
        <v>166.17805999999999</v>
      </c>
      <c r="AB57" s="473">
        <v>76669.497129999989</v>
      </c>
      <c r="AC57" s="473"/>
      <c r="AD57" s="473">
        <v>357801.00189000001</v>
      </c>
      <c r="AE57" s="473">
        <v>583.85176000000001</v>
      </c>
      <c r="AF57" s="473">
        <v>358384.85365</v>
      </c>
      <c r="AG57" s="473"/>
      <c r="AH57" s="473">
        <v>466316.29187999998</v>
      </c>
      <c r="AI57" s="473">
        <v>1796.0371400000001</v>
      </c>
      <c r="AJ57" s="473">
        <v>468112.32902</v>
      </c>
      <c r="AK57" s="475" t="s">
        <v>652</v>
      </c>
      <c r="AL57" s="473">
        <v>34295.0798</v>
      </c>
      <c r="AM57" s="473">
        <v>19.852920000000001</v>
      </c>
      <c r="AN57" s="473">
        <v>34314.932719999997</v>
      </c>
      <c r="AO57" s="473"/>
      <c r="AP57" s="473">
        <v>81442.973510000011</v>
      </c>
      <c r="AQ57" s="473">
        <v>91.653900000000007</v>
      </c>
      <c r="AR57" s="473">
        <v>81534.627410000001</v>
      </c>
      <c r="AS57" s="473"/>
      <c r="AT57" s="473">
        <v>60440.740979999995</v>
      </c>
      <c r="AU57" s="473">
        <v>0</v>
      </c>
      <c r="AV57" s="473">
        <v>60440.740979999995</v>
      </c>
      <c r="AW57" s="475" t="s">
        <v>652</v>
      </c>
      <c r="AX57" s="473">
        <v>55007.309780000003</v>
      </c>
      <c r="AY57" s="473">
        <v>13.70764</v>
      </c>
      <c r="AZ57" s="473">
        <v>55021.017420000004</v>
      </c>
      <c r="BA57" s="473"/>
      <c r="BB57" s="473">
        <v>36545.701399999998</v>
      </c>
      <c r="BC57" s="473">
        <v>6.4937500000000004</v>
      </c>
      <c r="BD57" s="473">
        <v>36552.19515</v>
      </c>
      <c r="BE57" s="473"/>
      <c r="BF57" s="473">
        <v>10534.990740000001</v>
      </c>
      <c r="BG57" s="473">
        <v>2351.17148</v>
      </c>
      <c r="BH57" s="473">
        <v>12886.16222</v>
      </c>
      <c r="BI57" s="475" t="s">
        <v>652</v>
      </c>
      <c r="BJ57" s="473">
        <v>6158.2003199999999</v>
      </c>
      <c r="BK57" s="473">
        <v>87.373109999999997</v>
      </c>
      <c r="BL57" s="473">
        <v>6245.5734299999995</v>
      </c>
      <c r="BM57" s="473"/>
      <c r="BN57" s="473">
        <v>14775.678749999999</v>
      </c>
      <c r="BO57" s="473">
        <v>173.95578</v>
      </c>
      <c r="BP57" s="473">
        <v>14949.634529999999</v>
      </c>
      <c r="BQ57" s="473"/>
      <c r="BR57" s="473">
        <v>3911792.1577899992</v>
      </c>
      <c r="BS57" s="473">
        <v>34899.186650000003</v>
      </c>
      <c r="BT57" s="473">
        <v>3946691.3444399997</v>
      </c>
      <c r="BU57" s="475" t="s">
        <v>652</v>
      </c>
      <c r="BV57" s="473">
        <v>1361053.1469700001</v>
      </c>
      <c r="BW57" s="473">
        <v>44917.005109999998</v>
      </c>
      <c r="BX57" s="473">
        <v>1405970.1520799999</v>
      </c>
      <c r="BY57" s="473"/>
      <c r="BZ57" s="473">
        <v>3911792.1577899992</v>
      </c>
      <c r="CA57" s="473">
        <v>52175.304810000001</v>
      </c>
      <c r="CB57" s="473">
        <v>3963967.4625999997</v>
      </c>
    </row>
    <row r="58" spans="1:81" s="24" customFormat="1" ht="9" customHeight="1">
      <c r="A58" s="475" t="s">
        <v>653</v>
      </c>
      <c r="B58" s="473">
        <v>1014.996</v>
      </c>
      <c r="C58" s="473">
        <v>0</v>
      </c>
      <c r="D58" s="473">
        <v>1014.996</v>
      </c>
      <c r="E58" s="473"/>
      <c r="F58" s="473">
        <v>235.56619000000001</v>
      </c>
      <c r="G58" s="473">
        <v>0</v>
      </c>
      <c r="H58" s="473">
        <v>235.56619000000001</v>
      </c>
      <c r="I58" s="473"/>
      <c r="J58" s="473">
        <v>0</v>
      </c>
      <c r="K58" s="473">
        <v>3366.2360300000005</v>
      </c>
      <c r="L58" s="473">
        <v>3366.2360300000005</v>
      </c>
      <c r="M58" s="475" t="s">
        <v>653</v>
      </c>
      <c r="N58" s="473">
        <v>810.02639999999997</v>
      </c>
      <c r="O58" s="473">
        <v>0</v>
      </c>
      <c r="P58" s="473">
        <v>810.02639999999997</v>
      </c>
      <c r="Q58" s="473"/>
      <c r="R58" s="473">
        <v>0</v>
      </c>
      <c r="S58" s="473">
        <v>846.81545000000006</v>
      </c>
      <c r="T58" s="473">
        <v>846.81545000000006</v>
      </c>
      <c r="U58" s="473"/>
      <c r="V58" s="473">
        <v>0</v>
      </c>
      <c r="W58" s="473">
        <v>915.53385000000003</v>
      </c>
      <c r="X58" s="473">
        <v>915.53385000000003</v>
      </c>
      <c r="Y58" s="475" t="s">
        <v>653</v>
      </c>
      <c r="Z58" s="473">
        <v>81.309600000000003</v>
      </c>
      <c r="AA58" s="473">
        <v>0</v>
      </c>
      <c r="AB58" s="473">
        <v>81.309600000000003</v>
      </c>
      <c r="AC58" s="473"/>
      <c r="AD58" s="473">
        <v>717.66658999999993</v>
      </c>
      <c r="AE58" s="473">
        <v>136.14479999999998</v>
      </c>
      <c r="AF58" s="473">
        <v>853.81138999999996</v>
      </c>
      <c r="AG58" s="473"/>
      <c r="AH58" s="473">
        <v>330.49900000000002</v>
      </c>
      <c r="AI58" s="473">
        <v>104.9002</v>
      </c>
      <c r="AJ58" s="473">
        <v>435.39920000000001</v>
      </c>
      <c r="AK58" s="475" t="s">
        <v>653</v>
      </c>
      <c r="AL58" s="473">
        <v>0</v>
      </c>
      <c r="AM58" s="473">
        <v>152.88355999999999</v>
      </c>
      <c r="AN58" s="473">
        <v>152.88355999999999</v>
      </c>
      <c r="AO58" s="473"/>
      <c r="AP58" s="473">
        <v>150.44</v>
      </c>
      <c r="AQ58" s="473">
        <v>262.62799999999999</v>
      </c>
      <c r="AR58" s="473">
        <v>413.06799999999998</v>
      </c>
      <c r="AS58" s="473"/>
      <c r="AT58" s="473">
        <v>575.50603000000001</v>
      </c>
      <c r="AU58" s="473">
        <v>0</v>
      </c>
      <c r="AV58" s="473">
        <v>575.50603000000001</v>
      </c>
      <c r="AW58" s="475" t="s">
        <v>653</v>
      </c>
      <c r="AX58" s="473">
        <v>0</v>
      </c>
      <c r="AY58" s="473">
        <v>28.61205</v>
      </c>
      <c r="AZ58" s="473">
        <v>28.61205</v>
      </c>
      <c r="BA58" s="473"/>
      <c r="BB58" s="473">
        <v>495.04500000000002</v>
      </c>
      <c r="BC58" s="473">
        <v>0</v>
      </c>
      <c r="BD58" s="473">
        <v>495.04500000000002</v>
      </c>
      <c r="BE58" s="473"/>
      <c r="BF58" s="473">
        <v>0</v>
      </c>
      <c r="BG58" s="473">
        <v>39.512999999999998</v>
      </c>
      <c r="BH58" s="473">
        <v>39.512999999999998</v>
      </c>
      <c r="BI58" s="475" t="s">
        <v>653</v>
      </c>
      <c r="BJ58" s="473">
        <v>0</v>
      </c>
      <c r="BK58" s="473">
        <v>63.71</v>
      </c>
      <c r="BL58" s="473">
        <v>63.71</v>
      </c>
      <c r="BM58" s="473"/>
      <c r="BN58" s="473">
        <v>31.99633</v>
      </c>
      <c r="BO58" s="473">
        <v>735.1609400000001</v>
      </c>
      <c r="BP58" s="473">
        <v>767.15727000000004</v>
      </c>
      <c r="BQ58" s="473"/>
      <c r="BR58" s="473">
        <v>4443.0511400000005</v>
      </c>
      <c r="BS58" s="473">
        <v>6652.1378799999993</v>
      </c>
      <c r="BT58" s="473">
        <v>11095.18902</v>
      </c>
      <c r="BU58" s="475" t="s">
        <v>653</v>
      </c>
      <c r="BV58" s="473">
        <v>0</v>
      </c>
      <c r="BW58" s="473">
        <v>3366.2360300000005</v>
      </c>
      <c r="BX58" s="473">
        <v>3366.2360300000005</v>
      </c>
      <c r="BY58" s="473"/>
      <c r="BZ58" s="473">
        <v>4443.0511400000005</v>
      </c>
      <c r="CA58" s="473">
        <v>6652.1378799999993</v>
      </c>
      <c r="CB58" s="473">
        <v>11095.18902</v>
      </c>
      <c r="CC58" s="470"/>
    </row>
    <row r="59" spans="1:81" s="24" customFormat="1" ht="9" customHeight="1">
      <c r="A59" s="475" t="s">
        <v>654</v>
      </c>
      <c r="B59" s="473">
        <v>407471.79749000003</v>
      </c>
      <c r="C59" s="473">
        <v>378190.14783999999</v>
      </c>
      <c r="D59" s="473">
        <v>785661.94533000002</v>
      </c>
      <c r="E59" s="473"/>
      <c r="F59" s="473">
        <v>16842.259050000001</v>
      </c>
      <c r="G59" s="473">
        <v>0</v>
      </c>
      <c r="H59" s="473">
        <v>16842.259050000001</v>
      </c>
      <c r="I59" s="473"/>
      <c r="J59" s="473">
        <v>652186.71778999991</v>
      </c>
      <c r="K59" s="473">
        <v>914375.65194000001</v>
      </c>
      <c r="L59" s="473">
        <v>1566562.3697299999</v>
      </c>
      <c r="M59" s="475" t="s">
        <v>654</v>
      </c>
      <c r="N59" s="473">
        <v>44911.772619999996</v>
      </c>
      <c r="O59" s="473">
        <v>33180.267070000002</v>
      </c>
      <c r="P59" s="473">
        <v>78092.039689999991</v>
      </c>
      <c r="Q59" s="473"/>
      <c r="R59" s="473">
        <v>31124.091399999998</v>
      </c>
      <c r="S59" s="473">
        <v>23706.15582</v>
      </c>
      <c r="T59" s="473">
        <v>54830.247219999997</v>
      </c>
      <c r="U59" s="473"/>
      <c r="V59" s="473">
        <v>304428.35525999998</v>
      </c>
      <c r="W59" s="473">
        <v>121061.92348</v>
      </c>
      <c r="X59" s="473">
        <v>425490.27874000004</v>
      </c>
      <c r="Y59" s="475" t="s">
        <v>654</v>
      </c>
      <c r="Z59" s="473">
        <v>9033.6713099999997</v>
      </c>
      <c r="AA59" s="473">
        <v>32182.418590000001</v>
      </c>
      <c r="AB59" s="473">
        <v>41216.089899999999</v>
      </c>
      <c r="AC59" s="473"/>
      <c r="AD59" s="473">
        <v>451822.19338999997</v>
      </c>
      <c r="AE59" s="473">
        <v>151351.89802000002</v>
      </c>
      <c r="AF59" s="473">
        <v>603174.09140999999</v>
      </c>
      <c r="AG59" s="473"/>
      <c r="AH59" s="473">
        <v>150658.83471</v>
      </c>
      <c r="AI59" s="473">
        <v>45652.097540000002</v>
      </c>
      <c r="AJ59" s="473">
        <v>196310.93225000001</v>
      </c>
      <c r="AK59" s="475" t="s">
        <v>654</v>
      </c>
      <c r="AL59" s="473">
        <v>15874.15302</v>
      </c>
      <c r="AM59" s="473">
        <v>9311.6449000000011</v>
      </c>
      <c r="AN59" s="473">
        <v>25185.797920000001</v>
      </c>
      <c r="AO59" s="473"/>
      <c r="AP59" s="473">
        <v>130410.83244</v>
      </c>
      <c r="AQ59" s="473">
        <v>69904.173779999997</v>
      </c>
      <c r="AR59" s="473">
        <v>200315.00622000001</v>
      </c>
      <c r="AS59" s="473"/>
      <c r="AT59" s="473">
        <v>44509.803469999999</v>
      </c>
      <c r="AU59" s="473">
        <v>0</v>
      </c>
      <c r="AV59" s="473">
        <v>44509.803469999999</v>
      </c>
      <c r="AW59" s="475" t="s">
        <v>654</v>
      </c>
      <c r="AX59" s="473">
        <v>38239.445049999995</v>
      </c>
      <c r="AY59" s="473">
        <v>38451.200819999998</v>
      </c>
      <c r="AZ59" s="473">
        <v>76690.645870000008</v>
      </c>
      <c r="BA59" s="473"/>
      <c r="BB59" s="473">
        <v>19856.893769999999</v>
      </c>
      <c r="BC59" s="473">
        <v>6843.7880400000004</v>
      </c>
      <c r="BD59" s="473">
        <v>26700.681809999998</v>
      </c>
      <c r="BE59" s="473"/>
      <c r="BF59" s="473">
        <v>787.19088999999997</v>
      </c>
      <c r="BG59" s="473">
        <v>2459.0083399999999</v>
      </c>
      <c r="BH59" s="473">
        <v>3246.1992300000002</v>
      </c>
      <c r="BI59" s="475" t="s">
        <v>654</v>
      </c>
      <c r="BJ59" s="473">
        <v>1208.26368</v>
      </c>
      <c r="BK59" s="473">
        <v>2947.9836099999998</v>
      </c>
      <c r="BL59" s="473">
        <v>4156.2472900000002</v>
      </c>
      <c r="BM59" s="473"/>
      <c r="BN59" s="473">
        <v>4778.9662900000003</v>
      </c>
      <c r="BO59" s="473">
        <v>7576.59512</v>
      </c>
      <c r="BP59" s="473">
        <v>12355.56141</v>
      </c>
      <c r="BQ59" s="473"/>
      <c r="BR59" s="473">
        <v>2324145.2416300001</v>
      </c>
      <c r="BS59" s="473">
        <v>1837194.9549099996</v>
      </c>
      <c r="BT59" s="473">
        <v>4161340.1965399995</v>
      </c>
      <c r="BU59" s="475" t="s">
        <v>654</v>
      </c>
      <c r="BV59" s="473">
        <v>652186.71778999991</v>
      </c>
      <c r="BW59" s="473">
        <v>923404.69009000005</v>
      </c>
      <c r="BX59" s="473">
        <v>1575591.4078800001</v>
      </c>
      <c r="BY59" s="473"/>
      <c r="BZ59" s="473">
        <v>2324145.2416300001</v>
      </c>
      <c r="CA59" s="473">
        <v>1846223.9930599998</v>
      </c>
      <c r="CB59" s="473">
        <v>4170369.2346899994</v>
      </c>
    </row>
    <row r="60" spans="1:81" s="24" customFormat="1" ht="9" customHeight="1">
      <c r="A60" s="475" t="s">
        <v>655</v>
      </c>
      <c r="B60" s="473">
        <v>33307.139069999997</v>
      </c>
      <c r="C60" s="473">
        <v>0</v>
      </c>
      <c r="D60" s="473">
        <v>33307.139069999997</v>
      </c>
      <c r="E60" s="473"/>
      <c r="F60" s="473">
        <v>1108.62778</v>
      </c>
      <c r="G60" s="473">
        <v>0</v>
      </c>
      <c r="H60" s="473">
        <v>1108.62778</v>
      </c>
      <c r="I60" s="473"/>
      <c r="J60" s="473">
        <v>144988.60631999999</v>
      </c>
      <c r="K60" s="473">
        <v>1939.46065</v>
      </c>
      <c r="L60" s="473">
        <v>146928.06696999999</v>
      </c>
      <c r="M60" s="475" t="s">
        <v>655</v>
      </c>
      <c r="N60" s="473">
        <v>2873.73666</v>
      </c>
      <c r="O60" s="473">
        <v>1079.2080900000001</v>
      </c>
      <c r="P60" s="473">
        <v>3952.9447500000001</v>
      </c>
      <c r="Q60" s="473"/>
      <c r="R60" s="473">
        <v>9278.9018699999997</v>
      </c>
      <c r="S60" s="473">
        <v>2794.5498900000002</v>
      </c>
      <c r="T60" s="473">
        <v>12073.45176</v>
      </c>
      <c r="U60" s="473"/>
      <c r="V60" s="473">
        <v>45283.455630000004</v>
      </c>
      <c r="W60" s="473">
        <v>10857.705679999999</v>
      </c>
      <c r="X60" s="473">
        <v>56141.161310000003</v>
      </c>
      <c r="Y60" s="475" t="s">
        <v>655</v>
      </c>
      <c r="Z60" s="473">
        <v>11327.117619999999</v>
      </c>
      <c r="AA60" s="473">
        <v>0</v>
      </c>
      <c r="AB60" s="473">
        <v>11327.117619999999</v>
      </c>
      <c r="AC60" s="473"/>
      <c r="AD60" s="473">
        <v>17367.05415</v>
      </c>
      <c r="AE60" s="473">
        <v>817.90465000000006</v>
      </c>
      <c r="AF60" s="473">
        <v>18184.9588</v>
      </c>
      <c r="AG60" s="473"/>
      <c r="AH60" s="473">
        <v>5365.7294499999998</v>
      </c>
      <c r="AI60" s="473">
        <v>351.23728000000006</v>
      </c>
      <c r="AJ60" s="473">
        <v>5716.9667300000001</v>
      </c>
      <c r="AK60" s="475" t="s">
        <v>655</v>
      </c>
      <c r="AL60" s="473">
        <v>1283.68001</v>
      </c>
      <c r="AM60" s="473">
        <v>0</v>
      </c>
      <c r="AN60" s="473">
        <v>1283.68001</v>
      </c>
      <c r="AO60" s="473"/>
      <c r="AP60" s="473">
        <v>2582.6094699999999</v>
      </c>
      <c r="AQ60" s="473">
        <v>2.5690000000000001E-2</v>
      </c>
      <c r="AR60" s="473">
        <v>2582.6351600000003</v>
      </c>
      <c r="AS60" s="473"/>
      <c r="AT60" s="473">
        <v>2771.8600499999998</v>
      </c>
      <c r="AU60" s="473">
        <v>0</v>
      </c>
      <c r="AV60" s="473">
        <v>2771.8600499999998</v>
      </c>
      <c r="AW60" s="475" t="s">
        <v>655</v>
      </c>
      <c r="AX60" s="473">
        <v>810.41030000000001</v>
      </c>
      <c r="AY60" s="473">
        <v>0</v>
      </c>
      <c r="AZ60" s="473">
        <v>810.41030000000001</v>
      </c>
      <c r="BA60" s="473"/>
      <c r="BB60" s="473">
        <v>386.14784000000003</v>
      </c>
      <c r="BC60" s="473">
        <v>2.4613899999999997</v>
      </c>
      <c r="BD60" s="473">
        <v>388.60922999999997</v>
      </c>
      <c r="BE60" s="473"/>
      <c r="BF60" s="473">
        <v>933.31697999999994</v>
      </c>
      <c r="BG60" s="473">
        <v>1.91391</v>
      </c>
      <c r="BH60" s="473">
        <v>935.23089000000004</v>
      </c>
      <c r="BI60" s="475" t="s">
        <v>655</v>
      </c>
      <c r="BJ60" s="473">
        <v>865.59444000000008</v>
      </c>
      <c r="BK60" s="473">
        <v>0.23567000000000002</v>
      </c>
      <c r="BL60" s="473">
        <v>865.83010999999999</v>
      </c>
      <c r="BM60" s="473"/>
      <c r="BN60" s="473">
        <v>369.45620000000002</v>
      </c>
      <c r="BO60" s="473">
        <v>17.98723</v>
      </c>
      <c r="BP60" s="473">
        <v>387.44342999999998</v>
      </c>
      <c r="BQ60" s="473"/>
      <c r="BR60" s="473">
        <v>280903.44384000002</v>
      </c>
      <c r="BS60" s="473">
        <v>17862.690129999995</v>
      </c>
      <c r="BT60" s="473">
        <v>298766.13396999997</v>
      </c>
      <c r="BU60" s="475" t="s">
        <v>655</v>
      </c>
      <c r="BV60" s="473">
        <v>144988.60631999999</v>
      </c>
      <c r="BW60" s="473">
        <v>2119.8888099999999</v>
      </c>
      <c r="BX60" s="473">
        <v>147108.49513</v>
      </c>
      <c r="BY60" s="473"/>
      <c r="BZ60" s="473">
        <v>280903.44384000002</v>
      </c>
      <c r="CA60" s="473">
        <v>18043.118289999995</v>
      </c>
      <c r="CB60" s="473">
        <v>298946.56212999998</v>
      </c>
    </row>
    <row r="61" spans="1:81" s="24" customFormat="1" ht="5.0999999999999996" customHeight="1">
      <c r="A61" s="475"/>
      <c r="B61" s="473"/>
      <c r="C61" s="473"/>
      <c r="D61" s="473"/>
      <c r="E61" s="473"/>
      <c r="F61" s="473"/>
      <c r="G61" s="473"/>
      <c r="H61" s="473"/>
      <c r="I61" s="473"/>
      <c r="J61" s="473"/>
      <c r="K61" s="473"/>
      <c r="L61" s="473"/>
      <c r="M61" s="475"/>
      <c r="N61" s="473"/>
      <c r="O61" s="473"/>
      <c r="P61" s="473"/>
      <c r="Q61" s="473"/>
      <c r="R61" s="473"/>
      <c r="S61" s="473"/>
      <c r="T61" s="473"/>
      <c r="U61" s="473"/>
      <c r="V61" s="473"/>
      <c r="W61" s="473"/>
      <c r="X61" s="473"/>
      <c r="Y61" s="475"/>
      <c r="Z61" s="473"/>
      <c r="AA61" s="473"/>
      <c r="AB61" s="473"/>
      <c r="AC61" s="473"/>
      <c r="AD61" s="473"/>
      <c r="AE61" s="473"/>
      <c r="AF61" s="473"/>
      <c r="AG61" s="473"/>
      <c r="AH61" s="473"/>
      <c r="AI61" s="473"/>
      <c r="AJ61" s="473"/>
      <c r="AK61" s="475"/>
      <c r="AL61" s="473"/>
      <c r="AM61" s="473"/>
      <c r="AN61" s="473"/>
      <c r="AO61" s="473"/>
      <c r="AP61" s="473"/>
      <c r="AQ61" s="473"/>
      <c r="AR61" s="473"/>
      <c r="AS61" s="473"/>
      <c r="AT61" s="473"/>
      <c r="AU61" s="473"/>
      <c r="AV61" s="473"/>
      <c r="AW61" s="475"/>
      <c r="AX61" s="473"/>
      <c r="AY61" s="473"/>
      <c r="AZ61" s="473"/>
      <c r="BA61" s="473"/>
      <c r="BB61" s="473"/>
      <c r="BC61" s="473"/>
      <c r="BD61" s="473"/>
      <c r="BE61" s="473"/>
      <c r="BF61" s="473"/>
      <c r="BG61" s="473"/>
      <c r="BH61" s="473"/>
      <c r="BI61" s="475"/>
      <c r="BJ61" s="473"/>
      <c r="BK61" s="473"/>
      <c r="BL61" s="473"/>
      <c r="BM61" s="473"/>
      <c r="BN61" s="473"/>
      <c r="BO61" s="473"/>
      <c r="BP61" s="473"/>
      <c r="BQ61" s="473"/>
      <c r="BR61" s="473"/>
      <c r="BS61" s="473"/>
      <c r="BT61" s="473"/>
      <c r="BU61" s="475"/>
      <c r="BV61" s="473"/>
      <c r="BW61" s="473"/>
      <c r="BX61" s="473"/>
      <c r="BY61" s="473"/>
      <c r="BZ61" s="473"/>
      <c r="CA61" s="473"/>
      <c r="CB61" s="473"/>
    </row>
    <row r="62" spans="1:81" s="24" customFormat="1" ht="8.1" customHeight="1">
      <c r="A62" s="468" t="s">
        <v>656</v>
      </c>
      <c r="B62" s="469">
        <v>1003314.71604</v>
      </c>
      <c r="C62" s="469">
        <v>569554.96828999999</v>
      </c>
      <c r="D62" s="469">
        <v>1572869.6843299998</v>
      </c>
      <c r="E62" s="469"/>
      <c r="F62" s="469">
        <v>7186.89768</v>
      </c>
      <c r="G62" s="469">
        <v>2214.19686</v>
      </c>
      <c r="H62" s="469">
        <v>9401.0945399999982</v>
      </c>
      <c r="I62" s="469"/>
      <c r="J62" s="469">
        <v>2621532.4843200003</v>
      </c>
      <c r="K62" s="469">
        <v>1703005.9202100001</v>
      </c>
      <c r="L62" s="469">
        <v>4324538.4045299999</v>
      </c>
      <c r="M62" s="468" t="s">
        <v>656</v>
      </c>
      <c r="N62" s="469">
        <v>-128439.95483</v>
      </c>
      <c r="O62" s="469">
        <v>-12505.013570000001</v>
      </c>
      <c r="P62" s="469">
        <v>-140944.96840000001</v>
      </c>
      <c r="Q62" s="469"/>
      <c r="R62" s="469">
        <v>31120.986550000001</v>
      </c>
      <c r="S62" s="469">
        <v>141964.73658000003</v>
      </c>
      <c r="T62" s="469">
        <v>173085.72313</v>
      </c>
      <c r="U62" s="469"/>
      <c r="V62" s="469">
        <v>518811.22742000001</v>
      </c>
      <c r="W62" s="469">
        <v>62298.28312</v>
      </c>
      <c r="X62" s="469">
        <v>581109.51053999993</v>
      </c>
      <c r="Y62" s="468" t="s">
        <v>656</v>
      </c>
      <c r="Z62" s="469">
        <v>188275.54563000001</v>
      </c>
      <c r="AA62" s="469">
        <v>149819.82099000001</v>
      </c>
      <c r="AB62" s="469">
        <v>338095.36661999999</v>
      </c>
      <c r="AC62" s="469"/>
      <c r="AD62" s="469">
        <v>307031.85756999999</v>
      </c>
      <c r="AE62" s="469">
        <v>290021.34935999999</v>
      </c>
      <c r="AF62" s="469">
        <v>597053.20692999999</v>
      </c>
      <c r="AG62" s="469"/>
      <c r="AH62" s="469">
        <v>314849.19816999999</v>
      </c>
      <c r="AI62" s="469">
        <v>-76387.757920000004</v>
      </c>
      <c r="AJ62" s="469">
        <v>238461.44025000001</v>
      </c>
      <c r="AK62" s="468" t="s">
        <v>656</v>
      </c>
      <c r="AL62" s="469">
        <v>-11311.253460000002</v>
      </c>
      <c r="AM62" s="469">
        <v>34249.766340000002</v>
      </c>
      <c r="AN62" s="469">
        <v>22938.512879999998</v>
      </c>
      <c r="AO62" s="469"/>
      <c r="AP62" s="469">
        <v>127663.94312000001</v>
      </c>
      <c r="AQ62" s="469">
        <v>-70152.868560000003</v>
      </c>
      <c r="AR62" s="469">
        <v>57511.074560000001</v>
      </c>
      <c r="AS62" s="469"/>
      <c r="AT62" s="469">
        <v>-86175.449919999999</v>
      </c>
      <c r="AU62" s="469">
        <v>269147.99495999998</v>
      </c>
      <c r="AV62" s="469">
        <v>182972.54504</v>
      </c>
      <c r="AW62" s="468" t="s">
        <v>656</v>
      </c>
      <c r="AX62" s="469">
        <v>4638.6446100000003</v>
      </c>
      <c r="AY62" s="469">
        <v>-38209.193009999995</v>
      </c>
      <c r="AZ62" s="469">
        <v>-33570.5484</v>
      </c>
      <c r="BA62" s="469"/>
      <c r="BB62" s="469">
        <v>23086.577410000002</v>
      </c>
      <c r="BC62" s="469">
        <v>-5251.4145199999994</v>
      </c>
      <c r="BD62" s="469">
        <v>17835.16289</v>
      </c>
      <c r="BE62" s="469"/>
      <c r="BF62" s="469">
        <v>11113.311310000001</v>
      </c>
      <c r="BG62" s="469">
        <v>12095.69774</v>
      </c>
      <c r="BH62" s="469">
        <v>23209.009050000001</v>
      </c>
      <c r="BI62" s="468" t="s">
        <v>656</v>
      </c>
      <c r="BJ62" s="469">
        <v>6248.8474999999999</v>
      </c>
      <c r="BK62" s="469">
        <v>24843.820050000002</v>
      </c>
      <c r="BL62" s="469">
        <v>31092.667550000002</v>
      </c>
      <c r="BM62" s="469"/>
      <c r="BN62" s="469">
        <v>-46186.077920000003</v>
      </c>
      <c r="BO62" s="469">
        <v>58642.593090000002</v>
      </c>
      <c r="BP62" s="469">
        <v>12456.515170000001</v>
      </c>
      <c r="BQ62" s="469"/>
      <c r="BR62" s="469">
        <v>4892761.5011999998</v>
      </c>
      <c r="BS62" s="469">
        <v>3115352.9000099995</v>
      </c>
      <c r="BT62" s="469">
        <v>8008114.4012100017</v>
      </c>
      <c r="BU62" s="468" t="s">
        <v>656</v>
      </c>
      <c r="BV62" s="469">
        <v>2621532.4843200003</v>
      </c>
      <c r="BW62" s="469">
        <v>1708896.8342299999</v>
      </c>
      <c r="BX62" s="469">
        <v>4330429.31855</v>
      </c>
      <c r="BY62" s="469"/>
      <c r="BZ62" s="469">
        <v>4892761.5011999998</v>
      </c>
      <c r="CA62" s="469">
        <v>3121243.8140299991</v>
      </c>
      <c r="CB62" s="469">
        <v>8014005.3152300017</v>
      </c>
    </row>
    <row r="63" spans="1:81" s="18" customFormat="1" ht="5.0999999999999996" customHeight="1">
      <c r="A63" s="475"/>
      <c r="B63" s="477"/>
      <c r="C63" s="477"/>
      <c r="D63" s="477"/>
      <c r="E63" s="477"/>
      <c r="F63" s="477"/>
      <c r="G63" s="477"/>
      <c r="H63" s="477"/>
      <c r="I63" s="477"/>
      <c r="J63" s="477"/>
      <c r="K63" s="477"/>
      <c r="L63" s="477"/>
      <c r="M63" s="475"/>
      <c r="N63" s="477"/>
      <c r="O63" s="477"/>
      <c r="P63" s="477"/>
      <c r="Q63" s="477"/>
      <c r="R63" s="477"/>
      <c r="S63" s="477"/>
      <c r="T63" s="477"/>
      <c r="U63" s="477"/>
      <c r="V63" s="477"/>
      <c r="W63" s="477"/>
      <c r="X63" s="477"/>
      <c r="Y63" s="475"/>
      <c r="Z63" s="477"/>
      <c r="AA63" s="477"/>
      <c r="AB63" s="477"/>
      <c r="AC63" s="477"/>
      <c r="AD63" s="477"/>
      <c r="AE63" s="477"/>
      <c r="AF63" s="477"/>
      <c r="AG63" s="477"/>
      <c r="AH63" s="477"/>
      <c r="AI63" s="477"/>
      <c r="AJ63" s="477"/>
      <c r="AK63" s="475"/>
      <c r="AL63" s="477"/>
      <c r="AM63" s="477"/>
      <c r="AN63" s="477"/>
      <c r="AO63" s="477"/>
      <c r="AP63" s="477"/>
      <c r="AQ63" s="477"/>
      <c r="AR63" s="477"/>
      <c r="AS63" s="477"/>
      <c r="AT63" s="477"/>
      <c r="AU63" s="477"/>
      <c r="AV63" s="477"/>
      <c r="AW63" s="475"/>
      <c r="AX63" s="477"/>
      <c r="AY63" s="477"/>
      <c r="AZ63" s="477"/>
      <c r="BA63" s="477"/>
      <c r="BB63" s="477"/>
      <c r="BC63" s="477"/>
      <c r="BD63" s="477"/>
      <c r="BE63" s="477"/>
      <c r="BF63" s="477"/>
      <c r="BG63" s="477"/>
      <c r="BH63" s="477"/>
      <c r="BI63" s="475"/>
      <c r="BJ63" s="477"/>
      <c r="BK63" s="477"/>
      <c r="BL63" s="477"/>
      <c r="BM63" s="477"/>
      <c r="BN63" s="477"/>
      <c r="BO63" s="477"/>
      <c r="BP63" s="477"/>
      <c r="BQ63" s="477"/>
      <c r="BR63" s="477"/>
      <c r="BS63" s="477"/>
      <c r="BT63" s="477"/>
      <c r="BU63" s="475"/>
      <c r="BV63" s="477"/>
      <c r="BW63" s="477"/>
      <c r="BX63" s="477"/>
      <c r="BY63" s="477"/>
      <c r="BZ63" s="477"/>
      <c r="CA63" s="477"/>
      <c r="CB63" s="477"/>
    </row>
    <row r="64" spans="1:81" s="24" customFormat="1" ht="8.1" customHeight="1">
      <c r="A64" s="468" t="s">
        <v>657</v>
      </c>
      <c r="B64" s="469">
        <v>263533.15164</v>
      </c>
      <c r="C64" s="469">
        <v>34672.67482</v>
      </c>
      <c r="D64" s="469">
        <v>298205.82645999995</v>
      </c>
      <c r="E64" s="469"/>
      <c r="F64" s="469">
        <v>6659.5324099999998</v>
      </c>
      <c r="G64" s="469">
        <v>15.95012</v>
      </c>
      <c r="H64" s="469">
        <v>6675.4825300000002</v>
      </c>
      <c r="I64" s="469"/>
      <c r="J64" s="469">
        <v>313789.86466000002</v>
      </c>
      <c r="K64" s="469">
        <v>6471.86679</v>
      </c>
      <c r="L64" s="469">
        <v>320261.73144999996</v>
      </c>
      <c r="M64" s="468" t="s">
        <v>657</v>
      </c>
      <c r="N64" s="469">
        <v>23456.89127</v>
      </c>
      <c r="O64" s="469">
        <v>2561.7053599999999</v>
      </c>
      <c r="P64" s="469">
        <v>26018.59663</v>
      </c>
      <c r="Q64" s="469"/>
      <c r="R64" s="469">
        <v>24554.363600000001</v>
      </c>
      <c r="S64" s="469">
        <v>1455.3652199999999</v>
      </c>
      <c r="T64" s="469">
        <v>26009.72882</v>
      </c>
      <c r="U64" s="469"/>
      <c r="V64" s="469">
        <v>260086.58129</v>
      </c>
      <c r="W64" s="469">
        <v>-31506.074670000002</v>
      </c>
      <c r="X64" s="469">
        <v>228580.50662</v>
      </c>
      <c r="Y64" s="468" t="s">
        <v>657</v>
      </c>
      <c r="Z64" s="469">
        <v>4164.1490899999999</v>
      </c>
      <c r="AA64" s="469">
        <v>209.66656</v>
      </c>
      <c r="AB64" s="469">
        <v>4373.8156500000005</v>
      </c>
      <c r="AC64" s="469"/>
      <c r="AD64" s="469">
        <v>156677.83046</v>
      </c>
      <c r="AE64" s="469">
        <v>-6440.1514699999998</v>
      </c>
      <c r="AF64" s="469">
        <v>150237.67899000001</v>
      </c>
      <c r="AG64" s="469"/>
      <c r="AH64" s="469">
        <v>33948.72653</v>
      </c>
      <c r="AI64" s="469">
        <v>0</v>
      </c>
      <c r="AJ64" s="469">
        <v>33948.72653</v>
      </c>
      <c r="AK64" s="468" t="s">
        <v>657</v>
      </c>
      <c r="AL64" s="469">
        <v>3222.1249400000002</v>
      </c>
      <c r="AM64" s="469">
        <v>1421.91479</v>
      </c>
      <c r="AN64" s="469">
        <v>4644.0397300000004</v>
      </c>
      <c r="AO64" s="469"/>
      <c r="AP64" s="469">
        <v>27155.838820000001</v>
      </c>
      <c r="AQ64" s="469">
        <v>0.45551999999999998</v>
      </c>
      <c r="AR64" s="469">
        <v>27156.29434</v>
      </c>
      <c r="AS64" s="469"/>
      <c r="AT64" s="469">
        <v>7654.4579400000002</v>
      </c>
      <c r="AU64" s="469">
        <v>0</v>
      </c>
      <c r="AV64" s="469">
        <v>7654.4579400000002</v>
      </c>
      <c r="AW64" s="468" t="s">
        <v>657</v>
      </c>
      <c r="AX64" s="469">
        <v>15605.06718</v>
      </c>
      <c r="AY64" s="469">
        <v>0</v>
      </c>
      <c r="AZ64" s="469">
        <v>15605.06718</v>
      </c>
      <c r="BA64" s="469"/>
      <c r="BB64" s="469">
        <v>10367.647929999999</v>
      </c>
      <c r="BC64" s="469">
        <v>-45.117580000000004</v>
      </c>
      <c r="BD64" s="469">
        <v>10322.530349999999</v>
      </c>
      <c r="BE64" s="469"/>
      <c r="BF64" s="469">
        <v>-723.63162999999997</v>
      </c>
      <c r="BG64" s="469">
        <v>-50.961550000000003</v>
      </c>
      <c r="BH64" s="469">
        <v>-774.59318000000007</v>
      </c>
      <c r="BI64" s="468" t="s">
        <v>657</v>
      </c>
      <c r="BJ64" s="469">
        <v>334.56635999999997</v>
      </c>
      <c r="BK64" s="469">
        <v>319.43627000000004</v>
      </c>
      <c r="BL64" s="469">
        <v>654.00262999999995</v>
      </c>
      <c r="BM64" s="469"/>
      <c r="BN64" s="469">
        <v>6816.6463899999999</v>
      </c>
      <c r="BO64" s="469">
        <v>1219.4721299999999</v>
      </c>
      <c r="BP64" s="469">
        <v>8036.11852</v>
      </c>
      <c r="BQ64" s="469"/>
      <c r="BR64" s="469">
        <v>1157303.8088800001</v>
      </c>
      <c r="BS64" s="469">
        <v>10306.202309999999</v>
      </c>
      <c r="BT64" s="469">
        <v>1167610.01119</v>
      </c>
      <c r="BU64" s="468" t="s">
        <v>657</v>
      </c>
      <c r="BV64" s="469">
        <v>313789.86466000002</v>
      </c>
      <c r="BW64" s="469">
        <v>8784.35023</v>
      </c>
      <c r="BX64" s="469">
        <v>322574.21489</v>
      </c>
      <c r="BY64" s="469"/>
      <c r="BZ64" s="469">
        <v>1157303.8088800001</v>
      </c>
      <c r="CA64" s="469">
        <v>12618.685749999999</v>
      </c>
      <c r="CB64" s="469">
        <v>1169922.4946300001</v>
      </c>
    </row>
    <row r="65" spans="1:81" s="18" customFormat="1" ht="9" customHeight="1">
      <c r="A65" s="475" t="s">
        <v>658</v>
      </c>
      <c r="B65" s="473">
        <v>-15062.93442</v>
      </c>
      <c r="C65" s="473">
        <v>4735.5000399999999</v>
      </c>
      <c r="D65" s="473">
        <v>-10327.434380000001</v>
      </c>
      <c r="E65" s="473"/>
      <c r="F65" s="473">
        <v>103.82778</v>
      </c>
      <c r="G65" s="473">
        <v>-14.55744</v>
      </c>
      <c r="H65" s="473">
        <v>89.27033999999999</v>
      </c>
      <c r="I65" s="473"/>
      <c r="J65" s="473">
        <v>-7515.4433200000003</v>
      </c>
      <c r="K65" s="473">
        <v>-12531.78298</v>
      </c>
      <c r="L65" s="473">
        <v>-20047.226300000002</v>
      </c>
      <c r="M65" s="475" t="s">
        <v>658</v>
      </c>
      <c r="N65" s="473">
        <v>3167.4765299999999</v>
      </c>
      <c r="O65" s="473">
        <v>1786.2393500000001</v>
      </c>
      <c r="P65" s="473">
        <v>4953.7158799999997</v>
      </c>
      <c r="Q65" s="473"/>
      <c r="R65" s="473">
        <v>-6526.4260000000004</v>
      </c>
      <c r="S65" s="473">
        <v>1119.5282199999999</v>
      </c>
      <c r="T65" s="473">
        <v>-5406.8977800000002</v>
      </c>
      <c r="U65" s="473"/>
      <c r="V65" s="473">
        <v>-27178.661499999998</v>
      </c>
      <c r="W65" s="473">
        <v>-32419.38105</v>
      </c>
      <c r="X65" s="473">
        <v>-59598.042549999998</v>
      </c>
      <c r="Y65" s="475" t="s">
        <v>658</v>
      </c>
      <c r="Z65" s="473">
        <v>-199.34939000000003</v>
      </c>
      <c r="AA65" s="473">
        <v>209.66656</v>
      </c>
      <c r="AB65" s="473">
        <v>10.317170000000001</v>
      </c>
      <c r="AC65" s="473"/>
      <c r="AD65" s="473">
        <v>403.39873</v>
      </c>
      <c r="AE65" s="473">
        <v>-7673.1232900000005</v>
      </c>
      <c r="AF65" s="473">
        <v>-7269.7245599999997</v>
      </c>
      <c r="AG65" s="473"/>
      <c r="AH65" s="473">
        <v>0</v>
      </c>
      <c r="AI65" s="473">
        <v>0</v>
      </c>
      <c r="AJ65" s="473">
        <v>0</v>
      </c>
      <c r="AK65" s="475" t="s">
        <v>658</v>
      </c>
      <c r="AL65" s="473">
        <v>-164.26434</v>
      </c>
      <c r="AM65" s="473">
        <v>1407.6295</v>
      </c>
      <c r="AN65" s="473">
        <v>1243.3651599999998</v>
      </c>
      <c r="AO65" s="473"/>
      <c r="AP65" s="473">
        <v>169.76944</v>
      </c>
      <c r="AQ65" s="473">
        <v>0</v>
      </c>
      <c r="AR65" s="473">
        <v>169.76944</v>
      </c>
      <c r="AS65" s="473"/>
      <c r="AT65" s="473">
        <v>-2036.2064399999999</v>
      </c>
      <c r="AU65" s="473">
        <v>0</v>
      </c>
      <c r="AV65" s="473">
        <v>-2036.2064399999999</v>
      </c>
      <c r="AW65" s="475" t="s">
        <v>658</v>
      </c>
      <c r="AX65" s="473">
        <v>0</v>
      </c>
      <c r="AY65" s="473">
        <v>0</v>
      </c>
      <c r="AZ65" s="473">
        <v>0</v>
      </c>
      <c r="BA65" s="473"/>
      <c r="BB65" s="473">
        <v>84.438820000000007</v>
      </c>
      <c r="BC65" s="473">
        <v>-45.117580000000004</v>
      </c>
      <c r="BD65" s="473">
        <v>39.321239999999996</v>
      </c>
      <c r="BE65" s="473"/>
      <c r="BF65" s="473">
        <v>-928.98149000000001</v>
      </c>
      <c r="BG65" s="473">
        <v>99.592290000000006</v>
      </c>
      <c r="BH65" s="473">
        <v>-829.38920000000007</v>
      </c>
      <c r="BI65" s="475" t="s">
        <v>658</v>
      </c>
      <c r="BJ65" s="473">
        <v>-751.17749000000003</v>
      </c>
      <c r="BK65" s="473">
        <v>319.41316999999998</v>
      </c>
      <c r="BL65" s="473">
        <v>-431.76432</v>
      </c>
      <c r="BM65" s="473"/>
      <c r="BN65" s="473">
        <v>0</v>
      </c>
      <c r="BO65" s="473">
        <v>60.643270000000001</v>
      </c>
      <c r="BP65" s="473">
        <v>60.643270000000001</v>
      </c>
      <c r="BQ65" s="473"/>
      <c r="BR65" s="473">
        <v>-56434.533090000004</v>
      </c>
      <c r="BS65" s="473">
        <v>-42945.749940000002</v>
      </c>
      <c r="BT65" s="473">
        <v>-99380.283030000006</v>
      </c>
      <c r="BU65" s="475" t="s">
        <v>658</v>
      </c>
      <c r="BV65" s="473">
        <v>-7515.4433200000003</v>
      </c>
      <c r="BW65" s="473">
        <v>-12531.78298</v>
      </c>
      <c r="BX65" s="473">
        <v>-20047.226300000002</v>
      </c>
      <c r="BY65" s="473"/>
      <c r="BZ65" s="473">
        <v>-56434.533090000004</v>
      </c>
      <c r="CA65" s="473">
        <v>-42945.749940000002</v>
      </c>
      <c r="CB65" s="473">
        <v>-99380.283030000021</v>
      </c>
    </row>
    <row r="66" spans="1:81" s="24" customFormat="1" ht="9" customHeight="1">
      <c r="A66" s="475" t="s">
        <v>659</v>
      </c>
      <c r="B66" s="473">
        <v>0</v>
      </c>
      <c r="C66" s="473">
        <v>0</v>
      </c>
      <c r="D66" s="473">
        <v>0</v>
      </c>
      <c r="E66" s="473"/>
      <c r="F66" s="473">
        <v>0</v>
      </c>
      <c r="G66" s="473">
        <v>0</v>
      </c>
      <c r="H66" s="473">
        <v>0</v>
      </c>
      <c r="I66" s="473"/>
      <c r="J66" s="473">
        <v>3676.50225</v>
      </c>
      <c r="K66" s="473">
        <v>6516.7857400000003</v>
      </c>
      <c r="L66" s="473">
        <v>10193.287990000001</v>
      </c>
      <c r="M66" s="475" t="s">
        <v>659</v>
      </c>
      <c r="N66" s="473">
        <v>0</v>
      </c>
      <c r="O66" s="473">
        <v>0</v>
      </c>
      <c r="P66" s="473">
        <v>0</v>
      </c>
      <c r="Q66" s="473"/>
      <c r="R66" s="473">
        <v>0</v>
      </c>
      <c r="S66" s="473">
        <v>0</v>
      </c>
      <c r="T66" s="473">
        <v>0</v>
      </c>
      <c r="U66" s="473"/>
      <c r="V66" s="473">
        <v>232315.41340000002</v>
      </c>
      <c r="W66" s="473">
        <v>0</v>
      </c>
      <c r="X66" s="473">
        <v>232315.41340000002</v>
      </c>
      <c r="Y66" s="475" t="s">
        <v>659</v>
      </c>
      <c r="Z66" s="473">
        <v>0</v>
      </c>
      <c r="AA66" s="473">
        <v>0</v>
      </c>
      <c r="AB66" s="473">
        <v>0</v>
      </c>
      <c r="AC66" s="473"/>
      <c r="AD66" s="473">
        <v>0</v>
      </c>
      <c r="AE66" s="473">
        <v>374.68233000000004</v>
      </c>
      <c r="AF66" s="473">
        <v>374.68233000000004</v>
      </c>
      <c r="AG66" s="473"/>
      <c r="AH66" s="473">
        <v>0</v>
      </c>
      <c r="AI66" s="473">
        <v>0</v>
      </c>
      <c r="AJ66" s="473">
        <v>0</v>
      </c>
      <c r="AK66" s="475" t="s">
        <v>659</v>
      </c>
      <c r="AL66" s="473">
        <v>0</v>
      </c>
      <c r="AM66" s="473">
        <v>0</v>
      </c>
      <c r="AN66" s="473">
        <v>0</v>
      </c>
      <c r="AO66" s="473"/>
      <c r="AP66" s="473">
        <v>0</v>
      </c>
      <c r="AQ66" s="473">
        <v>0</v>
      </c>
      <c r="AR66" s="473">
        <v>0</v>
      </c>
      <c r="AS66" s="473"/>
      <c r="AT66" s="473">
        <v>0</v>
      </c>
      <c r="AU66" s="473">
        <v>0</v>
      </c>
      <c r="AV66" s="473">
        <v>0</v>
      </c>
      <c r="AW66" s="475" t="s">
        <v>659</v>
      </c>
      <c r="AX66" s="473">
        <v>0</v>
      </c>
      <c r="AY66" s="473">
        <v>0</v>
      </c>
      <c r="AZ66" s="473">
        <v>0</v>
      </c>
      <c r="BA66" s="473"/>
      <c r="BB66" s="473">
        <v>0</v>
      </c>
      <c r="BC66" s="473">
        <v>0</v>
      </c>
      <c r="BD66" s="473">
        <v>0</v>
      </c>
      <c r="BE66" s="473"/>
      <c r="BF66" s="473">
        <v>0</v>
      </c>
      <c r="BG66" s="473">
        <v>0</v>
      </c>
      <c r="BH66" s="473">
        <v>0</v>
      </c>
      <c r="BI66" s="475" t="s">
        <v>659</v>
      </c>
      <c r="BJ66" s="473">
        <v>0</v>
      </c>
      <c r="BK66" s="473">
        <v>0</v>
      </c>
      <c r="BL66" s="473">
        <v>0</v>
      </c>
      <c r="BM66" s="473"/>
      <c r="BN66" s="473">
        <v>0</v>
      </c>
      <c r="BO66" s="473">
        <v>0</v>
      </c>
      <c r="BP66" s="473">
        <v>0</v>
      </c>
      <c r="BQ66" s="473"/>
      <c r="BR66" s="473">
        <v>235991.91565000001</v>
      </c>
      <c r="BS66" s="473">
        <v>6891.4680699999999</v>
      </c>
      <c r="BT66" s="473">
        <v>242883.38372000004</v>
      </c>
      <c r="BU66" s="475" t="s">
        <v>659</v>
      </c>
      <c r="BV66" s="473">
        <v>3676.50225</v>
      </c>
      <c r="BW66" s="473">
        <v>6516.7857400000003</v>
      </c>
      <c r="BX66" s="473">
        <v>10193.287990000001</v>
      </c>
      <c r="BY66" s="473"/>
      <c r="BZ66" s="473">
        <v>235991.91565000001</v>
      </c>
      <c r="CA66" s="473">
        <v>6891.4680699999999</v>
      </c>
      <c r="CB66" s="473">
        <v>242883.38372000004</v>
      </c>
      <c r="CC66" s="470"/>
    </row>
    <row r="67" spans="1:81" s="24" customFormat="1" ht="9" customHeight="1">
      <c r="A67" s="475" t="s">
        <v>660</v>
      </c>
      <c r="B67" s="473">
        <v>17851.781199999998</v>
      </c>
      <c r="C67" s="473">
        <v>19148.883750000001</v>
      </c>
      <c r="D67" s="473">
        <v>37000.664950000006</v>
      </c>
      <c r="E67" s="473"/>
      <c r="F67" s="473">
        <v>294.21861999999999</v>
      </c>
      <c r="G67" s="473">
        <v>0</v>
      </c>
      <c r="H67" s="473">
        <v>294.21861999999999</v>
      </c>
      <c r="I67" s="473"/>
      <c r="J67" s="473">
        <v>-95.901290000000003</v>
      </c>
      <c r="K67" s="473">
        <v>776.69712000000004</v>
      </c>
      <c r="L67" s="473">
        <v>680.79582999999991</v>
      </c>
      <c r="M67" s="475" t="s">
        <v>660</v>
      </c>
      <c r="N67" s="473">
        <v>7682.0099199999995</v>
      </c>
      <c r="O67" s="473">
        <v>711.58679000000006</v>
      </c>
      <c r="P67" s="473">
        <v>8393.5967100000016</v>
      </c>
      <c r="Q67" s="473"/>
      <c r="R67" s="473">
        <v>483.02397999999999</v>
      </c>
      <c r="S67" s="473">
        <v>335.83699999999999</v>
      </c>
      <c r="T67" s="473">
        <v>818.86097999999993</v>
      </c>
      <c r="U67" s="473"/>
      <c r="V67" s="473">
        <v>1733.4485300000001</v>
      </c>
      <c r="W67" s="473">
        <v>521.41135999999995</v>
      </c>
      <c r="X67" s="473">
        <v>2254.8598900000002</v>
      </c>
      <c r="Y67" s="475" t="s">
        <v>660</v>
      </c>
      <c r="Z67" s="473">
        <v>1448.9918300000002</v>
      </c>
      <c r="AA67" s="473">
        <v>0</v>
      </c>
      <c r="AB67" s="473">
        <v>1448.9918300000002</v>
      </c>
      <c r="AC67" s="473"/>
      <c r="AD67" s="473">
        <v>3553.2624500000002</v>
      </c>
      <c r="AE67" s="473">
        <v>283.57091000000003</v>
      </c>
      <c r="AF67" s="473">
        <v>3836.8333600000001</v>
      </c>
      <c r="AG67" s="473"/>
      <c r="AH67" s="473">
        <v>0</v>
      </c>
      <c r="AI67" s="473">
        <v>0</v>
      </c>
      <c r="AJ67" s="473">
        <v>0</v>
      </c>
      <c r="AK67" s="475" t="s">
        <v>660</v>
      </c>
      <c r="AL67" s="473">
        <v>512.90750000000003</v>
      </c>
      <c r="AM67" s="473">
        <v>6.30572</v>
      </c>
      <c r="AN67" s="473">
        <v>519.21321999999998</v>
      </c>
      <c r="AO67" s="473"/>
      <c r="AP67" s="473">
        <v>4793.5377699999999</v>
      </c>
      <c r="AQ67" s="473">
        <v>0.45551999999999998</v>
      </c>
      <c r="AR67" s="473">
        <v>4793.9932900000003</v>
      </c>
      <c r="AS67" s="473"/>
      <c r="AT67" s="473">
        <v>-398.71550000000002</v>
      </c>
      <c r="AU67" s="473">
        <v>0</v>
      </c>
      <c r="AV67" s="473">
        <v>-398.71550000000002</v>
      </c>
      <c r="AW67" s="475" t="s">
        <v>660</v>
      </c>
      <c r="AX67" s="473">
        <v>1778.0758700000001</v>
      </c>
      <c r="AY67" s="473">
        <v>0</v>
      </c>
      <c r="AZ67" s="473">
        <v>1778.0758700000001</v>
      </c>
      <c r="BA67" s="473"/>
      <c r="BB67" s="473">
        <v>1283.47703</v>
      </c>
      <c r="BC67" s="473">
        <v>0</v>
      </c>
      <c r="BD67" s="473">
        <v>1283.47703</v>
      </c>
      <c r="BE67" s="473"/>
      <c r="BF67" s="473">
        <v>0</v>
      </c>
      <c r="BG67" s="473">
        <v>0</v>
      </c>
      <c r="BH67" s="473">
        <v>0</v>
      </c>
      <c r="BI67" s="475" t="s">
        <v>660</v>
      </c>
      <c r="BJ67" s="473">
        <v>2.4531199999999997</v>
      </c>
      <c r="BK67" s="473">
        <v>2.486E-2</v>
      </c>
      <c r="BL67" s="473">
        <v>2.4779800000000001</v>
      </c>
      <c r="BM67" s="473"/>
      <c r="BN67" s="473">
        <v>0</v>
      </c>
      <c r="BO67" s="473">
        <v>1147.56151</v>
      </c>
      <c r="BP67" s="473">
        <v>1147.56151</v>
      </c>
      <c r="BQ67" s="473"/>
      <c r="BR67" s="473">
        <v>40922.571030000006</v>
      </c>
      <c r="BS67" s="473">
        <v>22932.33454</v>
      </c>
      <c r="BT67" s="473">
        <v>63854.905570000003</v>
      </c>
      <c r="BU67" s="475" t="s">
        <v>660</v>
      </c>
      <c r="BV67" s="473">
        <v>-95.901290000000003</v>
      </c>
      <c r="BW67" s="473">
        <v>776.69712000000004</v>
      </c>
      <c r="BX67" s="473">
        <v>680.79582999999991</v>
      </c>
      <c r="BY67" s="473"/>
      <c r="BZ67" s="473">
        <v>40922.571030000006</v>
      </c>
      <c r="CA67" s="473">
        <v>22932.33454</v>
      </c>
      <c r="CB67" s="473">
        <v>63854.905570000003</v>
      </c>
      <c r="CC67" s="470"/>
    </row>
    <row r="68" spans="1:81" s="24" customFormat="1" ht="9" customHeight="1">
      <c r="A68" s="475" t="s">
        <v>661</v>
      </c>
      <c r="B68" s="473">
        <v>13734.10376</v>
      </c>
      <c r="C68" s="473">
        <v>0</v>
      </c>
      <c r="D68" s="473">
        <v>13734.10376</v>
      </c>
      <c r="E68" s="473"/>
      <c r="F68" s="473">
        <v>1573.9118599999999</v>
      </c>
      <c r="G68" s="473">
        <v>0</v>
      </c>
      <c r="H68" s="473">
        <v>1573.9118599999999</v>
      </c>
      <c r="I68" s="473"/>
      <c r="J68" s="473">
        <v>3050.52142</v>
      </c>
      <c r="K68" s="473">
        <v>0</v>
      </c>
      <c r="L68" s="473">
        <v>3050.52142</v>
      </c>
      <c r="M68" s="475" t="s">
        <v>661</v>
      </c>
      <c r="N68" s="473">
        <v>2578.8138300000001</v>
      </c>
      <c r="O68" s="473">
        <v>0</v>
      </c>
      <c r="P68" s="473">
        <v>2578.8138300000001</v>
      </c>
      <c r="Q68" s="473"/>
      <c r="R68" s="473">
        <v>4249.7566399999996</v>
      </c>
      <c r="S68" s="473">
        <v>0</v>
      </c>
      <c r="T68" s="473">
        <v>4249.7566399999996</v>
      </c>
      <c r="U68" s="473"/>
      <c r="V68" s="473">
        <v>8678.7174800000012</v>
      </c>
      <c r="W68" s="473">
        <v>0</v>
      </c>
      <c r="X68" s="473">
        <v>8678.7174800000012</v>
      </c>
      <c r="Y68" s="475" t="s">
        <v>661</v>
      </c>
      <c r="Z68" s="473">
        <v>0</v>
      </c>
      <c r="AA68" s="473">
        <v>0</v>
      </c>
      <c r="AB68" s="473">
        <v>0</v>
      </c>
      <c r="AC68" s="473"/>
      <c r="AD68" s="473">
        <v>-10383.169109999999</v>
      </c>
      <c r="AE68" s="473">
        <v>0</v>
      </c>
      <c r="AF68" s="473">
        <v>-10383.169109999999</v>
      </c>
      <c r="AG68" s="473"/>
      <c r="AH68" s="473">
        <v>6.6644199999999998</v>
      </c>
      <c r="AI68" s="473">
        <v>0</v>
      </c>
      <c r="AJ68" s="473">
        <v>6.6644199999999998</v>
      </c>
      <c r="AK68" s="475" t="s">
        <v>661</v>
      </c>
      <c r="AL68" s="473">
        <v>657.00502000000006</v>
      </c>
      <c r="AM68" s="473">
        <v>0</v>
      </c>
      <c r="AN68" s="473">
        <v>657.00502000000006</v>
      </c>
      <c r="AO68" s="473"/>
      <c r="AP68" s="473">
        <v>0</v>
      </c>
      <c r="AQ68" s="473">
        <v>0</v>
      </c>
      <c r="AR68" s="473">
        <v>0</v>
      </c>
      <c r="AS68" s="473"/>
      <c r="AT68" s="473">
        <v>2682.0205700000001</v>
      </c>
      <c r="AU68" s="473">
        <v>0</v>
      </c>
      <c r="AV68" s="473">
        <v>2682.0205700000001</v>
      </c>
      <c r="AW68" s="475" t="s">
        <v>661</v>
      </c>
      <c r="AX68" s="473">
        <v>0</v>
      </c>
      <c r="AY68" s="473">
        <v>0</v>
      </c>
      <c r="AZ68" s="473">
        <v>0</v>
      </c>
      <c r="BA68" s="473"/>
      <c r="BB68" s="473">
        <v>0</v>
      </c>
      <c r="BC68" s="473">
        <v>0</v>
      </c>
      <c r="BD68" s="473">
        <v>0</v>
      </c>
      <c r="BE68" s="473"/>
      <c r="BF68" s="473">
        <v>0</v>
      </c>
      <c r="BG68" s="473">
        <v>0</v>
      </c>
      <c r="BH68" s="473">
        <v>0</v>
      </c>
      <c r="BI68" s="475" t="s">
        <v>661</v>
      </c>
      <c r="BJ68" s="473">
        <v>0</v>
      </c>
      <c r="BK68" s="473">
        <v>0</v>
      </c>
      <c r="BL68" s="473">
        <v>0</v>
      </c>
      <c r="BM68" s="473"/>
      <c r="BN68" s="473">
        <v>0</v>
      </c>
      <c r="BO68" s="473">
        <v>0</v>
      </c>
      <c r="BP68" s="473">
        <v>0</v>
      </c>
      <c r="BQ68" s="473"/>
      <c r="BR68" s="473">
        <v>26828.345890000004</v>
      </c>
      <c r="BS68" s="473">
        <v>0</v>
      </c>
      <c r="BT68" s="473">
        <v>26828.345890000004</v>
      </c>
      <c r="BU68" s="475" t="s">
        <v>661</v>
      </c>
      <c r="BV68" s="473">
        <v>3050.52142</v>
      </c>
      <c r="BW68" s="473">
        <v>0</v>
      </c>
      <c r="BX68" s="473">
        <v>3050.52142</v>
      </c>
      <c r="BY68" s="473"/>
      <c r="BZ68" s="473">
        <v>26828.345890000004</v>
      </c>
      <c r="CA68" s="473">
        <v>0</v>
      </c>
      <c r="CB68" s="473">
        <v>26828.345890000004</v>
      </c>
    </row>
    <row r="69" spans="1:81" s="24" customFormat="1" ht="9" customHeight="1">
      <c r="A69" s="475" t="s">
        <v>662</v>
      </c>
      <c r="B69" s="473">
        <v>42377.25114</v>
      </c>
      <c r="C69" s="473">
        <v>10788.291029999998</v>
      </c>
      <c r="D69" s="473">
        <v>53165.542170000001</v>
      </c>
      <c r="E69" s="473"/>
      <c r="F69" s="473">
        <v>1823.7451000000001</v>
      </c>
      <c r="G69" s="473">
        <v>30.507560000000002</v>
      </c>
      <c r="H69" s="473">
        <v>1854.2526600000001</v>
      </c>
      <c r="I69" s="473"/>
      <c r="J69" s="473">
        <v>84854.079870000001</v>
      </c>
      <c r="K69" s="473">
        <v>11710.16691</v>
      </c>
      <c r="L69" s="473">
        <v>96564.246780000001</v>
      </c>
      <c r="M69" s="475" t="s">
        <v>662</v>
      </c>
      <c r="N69" s="473">
        <v>482.46719000000002</v>
      </c>
      <c r="O69" s="473">
        <v>63.879220000000004</v>
      </c>
      <c r="P69" s="473">
        <v>546.34640999999999</v>
      </c>
      <c r="Q69" s="473"/>
      <c r="R69" s="473">
        <v>1006.34633</v>
      </c>
      <c r="S69" s="473">
        <v>0</v>
      </c>
      <c r="T69" s="473">
        <v>1006.34633</v>
      </c>
      <c r="U69" s="473"/>
      <c r="V69" s="473">
        <v>5142.1093000000001</v>
      </c>
      <c r="W69" s="473">
        <v>391.89502000000005</v>
      </c>
      <c r="X69" s="473">
        <v>5534.00432</v>
      </c>
      <c r="Y69" s="475" t="s">
        <v>662</v>
      </c>
      <c r="Z69" s="473">
        <v>73.715509999999995</v>
      </c>
      <c r="AA69" s="473">
        <v>0</v>
      </c>
      <c r="AB69" s="473">
        <v>73.715509999999995</v>
      </c>
      <c r="AC69" s="473"/>
      <c r="AD69" s="473">
        <v>8270.2980200000002</v>
      </c>
      <c r="AE69" s="473">
        <v>574.71857999999997</v>
      </c>
      <c r="AF69" s="473">
        <v>8845.016599999999</v>
      </c>
      <c r="AG69" s="473"/>
      <c r="AH69" s="473">
        <v>-298.54230999999999</v>
      </c>
      <c r="AI69" s="473">
        <v>0</v>
      </c>
      <c r="AJ69" s="473">
        <v>-298.54230999999999</v>
      </c>
      <c r="AK69" s="475" t="s">
        <v>662</v>
      </c>
      <c r="AL69" s="473">
        <v>151.929</v>
      </c>
      <c r="AM69" s="473">
        <v>7.9795700000000007</v>
      </c>
      <c r="AN69" s="473">
        <v>159.90857</v>
      </c>
      <c r="AO69" s="473"/>
      <c r="AP69" s="473">
        <v>9.3643800000000006</v>
      </c>
      <c r="AQ69" s="473">
        <v>0</v>
      </c>
      <c r="AR69" s="473">
        <v>9.3643800000000006</v>
      </c>
      <c r="AS69" s="473"/>
      <c r="AT69" s="473">
        <v>0</v>
      </c>
      <c r="AU69" s="473">
        <v>0</v>
      </c>
      <c r="AV69" s="473">
        <v>0</v>
      </c>
      <c r="AW69" s="475" t="s">
        <v>662</v>
      </c>
      <c r="AX69" s="473">
        <v>2005.73155</v>
      </c>
      <c r="AY69" s="473">
        <v>0</v>
      </c>
      <c r="AZ69" s="473">
        <v>2005.73155</v>
      </c>
      <c r="BA69" s="473"/>
      <c r="BB69" s="473">
        <v>6112.6055500000002</v>
      </c>
      <c r="BC69" s="473">
        <v>0</v>
      </c>
      <c r="BD69" s="473">
        <v>6112.6055500000002</v>
      </c>
      <c r="BE69" s="473"/>
      <c r="BF69" s="473">
        <v>0</v>
      </c>
      <c r="BG69" s="473">
        <v>-150.55384000000001</v>
      </c>
      <c r="BH69" s="473">
        <v>-150.55384000000001</v>
      </c>
      <c r="BI69" s="475" t="s">
        <v>662</v>
      </c>
      <c r="BJ69" s="473">
        <v>0</v>
      </c>
      <c r="BK69" s="473">
        <v>-1.7600000000000001E-3</v>
      </c>
      <c r="BL69" s="473">
        <v>-1.7600000000000001E-3</v>
      </c>
      <c r="BM69" s="473"/>
      <c r="BN69" s="473">
        <v>29.524440000000002</v>
      </c>
      <c r="BO69" s="473">
        <v>11.26735</v>
      </c>
      <c r="BP69" s="473">
        <v>40.791789999999999</v>
      </c>
      <c r="BQ69" s="473"/>
      <c r="BR69" s="473">
        <v>152040.62507000004</v>
      </c>
      <c r="BS69" s="473">
        <v>23428.149639999996</v>
      </c>
      <c r="BT69" s="473">
        <v>175468.77471000003</v>
      </c>
      <c r="BU69" s="475" t="s">
        <v>662</v>
      </c>
      <c r="BV69" s="473">
        <v>84854.079870000001</v>
      </c>
      <c r="BW69" s="473">
        <v>11710.16691</v>
      </c>
      <c r="BX69" s="473">
        <v>96564.246780000001</v>
      </c>
      <c r="BY69" s="473"/>
      <c r="BZ69" s="473">
        <v>152040.62507000004</v>
      </c>
      <c r="CA69" s="473">
        <v>23428.149639999996</v>
      </c>
      <c r="CB69" s="473">
        <v>175468.77471000003</v>
      </c>
    </row>
    <row r="70" spans="1:81" s="24" customFormat="1" ht="9" customHeight="1">
      <c r="A70" s="475" t="s">
        <v>663</v>
      </c>
      <c r="B70" s="473">
        <v>97013.959189999994</v>
      </c>
      <c r="C70" s="473">
        <v>0</v>
      </c>
      <c r="D70" s="473">
        <v>97013.959189999994</v>
      </c>
      <c r="E70" s="473"/>
      <c r="F70" s="473">
        <v>1704.30215</v>
      </c>
      <c r="G70" s="473">
        <v>0</v>
      </c>
      <c r="H70" s="473">
        <v>1704.30215</v>
      </c>
      <c r="I70" s="473"/>
      <c r="J70" s="473">
        <v>67111.938609999997</v>
      </c>
      <c r="K70" s="473">
        <v>0</v>
      </c>
      <c r="L70" s="473">
        <v>67111.938609999997</v>
      </c>
      <c r="M70" s="475" t="s">
        <v>663</v>
      </c>
      <c r="N70" s="473">
        <v>4157.3502699999999</v>
      </c>
      <c r="O70" s="473">
        <v>0</v>
      </c>
      <c r="P70" s="473">
        <v>4157.3502699999999</v>
      </c>
      <c r="Q70" s="473"/>
      <c r="R70" s="473">
        <v>8959.03989</v>
      </c>
      <c r="S70" s="473">
        <v>0</v>
      </c>
      <c r="T70" s="473">
        <v>8959.03989</v>
      </c>
      <c r="U70" s="473"/>
      <c r="V70" s="473">
        <v>16769.162660000002</v>
      </c>
      <c r="W70" s="473">
        <v>0</v>
      </c>
      <c r="X70" s="473">
        <v>16769.162660000002</v>
      </c>
      <c r="Y70" s="475" t="s">
        <v>663</v>
      </c>
      <c r="Z70" s="473">
        <v>2676.8900899999999</v>
      </c>
      <c r="AA70" s="473">
        <v>0</v>
      </c>
      <c r="AB70" s="473">
        <v>2676.8900899999999</v>
      </c>
      <c r="AC70" s="473"/>
      <c r="AD70" s="473">
        <v>41496.403559999999</v>
      </c>
      <c r="AE70" s="473">
        <v>0</v>
      </c>
      <c r="AF70" s="473">
        <v>41496.403559999999</v>
      </c>
      <c r="AG70" s="473"/>
      <c r="AH70" s="473">
        <v>10439.444449999999</v>
      </c>
      <c r="AI70" s="473">
        <v>0</v>
      </c>
      <c r="AJ70" s="473">
        <v>10439.444449999999</v>
      </c>
      <c r="AK70" s="475" t="s">
        <v>663</v>
      </c>
      <c r="AL70" s="473">
        <v>611.12752</v>
      </c>
      <c r="AM70" s="473">
        <v>0</v>
      </c>
      <c r="AN70" s="473">
        <v>611.12752</v>
      </c>
      <c r="AO70" s="473"/>
      <c r="AP70" s="473">
        <v>5678.00713</v>
      </c>
      <c r="AQ70" s="473">
        <v>0</v>
      </c>
      <c r="AR70" s="473">
        <v>5678.00713</v>
      </c>
      <c r="AS70" s="473"/>
      <c r="AT70" s="473">
        <v>1516.9292499999999</v>
      </c>
      <c r="AU70" s="473">
        <v>0</v>
      </c>
      <c r="AV70" s="473">
        <v>1516.9292499999999</v>
      </c>
      <c r="AW70" s="475" t="s">
        <v>663</v>
      </c>
      <c r="AX70" s="473">
        <v>1521.6595600000001</v>
      </c>
      <c r="AY70" s="473">
        <v>0</v>
      </c>
      <c r="AZ70" s="473">
        <v>1521.6595600000001</v>
      </c>
      <c r="BA70" s="473"/>
      <c r="BB70" s="473">
        <v>1952.7602400000001</v>
      </c>
      <c r="BC70" s="473">
        <v>0</v>
      </c>
      <c r="BD70" s="473">
        <v>1952.7602400000001</v>
      </c>
      <c r="BE70" s="473"/>
      <c r="BF70" s="473">
        <v>195.83686</v>
      </c>
      <c r="BG70" s="473">
        <v>0</v>
      </c>
      <c r="BH70" s="473">
        <v>195.83686</v>
      </c>
      <c r="BI70" s="475" t="s">
        <v>663</v>
      </c>
      <c r="BJ70" s="473">
        <v>746.75347999999997</v>
      </c>
      <c r="BK70" s="473">
        <v>0</v>
      </c>
      <c r="BL70" s="473">
        <v>746.75347999999997</v>
      </c>
      <c r="BM70" s="473"/>
      <c r="BN70" s="473">
        <v>738.93190000000004</v>
      </c>
      <c r="BO70" s="473">
        <v>0</v>
      </c>
      <c r="BP70" s="473">
        <v>738.93190000000004</v>
      </c>
      <c r="BQ70" s="473"/>
      <c r="BR70" s="473">
        <v>263290.49681000004</v>
      </c>
      <c r="BS70" s="473">
        <v>0</v>
      </c>
      <c r="BT70" s="473">
        <v>263290.49681000004</v>
      </c>
      <c r="BU70" s="475" t="s">
        <v>663</v>
      </c>
      <c r="BV70" s="473">
        <v>67111.938609999997</v>
      </c>
      <c r="BW70" s="473">
        <v>429.94483000000002</v>
      </c>
      <c r="BX70" s="473">
        <v>67541.883439999991</v>
      </c>
      <c r="BY70" s="473"/>
      <c r="BZ70" s="473">
        <v>263290.49681000004</v>
      </c>
      <c r="CA70" s="473">
        <v>429.94483000000002</v>
      </c>
      <c r="CB70" s="473">
        <v>263720.44164000003</v>
      </c>
    </row>
    <row r="71" spans="1:81" s="24" customFormat="1" ht="9" customHeight="1">
      <c r="A71" s="475" t="s">
        <v>664</v>
      </c>
      <c r="B71" s="473">
        <v>107618.99076999999</v>
      </c>
      <c r="C71" s="473">
        <v>0</v>
      </c>
      <c r="D71" s="473">
        <v>107618.99076999999</v>
      </c>
      <c r="E71" s="473"/>
      <c r="F71" s="473">
        <v>1159.5268999999998</v>
      </c>
      <c r="G71" s="473">
        <v>0</v>
      </c>
      <c r="H71" s="473">
        <v>1159.5268999999998</v>
      </c>
      <c r="I71" s="473"/>
      <c r="J71" s="473">
        <v>162708.16712</v>
      </c>
      <c r="K71" s="473">
        <v>0</v>
      </c>
      <c r="L71" s="473">
        <v>162708.16712</v>
      </c>
      <c r="M71" s="475" t="s">
        <v>664</v>
      </c>
      <c r="N71" s="473">
        <v>5388.7735300000004</v>
      </c>
      <c r="O71" s="473">
        <v>0</v>
      </c>
      <c r="P71" s="473">
        <v>5388.7735300000004</v>
      </c>
      <c r="Q71" s="473"/>
      <c r="R71" s="473">
        <v>16382.62276</v>
      </c>
      <c r="S71" s="473">
        <v>0</v>
      </c>
      <c r="T71" s="473">
        <v>16382.62276</v>
      </c>
      <c r="U71" s="473"/>
      <c r="V71" s="473">
        <v>22626.391420000004</v>
      </c>
      <c r="W71" s="473">
        <v>0</v>
      </c>
      <c r="X71" s="473">
        <v>22626.391420000004</v>
      </c>
      <c r="Y71" s="475" t="s">
        <v>664</v>
      </c>
      <c r="Z71" s="473">
        <v>163.90105000000003</v>
      </c>
      <c r="AA71" s="473">
        <v>0</v>
      </c>
      <c r="AB71" s="473">
        <v>163.90105000000003</v>
      </c>
      <c r="AC71" s="473"/>
      <c r="AD71" s="473">
        <v>113337.63681</v>
      </c>
      <c r="AE71" s="473">
        <v>0</v>
      </c>
      <c r="AF71" s="473">
        <v>113337.63681</v>
      </c>
      <c r="AG71" s="473"/>
      <c r="AH71" s="473">
        <v>23801.159970000001</v>
      </c>
      <c r="AI71" s="473">
        <v>0</v>
      </c>
      <c r="AJ71" s="473">
        <v>23801.159970000001</v>
      </c>
      <c r="AK71" s="475" t="s">
        <v>664</v>
      </c>
      <c r="AL71" s="473">
        <v>1453.4202399999999</v>
      </c>
      <c r="AM71" s="473">
        <v>0</v>
      </c>
      <c r="AN71" s="473">
        <v>1453.4202399999999</v>
      </c>
      <c r="AO71" s="473"/>
      <c r="AP71" s="473">
        <v>16505.160100000001</v>
      </c>
      <c r="AQ71" s="473">
        <v>0</v>
      </c>
      <c r="AR71" s="473">
        <v>16505.160100000001</v>
      </c>
      <c r="AS71" s="473"/>
      <c r="AT71" s="473">
        <v>5890.4300600000006</v>
      </c>
      <c r="AU71" s="473">
        <v>0</v>
      </c>
      <c r="AV71" s="473">
        <v>5890.4300600000006</v>
      </c>
      <c r="AW71" s="475" t="s">
        <v>664</v>
      </c>
      <c r="AX71" s="473">
        <v>10299.600199999999</v>
      </c>
      <c r="AY71" s="473">
        <v>0</v>
      </c>
      <c r="AZ71" s="473">
        <v>10299.600199999999</v>
      </c>
      <c r="BA71" s="473"/>
      <c r="BB71" s="473">
        <v>934.36629000000005</v>
      </c>
      <c r="BC71" s="473">
        <v>0</v>
      </c>
      <c r="BD71" s="473">
        <v>934.36629000000005</v>
      </c>
      <c r="BE71" s="473"/>
      <c r="BF71" s="473">
        <v>9.5129999999999999</v>
      </c>
      <c r="BG71" s="473">
        <v>0</v>
      </c>
      <c r="BH71" s="473">
        <v>9.5129999999999999</v>
      </c>
      <c r="BI71" s="475" t="s">
        <v>664</v>
      </c>
      <c r="BJ71" s="473">
        <v>336.53724999999997</v>
      </c>
      <c r="BK71" s="473">
        <v>0</v>
      </c>
      <c r="BL71" s="473">
        <v>336.53724999999997</v>
      </c>
      <c r="BM71" s="473"/>
      <c r="BN71" s="473">
        <v>6048.1900500000002</v>
      </c>
      <c r="BO71" s="473">
        <v>0</v>
      </c>
      <c r="BP71" s="473">
        <v>6048.1900500000002</v>
      </c>
      <c r="BQ71" s="473"/>
      <c r="BR71" s="473">
        <v>494664.38751999981</v>
      </c>
      <c r="BS71" s="473">
        <v>0</v>
      </c>
      <c r="BT71" s="473">
        <v>494664.38751999981</v>
      </c>
      <c r="BU71" s="475" t="s">
        <v>664</v>
      </c>
      <c r="BV71" s="473">
        <v>162708.16712</v>
      </c>
      <c r="BW71" s="473">
        <v>1882.5386099999998</v>
      </c>
      <c r="BX71" s="473">
        <v>164590.70572999999</v>
      </c>
      <c r="BY71" s="473"/>
      <c r="BZ71" s="473">
        <v>494664.38751999981</v>
      </c>
      <c r="CA71" s="473">
        <v>1882.5386099999998</v>
      </c>
      <c r="CB71" s="473">
        <v>496546.9261299998</v>
      </c>
    </row>
    <row r="72" spans="1:81" s="24" customFormat="1" ht="5.0999999999999996" customHeight="1">
      <c r="A72" s="475"/>
      <c r="B72" s="473"/>
      <c r="C72" s="473"/>
      <c r="D72" s="473"/>
      <c r="E72" s="473"/>
      <c r="F72" s="473"/>
      <c r="G72" s="473"/>
      <c r="H72" s="473"/>
      <c r="I72" s="473"/>
      <c r="J72" s="473"/>
      <c r="K72" s="473"/>
      <c r="L72" s="473"/>
      <c r="M72" s="475"/>
      <c r="N72" s="473"/>
      <c r="O72" s="473"/>
      <c r="P72" s="473"/>
      <c r="Q72" s="473"/>
      <c r="R72" s="473"/>
      <c r="S72" s="473"/>
      <c r="T72" s="473"/>
      <c r="U72" s="473"/>
      <c r="V72" s="473"/>
      <c r="W72" s="473"/>
      <c r="X72" s="473"/>
      <c r="Y72" s="475"/>
      <c r="Z72" s="473"/>
      <c r="AA72" s="473"/>
      <c r="AB72" s="473"/>
      <c r="AC72" s="473"/>
      <c r="AD72" s="473"/>
      <c r="AE72" s="473"/>
      <c r="AF72" s="473"/>
      <c r="AG72" s="473"/>
      <c r="AH72" s="473"/>
      <c r="AI72" s="473"/>
      <c r="AJ72" s="473"/>
      <c r="AK72" s="475"/>
      <c r="AL72" s="473"/>
      <c r="AM72" s="473"/>
      <c r="AN72" s="473"/>
      <c r="AO72" s="473"/>
      <c r="AP72" s="473"/>
      <c r="AQ72" s="473"/>
      <c r="AR72" s="473"/>
      <c r="AS72" s="473"/>
      <c r="AT72" s="473"/>
      <c r="AU72" s="473"/>
      <c r="AV72" s="473"/>
      <c r="AW72" s="475"/>
      <c r="AX72" s="473"/>
      <c r="AY72" s="473"/>
      <c r="AZ72" s="473"/>
      <c r="BA72" s="473"/>
      <c r="BB72" s="473"/>
      <c r="BC72" s="473"/>
      <c r="BD72" s="473"/>
      <c r="BE72" s="473"/>
      <c r="BF72" s="473"/>
      <c r="BG72" s="473"/>
      <c r="BH72" s="473"/>
      <c r="BI72" s="475"/>
      <c r="BJ72" s="473"/>
      <c r="BK72" s="473"/>
      <c r="BL72" s="473"/>
      <c r="BM72" s="473"/>
      <c r="BN72" s="473"/>
      <c r="BO72" s="473"/>
      <c r="BP72" s="473"/>
      <c r="BQ72" s="473"/>
      <c r="BR72" s="473"/>
      <c r="BS72" s="473"/>
      <c r="BT72" s="473"/>
      <c r="BU72" s="475"/>
      <c r="BV72" s="473"/>
      <c r="BW72" s="473"/>
      <c r="BX72" s="473"/>
      <c r="BY72" s="473"/>
      <c r="BZ72" s="473"/>
      <c r="CA72" s="473"/>
      <c r="CB72" s="473"/>
    </row>
    <row r="73" spans="1:81" s="18" customFormat="1" ht="9.75" customHeight="1">
      <c r="A73" s="468" t="s">
        <v>665</v>
      </c>
      <c r="B73" s="469">
        <v>-358.90312</v>
      </c>
      <c r="C73" s="469">
        <v>2179.6029800000001</v>
      </c>
      <c r="D73" s="469">
        <v>1820.6998599999999</v>
      </c>
      <c r="E73" s="469"/>
      <c r="F73" s="469">
        <v>-281.77921000000003</v>
      </c>
      <c r="G73" s="469">
        <v>-51.268149999999999</v>
      </c>
      <c r="H73" s="469">
        <v>-333.04735999999997</v>
      </c>
      <c r="I73" s="469"/>
      <c r="J73" s="469">
        <v>-67075.565820000003</v>
      </c>
      <c r="K73" s="469">
        <v>73556.639190000002</v>
      </c>
      <c r="L73" s="469">
        <v>6481.0733700000001</v>
      </c>
      <c r="M73" s="468" t="s">
        <v>665</v>
      </c>
      <c r="N73" s="469">
        <v>-4632.7826799999993</v>
      </c>
      <c r="O73" s="469">
        <v>132980.33069999999</v>
      </c>
      <c r="P73" s="469">
        <v>128347.54802</v>
      </c>
      <c r="Q73" s="469"/>
      <c r="R73" s="469">
        <v>-11307.204300000001</v>
      </c>
      <c r="S73" s="469">
        <v>-1625.89085</v>
      </c>
      <c r="T73" s="469">
        <v>-12933.095150000001</v>
      </c>
      <c r="U73" s="469"/>
      <c r="V73" s="469">
        <v>-50785.398139999998</v>
      </c>
      <c r="W73" s="469">
        <v>55143.755079999995</v>
      </c>
      <c r="X73" s="469">
        <v>4358.3569400000006</v>
      </c>
      <c r="Y73" s="468" t="s">
        <v>665</v>
      </c>
      <c r="Z73" s="469">
        <v>-9447.8311699999995</v>
      </c>
      <c r="AA73" s="469">
        <v>0</v>
      </c>
      <c r="AB73" s="469">
        <v>-9447.8311699999995</v>
      </c>
      <c r="AC73" s="469"/>
      <c r="AD73" s="469">
        <v>-16723.788649999999</v>
      </c>
      <c r="AE73" s="469">
        <v>9107.0286500000002</v>
      </c>
      <c r="AF73" s="469">
        <v>-7616.76</v>
      </c>
      <c r="AG73" s="469"/>
      <c r="AH73" s="469">
        <v>-39718.493109999996</v>
      </c>
      <c r="AI73" s="469">
        <v>1570.9479500000002</v>
      </c>
      <c r="AJ73" s="469">
        <v>-38147.545159999994</v>
      </c>
      <c r="AK73" s="468" t="s">
        <v>665</v>
      </c>
      <c r="AL73" s="469">
        <v>1424.6469500000001</v>
      </c>
      <c r="AM73" s="469">
        <v>59.9636</v>
      </c>
      <c r="AN73" s="469">
        <v>1484.6105500000001</v>
      </c>
      <c r="AO73" s="469"/>
      <c r="AP73" s="469">
        <v>8719.7821500000009</v>
      </c>
      <c r="AQ73" s="469">
        <v>3479.76505</v>
      </c>
      <c r="AR73" s="469">
        <v>12199.547199999999</v>
      </c>
      <c r="AS73" s="469"/>
      <c r="AT73" s="469">
        <v>-2838.0853399999996</v>
      </c>
      <c r="AU73" s="469">
        <v>0</v>
      </c>
      <c r="AV73" s="469">
        <v>-2838.0853399999996</v>
      </c>
      <c r="AW73" s="468" t="s">
        <v>665</v>
      </c>
      <c r="AX73" s="469">
        <v>16598.977220000001</v>
      </c>
      <c r="AY73" s="469">
        <v>19.513060000000003</v>
      </c>
      <c r="AZ73" s="469">
        <v>16618.490279999998</v>
      </c>
      <c r="BA73" s="469"/>
      <c r="BB73" s="469">
        <v>-6226.45759</v>
      </c>
      <c r="BC73" s="469">
        <v>163.06189999999998</v>
      </c>
      <c r="BD73" s="469">
        <v>-6063.3956900000003</v>
      </c>
      <c r="BE73" s="469"/>
      <c r="BF73" s="469">
        <v>-170.47192999999999</v>
      </c>
      <c r="BG73" s="469">
        <v>0</v>
      </c>
      <c r="BH73" s="469">
        <v>-170.47192999999999</v>
      </c>
      <c r="BI73" s="468" t="s">
        <v>665</v>
      </c>
      <c r="BJ73" s="469">
        <v>-26.677</v>
      </c>
      <c r="BK73" s="469">
        <v>0</v>
      </c>
      <c r="BL73" s="469">
        <v>-26.677</v>
      </c>
      <c r="BM73" s="469"/>
      <c r="BN73" s="469">
        <v>36.030090000000001</v>
      </c>
      <c r="BO73" s="469">
        <v>1308.9615900000001</v>
      </c>
      <c r="BP73" s="469">
        <v>1344.9916799999999</v>
      </c>
      <c r="BQ73" s="469"/>
      <c r="BR73" s="469">
        <v>-182814.00164999999</v>
      </c>
      <c r="BS73" s="469">
        <v>277892.41075000004</v>
      </c>
      <c r="BT73" s="469">
        <v>95078.409100000004</v>
      </c>
      <c r="BU73" s="468" t="s">
        <v>665</v>
      </c>
      <c r="BV73" s="469">
        <v>-67075.565820000003</v>
      </c>
      <c r="BW73" s="469">
        <v>73646.355089999997</v>
      </c>
      <c r="BX73" s="469">
        <v>6570.7892699999993</v>
      </c>
      <c r="BY73" s="469"/>
      <c r="BZ73" s="469">
        <v>-182814.00164999999</v>
      </c>
      <c r="CA73" s="469">
        <v>277982.12664999999</v>
      </c>
      <c r="CB73" s="469">
        <v>95168.125</v>
      </c>
    </row>
    <row r="74" spans="1:81" s="24" customFormat="1" ht="5.0999999999999996" customHeight="1">
      <c r="A74" s="475"/>
      <c r="B74" s="473"/>
      <c r="C74" s="473"/>
      <c r="D74" s="473"/>
      <c r="E74" s="473"/>
      <c r="F74" s="473"/>
      <c r="G74" s="473"/>
      <c r="H74" s="473"/>
      <c r="I74" s="473"/>
      <c r="J74" s="473"/>
      <c r="K74" s="473"/>
      <c r="L74" s="473"/>
      <c r="M74" s="475"/>
      <c r="N74" s="473"/>
      <c r="O74" s="473"/>
      <c r="P74" s="473"/>
      <c r="Q74" s="473"/>
      <c r="R74" s="473"/>
      <c r="S74" s="473"/>
      <c r="T74" s="473"/>
      <c r="U74" s="473"/>
      <c r="V74" s="473"/>
      <c r="W74" s="473"/>
      <c r="X74" s="473"/>
      <c r="Y74" s="475"/>
      <c r="Z74" s="473"/>
      <c r="AA74" s="473"/>
      <c r="AB74" s="473"/>
      <c r="AC74" s="473"/>
      <c r="AD74" s="473"/>
      <c r="AE74" s="473"/>
      <c r="AF74" s="473"/>
      <c r="AG74" s="473"/>
      <c r="AH74" s="473"/>
      <c r="AI74" s="473"/>
      <c r="AJ74" s="473"/>
      <c r="AK74" s="475"/>
      <c r="AL74" s="473"/>
      <c r="AM74" s="473"/>
      <c r="AN74" s="473"/>
      <c r="AO74" s="473"/>
      <c r="AP74" s="473"/>
      <c r="AQ74" s="473"/>
      <c r="AR74" s="473"/>
      <c r="AS74" s="473"/>
      <c r="AT74" s="473"/>
      <c r="AU74" s="473"/>
      <c r="AV74" s="473"/>
      <c r="AW74" s="475"/>
      <c r="AX74" s="473"/>
      <c r="AY74" s="473"/>
      <c r="AZ74" s="473"/>
      <c r="BA74" s="473"/>
      <c r="BB74" s="473"/>
      <c r="BC74" s="473"/>
      <c r="BD74" s="473"/>
      <c r="BE74" s="473"/>
      <c r="BF74" s="473"/>
      <c r="BG74" s="473"/>
      <c r="BH74" s="473"/>
      <c r="BI74" s="475"/>
      <c r="BJ74" s="473"/>
      <c r="BK74" s="473"/>
      <c r="BL74" s="473"/>
      <c r="BM74" s="473"/>
      <c r="BN74" s="473"/>
      <c r="BO74" s="473"/>
      <c r="BP74" s="473"/>
      <c r="BQ74" s="473"/>
      <c r="BR74" s="473"/>
      <c r="BS74" s="473"/>
      <c r="BT74" s="473"/>
      <c r="BU74" s="475"/>
      <c r="BV74" s="473"/>
      <c r="BW74" s="473"/>
      <c r="BX74" s="473"/>
      <c r="BY74" s="473"/>
      <c r="BZ74" s="473"/>
      <c r="CA74" s="473"/>
      <c r="CB74" s="473"/>
      <c r="CC74" s="470"/>
    </row>
    <row r="75" spans="1:81" s="24" customFormat="1" ht="9" customHeight="1">
      <c r="A75" s="536" t="s">
        <v>666</v>
      </c>
      <c r="B75" s="469">
        <v>739422.66128</v>
      </c>
      <c r="C75" s="469">
        <v>537061.89645</v>
      </c>
      <c r="D75" s="469">
        <v>1276484.55773</v>
      </c>
      <c r="E75" s="469"/>
      <c r="F75" s="469">
        <v>245.58606</v>
      </c>
      <c r="G75" s="469">
        <v>2146.9785899999997</v>
      </c>
      <c r="H75" s="469">
        <v>2392.5646499999998</v>
      </c>
      <c r="I75" s="469"/>
      <c r="J75" s="469">
        <v>2240667.0538400002</v>
      </c>
      <c r="K75" s="469">
        <v>1770090.6926099998</v>
      </c>
      <c r="L75" s="469">
        <v>4010757.74645</v>
      </c>
      <c r="M75" s="536" t="s">
        <v>666</v>
      </c>
      <c r="N75" s="469">
        <v>-156529.62878</v>
      </c>
      <c r="O75" s="469">
        <v>117913.61176999999</v>
      </c>
      <c r="P75" s="469">
        <v>-38616.017009999996</v>
      </c>
      <c r="Q75" s="469"/>
      <c r="R75" s="469">
        <v>-4740.5813499999995</v>
      </c>
      <c r="S75" s="469">
        <v>138883.48050999999</v>
      </c>
      <c r="T75" s="469">
        <v>134142.89916</v>
      </c>
      <c r="U75" s="469"/>
      <c r="V75" s="469">
        <v>207939.24799</v>
      </c>
      <c r="W75" s="469">
        <v>148948.11287000001</v>
      </c>
      <c r="X75" s="469">
        <v>356887.36086000002</v>
      </c>
      <c r="Y75" s="536" t="s">
        <v>666</v>
      </c>
      <c r="Z75" s="469">
        <v>174663.56537</v>
      </c>
      <c r="AA75" s="469">
        <v>149610.15443</v>
      </c>
      <c r="AB75" s="469">
        <v>324273.71980000002</v>
      </c>
      <c r="AC75" s="469"/>
      <c r="AD75" s="469">
        <v>133630.23845999999</v>
      </c>
      <c r="AE75" s="469">
        <v>305568.52948000003</v>
      </c>
      <c r="AF75" s="469">
        <v>439198.76793999999</v>
      </c>
      <c r="AG75" s="469"/>
      <c r="AH75" s="469">
        <v>241181.97852999999</v>
      </c>
      <c r="AI75" s="469">
        <v>-74816.809970000002</v>
      </c>
      <c r="AJ75" s="469">
        <v>166365.16855999999</v>
      </c>
      <c r="AK75" s="536" t="s">
        <v>666</v>
      </c>
      <c r="AL75" s="469">
        <v>-13108.731449999999</v>
      </c>
      <c r="AM75" s="469">
        <v>32887.815149999995</v>
      </c>
      <c r="AN75" s="469">
        <v>19779.083699999999</v>
      </c>
      <c r="AO75" s="469"/>
      <c r="AP75" s="469">
        <v>109227.88645000001</v>
      </c>
      <c r="AQ75" s="469">
        <v>-66673.559030000004</v>
      </c>
      <c r="AR75" s="469">
        <v>42554.327420000001</v>
      </c>
      <c r="AS75" s="469"/>
      <c r="AT75" s="469">
        <v>-96667.993199999997</v>
      </c>
      <c r="AU75" s="469">
        <v>269147.99495999998</v>
      </c>
      <c r="AV75" s="469">
        <v>172480.00175999998</v>
      </c>
      <c r="AW75" s="536" t="s">
        <v>666</v>
      </c>
      <c r="AX75" s="469">
        <v>5632.55465</v>
      </c>
      <c r="AY75" s="469">
        <v>-38189.679950000005</v>
      </c>
      <c r="AZ75" s="469">
        <v>-32557.1253</v>
      </c>
      <c r="BA75" s="469"/>
      <c r="BB75" s="469">
        <v>6492.4718899999998</v>
      </c>
      <c r="BC75" s="469">
        <v>-5043.2350400000005</v>
      </c>
      <c r="BD75" s="469">
        <v>1449.23685</v>
      </c>
      <c r="BE75" s="469"/>
      <c r="BF75" s="469">
        <v>11666.471009999999</v>
      </c>
      <c r="BG75" s="469">
        <v>12146.65929</v>
      </c>
      <c r="BH75" s="469">
        <v>23813.130300000001</v>
      </c>
      <c r="BI75" s="536" t="s">
        <v>666</v>
      </c>
      <c r="BJ75" s="469">
        <v>5887.6041399999995</v>
      </c>
      <c r="BK75" s="469">
        <v>24524.38378</v>
      </c>
      <c r="BL75" s="469">
        <v>30411.987920000003</v>
      </c>
      <c r="BM75" s="469"/>
      <c r="BN75" s="469">
        <v>-52966.694219999998</v>
      </c>
      <c r="BO75" s="469">
        <v>58732.082549999999</v>
      </c>
      <c r="BP75" s="469">
        <v>5765.3883299999998</v>
      </c>
      <c r="BQ75" s="469"/>
      <c r="BR75" s="469">
        <v>3552643.6906700009</v>
      </c>
      <c r="BS75" s="469">
        <v>3382939.1084499992</v>
      </c>
      <c r="BT75" s="469">
        <v>6935582.7991200015</v>
      </c>
      <c r="BU75" s="536" t="s">
        <v>666</v>
      </c>
      <c r="BV75" s="469">
        <v>2240667.0538400002</v>
      </c>
      <c r="BW75" s="469">
        <v>1773758.8390899999</v>
      </c>
      <c r="BX75" s="469">
        <v>4014425.8929299996</v>
      </c>
      <c r="BY75" s="469"/>
      <c r="BZ75" s="469">
        <v>3552643.6906700009</v>
      </c>
      <c r="CA75" s="469">
        <v>3386607.2549299994</v>
      </c>
      <c r="CB75" s="469">
        <v>6939250.9456000011</v>
      </c>
    </row>
    <row r="76" spans="1:81" s="24" customFormat="1" ht="5.0999999999999996" customHeight="1">
      <c r="A76" s="476"/>
      <c r="B76" s="473"/>
      <c r="C76" s="473"/>
      <c r="D76" s="473"/>
      <c r="E76" s="473"/>
      <c r="F76" s="473"/>
      <c r="G76" s="473"/>
      <c r="H76" s="473"/>
      <c r="I76" s="473"/>
      <c r="J76" s="473"/>
      <c r="K76" s="473"/>
      <c r="L76" s="473"/>
      <c r="M76" s="476"/>
      <c r="N76" s="473"/>
      <c r="O76" s="473"/>
      <c r="P76" s="473"/>
      <c r="Q76" s="473"/>
      <c r="R76" s="473"/>
      <c r="S76" s="473"/>
      <c r="T76" s="473"/>
      <c r="U76" s="473"/>
      <c r="V76" s="473"/>
      <c r="W76" s="473"/>
      <c r="X76" s="473"/>
      <c r="Y76" s="476"/>
      <c r="Z76" s="473"/>
      <c r="AA76" s="473"/>
      <c r="AB76" s="473"/>
      <c r="AC76" s="473"/>
      <c r="AD76" s="473"/>
      <c r="AE76" s="473"/>
      <c r="AF76" s="473"/>
      <c r="AG76" s="473"/>
      <c r="AH76" s="473"/>
      <c r="AI76" s="473"/>
      <c r="AJ76" s="473"/>
      <c r="AK76" s="476"/>
      <c r="AL76" s="473"/>
      <c r="AM76" s="473"/>
      <c r="AN76" s="473"/>
      <c r="AO76" s="473"/>
      <c r="AP76" s="473"/>
      <c r="AQ76" s="473"/>
      <c r="AR76" s="473"/>
      <c r="AS76" s="473"/>
      <c r="AT76" s="473"/>
      <c r="AU76" s="473"/>
      <c r="AV76" s="473"/>
      <c r="AW76" s="476"/>
      <c r="AX76" s="473"/>
      <c r="AY76" s="473"/>
      <c r="AZ76" s="473"/>
      <c r="BA76" s="473"/>
      <c r="BB76" s="473"/>
      <c r="BC76" s="473"/>
      <c r="BD76" s="473"/>
      <c r="BE76" s="473"/>
      <c r="BF76" s="473"/>
      <c r="BG76" s="473"/>
      <c r="BH76" s="473"/>
      <c r="BI76" s="476"/>
      <c r="BJ76" s="473"/>
      <c r="BK76" s="473"/>
      <c r="BL76" s="473"/>
      <c r="BM76" s="473"/>
      <c r="BN76" s="473"/>
      <c r="BO76" s="473"/>
      <c r="BP76" s="473"/>
      <c r="BQ76" s="473"/>
      <c r="BR76" s="473"/>
      <c r="BS76" s="473"/>
      <c r="BT76" s="473"/>
      <c r="BU76" s="476"/>
      <c r="BV76" s="473"/>
      <c r="BW76" s="473"/>
      <c r="BX76" s="473"/>
      <c r="BY76" s="473"/>
      <c r="BZ76" s="473"/>
      <c r="CA76" s="473"/>
      <c r="CB76" s="473"/>
    </row>
    <row r="77" spans="1:81" s="18" customFormat="1" ht="8.25" customHeight="1">
      <c r="A77" s="475" t="s">
        <v>667</v>
      </c>
      <c r="B77" s="473">
        <v>287975.62091</v>
      </c>
      <c r="C77" s="473">
        <v>0</v>
      </c>
      <c r="D77" s="473">
        <v>287975.62091</v>
      </c>
      <c r="E77" s="473"/>
      <c r="F77" s="473">
        <v>311</v>
      </c>
      <c r="G77" s="473">
        <v>0</v>
      </c>
      <c r="H77" s="473">
        <v>311</v>
      </c>
      <c r="I77" s="473"/>
      <c r="J77" s="473">
        <v>955289.12557000003</v>
      </c>
      <c r="K77" s="473">
        <v>0</v>
      </c>
      <c r="L77" s="473">
        <v>955289.12557000003</v>
      </c>
      <c r="M77" s="475" t="s">
        <v>667</v>
      </c>
      <c r="N77" s="473">
        <v>-6562.5463399999999</v>
      </c>
      <c r="O77" s="473">
        <v>4.8469400000000009</v>
      </c>
      <c r="P77" s="473">
        <v>-6557.6994000000004</v>
      </c>
      <c r="Q77" s="473"/>
      <c r="R77" s="473">
        <v>28069.557699999998</v>
      </c>
      <c r="S77" s="473">
        <v>0</v>
      </c>
      <c r="T77" s="473">
        <v>28069.557699999998</v>
      </c>
      <c r="U77" s="473"/>
      <c r="V77" s="473">
        <v>38884.607950000005</v>
      </c>
      <c r="W77" s="473">
        <v>0</v>
      </c>
      <c r="X77" s="473">
        <v>38884.607950000005</v>
      </c>
      <c r="Y77" s="475" t="s">
        <v>667</v>
      </c>
      <c r="Z77" s="473">
        <v>88241.721219999992</v>
      </c>
      <c r="AA77" s="473">
        <v>0</v>
      </c>
      <c r="AB77" s="473">
        <v>88241.721219999992</v>
      </c>
      <c r="AC77" s="473"/>
      <c r="AD77" s="473">
        <v>61372.274490000003</v>
      </c>
      <c r="AE77" s="473">
        <v>0</v>
      </c>
      <c r="AF77" s="473">
        <v>61372.274490000003</v>
      </c>
      <c r="AG77" s="473"/>
      <c r="AH77" s="473">
        <v>17246.815999999999</v>
      </c>
      <c r="AI77" s="473">
        <v>0</v>
      </c>
      <c r="AJ77" s="473">
        <v>17246.815999999999</v>
      </c>
      <c r="AK77" s="475" t="s">
        <v>667</v>
      </c>
      <c r="AL77" s="473">
        <v>-2317.81891</v>
      </c>
      <c r="AM77" s="473">
        <v>0</v>
      </c>
      <c r="AN77" s="473">
        <v>-2317.81891</v>
      </c>
      <c r="AO77" s="473"/>
      <c r="AP77" s="473">
        <v>7395.9774200000002</v>
      </c>
      <c r="AQ77" s="473">
        <v>0</v>
      </c>
      <c r="AR77" s="473">
        <v>7395.9774200000002</v>
      </c>
      <c r="AS77" s="473"/>
      <c r="AT77" s="473">
        <v>36363.267780000002</v>
      </c>
      <c r="AU77" s="473">
        <v>0</v>
      </c>
      <c r="AV77" s="473">
        <v>36363.267780000002</v>
      </c>
      <c r="AW77" s="475" t="s">
        <v>667</v>
      </c>
      <c r="AX77" s="473">
        <v>-8366.3916499999996</v>
      </c>
      <c r="AY77" s="473">
        <v>0</v>
      </c>
      <c r="AZ77" s="473">
        <v>-8366.3916499999996</v>
      </c>
      <c r="BA77" s="473"/>
      <c r="BB77" s="473">
        <v>708.77229</v>
      </c>
      <c r="BC77" s="473">
        <v>0</v>
      </c>
      <c r="BD77" s="473">
        <v>708.77229</v>
      </c>
      <c r="BE77" s="473"/>
      <c r="BF77" s="473">
        <v>5568.1717900000003</v>
      </c>
      <c r="BG77" s="473">
        <v>0</v>
      </c>
      <c r="BH77" s="473">
        <v>5568.1717900000003</v>
      </c>
      <c r="BI77" s="475" t="s">
        <v>667</v>
      </c>
      <c r="BJ77" s="473">
        <v>1774.5220800000002</v>
      </c>
      <c r="BK77" s="473">
        <v>0</v>
      </c>
      <c r="BL77" s="473">
        <v>1774.5220800000002</v>
      </c>
      <c r="BM77" s="473"/>
      <c r="BN77" s="473">
        <v>-1678.6376800000003</v>
      </c>
      <c r="BO77" s="473">
        <v>0</v>
      </c>
      <c r="BP77" s="473">
        <v>-1678.6376800000003</v>
      </c>
      <c r="BQ77" s="473"/>
      <c r="BR77" s="473">
        <v>1510276.0406200006</v>
      </c>
      <c r="BS77" s="473">
        <v>4.8469400000000009</v>
      </c>
      <c r="BT77" s="473">
        <v>1510280.8875600004</v>
      </c>
      <c r="BU77" s="475" t="s">
        <v>667</v>
      </c>
      <c r="BV77" s="473">
        <v>955289.12557000003</v>
      </c>
      <c r="BW77" s="473">
        <v>3668.1465600000001</v>
      </c>
      <c r="BX77" s="473">
        <v>958957.27212999994</v>
      </c>
      <c r="BY77" s="473"/>
      <c r="BZ77" s="473">
        <v>1510276.0406200006</v>
      </c>
      <c r="CA77" s="473">
        <v>3672.9935</v>
      </c>
      <c r="CB77" s="473">
        <v>1513949.0341200004</v>
      </c>
    </row>
    <row r="78" spans="1:81" s="18" customFormat="1" ht="3" customHeight="1">
      <c r="A78" s="475"/>
      <c r="B78" s="473"/>
      <c r="C78" s="473"/>
      <c r="D78" s="473"/>
      <c r="E78" s="473"/>
      <c r="F78" s="473"/>
      <c r="G78" s="473"/>
      <c r="H78" s="473"/>
      <c r="I78" s="473"/>
      <c r="J78" s="473"/>
      <c r="K78" s="473"/>
      <c r="L78" s="473"/>
      <c r="M78" s="475"/>
      <c r="N78" s="473"/>
      <c r="O78" s="473"/>
      <c r="P78" s="473"/>
      <c r="Q78" s="473"/>
      <c r="R78" s="473"/>
      <c r="S78" s="473"/>
      <c r="T78" s="473"/>
      <c r="U78" s="473"/>
      <c r="V78" s="473"/>
      <c r="W78" s="473"/>
      <c r="X78" s="473"/>
      <c r="Y78" s="475"/>
      <c r="Z78" s="473"/>
      <c r="AA78" s="473"/>
      <c r="AB78" s="473"/>
      <c r="AC78" s="473"/>
      <c r="AD78" s="473"/>
      <c r="AE78" s="473"/>
      <c r="AF78" s="473"/>
      <c r="AG78" s="473"/>
      <c r="AH78" s="473"/>
      <c r="AI78" s="473"/>
      <c r="AJ78" s="473"/>
      <c r="AK78" s="475"/>
      <c r="AL78" s="473"/>
      <c r="AM78" s="473"/>
      <c r="AN78" s="473"/>
      <c r="AO78" s="473"/>
      <c r="AP78" s="473"/>
      <c r="AQ78" s="473"/>
      <c r="AR78" s="473"/>
      <c r="AS78" s="473"/>
      <c r="AT78" s="473"/>
      <c r="AU78" s="473"/>
      <c r="AV78" s="473"/>
      <c r="AW78" s="475"/>
      <c r="AX78" s="473"/>
      <c r="AY78" s="473"/>
      <c r="AZ78" s="473"/>
      <c r="BA78" s="473"/>
      <c r="BB78" s="473"/>
      <c r="BC78" s="473"/>
      <c r="BD78" s="473"/>
      <c r="BE78" s="473"/>
      <c r="BF78" s="473"/>
      <c r="BG78" s="473"/>
      <c r="BH78" s="473"/>
      <c r="BI78" s="475"/>
      <c r="BJ78" s="473"/>
      <c r="BK78" s="473"/>
      <c r="BL78" s="473"/>
      <c r="BM78" s="473"/>
      <c r="BN78" s="473"/>
      <c r="BO78" s="473"/>
      <c r="BP78" s="473"/>
      <c r="BQ78" s="473"/>
      <c r="BR78" s="473"/>
      <c r="BS78" s="473"/>
      <c r="BT78" s="473"/>
      <c r="BU78" s="475"/>
      <c r="BV78" s="473"/>
      <c r="BW78" s="473"/>
      <c r="BX78" s="473"/>
      <c r="BY78" s="473"/>
      <c r="BZ78" s="473"/>
      <c r="CA78" s="473"/>
      <c r="CB78" s="473"/>
    </row>
    <row r="79" spans="1:81" s="24" customFormat="1" ht="8.1" customHeight="1">
      <c r="A79" s="476" t="s">
        <v>668</v>
      </c>
      <c r="B79" s="477">
        <v>451447.04037</v>
      </c>
      <c r="C79" s="477">
        <v>537061.89645</v>
      </c>
      <c r="D79" s="477">
        <v>988508.93682000006</v>
      </c>
      <c r="E79" s="477"/>
      <c r="F79" s="477">
        <v>-65.413939999999997</v>
      </c>
      <c r="G79" s="477">
        <v>2146.9785899999997</v>
      </c>
      <c r="H79" s="477">
        <v>2081.5646499999998</v>
      </c>
      <c r="I79" s="477"/>
      <c r="J79" s="477">
        <v>1285377.92827</v>
      </c>
      <c r="K79" s="477">
        <v>1770090.6926099998</v>
      </c>
      <c r="L79" s="477">
        <v>3055468.6208800003</v>
      </c>
      <c r="M79" s="476" t="s">
        <v>668</v>
      </c>
      <c r="N79" s="477">
        <v>-149967.08244</v>
      </c>
      <c r="O79" s="477">
        <v>117908.76483</v>
      </c>
      <c r="P79" s="477">
        <v>-32058.317609999998</v>
      </c>
      <c r="Q79" s="477"/>
      <c r="R79" s="477">
        <v>-32810.139049999998</v>
      </c>
      <c r="S79" s="477">
        <v>138883.48050999999</v>
      </c>
      <c r="T79" s="477">
        <v>106073.34146</v>
      </c>
      <c r="U79" s="477"/>
      <c r="V79" s="477">
        <v>169054.64004</v>
      </c>
      <c r="W79" s="477">
        <v>148948.11287000001</v>
      </c>
      <c r="X79" s="477">
        <v>318002.75291000004</v>
      </c>
      <c r="Y79" s="476" t="s">
        <v>668</v>
      </c>
      <c r="Z79" s="477">
        <v>86421.844150000004</v>
      </c>
      <c r="AA79" s="477">
        <v>149610.15443</v>
      </c>
      <c r="AB79" s="477">
        <v>236031.99858000001</v>
      </c>
      <c r="AC79" s="477"/>
      <c r="AD79" s="477">
        <v>72257.963969999997</v>
      </c>
      <c r="AE79" s="477">
        <v>305568.52948000003</v>
      </c>
      <c r="AF79" s="477">
        <v>377826.49345000001</v>
      </c>
      <c r="AG79" s="477"/>
      <c r="AH79" s="477">
        <v>223935.16253</v>
      </c>
      <c r="AI79" s="477">
        <v>-74816.809970000002</v>
      </c>
      <c r="AJ79" s="477">
        <v>149118.35256</v>
      </c>
      <c r="AK79" s="476" t="s">
        <v>668</v>
      </c>
      <c r="AL79" s="477">
        <v>-10790.912539999999</v>
      </c>
      <c r="AM79" s="477">
        <v>32887.815149999995</v>
      </c>
      <c r="AN79" s="477">
        <v>22096.902610000001</v>
      </c>
      <c r="AO79" s="477"/>
      <c r="AP79" s="477">
        <v>101831.90903</v>
      </c>
      <c r="AQ79" s="477">
        <v>-66673.559030000004</v>
      </c>
      <c r="AR79" s="477">
        <v>35158.35</v>
      </c>
      <c r="AS79" s="477"/>
      <c r="AT79" s="477">
        <v>-133031.26097999999</v>
      </c>
      <c r="AU79" s="477">
        <v>269147.99495999998</v>
      </c>
      <c r="AV79" s="477">
        <v>136116.73397999999</v>
      </c>
      <c r="AW79" s="476" t="s">
        <v>668</v>
      </c>
      <c r="AX79" s="477">
        <v>13998.946300000001</v>
      </c>
      <c r="AY79" s="477">
        <v>-38189.679950000005</v>
      </c>
      <c r="AZ79" s="477">
        <v>-24190.733649999998</v>
      </c>
      <c r="BA79" s="477"/>
      <c r="BB79" s="477">
        <v>5783.6995999999999</v>
      </c>
      <c r="BC79" s="477">
        <v>-5043.2350400000005</v>
      </c>
      <c r="BD79" s="477">
        <v>740.46456000000001</v>
      </c>
      <c r="BE79" s="477"/>
      <c r="BF79" s="477">
        <v>6098.2992199999999</v>
      </c>
      <c r="BG79" s="477">
        <v>12146.65929</v>
      </c>
      <c r="BH79" s="477">
        <v>18244.95851</v>
      </c>
      <c r="BI79" s="476" t="s">
        <v>668</v>
      </c>
      <c r="BJ79" s="477">
        <v>4113.0820599999997</v>
      </c>
      <c r="BK79" s="477">
        <v>24524.38378</v>
      </c>
      <c r="BL79" s="477">
        <v>28637.465840000001</v>
      </c>
      <c r="BM79" s="477"/>
      <c r="BN79" s="477">
        <v>-51288.056539999998</v>
      </c>
      <c r="BO79" s="477">
        <v>58732.082549999999</v>
      </c>
      <c r="BP79" s="477">
        <v>7444.0260099999996</v>
      </c>
      <c r="BQ79" s="477"/>
      <c r="BR79" s="477">
        <v>2042367.6500499998</v>
      </c>
      <c r="BS79" s="477">
        <v>3382934.2615099992</v>
      </c>
      <c r="BT79" s="477">
        <v>5425301.9115600009</v>
      </c>
      <c r="BU79" s="476" t="s">
        <v>668</v>
      </c>
      <c r="BV79" s="477">
        <v>1285377.92827</v>
      </c>
      <c r="BW79" s="477">
        <v>1770090.6925299999</v>
      </c>
      <c r="BX79" s="477">
        <v>3055468.6208000001</v>
      </c>
      <c r="BY79" s="477"/>
      <c r="BZ79" s="477">
        <v>2042367.6500499998</v>
      </c>
      <c r="CA79" s="477">
        <v>3382934.261429999</v>
      </c>
      <c r="CB79" s="477">
        <v>5425301.9114800002</v>
      </c>
    </row>
    <row r="80" spans="1:81" s="18" customFormat="1" ht="4.5" customHeight="1" thickBot="1">
      <c r="A80" s="569"/>
      <c r="B80" s="541"/>
      <c r="C80" s="541"/>
      <c r="D80" s="541"/>
      <c r="E80" s="541"/>
      <c r="F80" s="541"/>
      <c r="G80" s="541"/>
      <c r="H80" s="541"/>
      <c r="I80" s="541"/>
      <c r="J80" s="541"/>
      <c r="K80" s="541"/>
      <c r="L80" s="541"/>
      <c r="M80" s="488"/>
      <c r="N80" s="488"/>
      <c r="O80" s="488"/>
      <c r="P80" s="488"/>
      <c r="Q80" s="488"/>
      <c r="R80" s="488"/>
      <c r="S80" s="488"/>
      <c r="T80" s="488"/>
      <c r="U80" s="488"/>
      <c r="V80" s="488"/>
      <c r="W80" s="488"/>
      <c r="X80" s="488"/>
      <c r="Y80" s="488"/>
      <c r="Z80" s="570"/>
      <c r="AA80" s="570"/>
      <c r="AB80" s="570"/>
      <c r="AC80" s="570"/>
      <c r="AD80" s="570"/>
      <c r="AE80" s="570"/>
      <c r="AF80" s="570"/>
      <c r="AG80" s="570"/>
      <c r="AH80" s="570"/>
      <c r="AI80" s="570"/>
      <c r="AJ80" s="570"/>
      <c r="AK80" s="488"/>
      <c r="AL80" s="570"/>
      <c r="AM80" s="570"/>
      <c r="AN80" s="570"/>
      <c r="AO80" s="570"/>
      <c r="AP80" s="570"/>
      <c r="AQ80" s="570"/>
      <c r="AR80" s="570"/>
      <c r="AS80" s="570"/>
      <c r="AT80" s="570"/>
      <c r="AU80" s="570"/>
      <c r="AV80" s="570"/>
      <c r="AW80" s="488"/>
      <c r="AX80" s="488"/>
      <c r="AY80" s="488"/>
      <c r="AZ80" s="488"/>
      <c r="BA80" s="488"/>
      <c r="BB80" s="570"/>
      <c r="BC80" s="570"/>
      <c r="BD80" s="570"/>
      <c r="BE80" s="570"/>
      <c r="BF80" s="570"/>
      <c r="BG80" s="570"/>
      <c r="BH80" s="570"/>
      <c r="BI80" s="488"/>
      <c r="BJ80" s="570"/>
      <c r="BK80" s="570"/>
      <c r="BL80" s="570"/>
      <c r="BM80" s="570"/>
      <c r="BN80" s="570"/>
      <c r="BO80" s="570"/>
      <c r="BP80" s="570"/>
      <c r="BQ80" s="570"/>
      <c r="BR80" s="488"/>
      <c r="BS80" s="488"/>
      <c r="BT80" s="488"/>
      <c r="BU80" s="488"/>
      <c r="BV80" s="488"/>
      <c r="BW80" s="488"/>
      <c r="BX80" s="488"/>
      <c r="BY80" s="488"/>
      <c r="BZ80" s="488"/>
      <c r="CA80" s="488"/>
      <c r="CB80" s="488"/>
    </row>
    <row r="81" spans="1:80" s="30" customFormat="1" ht="16.5" customHeight="1" thickTop="1">
      <c r="A81" s="30" t="s">
        <v>559</v>
      </c>
      <c r="B81" s="571"/>
      <c r="M81" s="30" t="s">
        <v>559</v>
      </c>
      <c r="Y81" s="30" t="s">
        <v>559</v>
      </c>
      <c r="AK81" s="30" t="s">
        <v>559</v>
      </c>
      <c r="AW81" s="30" t="s">
        <v>559</v>
      </c>
      <c r="BI81" s="30" t="s">
        <v>559</v>
      </c>
      <c r="BU81" s="30" t="s">
        <v>559</v>
      </c>
    </row>
    <row r="82" spans="1:80" ht="12" customHeight="1">
      <c r="A82" s="18"/>
      <c r="B82" s="572"/>
      <c r="C82" s="572"/>
      <c r="D82" s="572"/>
      <c r="E82" s="572"/>
      <c r="F82" s="572"/>
      <c r="G82" s="572"/>
      <c r="H82" s="572"/>
      <c r="I82" s="572"/>
      <c r="J82" s="572"/>
      <c r="K82" s="572"/>
      <c r="L82" s="572"/>
      <c r="M82" s="491"/>
      <c r="N82" s="572"/>
      <c r="O82" s="572"/>
      <c r="P82" s="572"/>
      <c r="Q82" s="572"/>
      <c r="R82" s="572"/>
      <c r="S82" s="572"/>
      <c r="T82" s="572"/>
      <c r="U82" s="572"/>
      <c r="V82" s="572"/>
      <c r="W82" s="572"/>
      <c r="X82" s="572"/>
      <c r="Y82" s="572"/>
      <c r="Z82" s="572"/>
      <c r="AA82" s="572"/>
      <c r="AB82" s="572"/>
      <c r="AC82" s="572"/>
      <c r="AD82" s="572"/>
      <c r="AE82" s="572"/>
      <c r="AF82" s="572"/>
      <c r="AG82" s="572"/>
      <c r="AH82" s="572"/>
      <c r="AI82" s="572"/>
      <c r="AJ82" s="572"/>
      <c r="AK82" s="572"/>
      <c r="AL82" s="572"/>
      <c r="AM82" s="572"/>
      <c r="AN82" s="572"/>
      <c r="AO82" s="572"/>
      <c r="AP82" s="572"/>
      <c r="AQ82" s="572"/>
      <c r="AR82" s="572"/>
      <c r="AS82" s="572"/>
      <c r="AT82" s="572"/>
      <c r="AU82" s="572"/>
      <c r="AV82" s="572"/>
      <c r="AW82" s="544"/>
      <c r="AX82" s="572"/>
      <c r="AY82" s="572"/>
      <c r="AZ82" s="572"/>
      <c r="BA82" s="572"/>
      <c r="BB82" s="572"/>
      <c r="BC82" s="572"/>
      <c r="BD82" s="572"/>
      <c r="BE82" s="572"/>
      <c r="BF82" s="572"/>
      <c r="BG82" s="572"/>
      <c r="BH82" s="572"/>
      <c r="BI82" s="18"/>
      <c r="BJ82" s="572"/>
      <c r="BK82" s="572"/>
      <c r="BL82" s="572"/>
      <c r="BM82" s="572"/>
      <c r="BN82" s="572"/>
      <c r="BO82" s="572"/>
      <c r="BP82" s="572"/>
      <c r="BQ82" s="572"/>
      <c r="BR82" s="572"/>
      <c r="BS82" s="572"/>
      <c r="BT82" s="572"/>
      <c r="BU82" s="30"/>
      <c r="BV82" s="572"/>
      <c r="BW82" s="572"/>
      <c r="BX82" s="572"/>
      <c r="BY82" s="572"/>
      <c r="BZ82" s="572"/>
      <c r="CA82" s="572"/>
      <c r="CB82" s="572"/>
    </row>
    <row r="83" spans="1:80" ht="12" customHeight="1">
      <c r="B83" s="573"/>
      <c r="C83" s="573"/>
      <c r="D83" s="573"/>
      <c r="E83" s="573"/>
      <c r="F83" s="573"/>
      <c r="G83" s="573"/>
      <c r="H83" s="573"/>
      <c r="I83" s="573"/>
      <c r="J83" s="573"/>
      <c r="K83" s="573"/>
      <c r="L83" s="573"/>
      <c r="M83" s="491"/>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3"/>
      <c r="AL83" s="573"/>
      <c r="AM83" s="573"/>
      <c r="AN83" s="573"/>
      <c r="AO83" s="573"/>
      <c r="AP83" s="573"/>
      <c r="AQ83" s="573"/>
      <c r="AR83" s="573"/>
      <c r="AS83" s="573"/>
      <c r="AT83" s="573"/>
      <c r="AU83" s="573"/>
      <c r="AV83" s="573"/>
      <c r="AW83" s="573"/>
      <c r="AX83" s="573"/>
      <c r="AY83" s="573"/>
      <c r="AZ83" s="573"/>
      <c r="BA83" s="573"/>
      <c r="BB83" s="573"/>
      <c r="BC83" s="573"/>
      <c r="BD83" s="573"/>
      <c r="BE83" s="573"/>
      <c r="BF83" s="573"/>
      <c r="BG83" s="573"/>
      <c r="BH83" s="573"/>
      <c r="BI83" s="573"/>
      <c r="BJ83" s="573"/>
      <c r="BK83" s="573"/>
      <c r="BL83" s="573"/>
      <c r="BM83" s="573"/>
      <c r="BN83" s="573"/>
      <c r="BO83" s="573"/>
      <c r="BP83" s="573"/>
      <c r="BQ83" s="573"/>
      <c r="BR83" s="573"/>
      <c r="BS83" s="573"/>
      <c r="BT83" s="573"/>
      <c r="BU83" s="573"/>
      <c r="BV83" s="573"/>
      <c r="BW83" s="573"/>
      <c r="BX83" s="573"/>
      <c r="BY83" s="573"/>
      <c r="BZ83" s="573"/>
      <c r="CA83" s="573"/>
      <c r="CB83" s="573"/>
    </row>
    <row r="84" spans="1:80" ht="12" customHeight="1">
      <c r="B84" s="573"/>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3"/>
      <c r="AL84" s="573"/>
      <c r="AM84" s="573"/>
      <c r="AN84" s="573"/>
      <c r="AO84" s="573"/>
      <c r="AP84" s="573"/>
      <c r="AQ84" s="573"/>
      <c r="AR84" s="573"/>
      <c r="AS84" s="573"/>
      <c r="AT84" s="573"/>
      <c r="AU84" s="573"/>
      <c r="AV84" s="573"/>
      <c r="AW84" s="573"/>
      <c r="AX84" s="573"/>
      <c r="AY84" s="573"/>
      <c r="AZ84" s="573"/>
      <c r="BA84" s="573"/>
      <c r="BB84" s="573"/>
      <c r="BC84" s="573"/>
      <c r="BD84" s="573"/>
      <c r="BE84" s="573"/>
      <c r="BF84" s="573"/>
      <c r="BG84" s="573"/>
      <c r="BH84" s="573"/>
      <c r="BI84" s="573"/>
      <c r="BJ84" s="573"/>
      <c r="BK84" s="573"/>
      <c r="BL84" s="573"/>
      <c r="BM84" s="573"/>
      <c r="BN84" s="573"/>
      <c r="BO84" s="573"/>
      <c r="BP84" s="573"/>
      <c r="BQ84" s="573"/>
      <c r="BR84" s="573"/>
      <c r="BS84" s="573"/>
      <c r="BT84" s="573"/>
      <c r="BU84" s="573"/>
      <c r="BV84" s="574"/>
      <c r="BW84" s="574"/>
      <c r="BX84" s="574"/>
      <c r="BY84" s="574"/>
      <c r="BZ84" s="574"/>
      <c r="CA84" s="574"/>
      <c r="CB84" s="574"/>
    </row>
    <row r="85" spans="1:80" ht="12" customHeight="1">
      <c r="B85" s="573"/>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3"/>
      <c r="AL85" s="573"/>
      <c r="AM85" s="573"/>
      <c r="AN85" s="573"/>
      <c r="AO85" s="573"/>
      <c r="AP85" s="573"/>
      <c r="AQ85" s="573"/>
      <c r="AR85" s="573"/>
      <c r="AS85" s="573"/>
      <c r="AT85" s="573"/>
      <c r="AU85" s="573"/>
      <c r="AV85" s="573"/>
      <c r="AW85" s="573"/>
      <c r="AX85" s="573"/>
      <c r="AY85" s="573"/>
      <c r="AZ85" s="573"/>
      <c r="BA85" s="573"/>
      <c r="BB85" s="573"/>
      <c r="BC85" s="573"/>
      <c r="BD85" s="573"/>
      <c r="BE85" s="573"/>
      <c r="BF85" s="573"/>
      <c r="BG85" s="573"/>
      <c r="BH85" s="573"/>
      <c r="BI85" s="573"/>
      <c r="BJ85" s="573"/>
      <c r="BK85" s="573"/>
      <c r="BL85" s="573"/>
      <c r="BM85" s="573"/>
      <c r="BN85" s="573"/>
      <c r="BO85" s="573"/>
      <c r="BP85" s="573"/>
      <c r="BQ85" s="573"/>
      <c r="BR85" s="573"/>
      <c r="BS85" s="573"/>
      <c r="BT85" s="573"/>
      <c r="BU85" s="573"/>
      <c r="BV85" s="573"/>
      <c r="BW85" s="573"/>
      <c r="BX85" s="573"/>
      <c r="BY85" s="573"/>
      <c r="BZ85" s="573"/>
      <c r="CA85" s="573"/>
      <c r="CB85" s="573"/>
    </row>
    <row r="86" spans="1:80" ht="12" customHeight="1"/>
    <row r="87" spans="1:80" ht="12" customHeight="1"/>
    <row r="88" spans="1:80" ht="12" customHeight="1"/>
    <row r="89" spans="1:80" ht="12" customHeight="1"/>
    <row r="90" spans="1:80" ht="12" customHeight="1"/>
    <row r="91" spans="1:80" ht="12" customHeight="1"/>
    <row r="92" spans="1:80" ht="12" customHeight="1"/>
    <row r="93" spans="1:80" ht="12" customHeight="1"/>
    <row r="94" spans="1:80" ht="12" customHeight="1"/>
    <row r="95" spans="1:80" ht="12" customHeight="1"/>
    <row r="96" spans="1:80"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sheetData>
  <mergeCells count="41">
    <mergeCell ref="BJ6:BL6"/>
    <mergeCell ref="BN6:BP6"/>
    <mergeCell ref="BR6:BT6"/>
    <mergeCell ref="BV6:BX6"/>
    <mergeCell ref="BZ6:CB6"/>
    <mergeCell ref="AL6:AN6"/>
    <mergeCell ref="AP6:AR6"/>
    <mergeCell ref="AT6:AV6"/>
    <mergeCell ref="AX6:AZ6"/>
    <mergeCell ref="BB6:BD6"/>
    <mergeCell ref="BF6:BH6"/>
    <mergeCell ref="BU4:CB4"/>
    <mergeCell ref="B6:D6"/>
    <mergeCell ref="F6:H6"/>
    <mergeCell ref="J6:L6"/>
    <mergeCell ref="N6:P6"/>
    <mergeCell ref="R6:T6"/>
    <mergeCell ref="V6:X6"/>
    <mergeCell ref="Z6:AB6"/>
    <mergeCell ref="AD6:AF6"/>
    <mergeCell ref="AH6:AJ6"/>
    <mergeCell ref="A4:L4"/>
    <mergeCell ref="M4:X4"/>
    <mergeCell ref="Y4:AJ4"/>
    <mergeCell ref="AK4:AV4"/>
    <mergeCell ref="AW4:BH4"/>
    <mergeCell ref="BI4:BT4"/>
    <mergeCell ref="BU2:CB2"/>
    <mergeCell ref="A3:L3"/>
    <mergeCell ref="M3:X3"/>
    <mergeCell ref="Y3:AJ3"/>
    <mergeCell ref="AK3:AV3"/>
    <mergeCell ref="AW3:BH3"/>
    <mergeCell ref="BI3:BT3"/>
    <mergeCell ref="BU3:CB3"/>
    <mergeCell ref="A2:L2"/>
    <mergeCell ref="M2:X2"/>
    <mergeCell ref="Y2:AJ2"/>
    <mergeCell ref="AK2:AV2"/>
    <mergeCell ref="AW2:BH2"/>
    <mergeCell ref="BI2:BT2"/>
  </mergeCells>
  <hyperlinks>
    <hyperlink ref="A1" location="Índice!A1" display="Volver al Índice" xr:uid="{635614FE-2619-4AAE-8BF9-F53678CBCFC2}"/>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colBreaks count="1" manualBreakCount="1">
    <brk id="60" max="7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9FFC-92D3-4BAE-B98D-0B28173228C9}">
  <dimension ref="A1:BD200"/>
  <sheetViews>
    <sheetView showGridLines="0" zoomScale="85" zoomScaleNormal="85" workbookViewId="0"/>
  </sheetViews>
  <sheetFormatPr baseColWidth="10" defaultRowHeight="13.2"/>
  <cols>
    <col min="1" max="1" width="45.5546875" style="7" customWidth="1"/>
    <col min="2" max="2" width="15.44140625" style="7" customWidth="1"/>
    <col min="3" max="3" width="13.5546875" style="7" customWidth="1"/>
    <col min="4" max="4" width="15" style="7" customWidth="1"/>
    <col min="5" max="9" width="13.5546875" style="7" customWidth="1"/>
    <col min="10" max="10" width="45.5546875" style="7" customWidth="1"/>
    <col min="11" max="11" width="13.5546875" style="7" customWidth="1"/>
    <col min="12" max="12" width="12.5546875" style="7" customWidth="1"/>
    <col min="13" max="13" width="12.44140625" style="7" customWidth="1"/>
    <col min="14" max="19" width="13" style="7" customWidth="1"/>
    <col min="20" max="20" width="13.5546875" style="7" customWidth="1"/>
    <col min="21" max="63" width="11.5546875" style="7"/>
    <col min="64" max="64" width="2" style="7" bestFit="1" customWidth="1"/>
    <col min="65" max="16384" width="11.5546875" style="7"/>
  </cols>
  <sheetData>
    <row r="1" spans="1:56" ht="17.399999999999999">
      <c r="A1" s="1401" t="s">
        <v>1230</v>
      </c>
      <c r="B1" s="165"/>
      <c r="C1" s="165"/>
      <c r="D1" s="165"/>
      <c r="E1" s="165"/>
      <c r="F1" s="165"/>
      <c r="G1" s="872"/>
      <c r="H1" s="872"/>
      <c r="I1" s="872"/>
      <c r="J1" s="873"/>
      <c r="K1" s="873"/>
      <c r="L1" s="873"/>
      <c r="M1" s="873"/>
      <c r="N1" s="873"/>
      <c r="O1" s="873"/>
      <c r="P1" s="873"/>
      <c r="Q1" s="873"/>
      <c r="R1" s="873"/>
      <c r="S1" s="873"/>
      <c r="T1" s="873"/>
    </row>
    <row r="2" spans="1:56" ht="21" customHeight="1">
      <c r="A2" s="3" t="s">
        <v>849</v>
      </c>
      <c r="B2" s="3"/>
      <c r="C2" s="3"/>
      <c r="D2" s="3"/>
      <c r="E2" s="3"/>
      <c r="F2" s="3"/>
      <c r="G2" s="3"/>
      <c r="H2" s="3"/>
      <c r="I2" s="3"/>
      <c r="J2" s="3" t="s">
        <v>849</v>
      </c>
      <c r="K2" s="3"/>
      <c r="L2" s="3"/>
      <c r="M2" s="3"/>
      <c r="N2" s="3"/>
      <c r="O2" s="3"/>
      <c r="P2" s="3"/>
      <c r="Q2" s="3"/>
      <c r="R2" s="3"/>
      <c r="S2" s="3"/>
      <c r="T2" s="3"/>
    </row>
    <row r="3" spans="1:56" ht="17.399999999999999">
      <c r="A3" s="352">
        <v>45504</v>
      </c>
      <c r="B3" s="352"/>
      <c r="C3" s="352"/>
      <c r="D3" s="352"/>
      <c r="E3" s="352"/>
      <c r="F3" s="352"/>
      <c r="G3" s="352"/>
      <c r="H3" s="352"/>
      <c r="I3" s="352"/>
      <c r="J3" s="352">
        <v>45504</v>
      </c>
      <c r="K3" s="352"/>
      <c r="L3" s="352"/>
      <c r="M3" s="352"/>
      <c r="N3" s="352"/>
      <c r="O3" s="352"/>
      <c r="P3" s="352"/>
      <c r="Q3" s="352"/>
      <c r="R3" s="352"/>
      <c r="S3" s="352"/>
      <c r="T3" s="352"/>
    </row>
    <row r="4" spans="1:56" ht="16.8">
      <c r="A4" s="874" t="s">
        <v>850</v>
      </c>
      <c r="B4" s="874"/>
      <c r="C4" s="874"/>
      <c r="D4" s="874"/>
      <c r="E4" s="874"/>
      <c r="F4" s="874"/>
      <c r="G4" s="874"/>
      <c r="H4" s="874"/>
      <c r="I4" s="874"/>
      <c r="J4" s="874" t="s">
        <v>850</v>
      </c>
      <c r="K4" s="874"/>
      <c r="L4" s="874"/>
      <c r="M4" s="874"/>
      <c r="N4" s="874"/>
      <c r="O4" s="874"/>
      <c r="P4" s="874"/>
      <c r="Q4" s="874"/>
      <c r="R4" s="874"/>
      <c r="S4" s="874"/>
      <c r="T4" s="874"/>
    </row>
    <row r="5" spans="1:56" ht="7.5" customHeight="1" thickBot="1"/>
    <row r="6" spans="1:56" ht="12.75" customHeight="1">
      <c r="A6" s="175"/>
      <c r="B6" s="47" t="s">
        <v>29</v>
      </c>
      <c r="C6" s="47" t="s">
        <v>30</v>
      </c>
      <c r="D6" s="47" t="s">
        <v>851</v>
      </c>
      <c r="E6" s="47" t="s">
        <v>32</v>
      </c>
      <c r="F6" s="47" t="s">
        <v>33</v>
      </c>
      <c r="G6" s="47" t="s">
        <v>114</v>
      </c>
      <c r="H6" s="176" t="s">
        <v>35</v>
      </c>
      <c r="I6" s="47" t="s">
        <v>36</v>
      </c>
      <c r="J6" s="175"/>
      <c r="K6" s="47" t="s">
        <v>37</v>
      </c>
      <c r="L6" s="47" t="s">
        <v>38</v>
      </c>
      <c r="M6" s="47" t="s">
        <v>96</v>
      </c>
      <c r="N6" s="47" t="s">
        <v>40</v>
      </c>
      <c r="O6" s="47" t="s">
        <v>41</v>
      </c>
      <c r="P6" s="47" t="s">
        <v>42</v>
      </c>
      <c r="Q6" s="47" t="s">
        <v>43</v>
      </c>
      <c r="R6" s="47" t="s">
        <v>44</v>
      </c>
      <c r="S6" s="47" t="s">
        <v>771</v>
      </c>
      <c r="T6" s="46" t="s">
        <v>852</v>
      </c>
      <c r="BD6" s="50"/>
    </row>
    <row r="7" spans="1:56" ht="47.25" customHeight="1">
      <c r="A7" s="684"/>
      <c r="B7" s="49"/>
      <c r="C7" s="49"/>
      <c r="D7" s="49"/>
      <c r="E7" s="49"/>
      <c r="F7" s="49"/>
      <c r="G7" s="49"/>
      <c r="H7" s="178"/>
      <c r="I7" s="49"/>
      <c r="J7" s="684"/>
      <c r="K7" s="49"/>
      <c r="L7" s="49" t="s">
        <v>853</v>
      </c>
      <c r="M7" s="49"/>
      <c r="N7" s="49"/>
      <c r="O7" s="49"/>
      <c r="P7" s="49"/>
      <c r="Q7" s="49"/>
      <c r="R7" s="49"/>
      <c r="S7" s="49"/>
      <c r="T7" s="601"/>
    </row>
    <row r="8" spans="1:56" ht="8.25" customHeight="1">
      <c r="A8" s="875"/>
      <c r="B8" s="875"/>
      <c r="C8" s="35"/>
      <c r="D8" s="35"/>
      <c r="E8" s="35"/>
      <c r="F8" s="35"/>
      <c r="G8" s="35"/>
      <c r="H8" s="35"/>
      <c r="I8" s="35"/>
      <c r="J8" s="875"/>
      <c r="K8" s="35"/>
      <c r="L8" s="35"/>
      <c r="M8" s="35"/>
      <c r="N8" s="35"/>
      <c r="O8" s="35"/>
      <c r="P8" s="35"/>
      <c r="Q8" s="35"/>
      <c r="R8" s="35"/>
      <c r="S8" s="35"/>
      <c r="T8" s="875"/>
    </row>
    <row r="9" spans="1:56" s="18" customFormat="1" ht="10.199999999999999">
      <c r="A9" s="19" t="s">
        <v>854</v>
      </c>
      <c r="J9" s="19" t="s">
        <v>854</v>
      </c>
    </row>
    <row r="10" spans="1:56" s="18" customFormat="1" ht="10.199999999999999">
      <c r="A10" s="18" t="s">
        <v>855</v>
      </c>
      <c r="B10" s="828">
        <v>15.938616393668775</v>
      </c>
      <c r="C10" s="828">
        <v>13.953964673341638</v>
      </c>
      <c r="D10" s="828">
        <v>16.240168628735685</v>
      </c>
      <c r="E10" s="828">
        <v>13.438710321608763</v>
      </c>
      <c r="F10" s="828">
        <v>14.116662550473544</v>
      </c>
      <c r="G10" s="828">
        <v>14.669107143651908</v>
      </c>
      <c r="H10" s="828">
        <v>21.662371659664579</v>
      </c>
      <c r="I10" s="828">
        <v>14.975264039531961</v>
      </c>
      <c r="J10" s="18" t="s">
        <v>855</v>
      </c>
      <c r="K10" s="828">
        <v>18.948379236262404</v>
      </c>
      <c r="L10" s="828">
        <v>14.534122360964128</v>
      </c>
      <c r="M10" s="828">
        <v>19.019200877334061</v>
      </c>
      <c r="N10" s="828">
        <v>16.855324435719758</v>
      </c>
      <c r="O10" s="828">
        <v>14.723118335558466</v>
      </c>
      <c r="P10" s="828">
        <v>16.09404727811831</v>
      </c>
      <c r="Q10" s="828">
        <v>38.890812587901252</v>
      </c>
      <c r="R10" s="828">
        <v>57.293704561963779</v>
      </c>
      <c r="S10" s="828">
        <v>32.084975584021336</v>
      </c>
      <c r="T10" s="828">
        <v>15.939919571689121</v>
      </c>
    </row>
    <row r="11" spans="1:56" s="18" customFormat="1" ht="10.199999999999999">
      <c r="A11" s="18" t="s">
        <v>856</v>
      </c>
      <c r="B11" s="828">
        <v>8.68</v>
      </c>
      <c r="C11" s="828">
        <v>4.37</v>
      </c>
      <c r="D11" s="828">
        <v>8.44</v>
      </c>
      <c r="E11" s="828">
        <v>7.92</v>
      </c>
      <c r="F11" s="828">
        <v>12.07</v>
      </c>
      <c r="G11" s="828">
        <v>5.86</v>
      </c>
      <c r="H11" s="828">
        <v>12.32</v>
      </c>
      <c r="I11" s="828">
        <v>8.51</v>
      </c>
      <c r="J11" s="18" t="s">
        <v>856</v>
      </c>
      <c r="K11" s="828">
        <v>6.42</v>
      </c>
      <c r="L11" s="828">
        <v>6.5</v>
      </c>
      <c r="M11" s="828">
        <v>3.93</v>
      </c>
      <c r="N11" s="828">
        <v>7.96</v>
      </c>
      <c r="O11" s="828">
        <v>3.66</v>
      </c>
      <c r="P11" s="828">
        <v>4.17</v>
      </c>
      <c r="Q11" s="828">
        <v>4.78</v>
      </c>
      <c r="R11" s="828">
        <v>5.58</v>
      </c>
      <c r="S11" s="828">
        <v>2.79</v>
      </c>
      <c r="T11" s="828">
        <v>7.84</v>
      </c>
    </row>
    <row r="12" spans="1:56" s="18" customFormat="1" ht="6.75" customHeight="1">
      <c r="B12" s="828"/>
      <c r="C12" s="828"/>
      <c r="D12" s="828"/>
      <c r="E12" s="828"/>
      <c r="F12" s="828"/>
      <c r="G12" s="828"/>
      <c r="H12" s="828"/>
      <c r="I12" s="828"/>
      <c r="K12" s="828"/>
      <c r="L12" s="828"/>
      <c r="M12" s="828"/>
      <c r="N12" s="828"/>
      <c r="O12" s="828"/>
      <c r="P12" s="828"/>
      <c r="Q12" s="828"/>
      <c r="R12" s="828"/>
      <c r="S12" s="828"/>
      <c r="T12" s="828"/>
    </row>
    <row r="13" spans="1:56" s="18" customFormat="1" ht="10.199999999999999">
      <c r="A13" s="19" t="s">
        <v>857</v>
      </c>
      <c r="B13" s="828"/>
      <c r="C13" s="828"/>
      <c r="D13" s="828"/>
      <c r="E13" s="828"/>
      <c r="F13" s="828"/>
      <c r="G13" s="828"/>
      <c r="H13" s="828"/>
      <c r="I13" s="828"/>
      <c r="J13" s="19" t="s">
        <v>857</v>
      </c>
      <c r="K13" s="828"/>
      <c r="L13" s="828"/>
      <c r="M13" s="828"/>
      <c r="N13" s="828"/>
      <c r="O13" s="828"/>
      <c r="P13" s="828"/>
      <c r="Q13" s="828"/>
      <c r="R13" s="828"/>
      <c r="S13" s="828"/>
      <c r="T13" s="828"/>
    </row>
    <row r="14" spans="1:56" s="18" customFormat="1" ht="10.199999999999999">
      <c r="A14" s="18" t="s">
        <v>858</v>
      </c>
      <c r="B14" s="828">
        <v>4.57</v>
      </c>
      <c r="C14" s="828">
        <v>5.04</v>
      </c>
      <c r="D14" s="828">
        <v>4.24</v>
      </c>
      <c r="E14" s="828">
        <v>7.18</v>
      </c>
      <c r="F14" s="828">
        <v>4.21</v>
      </c>
      <c r="G14" s="828">
        <v>4.74</v>
      </c>
      <c r="H14" s="828">
        <v>0.38</v>
      </c>
      <c r="I14" s="828">
        <v>3.29</v>
      </c>
      <c r="J14" s="18" t="s">
        <v>858</v>
      </c>
      <c r="K14" s="828">
        <v>7.45</v>
      </c>
      <c r="L14" s="828">
        <v>3.17</v>
      </c>
      <c r="M14" s="828">
        <v>6.1000000000000005</v>
      </c>
      <c r="N14" s="828">
        <v>4.83</v>
      </c>
      <c r="O14" s="828">
        <v>5.26</v>
      </c>
      <c r="P14" s="828">
        <v>5.24</v>
      </c>
      <c r="Q14" s="828">
        <v>1.46</v>
      </c>
      <c r="R14" s="876">
        <v>0</v>
      </c>
      <c r="S14" s="876">
        <v>4.57</v>
      </c>
      <c r="T14" s="828">
        <v>4.43</v>
      </c>
    </row>
    <row r="15" spans="1:56" s="18" customFormat="1" ht="10.199999999999999">
      <c r="A15" s="18" t="s">
        <v>859</v>
      </c>
      <c r="B15" s="828">
        <v>3.9947537811384195</v>
      </c>
      <c r="C15" s="828">
        <v>4.7686033003757835</v>
      </c>
      <c r="D15" s="828">
        <v>3.4032165352420805</v>
      </c>
      <c r="E15" s="828">
        <v>6.6102369232767257</v>
      </c>
      <c r="F15" s="828">
        <v>3.9301593285244789</v>
      </c>
      <c r="G15" s="828">
        <v>3.9960908065256167</v>
      </c>
      <c r="H15" s="828">
        <v>0</v>
      </c>
      <c r="I15" s="828">
        <v>3.0654423898264946</v>
      </c>
      <c r="J15" s="18" t="s">
        <v>859</v>
      </c>
      <c r="K15" s="828">
        <v>8.0564728928081841</v>
      </c>
      <c r="L15" s="828">
        <v>3.0629414442433065</v>
      </c>
      <c r="M15" s="828">
        <v>5.7320687710546689</v>
      </c>
      <c r="N15" s="828">
        <v>2.5217746996079553</v>
      </c>
      <c r="O15" s="828">
        <v>4.9269836025152278</v>
      </c>
      <c r="P15" s="828">
        <v>4.6948609174086071</v>
      </c>
      <c r="Q15" s="828">
        <v>1.457824026691519</v>
      </c>
      <c r="R15" s="876">
        <v>0</v>
      </c>
      <c r="S15" s="876">
        <v>3.4112812645032657</v>
      </c>
      <c r="T15" s="828">
        <v>3.8289886220891356</v>
      </c>
    </row>
    <row r="16" spans="1:56" s="18" customFormat="1" ht="10.199999999999999">
      <c r="A16" s="18" t="s">
        <v>860</v>
      </c>
      <c r="B16" s="828">
        <v>2.41</v>
      </c>
      <c r="C16" s="828">
        <v>3.38</v>
      </c>
      <c r="D16" s="828">
        <v>1.94</v>
      </c>
      <c r="E16" s="828">
        <v>3.4</v>
      </c>
      <c r="F16" s="828">
        <v>1.17</v>
      </c>
      <c r="G16" s="828">
        <v>3.36</v>
      </c>
      <c r="H16" s="828">
        <v>0</v>
      </c>
      <c r="I16" s="828">
        <v>0.98</v>
      </c>
      <c r="J16" s="18" t="s">
        <v>860</v>
      </c>
      <c r="K16" s="828">
        <v>0.81</v>
      </c>
      <c r="L16" s="828">
        <v>1.99</v>
      </c>
      <c r="M16" s="828">
        <v>1.99</v>
      </c>
      <c r="N16" s="828">
        <v>0.85</v>
      </c>
      <c r="O16" s="828">
        <v>1.97</v>
      </c>
      <c r="P16" s="828">
        <v>4.37</v>
      </c>
      <c r="Q16" s="828">
        <v>0</v>
      </c>
      <c r="R16" s="876">
        <v>0</v>
      </c>
      <c r="S16" s="876">
        <v>0</v>
      </c>
      <c r="T16" s="828">
        <v>2.06</v>
      </c>
    </row>
    <row r="17" spans="1:20" s="18" customFormat="1" ht="10.199999999999999">
      <c r="A17" s="18" t="s">
        <v>861</v>
      </c>
      <c r="B17" s="828">
        <v>5.05</v>
      </c>
      <c r="C17" s="828">
        <v>4.3500000000000005</v>
      </c>
      <c r="D17" s="828">
        <v>5.14</v>
      </c>
      <c r="E17" s="828">
        <v>7.66</v>
      </c>
      <c r="F17" s="828">
        <v>4.3</v>
      </c>
      <c r="G17" s="828">
        <v>4.38</v>
      </c>
      <c r="H17" s="828">
        <v>0.52</v>
      </c>
      <c r="I17" s="828">
        <v>3.8000000000000003</v>
      </c>
      <c r="J17" s="18" t="s">
        <v>861</v>
      </c>
      <c r="K17" s="828">
        <v>7.43</v>
      </c>
      <c r="L17" s="828">
        <v>3</v>
      </c>
      <c r="M17" s="828">
        <v>6.1000000000000005</v>
      </c>
      <c r="N17" s="828">
        <v>1.37</v>
      </c>
      <c r="O17" s="828">
        <v>5.26</v>
      </c>
      <c r="P17" s="828">
        <v>5.68</v>
      </c>
      <c r="Q17" s="828">
        <v>0</v>
      </c>
      <c r="R17" s="876">
        <v>0</v>
      </c>
      <c r="S17" s="876">
        <v>0</v>
      </c>
      <c r="T17" s="828">
        <v>4.87</v>
      </c>
    </row>
    <row r="18" spans="1:20" s="18" customFormat="1" ht="10.199999999999999">
      <c r="A18" s="18" t="s">
        <v>862</v>
      </c>
      <c r="B18" s="828">
        <v>3.23</v>
      </c>
      <c r="C18" s="828">
        <v>13.200000000000001</v>
      </c>
      <c r="D18" s="828">
        <v>2.37</v>
      </c>
      <c r="E18" s="828">
        <v>5.43</v>
      </c>
      <c r="F18" s="828">
        <v>4.0600000000000005</v>
      </c>
      <c r="G18" s="828">
        <v>5.9</v>
      </c>
      <c r="H18" s="828">
        <v>0</v>
      </c>
      <c r="I18" s="828">
        <v>1.79</v>
      </c>
      <c r="J18" s="18" t="s">
        <v>862</v>
      </c>
      <c r="K18" s="828">
        <v>22.84</v>
      </c>
      <c r="L18" s="828">
        <v>3.8000000000000003</v>
      </c>
      <c r="M18" s="828">
        <v>73.95</v>
      </c>
      <c r="N18" s="828">
        <v>6.7</v>
      </c>
      <c r="O18" s="828">
        <v>0</v>
      </c>
      <c r="P18" s="828">
        <v>0</v>
      </c>
      <c r="Q18" s="828">
        <v>1.73</v>
      </c>
      <c r="R18" s="876">
        <v>0</v>
      </c>
      <c r="S18" s="876">
        <v>8</v>
      </c>
      <c r="T18" s="828">
        <v>3.3000000000000003</v>
      </c>
    </row>
    <row r="19" spans="1:20" s="18" customFormat="1" ht="10.199999999999999">
      <c r="A19" s="18" t="s">
        <v>863</v>
      </c>
      <c r="B19" s="828">
        <v>132.80000000000001</v>
      </c>
      <c r="C19" s="828">
        <v>157.79</v>
      </c>
      <c r="D19" s="828">
        <v>142.63</v>
      </c>
      <c r="E19" s="828">
        <v>129.4</v>
      </c>
      <c r="F19" s="828">
        <v>135.44</v>
      </c>
      <c r="G19" s="828">
        <v>162.36000000000001</v>
      </c>
      <c r="H19" s="828">
        <v>385.44</v>
      </c>
      <c r="I19" s="828">
        <v>140.26</v>
      </c>
      <c r="J19" s="18" t="s">
        <v>863</v>
      </c>
      <c r="K19" s="828">
        <v>119.53</v>
      </c>
      <c r="L19" s="828">
        <v>182.94</v>
      </c>
      <c r="M19" s="828">
        <v>161.85</v>
      </c>
      <c r="N19" s="828">
        <v>96.92</v>
      </c>
      <c r="O19" s="828">
        <v>174.44</v>
      </c>
      <c r="P19" s="828">
        <v>168.79</v>
      </c>
      <c r="Q19" s="828">
        <v>103.98</v>
      </c>
      <c r="R19" s="876">
        <v>0</v>
      </c>
      <c r="S19" s="876">
        <v>40.42</v>
      </c>
      <c r="T19" s="828">
        <v>140.87</v>
      </c>
    </row>
    <row r="20" spans="1:20" s="18" customFormat="1" ht="6.75" customHeight="1">
      <c r="B20" s="828"/>
      <c r="C20" s="828"/>
      <c r="D20" s="828"/>
      <c r="E20" s="828"/>
      <c r="F20" s="828"/>
      <c r="G20" s="828"/>
      <c r="H20" s="828"/>
      <c r="I20" s="828"/>
      <c r="K20" s="828"/>
      <c r="L20" s="828"/>
      <c r="M20" s="828"/>
      <c r="N20" s="828"/>
      <c r="O20" s="828"/>
      <c r="P20" s="828"/>
      <c r="Q20" s="828"/>
      <c r="R20" s="828"/>
      <c r="S20" s="828"/>
      <c r="T20" s="828"/>
    </row>
    <row r="21" spans="1:20" s="18" customFormat="1" ht="10.199999999999999">
      <c r="A21" s="19" t="s">
        <v>864</v>
      </c>
      <c r="B21" s="828"/>
      <c r="C21" s="828"/>
      <c r="D21" s="828"/>
      <c r="E21" s="828"/>
      <c r="F21" s="828"/>
      <c r="G21" s="828"/>
      <c r="H21" s="828"/>
      <c r="I21" s="828"/>
      <c r="J21" s="19" t="s">
        <v>864</v>
      </c>
      <c r="K21" s="828"/>
      <c r="L21" s="828"/>
      <c r="M21" s="828"/>
      <c r="N21" s="828"/>
      <c r="O21" s="828"/>
      <c r="P21" s="828"/>
      <c r="Q21" s="828"/>
      <c r="R21" s="828"/>
      <c r="S21" s="828"/>
      <c r="T21" s="828"/>
    </row>
    <row r="22" spans="1:20" s="18" customFormat="1" ht="10.199999999999999">
      <c r="A22" s="18" t="s">
        <v>865</v>
      </c>
      <c r="B22" s="828">
        <v>2.7697324099803455</v>
      </c>
      <c r="C22" s="828">
        <v>4.0267103762563403</v>
      </c>
      <c r="D22" s="828">
        <v>3.2835681825753751</v>
      </c>
      <c r="E22" s="828">
        <v>3.1736257890998916</v>
      </c>
      <c r="F22" s="828">
        <v>1.7348552570905114</v>
      </c>
      <c r="G22" s="828">
        <v>2.4647769441794085</v>
      </c>
      <c r="H22" s="828">
        <v>2.9104471114438812</v>
      </c>
      <c r="I22" s="828">
        <v>2.5481237574344164</v>
      </c>
      <c r="J22" s="18" t="s">
        <v>865</v>
      </c>
      <c r="K22" s="828">
        <v>7.4762605547578911</v>
      </c>
      <c r="L22" s="828">
        <v>1.9952381163101593</v>
      </c>
      <c r="M22" s="828">
        <v>12.444363216340406</v>
      </c>
      <c r="N22" s="828">
        <v>1.959472251818797</v>
      </c>
      <c r="O22" s="828">
        <v>14.029608989997675</v>
      </c>
      <c r="P22" s="828">
        <v>11.475015224192848</v>
      </c>
      <c r="Q22" s="828">
        <v>1.1810354638049156</v>
      </c>
      <c r="R22" s="828">
        <v>1.1219122364995493</v>
      </c>
      <c r="S22" s="828">
        <v>3.1969690601573681</v>
      </c>
      <c r="T22" s="828">
        <v>3.112113083189807</v>
      </c>
    </row>
    <row r="23" spans="1:20" s="18" customFormat="1" ht="10.199999999999999">
      <c r="A23" s="18" t="s">
        <v>866</v>
      </c>
      <c r="B23" s="828">
        <v>37.081104109900728</v>
      </c>
      <c r="C23" s="828">
        <v>54.20391597162034</v>
      </c>
      <c r="D23" s="828">
        <v>37.051142906510783</v>
      </c>
      <c r="E23" s="828">
        <v>44.866043746702019</v>
      </c>
      <c r="F23" s="828">
        <v>46.536939820802758</v>
      </c>
      <c r="G23" s="828">
        <v>43.012911138551416</v>
      </c>
      <c r="H23" s="828">
        <v>27.795224289142084</v>
      </c>
      <c r="I23" s="828">
        <v>40.539497956582224</v>
      </c>
      <c r="J23" s="18" t="s">
        <v>866</v>
      </c>
      <c r="K23" s="828">
        <v>50.587045094807891</v>
      </c>
      <c r="L23" s="828">
        <v>72.076216320665054</v>
      </c>
      <c r="M23" s="828">
        <v>42.626815565251633</v>
      </c>
      <c r="N23" s="828">
        <v>30.99887776712794</v>
      </c>
      <c r="O23" s="828">
        <v>52.17527858808765</v>
      </c>
      <c r="P23" s="828">
        <v>46.931746122703132</v>
      </c>
      <c r="Q23" s="828">
        <v>36.981108442001052</v>
      </c>
      <c r="R23" s="828">
        <v>29.379598689108981</v>
      </c>
      <c r="S23" s="828">
        <v>74.611341397116362</v>
      </c>
      <c r="T23" s="828">
        <v>39.575528211299741</v>
      </c>
    </row>
    <row r="24" spans="1:20" s="18" customFormat="1" ht="10.199999999999999">
      <c r="A24" s="18" t="s">
        <v>867</v>
      </c>
      <c r="B24" s="828">
        <v>83.169933974903401</v>
      </c>
      <c r="C24" s="828">
        <v>93.561125059749742</v>
      </c>
      <c r="D24" s="828">
        <v>80.947653928248954</v>
      </c>
      <c r="E24" s="828">
        <v>73.243140174314149</v>
      </c>
      <c r="F24" s="828">
        <v>88.27284673324651</v>
      </c>
      <c r="G24" s="828">
        <v>85.398149874373502</v>
      </c>
      <c r="H24" s="828">
        <v>74.548378849654867</v>
      </c>
      <c r="I24" s="828">
        <v>84.78393191077312</v>
      </c>
      <c r="J24" s="18" t="s">
        <v>867</v>
      </c>
      <c r="K24" s="828">
        <v>96.388012468812477</v>
      </c>
      <c r="L24" s="828">
        <v>95.378514445855828</v>
      </c>
      <c r="M24" s="828">
        <v>78.143628770204316</v>
      </c>
      <c r="N24" s="828">
        <v>83.309496379126116</v>
      </c>
      <c r="O24" s="828">
        <v>76.045055974889536</v>
      </c>
      <c r="P24" s="828">
        <v>85.874397111291174</v>
      </c>
      <c r="Q24" s="828">
        <v>86.773802331184186</v>
      </c>
      <c r="R24" s="828">
        <v>86.760090892346298</v>
      </c>
      <c r="S24" s="828">
        <v>79.334656887557117</v>
      </c>
      <c r="T24" s="828">
        <v>83.363106420327568</v>
      </c>
    </row>
    <row r="25" spans="1:20" s="18" customFormat="1" ht="10.199999999999999">
      <c r="A25" s="18" t="s">
        <v>868</v>
      </c>
      <c r="B25" s="828">
        <v>9.6274996309902932</v>
      </c>
      <c r="C25" s="828">
        <v>12.443922887638607</v>
      </c>
      <c r="D25" s="828">
        <v>9.4603144809224702</v>
      </c>
      <c r="E25" s="828">
        <v>11.303863409204098</v>
      </c>
      <c r="F25" s="828">
        <v>8.3660168105459007</v>
      </c>
      <c r="G25" s="828">
        <v>8.4756221836201764</v>
      </c>
      <c r="H25" s="828">
        <v>9.7519339648154091</v>
      </c>
      <c r="I25" s="828">
        <v>10.057740960867349</v>
      </c>
      <c r="J25" s="18" t="s">
        <v>868</v>
      </c>
      <c r="K25" s="828">
        <v>20.755684084730401</v>
      </c>
      <c r="L25" s="828">
        <v>7.8970337797479129</v>
      </c>
      <c r="M25" s="828">
        <v>29.714413699719632</v>
      </c>
      <c r="N25" s="828">
        <v>9.6231576184039493</v>
      </c>
      <c r="O25" s="828">
        <v>27.143735461423287</v>
      </c>
      <c r="P25" s="828">
        <v>29.336512007033981</v>
      </c>
      <c r="Q25" s="828">
        <v>6.2589964298112131</v>
      </c>
      <c r="R25" s="828">
        <v>5.073534674553585</v>
      </c>
      <c r="S25" s="828">
        <v>7.4693625486129056</v>
      </c>
      <c r="T25" s="828">
        <v>10.052523632313966</v>
      </c>
    </row>
    <row r="26" spans="1:20" s="18" customFormat="1" ht="10.199999999999999">
      <c r="A26" s="18" t="s">
        <v>869</v>
      </c>
      <c r="B26" s="877">
        <v>10345</v>
      </c>
      <c r="C26" s="877">
        <v>2430</v>
      </c>
      <c r="D26" s="877">
        <v>4783</v>
      </c>
      <c r="E26" s="877">
        <v>6478</v>
      </c>
      <c r="F26" s="877">
        <v>9866</v>
      </c>
      <c r="G26" s="877">
        <v>8580</v>
      </c>
      <c r="H26" s="877">
        <v>7616</v>
      </c>
      <c r="I26" s="877">
        <v>7399</v>
      </c>
      <c r="J26" s="18" t="s">
        <v>869</v>
      </c>
      <c r="K26" s="877">
        <v>1188</v>
      </c>
      <c r="L26" s="877">
        <v>6766</v>
      </c>
      <c r="M26" s="877">
        <v>2188</v>
      </c>
      <c r="N26" s="877">
        <v>25779</v>
      </c>
      <c r="O26" s="877">
        <v>1071</v>
      </c>
      <c r="P26" s="877">
        <v>742</v>
      </c>
      <c r="Q26" s="877">
        <v>16510</v>
      </c>
      <c r="R26" s="877">
        <v>4445</v>
      </c>
      <c r="S26" s="877">
        <v>18288</v>
      </c>
      <c r="T26" s="877">
        <v>5532</v>
      </c>
    </row>
    <row r="27" spans="1:20" s="18" customFormat="1" ht="10.199999999999999">
      <c r="A27" s="18" t="s">
        <v>870</v>
      </c>
      <c r="B27" s="877">
        <v>253276.99174662161</v>
      </c>
      <c r="C27" s="877">
        <v>74940.55515</v>
      </c>
      <c r="D27" s="877">
        <v>407945.64466666669</v>
      </c>
      <c r="E27" s="877">
        <v>192009.14034146341</v>
      </c>
      <c r="F27" s="877">
        <v>250581.82520967742</v>
      </c>
      <c r="G27" s="877">
        <v>262696.38386249996</v>
      </c>
      <c r="H27" s="877">
        <v>5651438.0640000002</v>
      </c>
      <c r="I27" s="877">
        <v>332110.10383221478</v>
      </c>
      <c r="J27" s="18" t="s">
        <v>870</v>
      </c>
      <c r="K27" s="877">
        <v>35793.820494773521</v>
      </c>
      <c r="L27" s="877">
        <v>382117.96345454548</v>
      </c>
      <c r="M27" s="877">
        <v>56779.129673076917</v>
      </c>
      <c r="N27" s="877">
        <v>6303529.6009999998</v>
      </c>
      <c r="O27" s="877">
        <v>42454.437375000001</v>
      </c>
      <c r="P27" s="877">
        <v>23549.398499999999</v>
      </c>
      <c r="Q27" s="877">
        <v>1978637.547</v>
      </c>
      <c r="R27" s="878">
        <v>1454356.77</v>
      </c>
      <c r="S27" s="878">
        <v>971113.55700000003</v>
      </c>
      <c r="T27" s="877">
        <v>241189.36614120056</v>
      </c>
    </row>
    <row r="28" spans="1:20" s="18" customFormat="1" ht="6.75" customHeight="1">
      <c r="B28" s="879"/>
      <c r="C28" s="879"/>
      <c r="D28" s="879"/>
      <c r="E28" s="879"/>
      <c r="F28" s="879"/>
      <c r="G28" s="879"/>
      <c r="H28" s="879"/>
      <c r="I28" s="879"/>
      <c r="K28" s="879"/>
      <c r="L28" s="879"/>
      <c r="M28" s="879"/>
      <c r="N28" s="879"/>
      <c r="O28" s="879"/>
      <c r="P28" s="879"/>
      <c r="Q28" s="879"/>
      <c r="R28" s="879"/>
      <c r="S28" s="879"/>
      <c r="T28" s="879"/>
    </row>
    <row r="29" spans="1:20" s="18" customFormat="1" ht="10.199999999999999">
      <c r="A29" s="19" t="s">
        <v>871</v>
      </c>
      <c r="B29" s="880"/>
      <c r="C29" s="880"/>
      <c r="D29" s="880"/>
      <c r="E29" s="880"/>
      <c r="F29" s="880"/>
      <c r="G29" s="880"/>
      <c r="H29" s="880"/>
      <c r="I29" s="881"/>
      <c r="J29" s="19" t="s">
        <v>871</v>
      </c>
      <c r="K29" s="880"/>
      <c r="L29" s="880"/>
      <c r="M29" s="880"/>
      <c r="N29" s="880"/>
      <c r="O29" s="880"/>
      <c r="P29" s="880"/>
      <c r="Q29" s="880"/>
      <c r="R29" s="880"/>
      <c r="S29" s="880"/>
      <c r="T29" s="881"/>
    </row>
    <row r="30" spans="1:20" s="18" customFormat="1" ht="10.199999999999999">
      <c r="A30" s="18" t="s">
        <v>872</v>
      </c>
      <c r="B30" s="828">
        <v>13.911143296323896</v>
      </c>
      <c r="C30" s="828">
        <v>0.98801300802960523</v>
      </c>
      <c r="D30" s="828">
        <v>20.39427712423003</v>
      </c>
      <c r="E30" s="828">
        <v>-3.4598386535938634</v>
      </c>
      <c r="F30" s="828">
        <v>10.257515638412764</v>
      </c>
      <c r="G30" s="828">
        <v>3.8462441902157107</v>
      </c>
      <c r="H30" s="828">
        <v>32.612592320408133</v>
      </c>
      <c r="I30" s="828">
        <v>8.5640270920394634</v>
      </c>
      <c r="J30" s="18" t="s">
        <v>872</v>
      </c>
      <c r="K30" s="828">
        <v>9.3844013884959754</v>
      </c>
      <c r="L30" s="828">
        <v>4.4484858764013566</v>
      </c>
      <c r="M30" s="828">
        <v>1.7110694710961105</v>
      </c>
      <c r="N30" s="828">
        <v>18.143290863679283</v>
      </c>
      <c r="O30" s="828">
        <v>-18.71518361310924</v>
      </c>
      <c r="P30" s="828">
        <v>0.44932959735896905</v>
      </c>
      <c r="Q30" s="828">
        <v>9.7482078574436759</v>
      </c>
      <c r="R30" s="828">
        <v>15.034827375425655</v>
      </c>
      <c r="S30" s="828">
        <v>2.0090220517145716</v>
      </c>
      <c r="T30" s="828">
        <v>12.974488429388115</v>
      </c>
    </row>
    <row r="31" spans="1:20" s="18" customFormat="1" ht="10.199999999999999">
      <c r="A31" s="18" t="s">
        <v>873</v>
      </c>
      <c r="B31" s="828">
        <v>1.613437002460627</v>
      </c>
      <c r="C31" s="828">
        <v>0.17434169446122838</v>
      </c>
      <c r="D31" s="828">
        <v>2.5691735853575186</v>
      </c>
      <c r="E31" s="828">
        <v>-0.35797038746470772</v>
      </c>
      <c r="F31" s="828">
        <v>0.82439479940790428</v>
      </c>
      <c r="G31" s="828">
        <v>0.62260833334584453</v>
      </c>
      <c r="H31" s="828">
        <v>4.5359121622262242</v>
      </c>
      <c r="I31" s="828">
        <v>0.93051711175645302</v>
      </c>
      <c r="J31" s="18" t="s">
        <v>873</v>
      </c>
      <c r="K31" s="828">
        <v>1.5163835595635264</v>
      </c>
      <c r="L31" s="828">
        <v>0.61706956871329621</v>
      </c>
      <c r="M31" s="828">
        <v>0.33969828171690675</v>
      </c>
      <c r="N31" s="828">
        <v>2.0611819914480787</v>
      </c>
      <c r="O31" s="828">
        <v>-3.5630985164701152</v>
      </c>
      <c r="P31" s="828">
        <v>4.3374484384738364E-2</v>
      </c>
      <c r="Q31" s="828">
        <v>1.8133618581784847</v>
      </c>
      <c r="R31" s="828">
        <v>1.9287107181752809</v>
      </c>
      <c r="S31" s="828">
        <v>0.6953650777654734</v>
      </c>
      <c r="T31" s="828">
        <v>1.6533862450359642</v>
      </c>
    </row>
    <row r="32" spans="1:20" s="18" customFormat="1" ht="7.5" customHeight="1">
      <c r="B32" s="828"/>
      <c r="C32" s="828"/>
      <c r="D32" s="828"/>
      <c r="E32" s="828"/>
      <c r="F32" s="828"/>
      <c r="G32" s="828"/>
      <c r="H32" s="828"/>
      <c r="I32" s="828"/>
      <c r="K32" s="828"/>
      <c r="L32" s="828"/>
      <c r="M32" s="828"/>
      <c r="N32" s="828"/>
      <c r="O32" s="828"/>
      <c r="P32" s="828"/>
      <c r="Q32" s="828"/>
      <c r="R32" s="828"/>
      <c r="S32" s="828"/>
      <c r="T32" s="828"/>
    </row>
    <row r="33" spans="1:20" s="18" customFormat="1" ht="10.199999999999999">
      <c r="A33" s="19" t="s">
        <v>874</v>
      </c>
      <c r="B33" s="828"/>
      <c r="C33" s="828"/>
      <c r="D33" s="828"/>
      <c r="E33" s="828"/>
      <c r="F33" s="828"/>
      <c r="G33" s="828"/>
      <c r="H33" s="828"/>
      <c r="I33" s="828"/>
      <c r="J33" s="19" t="s">
        <v>874</v>
      </c>
      <c r="K33" s="828"/>
      <c r="L33" s="828"/>
      <c r="M33" s="828"/>
      <c r="N33" s="828"/>
      <c r="O33" s="828"/>
      <c r="P33" s="828"/>
      <c r="Q33" s="828"/>
      <c r="R33" s="828"/>
      <c r="S33" s="828"/>
      <c r="T33" s="828"/>
    </row>
    <row r="34" spans="1:20" s="18" customFormat="1" ht="10.199999999999999">
      <c r="A34" s="18" t="s">
        <v>875</v>
      </c>
      <c r="B34" s="828">
        <v>28.1</v>
      </c>
      <c r="C34" s="828">
        <v>20.79</v>
      </c>
      <c r="D34" s="828">
        <v>33.58</v>
      </c>
      <c r="E34" s="828">
        <v>32.93</v>
      </c>
      <c r="F34" s="828">
        <v>35.18</v>
      </c>
      <c r="G34" s="828">
        <v>25.78</v>
      </c>
      <c r="H34" s="828">
        <v>108.35000000000001</v>
      </c>
      <c r="I34" s="828">
        <v>33.78</v>
      </c>
      <c r="J34" s="18" t="s">
        <v>875</v>
      </c>
      <c r="K34" s="828">
        <v>28.94</v>
      </c>
      <c r="L34" s="828">
        <v>41.87</v>
      </c>
      <c r="M34" s="828">
        <v>29.59</v>
      </c>
      <c r="N34" s="828">
        <v>52.57</v>
      </c>
      <c r="O34" s="828">
        <v>31.53</v>
      </c>
      <c r="P34" s="828">
        <v>51.71</v>
      </c>
      <c r="Q34" s="828">
        <v>200.43</v>
      </c>
      <c r="R34" s="828">
        <v>273.78000000000003</v>
      </c>
      <c r="S34" s="828">
        <v>46.26</v>
      </c>
      <c r="T34" s="828">
        <v>33.340000000000003</v>
      </c>
    </row>
    <row r="35" spans="1:20" s="18" customFormat="1" ht="10.199999999999999">
      <c r="A35" s="18" t="s">
        <v>876</v>
      </c>
      <c r="B35" s="828">
        <v>51.34</v>
      </c>
      <c r="C35" s="828">
        <v>71.680000000000007</v>
      </c>
      <c r="D35" s="828">
        <v>46.34</v>
      </c>
      <c r="E35" s="828">
        <v>42.07</v>
      </c>
      <c r="F35" s="828">
        <v>43.12</v>
      </c>
      <c r="G35" s="828">
        <v>41.65</v>
      </c>
      <c r="H35" s="828">
        <v>59.64</v>
      </c>
      <c r="I35" s="828">
        <v>46.36</v>
      </c>
      <c r="J35" s="18" t="s">
        <v>876</v>
      </c>
      <c r="K35" s="828">
        <v>61.57</v>
      </c>
      <c r="L35" s="828">
        <v>59.67</v>
      </c>
      <c r="M35" s="828">
        <v>67.23</v>
      </c>
      <c r="N35" s="828">
        <v>42.27</v>
      </c>
      <c r="O35" s="828">
        <v>803.66</v>
      </c>
      <c r="P35" s="828">
        <v>62.56</v>
      </c>
      <c r="Q35" s="828">
        <v>60.43</v>
      </c>
      <c r="R35" s="828">
        <v>97.16</v>
      </c>
      <c r="S35" s="828">
        <v>72.489999999999995</v>
      </c>
      <c r="T35" s="828">
        <v>47.51</v>
      </c>
    </row>
    <row r="36" spans="1:20" s="18" customFormat="1" ht="10.199999999999999">
      <c r="A36" s="18" t="s">
        <v>877</v>
      </c>
      <c r="B36" s="828">
        <v>0.45</v>
      </c>
      <c r="C36" s="828">
        <v>0.82000000000000006</v>
      </c>
      <c r="D36" s="828">
        <v>0.21</v>
      </c>
      <c r="E36" s="828">
        <v>2</v>
      </c>
      <c r="F36" s="828">
        <v>0.21</v>
      </c>
      <c r="G36" s="828">
        <v>0.12</v>
      </c>
      <c r="H36" s="828">
        <v>0.41000000000000003</v>
      </c>
      <c r="I36" s="828">
        <v>0.35000000000000003</v>
      </c>
      <c r="J36" s="18" t="s">
        <v>877</v>
      </c>
      <c r="K36" s="828">
        <v>57.97</v>
      </c>
      <c r="L36" s="828">
        <v>0.54</v>
      </c>
      <c r="M36" s="828">
        <v>0</v>
      </c>
      <c r="N36" s="828">
        <v>0.17</v>
      </c>
      <c r="O36" s="828">
        <v>0</v>
      </c>
      <c r="P36" s="828">
        <v>8.9600000000000009</v>
      </c>
      <c r="Q36" s="828">
        <v>5.74</v>
      </c>
      <c r="R36" s="828">
        <v>1.36</v>
      </c>
      <c r="S36" s="828">
        <v>20.16</v>
      </c>
      <c r="T36" s="828">
        <v>0.32</v>
      </c>
    </row>
    <row r="37" spans="1:20" s="18" customFormat="1" ht="10.8" thickBot="1">
      <c r="A37" s="28" t="s">
        <v>878</v>
      </c>
      <c r="B37" s="882">
        <v>1.03</v>
      </c>
      <c r="C37" s="882">
        <v>6.18</v>
      </c>
      <c r="D37" s="882">
        <v>1.3900000000000001</v>
      </c>
      <c r="E37" s="882">
        <v>5</v>
      </c>
      <c r="F37" s="882">
        <v>2.04</v>
      </c>
      <c r="G37" s="882">
        <v>1.57</v>
      </c>
      <c r="H37" s="882">
        <v>0.73</v>
      </c>
      <c r="I37" s="882">
        <v>2.02</v>
      </c>
      <c r="J37" s="28" t="s">
        <v>878</v>
      </c>
      <c r="K37" s="882">
        <v>132.58000000000001</v>
      </c>
      <c r="L37" s="882">
        <v>6.73</v>
      </c>
      <c r="M37" s="882">
        <v>0</v>
      </c>
      <c r="N37" s="882">
        <v>1</v>
      </c>
      <c r="O37" s="882">
        <v>0</v>
      </c>
      <c r="P37" s="882">
        <v>2.12</v>
      </c>
      <c r="Q37" s="882">
        <v>3.16</v>
      </c>
      <c r="R37" s="882">
        <v>3.19</v>
      </c>
      <c r="S37" s="882">
        <v>1.56</v>
      </c>
      <c r="T37" s="882">
        <v>1.44</v>
      </c>
    </row>
    <row r="38" spans="1:20" s="18" customFormat="1" ht="3.75" customHeight="1">
      <c r="B38" s="828"/>
      <c r="C38" s="828"/>
      <c r="D38" s="828"/>
      <c r="E38" s="828"/>
      <c r="F38" s="828"/>
      <c r="G38" s="828"/>
      <c r="H38" s="828"/>
      <c r="I38" s="828"/>
      <c r="K38" s="828"/>
      <c r="L38" s="828"/>
      <c r="M38" s="828"/>
      <c r="N38" s="828"/>
      <c r="O38" s="828"/>
      <c r="P38" s="828"/>
      <c r="Q38" s="828"/>
      <c r="R38" s="828"/>
      <c r="S38" s="828"/>
      <c r="T38" s="828"/>
    </row>
    <row r="39" spans="1:20" s="18" customFormat="1" ht="10.199999999999999">
      <c r="A39" s="202" t="s">
        <v>879</v>
      </c>
      <c r="J39" s="202" t="s">
        <v>879</v>
      </c>
    </row>
    <row r="40" spans="1:20" s="24" customFormat="1" ht="10.199999999999999">
      <c r="A40" s="24" t="s">
        <v>880</v>
      </c>
      <c r="J40" s="24" t="s">
        <v>880</v>
      </c>
    </row>
    <row r="41" spans="1:20" s="18" customFormat="1" ht="10.199999999999999">
      <c r="A41" s="24" t="s">
        <v>881</v>
      </c>
      <c r="J41" s="24" t="s">
        <v>881</v>
      </c>
    </row>
    <row r="42" spans="1:20" s="18" customFormat="1" ht="10.199999999999999">
      <c r="A42" s="18" t="s">
        <v>882</v>
      </c>
      <c r="J42" s="18" t="s">
        <v>882</v>
      </c>
    </row>
    <row r="43" spans="1:20" s="18" customFormat="1" ht="10.199999999999999">
      <c r="A43" s="883" t="s">
        <v>883</v>
      </c>
      <c r="J43" s="883" t="s">
        <v>883</v>
      </c>
    </row>
    <row r="44" spans="1:20" ht="12.75" customHeight="1">
      <c r="A44" s="883" t="s">
        <v>884</v>
      </c>
      <c r="B44" s="827"/>
      <c r="C44" s="827"/>
      <c r="D44" s="828"/>
      <c r="E44" s="827"/>
      <c r="F44" s="827"/>
      <c r="G44" s="827"/>
      <c r="H44" s="828"/>
      <c r="I44" s="827"/>
      <c r="J44" s="883" t="s">
        <v>884</v>
      </c>
      <c r="K44" s="827"/>
      <c r="L44" s="827"/>
      <c r="M44" s="827"/>
      <c r="N44" s="827"/>
      <c r="O44" s="827"/>
      <c r="P44" s="827"/>
      <c r="Q44" s="827"/>
      <c r="R44" s="827"/>
      <c r="S44" s="827"/>
      <c r="T44" s="827"/>
    </row>
    <row r="45" spans="1:20">
      <c r="A45" s="18"/>
      <c r="B45" s="828"/>
      <c r="C45" s="828"/>
      <c r="D45" s="828"/>
      <c r="E45" s="827"/>
      <c r="F45" s="828"/>
      <c r="G45" s="828"/>
      <c r="H45" s="828"/>
      <c r="I45" s="828"/>
      <c r="J45" s="883"/>
      <c r="K45" s="828"/>
      <c r="L45" s="828"/>
      <c r="M45" s="828"/>
      <c r="N45" s="828"/>
      <c r="O45" s="828"/>
      <c r="P45" s="828"/>
      <c r="Q45" s="828"/>
      <c r="R45" s="828"/>
      <c r="S45" s="828"/>
      <c r="T45" s="828"/>
    </row>
    <row r="46" spans="1:20">
      <c r="D46" s="828"/>
      <c r="E46" s="827"/>
    </row>
    <row r="47" spans="1:20">
      <c r="D47" s="828"/>
      <c r="E47" s="827"/>
    </row>
    <row r="48" spans="1:20">
      <c r="B48" s="884"/>
      <c r="D48" s="828"/>
      <c r="E48" s="827"/>
    </row>
    <row r="49" spans="4:5">
      <c r="D49" s="828"/>
      <c r="E49" s="827"/>
    </row>
    <row r="50" spans="4:5">
      <c r="D50" s="885"/>
      <c r="E50" s="827"/>
    </row>
    <row r="51" spans="4:5">
      <c r="D51" s="828"/>
      <c r="E51" s="827"/>
    </row>
    <row r="52" spans="4:5">
      <c r="D52" s="828"/>
      <c r="E52" s="827"/>
    </row>
    <row r="53" spans="4:5">
      <c r="D53" s="828"/>
      <c r="E53" s="827"/>
    </row>
    <row r="54" spans="4:5">
      <c r="D54" s="828"/>
      <c r="E54" s="827"/>
    </row>
    <row r="55" spans="4:5">
      <c r="D55" s="828"/>
      <c r="E55" s="827"/>
    </row>
    <row r="56" spans="4:5">
      <c r="D56" s="828"/>
      <c r="E56" s="827"/>
    </row>
    <row r="57" spans="4:5">
      <c r="D57" s="828"/>
      <c r="E57" s="827"/>
    </row>
    <row r="58" spans="4:5">
      <c r="D58" s="877"/>
      <c r="E58" s="827"/>
    </row>
    <row r="59" spans="4:5">
      <c r="D59" s="877"/>
      <c r="E59" s="827"/>
    </row>
    <row r="60" spans="4:5">
      <c r="D60" s="879"/>
      <c r="E60" s="827"/>
    </row>
    <row r="61" spans="4:5">
      <c r="D61" s="880"/>
      <c r="E61" s="827"/>
    </row>
    <row r="62" spans="4:5">
      <c r="D62" s="828"/>
      <c r="E62" s="827"/>
    </row>
    <row r="63" spans="4:5">
      <c r="D63" s="828"/>
      <c r="E63" s="827"/>
    </row>
    <row r="64" spans="4:5">
      <c r="D64" s="828"/>
      <c r="E64" s="827"/>
    </row>
    <row r="65" spans="4:56">
      <c r="D65" s="828"/>
      <c r="E65" s="827"/>
    </row>
    <row r="66" spans="4:56">
      <c r="D66" s="828"/>
      <c r="E66" s="827"/>
    </row>
    <row r="67" spans="4:56">
      <c r="D67" s="828"/>
      <c r="E67" s="827"/>
    </row>
    <row r="68" spans="4:56">
      <c r="D68" s="828"/>
      <c r="E68" s="827"/>
    </row>
    <row r="69" spans="4:56">
      <c r="D69" s="877"/>
      <c r="E69" s="827"/>
    </row>
    <row r="79" spans="4:56" ht="13.8">
      <c r="BD79" s="50"/>
    </row>
    <row r="200" spans="3:3">
      <c r="C200" s="7" t="s">
        <v>155</v>
      </c>
    </row>
  </sheetData>
  <mergeCells count="27">
    <mergeCell ref="S6:S7"/>
    <mergeCell ref="T6:T7"/>
    <mergeCell ref="M6:M7"/>
    <mergeCell ref="N6:N7"/>
    <mergeCell ref="O6:O7"/>
    <mergeCell ref="P6:P7"/>
    <mergeCell ref="Q6:Q7"/>
    <mergeCell ref="R6:R7"/>
    <mergeCell ref="G6:G7"/>
    <mergeCell ref="H6:H7"/>
    <mergeCell ref="I6:I7"/>
    <mergeCell ref="J6:J7"/>
    <mergeCell ref="K6:K7"/>
    <mergeCell ref="L6:L7"/>
    <mergeCell ref="A6:A7"/>
    <mergeCell ref="B6:B7"/>
    <mergeCell ref="C6:C7"/>
    <mergeCell ref="D6:D7"/>
    <mergeCell ref="E6:E7"/>
    <mergeCell ref="F6:F7"/>
    <mergeCell ref="J1:T1"/>
    <mergeCell ref="A2:I2"/>
    <mergeCell ref="J2:T2"/>
    <mergeCell ref="A3:I3"/>
    <mergeCell ref="J3:T3"/>
    <mergeCell ref="A4:I4"/>
    <mergeCell ref="J4:T4"/>
  </mergeCells>
  <hyperlinks>
    <hyperlink ref="A1" location="Índice!A1" display="Volver al Índice" xr:uid="{0B39756B-CDAE-4006-864D-D5B25D4893AB}"/>
  </hyperlinks>
  <printOptions horizontalCentered="1" verticalCentered="1"/>
  <pageMargins left="0.98425196850393704" right="0.98425196850393704" top="0.98425196850393704" bottom="0.98425196850393704" header="0" footer="0"/>
  <pageSetup paperSize="9" scale="70" orientation="landscape"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6506D-6466-4488-8712-A0494B7D192F}">
  <dimension ref="A1:K204"/>
  <sheetViews>
    <sheetView showGridLines="0" zoomScaleNormal="100" workbookViewId="0"/>
  </sheetViews>
  <sheetFormatPr baseColWidth="10" defaultColWidth="11.44140625" defaultRowHeight="13.2"/>
  <cols>
    <col min="1" max="1" width="46.44140625" style="909" customWidth="1"/>
    <col min="2" max="2" width="10.5546875" style="909" customWidth="1"/>
    <col min="3" max="5" width="15.5546875" style="909" customWidth="1"/>
    <col min="6" max="6" width="11.5546875" style="909" customWidth="1"/>
    <col min="7" max="7" width="11.44140625" style="909" hidden="1" customWidth="1"/>
    <col min="8" max="256" width="11.44140625" style="909"/>
    <col min="257" max="257" width="46.44140625" style="909" customWidth="1"/>
    <col min="258" max="258" width="10.5546875" style="909" customWidth="1"/>
    <col min="259" max="261" width="15.5546875" style="909" customWidth="1"/>
    <col min="262" max="262" width="11.5546875" style="909" customWidth="1"/>
    <col min="263" max="263" width="0" style="909" hidden="1" customWidth="1"/>
    <col min="264" max="512" width="11.44140625" style="909"/>
    <col min="513" max="513" width="46.44140625" style="909" customWidth="1"/>
    <col min="514" max="514" width="10.5546875" style="909" customWidth="1"/>
    <col min="515" max="517" width="15.5546875" style="909" customWidth="1"/>
    <col min="518" max="518" width="11.5546875" style="909" customWidth="1"/>
    <col min="519" max="519" width="0" style="909" hidden="1" customWidth="1"/>
    <col min="520" max="768" width="11.44140625" style="909"/>
    <col min="769" max="769" width="46.44140625" style="909" customWidth="1"/>
    <col min="770" max="770" width="10.5546875" style="909" customWidth="1"/>
    <col min="771" max="773" width="15.5546875" style="909" customWidth="1"/>
    <col min="774" max="774" width="11.5546875" style="909" customWidth="1"/>
    <col min="775" max="775" width="0" style="909" hidden="1" customWidth="1"/>
    <col min="776" max="1024" width="11.44140625" style="909"/>
    <col min="1025" max="1025" width="46.44140625" style="909" customWidth="1"/>
    <col min="1026" max="1026" width="10.5546875" style="909" customWidth="1"/>
    <col min="1027" max="1029" width="15.5546875" style="909" customWidth="1"/>
    <col min="1030" max="1030" width="11.5546875" style="909" customWidth="1"/>
    <col min="1031" max="1031" width="0" style="909" hidden="1" customWidth="1"/>
    <col min="1032" max="1280" width="11.44140625" style="909"/>
    <col min="1281" max="1281" width="46.44140625" style="909" customWidth="1"/>
    <col min="1282" max="1282" width="10.5546875" style="909" customWidth="1"/>
    <col min="1283" max="1285" width="15.5546875" style="909" customWidth="1"/>
    <col min="1286" max="1286" width="11.5546875" style="909" customWidth="1"/>
    <col min="1287" max="1287" width="0" style="909" hidden="1" customWidth="1"/>
    <col min="1288" max="1536" width="11.44140625" style="909"/>
    <col min="1537" max="1537" width="46.44140625" style="909" customWidth="1"/>
    <col min="1538" max="1538" width="10.5546875" style="909" customWidth="1"/>
    <col min="1539" max="1541" width="15.5546875" style="909" customWidth="1"/>
    <col min="1542" max="1542" width="11.5546875" style="909" customWidth="1"/>
    <col min="1543" max="1543" width="0" style="909" hidden="1" customWidth="1"/>
    <col min="1544" max="1792" width="11.44140625" style="909"/>
    <col min="1793" max="1793" width="46.44140625" style="909" customWidth="1"/>
    <col min="1794" max="1794" width="10.5546875" style="909" customWidth="1"/>
    <col min="1795" max="1797" width="15.5546875" style="909" customWidth="1"/>
    <col min="1798" max="1798" width="11.5546875" style="909" customWidth="1"/>
    <col min="1799" max="1799" width="0" style="909" hidden="1" customWidth="1"/>
    <col min="1800" max="2048" width="11.44140625" style="909"/>
    <col min="2049" max="2049" width="46.44140625" style="909" customWidth="1"/>
    <col min="2050" max="2050" width="10.5546875" style="909" customWidth="1"/>
    <col min="2051" max="2053" width="15.5546875" style="909" customWidth="1"/>
    <col min="2054" max="2054" width="11.5546875" style="909" customWidth="1"/>
    <col min="2055" max="2055" width="0" style="909" hidden="1" customWidth="1"/>
    <col min="2056" max="2304" width="11.44140625" style="909"/>
    <col min="2305" max="2305" width="46.44140625" style="909" customWidth="1"/>
    <col min="2306" max="2306" width="10.5546875" style="909" customWidth="1"/>
    <col min="2307" max="2309" width="15.5546875" style="909" customWidth="1"/>
    <col min="2310" max="2310" width="11.5546875" style="909" customWidth="1"/>
    <col min="2311" max="2311" width="0" style="909" hidden="1" customWidth="1"/>
    <col min="2312" max="2560" width="11.44140625" style="909"/>
    <col min="2561" max="2561" width="46.44140625" style="909" customWidth="1"/>
    <col min="2562" max="2562" width="10.5546875" style="909" customWidth="1"/>
    <col min="2563" max="2565" width="15.5546875" style="909" customWidth="1"/>
    <col min="2566" max="2566" width="11.5546875" style="909" customWidth="1"/>
    <col min="2567" max="2567" width="0" style="909" hidden="1" customWidth="1"/>
    <col min="2568" max="2816" width="11.44140625" style="909"/>
    <col min="2817" max="2817" width="46.44140625" style="909" customWidth="1"/>
    <col min="2818" max="2818" width="10.5546875" style="909" customWidth="1"/>
    <col min="2819" max="2821" width="15.5546875" style="909" customWidth="1"/>
    <col min="2822" max="2822" width="11.5546875" style="909" customWidth="1"/>
    <col min="2823" max="2823" width="0" style="909" hidden="1" customWidth="1"/>
    <col min="2824" max="3072" width="11.44140625" style="909"/>
    <col min="3073" max="3073" width="46.44140625" style="909" customWidth="1"/>
    <col min="3074" max="3074" width="10.5546875" style="909" customWidth="1"/>
    <col min="3075" max="3077" width="15.5546875" style="909" customWidth="1"/>
    <col min="3078" max="3078" width="11.5546875" style="909" customWidth="1"/>
    <col min="3079" max="3079" width="0" style="909" hidden="1" customWidth="1"/>
    <col min="3080" max="3328" width="11.44140625" style="909"/>
    <col min="3329" max="3329" width="46.44140625" style="909" customWidth="1"/>
    <col min="3330" max="3330" width="10.5546875" style="909" customWidth="1"/>
    <col min="3331" max="3333" width="15.5546875" style="909" customWidth="1"/>
    <col min="3334" max="3334" width="11.5546875" style="909" customWidth="1"/>
    <col min="3335" max="3335" width="0" style="909" hidden="1" customWidth="1"/>
    <col min="3336" max="3584" width="11.44140625" style="909"/>
    <col min="3585" max="3585" width="46.44140625" style="909" customWidth="1"/>
    <col min="3586" max="3586" width="10.5546875" style="909" customWidth="1"/>
    <col min="3587" max="3589" width="15.5546875" style="909" customWidth="1"/>
    <col min="3590" max="3590" width="11.5546875" style="909" customWidth="1"/>
    <col min="3591" max="3591" width="0" style="909" hidden="1" customWidth="1"/>
    <col min="3592" max="3840" width="11.44140625" style="909"/>
    <col min="3841" max="3841" width="46.44140625" style="909" customWidth="1"/>
    <col min="3842" max="3842" width="10.5546875" style="909" customWidth="1"/>
    <col min="3843" max="3845" width="15.5546875" style="909" customWidth="1"/>
    <col min="3846" max="3846" width="11.5546875" style="909" customWidth="1"/>
    <col min="3847" max="3847" width="0" style="909" hidden="1" customWidth="1"/>
    <col min="3848" max="4096" width="11.44140625" style="909"/>
    <col min="4097" max="4097" width="46.44140625" style="909" customWidth="1"/>
    <col min="4098" max="4098" width="10.5546875" style="909" customWidth="1"/>
    <col min="4099" max="4101" width="15.5546875" style="909" customWidth="1"/>
    <col min="4102" max="4102" width="11.5546875" style="909" customWidth="1"/>
    <col min="4103" max="4103" width="0" style="909" hidden="1" customWidth="1"/>
    <col min="4104" max="4352" width="11.44140625" style="909"/>
    <col min="4353" max="4353" width="46.44140625" style="909" customWidth="1"/>
    <col min="4354" max="4354" width="10.5546875" style="909" customWidth="1"/>
    <col min="4355" max="4357" width="15.5546875" style="909" customWidth="1"/>
    <col min="4358" max="4358" width="11.5546875" style="909" customWidth="1"/>
    <col min="4359" max="4359" width="0" style="909" hidden="1" customWidth="1"/>
    <col min="4360" max="4608" width="11.44140625" style="909"/>
    <col min="4609" max="4609" width="46.44140625" style="909" customWidth="1"/>
    <col min="4610" max="4610" width="10.5546875" style="909" customWidth="1"/>
    <col min="4611" max="4613" width="15.5546875" style="909" customWidth="1"/>
    <col min="4614" max="4614" width="11.5546875" style="909" customWidth="1"/>
    <col min="4615" max="4615" width="0" style="909" hidden="1" customWidth="1"/>
    <col min="4616" max="4864" width="11.44140625" style="909"/>
    <col min="4865" max="4865" width="46.44140625" style="909" customWidth="1"/>
    <col min="4866" max="4866" width="10.5546875" style="909" customWidth="1"/>
    <col min="4867" max="4869" width="15.5546875" style="909" customWidth="1"/>
    <col min="4870" max="4870" width="11.5546875" style="909" customWidth="1"/>
    <col min="4871" max="4871" width="0" style="909" hidden="1" customWidth="1"/>
    <col min="4872" max="5120" width="11.44140625" style="909"/>
    <col min="5121" max="5121" width="46.44140625" style="909" customWidth="1"/>
    <col min="5122" max="5122" width="10.5546875" style="909" customWidth="1"/>
    <col min="5123" max="5125" width="15.5546875" style="909" customWidth="1"/>
    <col min="5126" max="5126" width="11.5546875" style="909" customWidth="1"/>
    <col min="5127" max="5127" width="0" style="909" hidden="1" customWidth="1"/>
    <col min="5128" max="5376" width="11.44140625" style="909"/>
    <col min="5377" max="5377" width="46.44140625" style="909" customWidth="1"/>
    <col min="5378" max="5378" width="10.5546875" style="909" customWidth="1"/>
    <col min="5379" max="5381" width="15.5546875" style="909" customWidth="1"/>
    <col min="5382" max="5382" width="11.5546875" style="909" customWidth="1"/>
    <col min="5383" max="5383" width="0" style="909" hidden="1" customWidth="1"/>
    <col min="5384" max="5632" width="11.44140625" style="909"/>
    <col min="5633" max="5633" width="46.44140625" style="909" customWidth="1"/>
    <col min="5634" max="5634" width="10.5546875" style="909" customWidth="1"/>
    <col min="5635" max="5637" width="15.5546875" style="909" customWidth="1"/>
    <col min="5638" max="5638" width="11.5546875" style="909" customWidth="1"/>
    <col min="5639" max="5639" width="0" style="909" hidden="1" customWidth="1"/>
    <col min="5640" max="5888" width="11.44140625" style="909"/>
    <col min="5889" max="5889" width="46.44140625" style="909" customWidth="1"/>
    <col min="5890" max="5890" width="10.5546875" style="909" customWidth="1"/>
    <col min="5891" max="5893" width="15.5546875" style="909" customWidth="1"/>
    <col min="5894" max="5894" width="11.5546875" style="909" customWidth="1"/>
    <col min="5895" max="5895" width="0" style="909" hidden="1" customWidth="1"/>
    <col min="5896" max="6144" width="11.44140625" style="909"/>
    <col min="6145" max="6145" width="46.44140625" style="909" customWidth="1"/>
    <col min="6146" max="6146" width="10.5546875" style="909" customWidth="1"/>
    <col min="6147" max="6149" width="15.5546875" style="909" customWidth="1"/>
    <col min="6150" max="6150" width="11.5546875" style="909" customWidth="1"/>
    <col min="6151" max="6151" width="0" style="909" hidden="1" customWidth="1"/>
    <col min="6152" max="6400" width="11.44140625" style="909"/>
    <col min="6401" max="6401" width="46.44140625" style="909" customWidth="1"/>
    <col min="6402" max="6402" width="10.5546875" style="909" customWidth="1"/>
    <col min="6403" max="6405" width="15.5546875" style="909" customWidth="1"/>
    <col min="6406" max="6406" width="11.5546875" style="909" customWidth="1"/>
    <col min="6407" max="6407" width="0" style="909" hidden="1" customWidth="1"/>
    <col min="6408" max="6656" width="11.44140625" style="909"/>
    <col min="6657" max="6657" width="46.44140625" style="909" customWidth="1"/>
    <col min="6658" max="6658" width="10.5546875" style="909" customWidth="1"/>
    <col min="6659" max="6661" width="15.5546875" style="909" customWidth="1"/>
    <col min="6662" max="6662" width="11.5546875" style="909" customWidth="1"/>
    <col min="6663" max="6663" width="0" style="909" hidden="1" customWidth="1"/>
    <col min="6664" max="6912" width="11.44140625" style="909"/>
    <col min="6913" max="6913" width="46.44140625" style="909" customWidth="1"/>
    <col min="6914" max="6914" width="10.5546875" style="909" customWidth="1"/>
    <col min="6915" max="6917" width="15.5546875" style="909" customWidth="1"/>
    <col min="6918" max="6918" width="11.5546875" style="909" customWidth="1"/>
    <col min="6919" max="6919" width="0" style="909" hidden="1" customWidth="1"/>
    <col min="6920" max="7168" width="11.44140625" style="909"/>
    <col min="7169" max="7169" width="46.44140625" style="909" customWidth="1"/>
    <col min="7170" max="7170" width="10.5546875" style="909" customWidth="1"/>
    <col min="7171" max="7173" width="15.5546875" style="909" customWidth="1"/>
    <col min="7174" max="7174" width="11.5546875" style="909" customWidth="1"/>
    <col min="7175" max="7175" width="0" style="909" hidden="1" customWidth="1"/>
    <col min="7176" max="7424" width="11.44140625" style="909"/>
    <col min="7425" max="7425" width="46.44140625" style="909" customWidth="1"/>
    <col min="7426" max="7426" width="10.5546875" style="909" customWidth="1"/>
    <col min="7427" max="7429" width="15.5546875" style="909" customWidth="1"/>
    <col min="7430" max="7430" width="11.5546875" style="909" customWidth="1"/>
    <col min="7431" max="7431" width="0" style="909" hidden="1" customWidth="1"/>
    <col min="7432" max="7680" width="11.44140625" style="909"/>
    <col min="7681" max="7681" width="46.44140625" style="909" customWidth="1"/>
    <col min="7682" max="7682" width="10.5546875" style="909" customWidth="1"/>
    <col min="7683" max="7685" width="15.5546875" style="909" customWidth="1"/>
    <col min="7686" max="7686" width="11.5546875" style="909" customWidth="1"/>
    <col min="7687" max="7687" width="0" style="909" hidden="1" customWidth="1"/>
    <col min="7688" max="7936" width="11.44140625" style="909"/>
    <col min="7937" max="7937" width="46.44140625" style="909" customWidth="1"/>
    <col min="7938" max="7938" width="10.5546875" style="909" customWidth="1"/>
    <col min="7939" max="7941" width="15.5546875" style="909" customWidth="1"/>
    <col min="7942" max="7942" width="11.5546875" style="909" customWidth="1"/>
    <col min="7943" max="7943" width="0" style="909" hidden="1" customWidth="1"/>
    <col min="7944" max="8192" width="11.44140625" style="909"/>
    <col min="8193" max="8193" width="46.44140625" style="909" customWidth="1"/>
    <col min="8194" max="8194" width="10.5546875" style="909" customWidth="1"/>
    <col min="8195" max="8197" width="15.5546875" style="909" customWidth="1"/>
    <col min="8198" max="8198" width="11.5546875" style="909" customWidth="1"/>
    <col min="8199" max="8199" width="0" style="909" hidden="1" customWidth="1"/>
    <col min="8200" max="8448" width="11.44140625" style="909"/>
    <col min="8449" max="8449" width="46.44140625" style="909" customWidth="1"/>
    <col min="8450" max="8450" width="10.5546875" style="909" customWidth="1"/>
    <col min="8451" max="8453" width="15.5546875" style="909" customWidth="1"/>
    <col min="8454" max="8454" width="11.5546875" style="909" customWidth="1"/>
    <col min="8455" max="8455" width="0" style="909" hidden="1" customWidth="1"/>
    <col min="8456" max="8704" width="11.44140625" style="909"/>
    <col min="8705" max="8705" width="46.44140625" style="909" customWidth="1"/>
    <col min="8706" max="8706" width="10.5546875" style="909" customWidth="1"/>
    <col min="8707" max="8709" width="15.5546875" style="909" customWidth="1"/>
    <col min="8710" max="8710" width="11.5546875" style="909" customWidth="1"/>
    <col min="8711" max="8711" width="0" style="909" hidden="1" customWidth="1"/>
    <col min="8712" max="8960" width="11.44140625" style="909"/>
    <col min="8961" max="8961" width="46.44140625" style="909" customWidth="1"/>
    <col min="8962" max="8962" width="10.5546875" style="909" customWidth="1"/>
    <col min="8963" max="8965" width="15.5546875" style="909" customWidth="1"/>
    <col min="8966" max="8966" width="11.5546875" style="909" customWidth="1"/>
    <col min="8967" max="8967" width="0" style="909" hidden="1" customWidth="1"/>
    <col min="8968" max="9216" width="11.44140625" style="909"/>
    <col min="9217" max="9217" width="46.44140625" style="909" customWidth="1"/>
    <col min="9218" max="9218" width="10.5546875" style="909" customWidth="1"/>
    <col min="9219" max="9221" width="15.5546875" style="909" customWidth="1"/>
    <col min="9222" max="9222" width="11.5546875" style="909" customWidth="1"/>
    <col min="9223" max="9223" width="0" style="909" hidden="1" customWidth="1"/>
    <col min="9224" max="9472" width="11.44140625" style="909"/>
    <col min="9473" max="9473" width="46.44140625" style="909" customWidth="1"/>
    <col min="9474" max="9474" width="10.5546875" style="909" customWidth="1"/>
    <col min="9475" max="9477" width="15.5546875" style="909" customWidth="1"/>
    <col min="9478" max="9478" width="11.5546875" style="909" customWidth="1"/>
    <col min="9479" max="9479" width="0" style="909" hidden="1" customWidth="1"/>
    <col min="9480" max="9728" width="11.44140625" style="909"/>
    <col min="9729" max="9729" width="46.44140625" style="909" customWidth="1"/>
    <col min="9730" max="9730" width="10.5546875" style="909" customWidth="1"/>
    <col min="9731" max="9733" width="15.5546875" style="909" customWidth="1"/>
    <col min="9734" max="9734" width="11.5546875" style="909" customWidth="1"/>
    <col min="9735" max="9735" width="0" style="909" hidden="1" customWidth="1"/>
    <col min="9736" max="9984" width="11.44140625" style="909"/>
    <col min="9985" max="9985" width="46.44140625" style="909" customWidth="1"/>
    <col min="9986" max="9986" width="10.5546875" style="909" customWidth="1"/>
    <col min="9987" max="9989" width="15.5546875" style="909" customWidth="1"/>
    <col min="9990" max="9990" width="11.5546875" style="909" customWidth="1"/>
    <col min="9991" max="9991" width="0" style="909" hidden="1" customWidth="1"/>
    <col min="9992" max="10240" width="11.44140625" style="909"/>
    <col min="10241" max="10241" width="46.44140625" style="909" customWidth="1"/>
    <col min="10242" max="10242" width="10.5546875" style="909" customWidth="1"/>
    <col min="10243" max="10245" width="15.5546875" style="909" customWidth="1"/>
    <col min="10246" max="10246" width="11.5546875" style="909" customWidth="1"/>
    <col min="10247" max="10247" width="0" style="909" hidden="1" customWidth="1"/>
    <col min="10248" max="10496" width="11.44140625" style="909"/>
    <col min="10497" max="10497" width="46.44140625" style="909" customWidth="1"/>
    <col min="10498" max="10498" width="10.5546875" style="909" customWidth="1"/>
    <col min="10499" max="10501" width="15.5546875" style="909" customWidth="1"/>
    <col min="10502" max="10502" width="11.5546875" style="909" customWidth="1"/>
    <col min="10503" max="10503" width="0" style="909" hidden="1" customWidth="1"/>
    <col min="10504" max="10752" width="11.44140625" style="909"/>
    <col min="10753" max="10753" width="46.44140625" style="909" customWidth="1"/>
    <col min="10754" max="10754" width="10.5546875" style="909" customWidth="1"/>
    <col min="10755" max="10757" width="15.5546875" style="909" customWidth="1"/>
    <col min="10758" max="10758" width="11.5546875" style="909" customWidth="1"/>
    <col min="10759" max="10759" width="0" style="909" hidden="1" customWidth="1"/>
    <col min="10760" max="11008" width="11.44140625" style="909"/>
    <col min="11009" max="11009" width="46.44140625" style="909" customWidth="1"/>
    <col min="11010" max="11010" width="10.5546875" style="909" customWidth="1"/>
    <col min="11011" max="11013" width="15.5546875" style="909" customWidth="1"/>
    <col min="11014" max="11014" width="11.5546875" style="909" customWidth="1"/>
    <col min="11015" max="11015" width="0" style="909" hidden="1" customWidth="1"/>
    <col min="11016" max="11264" width="11.44140625" style="909"/>
    <col min="11265" max="11265" width="46.44140625" style="909" customWidth="1"/>
    <col min="11266" max="11266" width="10.5546875" style="909" customWidth="1"/>
    <col min="11267" max="11269" width="15.5546875" style="909" customWidth="1"/>
    <col min="11270" max="11270" width="11.5546875" style="909" customWidth="1"/>
    <col min="11271" max="11271" width="0" style="909" hidden="1" customWidth="1"/>
    <col min="11272" max="11520" width="11.44140625" style="909"/>
    <col min="11521" max="11521" width="46.44140625" style="909" customWidth="1"/>
    <col min="11522" max="11522" width="10.5546875" style="909" customWidth="1"/>
    <col min="11523" max="11525" width="15.5546875" style="909" customWidth="1"/>
    <col min="11526" max="11526" width="11.5546875" style="909" customWidth="1"/>
    <col min="11527" max="11527" width="0" style="909" hidden="1" customWidth="1"/>
    <col min="11528" max="11776" width="11.44140625" style="909"/>
    <col min="11777" max="11777" width="46.44140625" style="909" customWidth="1"/>
    <col min="11778" max="11778" width="10.5546875" style="909" customWidth="1"/>
    <col min="11779" max="11781" width="15.5546875" style="909" customWidth="1"/>
    <col min="11782" max="11782" width="11.5546875" style="909" customWidth="1"/>
    <col min="11783" max="11783" width="0" style="909" hidden="1" customWidth="1"/>
    <col min="11784" max="12032" width="11.44140625" style="909"/>
    <col min="12033" max="12033" width="46.44140625" style="909" customWidth="1"/>
    <col min="12034" max="12034" width="10.5546875" style="909" customWidth="1"/>
    <col min="12035" max="12037" width="15.5546875" style="909" customWidth="1"/>
    <col min="12038" max="12038" width="11.5546875" style="909" customWidth="1"/>
    <col min="12039" max="12039" width="0" style="909" hidden="1" customWidth="1"/>
    <col min="12040" max="12288" width="11.44140625" style="909"/>
    <col min="12289" max="12289" width="46.44140625" style="909" customWidth="1"/>
    <col min="12290" max="12290" width="10.5546875" style="909" customWidth="1"/>
    <col min="12291" max="12293" width="15.5546875" style="909" customWidth="1"/>
    <col min="12294" max="12294" width="11.5546875" style="909" customWidth="1"/>
    <col min="12295" max="12295" width="0" style="909" hidden="1" customWidth="1"/>
    <col min="12296" max="12544" width="11.44140625" style="909"/>
    <col min="12545" max="12545" width="46.44140625" style="909" customWidth="1"/>
    <col min="12546" max="12546" width="10.5546875" style="909" customWidth="1"/>
    <col min="12547" max="12549" width="15.5546875" style="909" customWidth="1"/>
    <col min="12550" max="12550" width="11.5546875" style="909" customWidth="1"/>
    <col min="12551" max="12551" width="0" style="909" hidden="1" customWidth="1"/>
    <col min="12552" max="12800" width="11.44140625" style="909"/>
    <col min="12801" max="12801" width="46.44140625" style="909" customWidth="1"/>
    <col min="12802" max="12802" width="10.5546875" style="909" customWidth="1"/>
    <col min="12803" max="12805" width="15.5546875" style="909" customWidth="1"/>
    <col min="12806" max="12806" width="11.5546875" style="909" customWidth="1"/>
    <col min="12807" max="12807" width="0" style="909" hidden="1" customWidth="1"/>
    <col min="12808" max="13056" width="11.44140625" style="909"/>
    <col min="13057" max="13057" width="46.44140625" style="909" customWidth="1"/>
    <col min="13058" max="13058" width="10.5546875" style="909" customWidth="1"/>
    <col min="13059" max="13061" width="15.5546875" style="909" customWidth="1"/>
    <col min="13062" max="13062" width="11.5546875" style="909" customWidth="1"/>
    <col min="13063" max="13063" width="0" style="909" hidden="1" customWidth="1"/>
    <col min="13064" max="13312" width="11.44140625" style="909"/>
    <col min="13313" max="13313" width="46.44140625" style="909" customWidth="1"/>
    <col min="13314" max="13314" width="10.5546875" style="909" customWidth="1"/>
    <col min="13315" max="13317" width="15.5546875" style="909" customWidth="1"/>
    <col min="13318" max="13318" width="11.5546875" style="909" customWidth="1"/>
    <col min="13319" max="13319" width="0" style="909" hidden="1" customWidth="1"/>
    <col min="13320" max="13568" width="11.44140625" style="909"/>
    <col min="13569" max="13569" width="46.44140625" style="909" customWidth="1"/>
    <col min="13570" max="13570" width="10.5546875" style="909" customWidth="1"/>
    <col min="13571" max="13573" width="15.5546875" style="909" customWidth="1"/>
    <col min="13574" max="13574" width="11.5546875" style="909" customWidth="1"/>
    <col min="13575" max="13575" width="0" style="909" hidden="1" customWidth="1"/>
    <col min="13576" max="13824" width="11.44140625" style="909"/>
    <col min="13825" max="13825" width="46.44140625" style="909" customWidth="1"/>
    <col min="13826" max="13826" width="10.5546875" style="909" customWidth="1"/>
    <col min="13827" max="13829" width="15.5546875" style="909" customWidth="1"/>
    <col min="13830" max="13830" width="11.5546875" style="909" customWidth="1"/>
    <col min="13831" max="13831" width="0" style="909" hidden="1" customWidth="1"/>
    <col min="13832" max="14080" width="11.44140625" style="909"/>
    <col min="14081" max="14081" width="46.44140625" style="909" customWidth="1"/>
    <col min="14082" max="14082" width="10.5546875" style="909" customWidth="1"/>
    <col min="14083" max="14085" width="15.5546875" style="909" customWidth="1"/>
    <col min="14086" max="14086" width="11.5546875" style="909" customWidth="1"/>
    <col min="14087" max="14087" width="0" style="909" hidden="1" customWidth="1"/>
    <col min="14088" max="14336" width="11.44140625" style="909"/>
    <col min="14337" max="14337" width="46.44140625" style="909" customWidth="1"/>
    <col min="14338" max="14338" width="10.5546875" style="909" customWidth="1"/>
    <col min="14339" max="14341" width="15.5546875" style="909" customWidth="1"/>
    <col min="14342" max="14342" width="11.5546875" style="909" customWidth="1"/>
    <col min="14343" max="14343" width="0" style="909" hidden="1" customWidth="1"/>
    <col min="14344" max="14592" width="11.44140625" style="909"/>
    <col min="14593" max="14593" width="46.44140625" style="909" customWidth="1"/>
    <col min="14594" max="14594" width="10.5546875" style="909" customWidth="1"/>
    <col min="14595" max="14597" width="15.5546875" style="909" customWidth="1"/>
    <col min="14598" max="14598" width="11.5546875" style="909" customWidth="1"/>
    <col min="14599" max="14599" width="0" style="909" hidden="1" customWidth="1"/>
    <col min="14600" max="14848" width="11.44140625" style="909"/>
    <col min="14849" max="14849" width="46.44140625" style="909" customWidth="1"/>
    <col min="14850" max="14850" width="10.5546875" style="909" customWidth="1"/>
    <col min="14851" max="14853" width="15.5546875" style="909" customWidth="1"/>
    <col min="14854" max="14854" width="11.5546875" style="909" customWidth="1"/>
    <col min="14855" max="14855" width="0" style="909" hidden="1" customWidth="1"/>
    <col min="14856" max="15104" width="11.44140625" style="909"/>
    <col min="15105" max="15105" width="46.44140625" style="909" customWidth="1"/>
    <col min="15106" max="15106" width="10.5546875" style="909" customWidth="1"/>
    <col min="15107" max="15109" width="15.5546875" style="909" customWidth="1"/>
    <col min="15110" max="15110" width="11.5546875" style="909" customWidth="1"/>
    <col min="15111" max="15111" width="0" style="909" hidden="1" customWidth="1"/>
    <col min="15112" max="15360" width="11.44140625" style="909"/>
    <col min="15361" max="15361" width="46.44140625" style="909" customWidth="1"/>
    <col min="15362" max="15362" width="10.5546875" style="909" customWidth="1"/>
    <col min="15363" max="15365" width="15.5546875" style="909" customWidth="1"/>
    <col min="15366" max="15366" width="11.5546875" style="909" customWidth="1"/>
    <col min="15367" max="15367" width="0" style="909" hidden="1" customWidth="1"/>
    <col min="15368" max="15616" width="11.44140625" style="909"/>
    <col min="15617" max="15617" width="46.44140625" style="909" customWidth="1"/>
    <col min="15618" max="15618" width="10.5546875" style="909" customWidth="1"/>
    <col min="15619" max="15621" width="15.5546875" style="909" customWidth="1"/>
    <col min="15622" max="15622" width="11.5546875" style="909" customWidth="1"/>
    <col min="15623" max="15623" width="0" style="909" hidden="1" customWidth="1"/>
    <col min="15624" max="15872" width="11.44140625" style="909"/>
    <col min="15873" max="15873" width="46.44140625" style="909" customWidth="1"/>
    <col min="15874" max="15874" width="10.5546875" style="909" customWidth="1"/>
    <col min="15875" max="15877" width="15.5546875" style="909" customWidth="1"/>
    <col min="15878" max="15878" width="11.5546875" style="909" customWidth="1"/>
    <col min="15879" max="15879" width="0" style="909" hidden="1" customWidth="1"/>
    <col min="15880" max="16128" width="11.44140625" style="909"/>
    <col min="16129" max="16129" width="46.44140625" style="909" customWidth="1"/>
    <col min="16130" max="16130" width="10.5546875" style="909" customWidth="1"/>
    <col min="16131" max="16133" width="15.5546875" style="909" customWidth="1"/>
    <col min="16134" max="16134" width="11.5546875" style="909" customWidth="1"/>
    <col min="16135" max="16135" width="0" style="909" hidden="1" customWidth="1"/>
    <col min="16136" max="16384" width="11.44140625" style="909"/>
  </cols>
  <sheetData>
    <row r="1" spans="1:11" ht="18" customHeight="1">
      <c r="A1" s="1401" t="s">
        <v>1230</v>
      </c>
      <c r="B1" s="907"/>
      <c r="C1" s="907"/>
      <c r="D1" s="907"/>
      <c r="E1" s="907"/>
      <c r="F1" s="907"/>
      <c r="G1" s="908"/>
    </row>
    <row r="2" spans="1:11" ht="27" customHeight="1">
      <c r="A2" s="910" t="s">
        <v>890</v>
      </c>
      <c r="B2" s="910"/>
      <c r="C2" s="910"/>
      <c r="D2" s="910"/>
      <c r="E2" s="910"/>
      <c r="F2" s="910"/>
      <c r="G2" s="908"/>
    </row>
    <row r="3" spans="1:11" ht="27" customHeight="1">
      <c r="A3" s="910" t="s">
        <v>891</v>
      </c>
      <c r="B3" s="910"/>
      <c r="C3" s="910"/>
      <c r="D3" s="910"/>
      <c r="E3" s="910"/>
      <c r="F3" s="910"/>
      <c r="G3" s="911"/>
    </row>
    <row r="4" spans="1:11" ht="18" customHeight="1">
      <c r="A4" s="912">
        <v>45504</v>
      </c>
      <c r="B4" s="913"/>
      <c r="C4" s="913"/>
      <c r="D4" s="913"/>
      <c r="E4" s="913"/>
      <c r="F4" s="913"/>
      <c r="G4" s="914"/>
    </row>
    <row r="5" spans="1:11" ht="18" customHeight="1">
      <c r="A5" s="915" t="s">
        <v>122</v>
      </c>
      <c r="B5" s="916"/>
      <c r="C5" s="916"/>
      <c r="D5" s="916"/>
      <c r="E5" s="916"/>
      <c r="F5" s="916"/>
      <c r="G5" s="914"/>
    </row>
    <row r="6" spans="1:11" ht="15" customHeight="1" thickBot="1">
      <c r="A6" s="917"/>
      <c r="B6" s="918"/>
      <c r="C6" s="918"/>
      <c r="D6" s="918"/>
      <c r="E6" s="918"/>
      <c r="F6" s="918"/>
      <c r="G6" s="917"/>
    </row>
    <row r="7" spans="1:11" s="924" customFormat="1" ht="54.9" customHeight="1">
      <c r="A7" s="919"/>
      <c r="B7" s="920" t="s">
        <v>892</v>
      </c>
      <c r="C7" s="920" t="s">
        <v>893</v>
      </c>
      <c r="D7" s="920" t="s">
        <v>894</v>
      </c>
      <c r="E7" s="921" t="s">
        <v>895</v>
      </c>
      <c r="F7" s="922" t="s">
        <v>896</v>
      </c>
      <c r="G7" s="923"/>
    </row>
    <row r="8" spans="1:11" ht="8.25" customHeight="1">
      <c r="A8" s="925"/>
      <c r="B8" s="926"/>
      <c r="C8" s="926"/>
      <c r="D8" s="926"/>
      <c r="E8" s="926"/>
      <c r="F8" s="927"/>
      <c r="G8" s="927"/>
    </row>
    <row r="9" spans="1:11" s="932" customFormat="1" ht="24.75" customHeight="1">
      <c r="A9" s="928" t="s">
        <v>897</v>
      </c>
      <c r="B9" s="929">
        <v>1060987</v>
      </c>
      <c r="C9" s="929">
        <v>125697991.68541998</v>
      </c>
      <c r="D9" s="929">
        <v>88151274.749500006</v>
      </c>
      <c r="E9" s="929">
        <v>213849266.43492001</v>
      </c>
      <c r="F9" s="930">
        <v>61.157993876598852</v>
      </c>
      <c r="G9" s="931"/>
      <c r="I9" s="933"/>
    </row>
    <row r="10" spans="1:11" s="932" customFormat="1" ht="15.9" customHeight="1">
      <c r="A10" s="934" t="s">
        <v>898</v>
      </c>
      <c r="B10" s="935">
        <v>32685</v>
      </c>
      <c r="C10" s="935">
        <v>3071624.8800400002</v>
      </c>
      <c r="D10" s="935">
        <v>10402473.482310001</v>
      </c>
      <c r="E10" s="935">
        <v>13474098.36235</v>
      </c>
      <c r="F10" s="930">
        <v>3.8534096416368664</v>
      </c>
      <c r="G10" s="936"/>
      <c r="I10" s="933"/>
    </row>
    <row r="11" spans="1:11" s="932" customFormat="1" ht="15.9" customHeight="1">
      <c r="A11" s="934" t="s">
        <v>899</v>
      </c>
      <c r="B11" s="935">
        <v>29961</v>
      </c>
      <c r="C11" s="935">
        <v>2940794.27</v>
      </c>
      <c r="D11" s="935">
        <v>9176748.2095699999</v>
      </c>
      <c r="E11" s="935">
        <v>12117542.47957</v>
      </c>
      <c r="F11" s="930">
        <v>3.4654530320331971</v>
      </c>
      <c r="G11" s="936"/>
      <c r="I11" s="933"/>
    </row>
    <row r="12" spans="1:11" s="932" customFormat="1" ht="15.9" customHeight="1">
      <c r="A12" s="934" t="s">
        <v>900</v>
      </c>
      <c r="B12" s="935">
        <v>2724</v>
      </c>
      <c r="C12" s="935">
        <v>130830.61004</v>
      </c>
      <c r="D12" s="935">
        <v>1225725.2727399999</v>
      </c>
      <c r="E12" s="935">
        <v>1356555.8827800001</v>
      </c>
      <c r="F12" s="930">
        <v>0.38795660960366962</v>
      </c>
      <c r="G12" s="937"/>
      <c r="I12" s="933"/>
    </row>
    <row r="13" spans="1:11" s="932" customFormat="1" ht="15.9" customHeight="1">
      <c r="A13" s="934" t="s">
        <v>901</v>
      </c>
      <c r="B13" s="935">
        <v>1875</v>
      </c>
      <c r="C13" s="935">
        <v>535075.37803000002</v>
      </c>
      <c r="D13" s="935">
        <v>8885898.1328299996</v>
      </c>
      <c r="E13" s="935">
        <v>9420973.5108599998</v>
      </c>
      <c r="F13" s="930">
        <v>2.6942708286732375</v>
      </c>
      <c r="G13" s="936"/>
      <c r="H13" s="933"/>
      <c r="I13" s="933"/>
      <c r="J13" s="933"/>
      <c r="K13" s="933"/>
    </row>
    <row r="14" spans="1:11" s="932" customFormat="1" ht="15.9" customHeight="1">
      <c r="A14" s="934" t="s">
        <v>902</v>
      </c>
      <c r="B14" s="935">
        <v>94130</v>
      </c>
      <c r="C14" s="935">
        <v>24767436.24921</v>
      </c>
      <c r="D14" s="935">
        <v>23561921.789840002</v>
      </c>
      <c r="E14" s="935">
        <v>48329358.039049998</v>
      </c>
      <c r="F14" s="930">
        <v>13.821541837795731</v>
      </c>
      <c r="G14" s="936"/>
      <c r="I14" s="933"/>
    </row>
    <row r="15" spans="1:11" s="932" customFormat="1" ht="15.9" customHeight="1">
      <c r="A15" s="934" t="s">
        <v>903</v>
      </c>
      <c r="B15" s="935">
        <v>11536</v>
      </c>
      <c r="C15" s="935">
        <v>7454179.5397199998</v>
      </c>
      <c r="D15" s="935">
        <v>9778993.0927600004</v>
      </c>
      <c r="E15" s="935">
        <v>17233172.632479999</v>
      </c>
      <c r="F15" s="930">
        <v>4.9284539708829271</v>
      </c>
      <c r="G15" s="936"/>
      <c r="I15" s="933"/>
    </row>
    <row r="16" spans="1:11" s="932" customFormat="1" ht="15.9" customHeight="1">
      <c r="A16" s="934" t="s">
        <v>904</v>
      </c>
      <c r="B16" s="935">
        <v>38171</v>
      </c>
      <c r="C16" s="935">
        <v>2118086.0027600001</v>
      </c>
      <c r="D16" s="935">
        <v>2177259.9593199999</v>
      </c>
      <c r="E16" s="935">
        <v>4295345.96208</v>
      </c>
      <c r="F16" s="930">
        <v>1.228410770007047</v>
      </c>
      <c r="G16" s="936"/>
      <c r="I16" s="933"/>
    </row>
    <row r="17" spans="1:11" s="932" customFormat="1" ht="15.9" customHeight="1">
      <c r="A17" s="934" t="s">
        <v>905</v>
      </c>
      <c r="B17" s="935">
        <v>13874</v>
      </c>
      <c r="C17" s="935">
        <v>2069073.6388600001</v>
      </c>
      <c r="D17" s="935">
        <v>883269.14945000003</v>
      </c>
      <c r="E17" s="935">
        <v>2952342.7883100002</v>
      </c>
      <c r="F17" s="930">
        <v>0.8443300516255583</v>
      </c>
      <c r="G17" s="936"/>
      <c r="I17" s="933"/>
    </row>
    <row r="18" spans="1:11" s="932" customFormat="1" ht="15.9" customHeight="1">
      <c r="A18" s="934" t="s">
        <v>906</v>
      </c>
      <c r="B18" s="935">
        <v>1788</v>
      </c>
      <c r="C18" s="935">
        <v>1988451.4175</v>
      </c>
      <c r="D18" s="935">
        <v>2286132.80033</v>
      </c>
      <c r="E18" s="935">
        <v>4274584.2178300004</v>
      </c>
      <c r="F18" s="930">
        <v>1.2224731923436913</v>
      </c>
      <c r="G18" s="936"/>
      <c r="I18" s="933"/>
    </row>
    <row r="19" spans="1:11" s="932" customFormat="1" ht="15.9" customHeight="1">
      <c r="A19" s="934" t="s">
        <v>907</v>
      </c>
      <c r="B19" s="935">
        <v>2872</v>
      </c>
      <c r="C19" s="935">
        <v>1122506.00116</v>
      </c>
      <c r="D19" s="935">
        <v>1678321.4751899999</v>
      </c>
      <c r="E19" s="935">
        <v>2800827.4763500001</v>
      </c>
      <c r="F19" s="930">
        <v>0.80099872449247855</v>
      </c>
      <c r="G19" s="936"/>
      <c r="I19" s="933"/>
    </row>
    <row r="20" spans="1:11" s="932" customFormat="1" ht="15.9" customHeight="1">
      <c r="A20" s="934" t="s">
        <v>908</v>
      </c>
      <c r="B20" s="935">
        <v>3643</v>
      </c>
      <c r="C20" s="935">
        <v>4609882.91536</v>
      </c>
      <c r="D20" s="935">
        <v>575812.60014</v>
      </c>
      <c r="E20" s="935">
        <v>5185695.5154999997</v>
      </c>
      <c r="F20" s="930">
        <v>1.4830386836018035</v>
      </c>
      <c r="G20" s="936"/>
      <c r="I20" s="933"/>
    </row>
    <row r="21" spans="1:11" s="932" customFormat="1" ht="15.9" customHeight="1">
      <c r="A21" s="934" t="s">
        <v>909</v>
      </c>
      <c r="B21" s="935">
        <v>9806</v>
      </c>
      <c r="C21" s="935">
        <v>2473205.2038599998</v>
      </c>
      <c r="D21" s="935">
        <v>4474070.8235299997</v>
      </c>
      <c r="E21" s="935">
        <v>6947276.0273900004</v>
      </c>
      <c r="F21" s="930">
        <v>1.9868268515733363</v>
      </c>
      <c r="G21" s="936"/>
      <c r="I21" s="933"/>
    </row>
    <row r="22" spans="1:11" s="932" customFormat="1" ht="15.9" customHeight="1">
      <c r="A22" s="934" t="s">
        <v>910</v>
      </c>
      <c r="B22" s="935">
        <v>7409</v>
      </c>
      <c r="C22" s="935">
        <v>837348.70544000005</v>
      </c>
      <c r="D22" s="935">
        <v>1122593.13424</v>
      </c>
      <c r="E22" s="935">
        <v>1959941.83968</v>
      </c>
      <c r="F22" s="930">
        <v>0.56051682116065504</v>
      </c>
      <c r="G22" s="936"/>
      <c r="I22" s="933"/>
    </row>
    <row r="23" spans="1:11" s="932" customFormat="1" ht="15.9" customHeight="1">
      <c r="A23" s="934" t="s">
        <v>911</v>
      </c>
      <c r="B23" s="935">
        <v>854</v>
      </c>
      <c r="C23" s="935">
        <v>148173.14116</v>
      </c>
      <c r="D23" s="935">
        <v>169890.701</v>
      </c>
      <c r="E23" s="935">
        <v>318063.84216</v>
      </c>
      <c r="F23" s="930">
        <v>9.0961951076454065E-2</v>
      </c>
      <c r="G23" s="936"/>
      <c r="I23" s="933"/>
    </row>
    <row r="24" spans="1:11" s="932" customFormat="1" ht="15.9" customHeight="1">
      <c r="A24" s="934" t="s">
        <v>912</v>
      </c>
      <c r="B24" s="935">
        <v>4177</v>
      </c>
      <c r="C24" s="935">
        <v>1946529.6833899999</v>
      </c>
      <c r="D24" s="935">
        <v>415578.05388000002</v>
      </c>
      <c r="E24" s="935">
        <v>2362107.7372699999</v>
      </c>
      <c r="F24" s="930">
        <v>0.67553082103178019</v>
      </c>
      <c r="G24" s="936"/>
      <c r="I24" s="933"/>
    </row>
    <row r="25" spans="1:11" s="932" customFormat="1" ht="15.9" customHeight="1">
      <c r="A25" s="934" t="s">
        <v>913</v>
      </c>
      <c r="B25" s="935">
        <v>704</v>
      </c>
      <c r="C25" s="935">
        <v>4847703.3104699999</v>
      </c>
      <c r="D25" s="935">
        <v>4297043.8300900003</v>
      </c>
      <c r="E25" s="935">
        <v>9144747.1405599993</v>
      </c>
      <c r="F25" s="930">
        <v>2.6152738279119387</v>
      </c>
      <c r="G25" s="937"/>
      <c r="I25" s="933"/>
    </row>
    <row r="26" spans="1:11" s="932" customFormat="1" ht="15.9" customHeight="1">
      <c r="A26" s="934" t="s">
        <v>914</v>
      </c>
      <c r="B26" s="935">
        <v>2440</v>
      </c>
      <c r="C26" s="935">
        <v>453925.66311000002</v>
      </c>
      <c r="D26" s="935">
        <v>45308.59693</v>
      </c>
      <c r="E26" s="935">
        <v>499234.26004000002</v>
      </c>
      <c r="F26" s="930">
        <v>0.14277423686092663</v>
      </c>
      <c r="G26" s="936"/>
      <c r="H26" s="933"/>
      <c r="I26" s="933"/>
      <c r="J26" s="933"/>
      <c r="K26" s="933"/>
    </row>
    <row r="27" spans="1:11" s="932" customFormat="1" ht="15.9" customHeight="1">
      <c r="A27" s="934" t="s">
        <v>915</v>
      </c>
      <c r="B27" s="935">
        <v>56512</v>
      </c>
      <c r="C27" s="935">
        <v>3218237.7289300002</v>
      </c>
      <c r="D27" s="935">
        <v>1338298.86904</v>
      </c>
      <c r="E27" s="935">
        <v>4556536.5979699995</v>
      </c>
      <c r="F27" s="930">
        <v>1.3031077543675094</v>
      </c>
      <c r="G27" s="936"/>
      <c r="I27" s="933"/>
    </row>
    <row r="28" spans="1:11" s="932" customFormat="1" ht="15.9" customHeight="1">
      <c r="A28" s="934" t="s">
        <v>916</v>
      </c>
      <c r="B28" s="935">
        <v>524708</v>
      </c>
      <c r="C28" s="935">
        <v>38234998.93818</v>
      </c>
      <c r="D28" s="935">
        <v>17041581.81749</v>
      </c>
      <c r="E28" s="935">
        <v>55276580.755670004</v>
      </c>
      <c r="F28" s="930">
        <v>15.808353443210876</v>
      </c>
      <c r="G28" s="936"/>
      <c r="I28" s="933"/>
    </row>
    <row r="29" spans="1:11" s="932" customFormat="1" ht="15.9" customHeight="1">
      <c r="A29" s="934" t="s">
        <v>917</v>
      </c>
      <c r="B29" s="935">
        <v>33395</v>
      </c>
      <c r="C29" s="935">
        <v>2925729.5765900002</v>
      </c>
      <c r="D29" s="935">
        <v>5004766.67258</v>
      </c>
      <c r="E29" s="935">
        <v>7930496.2491699997</v>
      </c>
      <c r="F29" s="930">
        <v>2.2680145185007281</v>
      </c>
      <c r="G29" s="936"/>
      <c r="I29" s="933"/>
    </row>
    <row r="30" spans="1:11" s="932" customFormat="1" ht="15.9" customHeight="1">
      <c r="A30" s="934" t="s">
        <v>918</v>
      </c>
      <c r="B30" s="935">
        <v>158588</v>
      </c>
      <c r="C30" s="935">
        <v>17060950.28294</v>
      </c>
      <c r="D30" s="935">
        <v>10852859.88417</v>
      </c>
      <c r="E30" s="935">
        <v>27913810.16711</v>
      </c>
      <c r="F30" s="930">
        <v>7.9829716497633525</v>
      </c>
      <c r="G30" s="936"/>
      <c r="I30" s="933"/>
    </row>
    <row r="31" spans="1:11" s="932" customFormat="1" ht="15.9" customHeight="1">
      <c r="A31" s="934" t="s">
        <v>919</v>
      </c>
      <c r="B31" s="935">
        <v>332725</v>
      </c>
      <c r="C31" s="935">
        <v>18248319.078650001</v>
      </c>
      <c r="D31" s="935">
        <v>1183955.2607400001</v>
      </c>
      <c r="E31" s="935">
        <v>19432274.339389998</v>
      </c>
      <c r="F31" s="930">
        <v>5.5573672749467953</v>
      </c>
      <c r="G31" s="937"/>
      <c r="I31" s="933"/>
    </row>
    <row r="32" spans="1:11" s="932" customFormat="1" ht="15.9" customHeight="1">
      <c r="A32" s="934" t="s">
        <v>920</v>
      </c>
      <c r="B32" s="935">
        <v>110667</v>
      </c>
      <c r="C32" s="935">
        <v>11268762.14989</v>
      </c>
      <c r="D32" s="935">
        <v>6215037.38387</v>
      </c>
      <c r="E32" s="935">
        <v>17483799.53376</v>
      </c>
      <c r="F32" s="930">
        <v>5.0001298702176484</v>
      </c>
      <c r="G32" s="936"/>
      <c r="I32" s="933"/>
    </row>
    <row r="33" spans="1:9" s="932" customFormat="1" ht="15.9" customHeight="1">
      <c r="A33" s="934" t="s">
        <v>921</v>
      </c>
      <c r="B33" s="935">
        <v>53045</v>
      </c>
      <c r="C33" s="935">
        <v>3779639.51113</v>
      </c>
      <c r="D33" s="935">
        <v>1024542.67399</v>
      </c>
      <c r="E33" s="935">
        <v>4804182.1851199996</v>
      </c>
      <c r="F33" s="930">
        <v>1.373931038239262</v>
      </c>
      <c r="G33" s="936"/>
      <c r="I33" s="933"/>
    </row>
    <row r="34" spans="1:9" s="932" customFormat="1" ht="15.9" customHeight="1">
      <c r="A34" s="934" t="s">
        <v>922</v>
      </c>
      <c r="B34" s="935">
        <v>9109</v>
      </c>
      <c r="C34" s="935">
        <v>6485192.6951900003</v>
      </c>
      <c r="D34" s="935">
        <v>546674.11173</v>
      </c>
      <c r="E34" s="935">
        <v>7031866.8069200004</v>
      </c>
      <c r="F34" s="930">
        <v>2.011018668841444</v>
      </c>
      <c r="G34" s="936"/>
      <c r="I34" s="933"/>
    </row>
    <row r="35" spans="1:9" s="932" customFormat="1" ht="15.9" customHeight="1">
      <c r="A35" s="934" t="s">
        <v>923</v>
      </c>
      <c r="B35" s="935">
        <v>1997</v>
      </c>
      <c r="C35" s="935">
        <v>6532855.6686800001</v>
      </c>
      <c r="D35" s="935">
        <v>4931991.1876999997</v>
      </c>
      <c r="E35" s="935">
        <v>11464846.856380001</v>
      </c>
      <c r="F35" s="930">
        <v>3.2787909237557069</v>
      </c>
      <c r="G35" s="936"/>
      <c r="I35" s="933"/>
    </row>
    <row r="36" spans="1:9" s="932" customFormat="1" ht="15.9" customHeight="1">
      <c r="A36" s="934" t="s">
        <v>924</v>
      </c>
      <c r="B36" s="935">
        <v>12604</v>
      </c>
      <c r="C36" s="935">
        <v>5998338.2228699997</v>
      </c>
      <c r="D36" s="935">
        <v>4636245.3772299998</v>
      </c>
      <c r="E36" s="935">
        <v>10634583.600099999</v>
      </c>
      <c r="F36" s="930">
        <v>3.0413468773484205</v>
      </c>
      <c r="G36" s="937"/>
      <c r="I36" s="933"/>
    </row>
    <row r="37" spans="1:9" s="932" customFormat="1" ht="15.9" customHeight="1">
      <c r="A37" s="934" t="s">
        <v>925</v>
      </c>
      <c r="B37" s="935">
        <v>38083</v>
      </c>
      <c r="C37" s="935">
        <v>3073520.3326400002</v>
      </c>
      <c r="D37" s="935">
        <v>2041346.8129499999</v>
      </c>
      <c r="E37" s="935">
        <v>5114867.1455899999</v>
      </c>
      <c r="F37" s="930">
        <v>1.4627827290902011</v>
      </c>
      <c r="G37" s="936"/>
      <c r="I37" s="933"/>
    </row>
    <row r="38" spans="1:9" s="932" customFormat="1" ht="15.9" customHeight="1">
      <c r="A38" s="934" t="s">
        <v>926</v>
      </c>
      <c r="B38" s="935">
        <v>36297</v>
      </c>
      <c r="C38" s="935">
        <v>2813074.4240999999</v>
      </c>
      <c r="D38" s="935">
        <v>1540655.34143</v>
      </c>
      <c r="E38" s="935">
        <v>4353729.7655300004</v>
      </c>
      <c r="F38" s="930">
        <v>1.2451077470573486</v>
      </c>
      <c r="G38" s="936"/>
      <c r="I38" s="933"/>
    </row>
    <row r="39" spans="1:9" s="932" customFormat="1" ht="15.9" customHeight="1">
      <c r="A39" s="934" t="s">
        <v>927</v>
      </c>
      <c r="B39" s="935">
        <v>623</v>
      </c>
      <c r="C39" s="935">
        <v>30212.535049999999</v>
      </c>
      <c r="D39" s="935">
        <v>11245.69785</v>
      </c>
      <c r="E39" s="935">
        <v>41458.232900000003</v>
      </c>
      <c r="F39" s="930">
        <v>1.1856493108918049E-2</v>
      </c>
      <c r="G39" s="937"/>
      <c r="I39" s="933"/>
    </row>
    <row r="40" spans="1:9" s="932" customFormat="1" ht="15.9" customHeight="1">
      <c r="A40" s="934" t="s">
        <v>928</v>
      </c>
      <c r="B40" s="935">
        <v>13590</v>
      </c>
      <c r="C40" s="935">
        <v>4413456.0808100002</v>
      </c>
      <c r="D40" s="935">
        <v>26119.4964</v>
      </c>
      <c r="E40" s="935">
        <v>4439575.5772099998</v>
      </c>
      <c r="F40" s="930">
        <v>1.269658486522498</v>
      </c>
      <c r="G40" s="936"/>
      <c r="I40" s="933"/>
    </row>
    <row r="41" spans="1:9" s="932" customFormat="1" ht="15.9" customHeight="1">
      <c r="A41" s="934" t="s">
        <v>929</v>
      </c>
      <c r="B41" s="935">
        <v>11490</v>
      </c>
      <c r="C41" s="935">
        <v>2098901.6952599999</v>
      </c>
      <c r="D41" s="935">
        <v>114174.53346000001</v>
      </c>
      <c r="E41" s="935">
        <v>2213076.22872</v>
      </c>
      <c r="F41" s="930">
        <v>0.63290982803391571</v>
      </c>
      <c r="G41" s="936"/>
      <c r="I41" s="933"/>
    </row>
    <row r="42" spans="1:9" s="932" customFormat="1" ht="15.9" customHeight="1">
      <c r="A42" s="934" t="s">
        <v>930</v>
      </c>
      <c r="B42" s="935">
        <v>4388</v>
      </c>
      <c r="C42" s="935">
        <v>674962.42339000001</v>
      </c>
      <c r="D42" s="935">
        <v>37207.205869999998</v>
      </c>
      <c r="E42" s="935">
        <v>712169.62925999996</v>
      </c>
      <c r="F42" s="930">
        <v>0.20367086851166569</v>
      </c>
      <c r="G42" s="936"/>
      <c r="I42" s="933"/>
    </row>
    <row r="43" spans="1:9" s="932" customFormat="1" ht="15.9" customHeight="1">
      <c r="A43" s="934" t="s">
        <v>931</v>
      </c>
      <c r="B43" s="935">
        <v>45471</v>
      </c>
      <c r="C43" s="935">
        <v>1906883.6697499999</v>
      </c>
      <c r="D43" s="935">
        <v>1258033.5842500001</v>
      </c>
      <c r="E43" s="935">
        <v>3164917.2540000002</v>
      </c>
      <c r="F43" s="930">
        <v>0.90512346975470914</v>
      </c>
      <c r="G43" s="936"/>
      <c r="I43" s="933"/>
    </row>
    <row r="44" spans="1:9" s="932" customFormat="1" ht="15.9" customHeight="1">
      <c r="A44" s="934" t="s">
        <v>932</v>
      </c>
      <c r="B44" s="935">
        <v>10569</v>
      </c>
      <c r="C44" s="935">
        <v>1493190.1286899999</v>
      </c>
      <c r="D44" s="935">
        <v>195474.82423999999</v>
      </c>
      <c r="E44" s="935">
        <v>1688664.9529299999</v>
      </c>
      <c r="F44" s="930">
        <v>0.48293530566002407</v>
      </c>
      <c r="G44" s="936"/>
      <c r="I44" s="933"/>
    </row>
    <row r="45" spans="1:9" s="932" customFormat="1" ht="15.9" customHeight="1">
      <c r="A45" s="938" t="s">
        <v>933</v>
      </c>
      <c r="B45" s="929">
        <v>262703</v>
      </c>
      <c r="C45" s="929">
        <v>60235380.790279999</v>
      </c>
      <c r="D45" s="929">
        <v>4863526.8968799999</v>
      </c>
      <c r="E45" s="929">
        <v>65098907.68716</v>
      </c>
      <c r="F45" s="930">
        <v>18.617405914348677</v>
      </c>
      <c r="G45" s="936"/>
      <c r="I45" s="933"/>
    </row>
    <row r="46" spans="1:9" s="940" customFormat="1" ht="15.9" customHeight="1">
      <c r="A46" s="938" t="s">
        <v>934</v>
      </c>
      <c r="B46" s="929">
        <v>6916411</v>
      </c>
      <c r="C46" s="929">
        <v>66778400.005240001</v>
      </c>
      <c r="D46" s="929">
        <v>3940334.2843800001</v>
      </c>
      <c r="E46" s="929">
        <v>70718734.289619997</v>
      </c>
      <c r="F46" s="930">
        <v>20.224600209052472</v>
      </c>
      <c r="G46" s="939"/>
      <c r="I46" s="933"/>
    </row>
    <row r="47" spans="1:9" s="940" customFormat="1" ht="18.75" customHeight="1">
      <c r="A47" s="941" t="s">
        <v>935</v>
      </c>
      <c r="B47" s="929">
        <v>8240101</v>
      </c>
      <c r="C47" s="929">
        <v>252711772.48093998</v>
      </c>
      <c r="D47" s="929">
        <v>96955135.930760011</v>
      </c>
      <c r="E47" s="929">
        <v>349666908.41170001</v>
      </c>
      <c r="F47" s="930">
        <v>100</v>
      </c>
      <c r="G47" s="942"/>
      <c r="I47" s="933"/>
    </row>
    <row r="48" spans="1:9" ht="8.25" customHeight="1" thickBot="1">
      <c r="A48" s="943"/>
      <c r="B48" s="944"/>
      <c r="C48" s="944"/>
      <c r="D48" s="944"/>
      <c r="E48" s="944"/>
      <c r="F48" s="944"/>
      <c r="G48" s="945"/>
    </row>
    <row r="49" spans="1:7" ht="5.25" customHeight="1">
      <c r="A49" s="946"/>
      <c r="B49" s="947"/>
      <c r="C49" s="947"/>
      <c r="D49" s="947"/>
      <c r="E49" s="947"/>
      <c r="F49" s="947"/>
      <c r="G49" s="947"/>
    </row>
    <row r="50" spans="1:7" ht="9.9" customHeight="1">
      <c r="A50" s="948" t="s">
        <v>476</v>
      </c>
      <c r="B50" s="948"/>
      <c r="C50" s="948"/>
      <c r="D50" s="948"/>
      <c r="E50" s="949"/>
      <c r="F50" s="948"/>
      <c r="G50" s="948"/>
    </row>
    <row r="51" spans="1:7" ht="9.9" customHeight="1">
      <c r="A51" s="950" t="s">
        <v>936</v>
      </c>
      <c r="B51" s="950"/>
      <c r="C51" s="950"/>
      <c r="D51" s="950"/>
      <c r="E51" s="950"/>
      <c r="F51" s="950"/>
      <c r="G51" s="950"/>
    </row>
    <row r="52" spans="1:7" ht="9.9" customHeight="1">
      <c r="A52" s="950" t="s">
        <v>937</v>
      </c>
      <c r="B52" s="950"/>
      <c r="C52" s="950"/>
      <c r="D52" s="950"/>
      <c r="E52" s="950"/>
      <c r="F52" s="950"/>
      <c r="G52" s="948"/>
    </row>
    <row r="53" spans="1:7" ht="9.9" customHeight="1">
      <c r="A53" s="950"/>
      <c r="B53" s="950"/>
      <c r="C53" s="950"/>
      <c r="D53" s="950"/>
      <c r="E53" s="950"/>
      <c r="F53" s="950"/>
      <c r="G53" s="948"/>
    </row>
    <row r="54" spans="1:7">
      <c r="A54" s="948" t="s">
        <v>938</v>
      </c>
      <c r="B54" s="917"/>
      <c r="C54" s="917"/>
      <c r="D54" s="917"/>
      <c r="E54" s="917"/>
      <c r="F54" s="917"/>
      <c r="G54" s="918"/>
    </row>
    <row r="55" spans="1:7">
      <c r="A55" s="917"/>
      <c r="B55" s="917"/>
      <c r="C55" s="917"/>
      <c r="D55" s="917"/>
      <c r="E55" s="917"/>
      <c r="F55" s="917"/>
      <c r="G55" s="918"/>
    </row>
    <row r="56" spans="1:7">
      <c r="A56" s="917"/>
      <c r="B56" s="917"/>
      <c r="C56" s="917"/>
      <c r="D56" s="917"/>
      <c r="E56" s="917"/>
      <c r="F56" s="917"/>
      <c r="G56" s="918"/>
    </row>
    <row r="57" spans="1:7">
      <c r="A57" s="917"/>
      <c r="B57" s="917"/>
      <c r="C57" s="917"/>
      <c r="D57" s="917"/>
      <c r="E57" s="917"/>
      <c r="F57" s="917"/>
      <c r="G57" s="918"/>
    </row>
    <row r="58" spans="1:7">
      <c r="A58" s="917"/>
      <c r="B58" s="917"/>
      <c r="C58" s="917"/>
      <c r="D58" s="917"/>
      <c r="E58" s="917"/>
      <c r="F58" s="917"/>
      <c r="G58" s="918"/>
    </row>
    <row r="59" spans="1:7">
      <c r="A59" s="917"/>
      <c r="B59" s="917"/>
      <c r="C59" s="917"/>
      <c r="D59" s="917"/>
      <c r="E59" s="917"/>
      <c r="F59" s="917"/>
      <c r="G59" s="918"/>
    </row>
    <row r="60" spans="1:7">
      <c r="A60" s="917"/>
      <c r="B60" s="917"/>
      <c r="C60" s="917"/>
      <c r="D60" s="917"/>
      <c r="E60" s="917"/>
      <c r="F60" s="917"/>
      <c r="G60" s="918"/>
    </row>
    <row r="61" spans="1:7">
      <c r="A61" s="917"/>
      <c r="B61" s="917"/>
      <c r="C61" s="917"/>
      <c r="D61" s="917"/>
      <c r="E61" s="917"/>
      <c r="F61" s="917"/>
      <c r="G61" s="918"/>
    </row>
    <row r="62" spans="1:7">
      <c r="A62" s="917"/>
      <c r="B62" s="917"/>
      <c r="C62" s="917"/>
      <c r="D62" s="917"/>
      <c r="E62" s="917"/>
      <c r="F62" s="917"/>
      <c r="G62" s="918"/>
    </row>
    <row r="63" spans="1:7">
      <c r="A63" s="917"/>
      <c r="B63" s="917"/>
      <c r="C63" s="917"/>
      <c r="D63" s="917"/>
      <c r="E63" s="917"/>
      <c r="F63" s="917"/>
      <c r="G63" s="918"/>
    </row>
    <row r="64" spans="1:7">
      <c r="A64" s="917"/>
      <c r="B64" s="917"/>
      <c r="C64" s="917"/>
      <c r="D64" s="917"/>
      <c r="E64" s="917"/>
      <c r="F64" s="917"/>
      <c r="G64" s="918"/>
    </row>
    <row r="65" spans="1:7">
      <c r="A65" s="917"/>
      <c r="B65" s="917"/>
      <c r="C65" s="917"/>
      <c r="D65" s="917"/>
      <c r="E65" s="917"/>
      <c r="F65" s="917"/>
      <c r="G65" s="918"/>
    </row>
    <row r="66" spans="1:7">
      <c r="A66" s="917"/>
      <c r="B66" s="917"/>
      <c r="C66" s="917"/>
      <c r="D66" s="917"/>
      <c r="E66" s="917"/>
      <c r="F66" s="917"/>
      <c r="G66" s="918"/>
    </row>
    <row r="67" spans="1:7">
      <c r="A67" s="917"/>
      <c r="B67" s="917"/>
      <c r="C67" s="917"/>
      <c r="D67" s="917"/>
      <c r="E67" s="917"/>
      <c r="F67" s="917"/>
      <c r="G67" s="917"/>
    </row>
    <row r="68" spans="1:7">
      <c r="A68" s="917"/>
      <c r="B68" s="917"/>
      <c r="C68" s="917"/>
      <c r="D68" s="917"/>
      <c r="E68" s="917"/>
      <c r="F68" s="917"/>
      <c r="G68" s="917"/>
    </row>
    <row r="69" spans="1:7">
      <c r="A69" s="917"/>
      <c r="B69" s="917"/>
      <c r="C69" s="917"/>
      <c r="D69" s="917"/>
      <c r="E69" s="917"/>
      <c r="F69" s="917"/>
      <c r="G69" s="917"/>
    </row>
    <row r="70" spans="1:7">
      <c r="A70" s="917"/>
      <c r="B70" s="917"/>
      <c r="C70" s="917"/>
      <c r="D70" s="917"/>
      <c r="E70" s="917"/>
      <c r="F70" s="917"/>
      <c r="G70" s="917"/>
    </row>
    <row r="71" spans="1:7">
      <c r="A71" s="917"/>
      <c r="B71" s="917"/>
      <c r="C71" s="917"/>
      <c r="D71" s="917"/>
      <c r="E71" s="917"/>
      <c r="F71" s="917"/>
      <c r="G71" s="917"/>
    </row>
    <row r="204" spans="3:3">
      <c r="C204" s="909" t="s">
        <v>155</v>
      </c>
    </row>
  </sheetData>
  <mergeCells count="2">
    <mergeCell ref="A51:G51"/>
    <mergeCell ref="A52:F53"/>
  </mergeCells>
  <hyperlinks>
    <hyperlink ref="A1" location="Índice!A1" display="Volver al Índice" xr:uid="{DC852130-164B-4CB1-A854-E68FE14D4522}"/>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DD1F8-FAF9-40D8-A84F-8197021ACCB3}">
  <dimension ref="A1:U788"/>
  <sheetViews>
    <sheetView showGridLines="0" topLeftCell="A3" zoomScale="85" zoomScaleNormal="85" workbookViewId="0"/>
  </sheetViews>
  <sheetFormatPr baseColWidth="10" defaultColWidth="11.44140625" defaultRowHeight="13.8"/>
  <cols>
    <col min="1" max="1" width="13" style="965" customWidth="1"/>
    <col min="2" max="2" width="16.6640625" style="965" bestFit="1" customWidth="1"/>
    <col min="3" max="3" width="26.109375" style="965" bestFit="1" customWidth="1"/>
    <col min="4" max="4" width="15.6640625" style="965" bestFit="1" customWidth="1"/>
    <col min="5" max="5" width="16" style="965" bestFit="1" customWidth="1"/>
    <col min="6" max="6" width="17.109375" style="965" bestFit="1" customWidth="1"/>
    <col min="7" max="7" width="14" style="965" bestFit="1" customWidth="1"/>
    <col min="8" max="10" width="13.44140625" style="965" bestFit="1" customWidth="1"/>
    <col min="11" max="15" width="14" style="965" bestFit="1" customWidth="1"/>
    <col min="16" max="16" width="15.44140625" style="965" bestFit="1" customWidth="1"/>
    <col min="17" max="17" width="14" style="965" bestFit="1" customWidth="1"/>
    <col min="18" max="18" width="15.44140625" style="965" bestFit="1" customWidth="1"/>
    <col min="19" max="16384" width="11.44140625" style="959"/>
  </cols>
  <sheetData>
    <row r="1" spans="1:21" s="313" customFormat="1" ht="19.8">
      <c r="A1" s="1401" t="s">
        <v>1230</v>
      </c>
      <c r="B1" s="951"/>
      <c r="C1" s="951"/>
      <c r="D1" s="951"/>
      <c r="E1" s="951"/>
      <c r="F1" s="951"/>
      <c r="G1" s="951"/>
      <c r="H1" s="951"/>
      <c r="I1" s="951"/>
      <c r="J1" s="951"/>
      <c r="K1" s="951"/>
      <c r="L1" s="951"/>
      <c r="M1" s="951"/>
      <c r="N1" s="951"/>
      <c r="O1" s="952"/>
      <c r="P1" s="952"/>
      <c r="Q1" s="952"/>
      <c r="R1" s="952"/>
      <c r="T1" s="953"/>
      <c r="U1" s="953"/>
    </row>
    <row r="2" spans="1:21" s="956" customFormat="1" ht="28.2">
      <c r="A2" s="954" t="s">
        <v>939</v>
      </c>
      <c r="B2" s="954"/>
      <c r="C2" s="954"/>
      <c r="D2" s="954"/>
      <c r="E2" s="954"/>
      <c r="F2" s="954"/>
      <c r="G2" s="954"/>
      <c r="H2" s="954"/>
      <c r="I2" s="954"/>
      <c r="J2" s="954"/>
      <c r="K2" s="954"/>
      <c r="L2" s="954"/>
      <c r="M2" s="954"/>
      <c r="N2" s="954"/>
      <c r="O2" s="954"/>
      <c r="P2" s="952"/>
      <c r="Q2" s="955"/>
      <c r="R2" s="952"/>
      <c r="T2" s="953"/>
    </row>
    <row r="3" spans="1:21" s="958" customFormat="1" ht="18">
      <c r="A3" s="957">
        <v>45504</v>
      </c>
      <c r="B3" s="957"/>
      <c r="C3" s="957"/>
      <c r="D3" s="957"/>
      <c r="E3" s="957"/>
      <c r="F3" s="957"/>
      <c r="G3" s="957"/>
      <c r="H3" s="957"/>
      <c r="I3" s="957"/>
      <c r="J3" s="957"/>
      <c r="K3" s="957"/>
      <c r="L3" s="957"/>
      <c r="M3" s="957"/>
      <c r="N3" s="957"/>
      <c r="O3" s="957"/>
      <c r="P3" s="957"/>
      <c r="Q3" s="957"/>
      <c r="R3" s="957"/>
      <c r="T3" s="959"/>
    </row>
    <row r="4" spans="1:21" s="960" customFormat="1" ht="16.8">
      <c r="B4" s="961"/>
      <c r="C4" s="961"/>
      <c r="D4" s="961"/>
      <c r="E4" s="961"/>
      <c r="F4" s="961"/>
      <c r="G4" s="961"/>
      <c r="H4" s="962" t="s">
        <v>940</v>
      </c>
      <c r="J4" s="961"/>
      <c r="K4" s="961"/>
      <c r="L4" s="961"/>
      <c r="M4" s="961"/>
      <c r="N4" s="961"/>
      <c r="O4" s="961"/>
      <c r="P4" s="961"/>
      <c r="R4" s="961"/>
      <c r="T4" s="959"/>
    </row>
    <row r="5" spans="1:21" s="313" customFormat="1" ht="10.5" customHeight="1">
      <c r="A5" s="963"/>
      <c r="B5" s="963"/>
      <c r="C5" s="963"/>
      <c r="D5" s="963"/>
      <c r="E5" s="963"/>
      <c r="F5" s="963"/>
      <c r="G5" s="964"/>
      <c r="H5" s="963"/>
      <c r="I5" s="963"/>
      <c r="J5" s="963"/>
      <c r="K5" s="963"/>
      <c r="L5" s="963"/>
      <c r="M5" s="963"/>
      <c r="N5" s="963"/>
      <c r="P5" s="963"/>
      <c r="R5" s="963"/>
    </row>
    <row r="6" spans="1:21" ht="14.4">
      <c r="A6" s="318" t="s">
        <v>178</v>
      </c>
    </row>
    <row r="7" spans="1:21" s="313" customFormat="1" ht="21" customHeight="1">
      <c r="A7" s="322" t="s">
        <v>941</v>
      </c>
      <c r="B7" s="322" t="s">
        <v>189</v>
      </c>
      <c r="C7" s="322" t="s">
        <v>190</v>
      </c>
      <c r="D7" s="966" t="s">
        <v>145</v>
      </c>
      <c r="E7" s="967"/>
      <c r="F7" s="967"/>
      <c r="G7" s="967" t="s">
        <v>138</v>
      </c>
      <c r="H7" s="967"/>
      <c r="I7" s="967"/>
      <c r="J7" s="967" t="s">
        <v>140</v>
      </c>
      <c r="K7" s="967"/>
      <c r="L7" s="967"/>
      <c r="M7" s="967" t="s">
        <v>142</v>
      </c>
      <c r="N7" s="967"/>
      <c r="O7" s="967"/>
      <c r="P7" s="967" t="s">
        <v>151</v>
      </c>
      <c r="Q7" s="967"/>
      <c r="R7" s="968"/>
    </row>
    <row r="8" spans="1:21" s="313" customFormat="1" ht="15.75" customHeight="1">
      <c r="A8" s="330"/>
      <c r="B8" s="330" t="s">
        <v>190</v>
      </c>
      <c r="C8" s="330" t="s">
        <v>190</v>
      </c>
      <c r="D8" s="969" t="s">
        <v>942</v>
      </c>
      <c r="E8" s="969" t="s">
        <v>943</v>
      </c>
      <c r="F8" s="969" t="s">
        <v>944</v>
      </c>
      <c r="G8" s="969" t="s">
        <v>942</v>
      </c>
      <c r="H8" s="969" t="s">
        <v>943</v>
      </c>
      <c r="I8" s="969" t="s">
        <v>944</v>
      </c>
      <c r="J8" s="969" t="s">
        <v>942</v>
      </c>
      <c r="K8" s="969" t="s">
        <v>943</v>
      </c>
      <c r="L8" s="969" t="s">
        <v>944</v>
      </c>
      <c r="M8" s="969" t="s">
        <v>942</v>
      </c>
      <c r="N8" s="969" t="s">
        <v>943</v>
      </c>
      <c r="O8" s="969" t="s">
        <v>944</v>
      </c>
      <c r="P8" s="969" t="s">
        <v>942</v>
      </c>
      <c r="Q8" s="969" t="s">
        <v>943</v>
      </c>
      <c r="R8" s="970" t="s">
        <v>944</v>
      </c>
    </row>
    <row r="9" spans="1:21">
      <c r="A9" s="334" t="s">
        <v>2</v>
      </c>
      <c r="B9" s="334" t="s">
        <v>195</v>
      </c>
      <c r="C9" s="334" t="s">
        <v>195</v>
      </c>
      <c r="D9" s="971">
        <v>68746.16105000001</v>
      </c>
      <c r="E9" s="972">
        <v>9.1004799999999992</v>
      </c>
      <c r="F9" s="972">
        <v>68755.261530000003</v>
      </c>
      <c r="G9" s="972">
        <v>9077.7734899999996</v>
      </c>
      <c r="H9" s="972">
        <v>477.09096</v>
      </c>
      <c r="I9" s="972">
        <v>9554.8644499999991</v>
      </c>
      <c r="J9" s="972">
        <v>23115.215649999998</v>
      </c>
      <c r="K9" s="972">
        <v>3528.05276</v>
      </c>
      <c r="L9" s="972">
        <v>26643.268410000001</v>
      </c>
      <c r="M9" s="972">
        <v>2374.85025</v>
      </c>
      <c r="N9" s="972">
        <v>140.60549</v>
      </c>
      <c r="O9" s="972">
        <v>2515.4557400000003</v>
      </c>
      <c r="P9" s="972">
        <v>34567.839390000001</v>
      </c>
      <c r="Q9" s="972">
        <v>4145.7492100000009</v>
      </c>
      <c r="R9" s="973">
        <v>38713.588600000003</v>
      </c>
    </row>
    <row r="10" spans="1:21">
      <c r="A10" s="339"/>
      <c r="B10" s="334" t="s">
        <v>196</v>
      </c>
      <c r="C10" s="334" t="s">
        <v>196</v>
      </c>
      <c r="D10" s="971">
        <v>129151.15740000001</v>
      </c>
      <c r="E10" s="972">
        <v>551.35055</v>
      </c>
      <c r="F10" s="972">
        <v>129702.50795000001</v>
      </c>
      <c r="G10" s="972">
        <v>40297.352339999998</v>
      </c>
      <c r="H10" s="972">
        <v>2817.3146900000002</v>
      </c>
      <c r="I10" s="972">
        <v>43114.667030000004</v>
      </c>
      <c r="J10" s="972">
        <v>88299.501310000007</v>
      </c>
      <c r="K10" s="972">
        <v>12622.217979999999</v>
      </c>
      <c r="L10" s="972">
        <v>100921.71929000001</v>
      </c>
      <c r="M10" s="972">
        <v>6192.2199000000001</v>
      </c>
      <c r="N10" s="972">
        <v>703.46510999999998</v>
      </c>
      <c r="O10" s="972">
        <v>6895.6850100000001</v>
      </c>
      <c r="P10" s="972">
        <v>134789.07355</v>
      </c>
      <c r="Q10" s="972">
        <v>16142.997779999998</v>
      </c>
      <c r="R10" s="973">
        <v>150932.07133000001</v>
      </c>
    </row>
    <row r="11" spans="1:21">
      <c r="A11" s="339"/>
      <c r="B11" s="334" t="s">
        <v>197</v>
      </c>
      <c r="C11" s="334" t="s">
        <v>198</v>
      </c>
      <c r="D11" s="971">
        <v>208733.15022000004</v>
      </c>
      <c r="E11" s="972">
        <v>341.74353000000002</v>
      </c>
      <c r="F11" s="972">
        <v>209074.89374999999</v>
      </c>
      <c r="G11" s="972">
        <v>24519.222959999999</v>
      </c>
      <c r="H11" s="972">
        <v>1522.9864100000002</v>
      </c>
      <c r="I11" s="972">
        <v>26042.20937</v>
      </c>
      <c r="J11" s="972">
        <v>63893.393879999996</v>
      </c>
      <c r="K11" s="972">
        <v>4883.8131900000008</v>
      </c>
      <c r="L11" s="972">
        <v>68777.207069999989</v>
      </c>
      <c r="M11" s="972">
        <v>9869.6335799999979</v>
      </c>
      <c r="N11" s="972">
        <v>1515.8267900000001</v>
      </c>
      <c r="O11" s="972">
        <v>11385.460370000001</v>
      </c>
      <c r="P11" s="972">
        <v>98282.250419999982</v>
      </c>
      <c r="Q11" s="972">
        <v>7922.6263900000013</v>
      </c>
      <c r="R11" s="973">
        <v>106204.87680999999</v>
      </c>
    </row>
    <row r="12" spans="1:21">
      <c r="A12" s="339"/>
      <c r="B12" s="334" t="s">
        <v>329</v>
      </c>
      <c r="C12" s="334" t="s">
        <v>330</v>
      </c>
      <c r="D12" s="971">
        <v>15994.13039</v>
      </c>
      <c r="E12" s="972">
        <v>0</v>
      </c>
      <c r="F12" s="972">
        <v>15994.13039</v>
      </c>
      <c r="G12" s="972">
        <v>5.9000000000000007E-3</v>
      </c>
      <c r="H12" s="972">
        <v>0</v>
      </c>
      <c r="I12" s="972">
        <v>5.9000000000000007E-3</v>
      </c>
      <c r="J12" s="972">
        <v>782.70888000000002</v>
      </c>
      <c r="K12" s="972">
        <v>6.3180699999999996</v>
      </c>
      <c r="L12" s="972">
        <v>789.02694999999994</v>
      </c>
      <c r="M12" s="972">
        <v>687.40138000000002</v>
      </c>
      <c r="N12" s="972">
        <v>0</v>
      </c>
      <c r="O12" s="972">
        <v>687.40138000000002</v>
      </c>
      <c r="P12" s="972">
        <v>1470.11616</v>
      </c>
      <c r="Q12" s="972">
        <v>6.3180699999999996</v>
      </c>
      <c r="R12" s="973">
        <v>1476.4342300000001</v>
      </c>
    </row>
    <row r="13" spans="1:21">
      <c r="A13" s="334" t="s">
        <v>945</v>
      </c>
      <c r="B13" s="974"/>
      <c r="C13" s="974"/>
      <c r="D13" s="971">
        <v>422624.59906000004</v>
      </c>
      <c r="E13" s="972">
        <v>902.19456000000002</v>
      </c>
      <c r="F13" s="972">
        <v>423526.79362000001</v>
      </c>
      <c r="G13" s="972">
        <v>73894.354689999993</v>
      </c>
      <c r="H13" s="972">
        <v>4817.3920600000001</v>
      </c>
      <c r="I13" s="972">
        <v>78711.74675000002</v>
      </c>
      <c r="J13" s="972">
        <v>176090.81972</v>
      </c>
      <c r="K13" s="972">
        <v>21040.401999999998</v>
      </c>
      <c r="L13" s="972">
        <v>197131.22171999997</v>
      </c>
      <c r="M13" s="972">
        <v>19124.105109999997</v>
      </c>
      <c r="N13" s="972">
        <v>2359.8973900000001</v>
      </c>
      <c r="O13" s="972">
        <v>21484.002499999999</v>
      </c>
      <c r="P13" s="972">
        <v>269109.27951999998</v>
      </c>
      <c r="Q13" s="972">
        <v>28217.691449999998</v>
      </c>
      <c r="R13" s="973">
        <v>297326.97097000002</v>
      </c>
    </row>
    <row r="14" spans="1:21">
      <c r="A14" s="334" t="s">
        <v>3</v>
      </c>
      <c r="B14" s="334" t="s">
        <v>199</v>
      </c>
      <c r="C14" s="334" t="s">
        <v>199</v>
      </c>
      <c r="D14" s="971">
        <v>57524.772150000004</v>
      </c>
      <c r="E14" s="972">
        <v>2329.3626400000003</v>
      </c>
      <c r="F14" s="972">
        <v>59854.134790000004</v>
      </c>
      <c r="G14" s="972">
        <v>14999.022550000002</v>
      </c>
      <c r="H14" s="972">
        <v>8443.6315399999985</v>
      </c>
      <c r="I14" s="972">
        <v>23442.65409</v>
      </c>
      <c r="J14" s="972">
        <v>67608.639450000002</v>
      </c>
      <c r="K14" s="972">
        <v>10696.133740000001</v>
      </c>
      <c r="L14" s="972">
        <v>78304.773189999993</v>
      </c>
      <c r="M14" s="972">
        <v>10122.562199999998</v>
      </c>
      <c r="N14" s="972">
        <v>1658.60824</v>
      </c>
      <c r="O14" s="972">
        <v>11781.17044</v>
      </c>
      <c r="P14" s="972">
        <v>92730.224199999982</v>
      </c>
      <c r="Q14" s="972">
        <v>20798.373520000001</v>
      </c>
      <c r="R14" s="973">
        <v>113528.59772000001</v>
      </c>
    </row>
    <row r="15" spans="1:21">
      <c r="A15" s="339"/>
      <c r="B15" s="334" t="s">
        <v>200</v>
      </c>
      <c r="C15" s="334" t="s">
        <v>200</v>
      </c>
      <c r="D15" s="971">
        <v>1233025.1049100002</v>
      </c>
      <c r="E15" s="972">
        <v>35009.439530000003</v>
      </c>
      <c r="F15" s="972">
        <v>1268034.5444400001</v>
      </c>
      <c r="G15" s="972">
        <v>168004.48062000005</v>
      </c>
      <c r="H15" s="972">
        <v>25928.598289999998</v>
      </c>
      <c r="I15" s="972">
        <v>193933.07891000004</v>
      </c>
      <c r="J15" s="972">
        <v>581670.59268000012</v>
      </c>
      <c r="K15" s="972">
        <v>96033.752040000007</v>
      </c>
      <c r="L15" s="972">
        <v>677704.34472000005</v>
      </c>
      <c r="M15" s="972">
        <v>232865.48110999999</v>
      </c>
      <c r="N15" s="972">
        <v>39840.341769999999</v>
      </c>
      <c r="O15" s="972">
        <v>272705.82287999999</v>
      </c>
      <c r="P15" s="972">
        <v>982540.5544100001</v>
      </c>
      <c r="Q15" s="972">
        <v>161802.69210000001</v>
      </c>
      <c r="R15" s="973">
        <v>1144343.2465100002</v>
      </c>
    </row>
    <row r="16" spans="1:21">
      <c r="A16" s="339"/>
      <c r="B16" s="334" t="s">
        <v>331</v>
      </c>
      <c r="C16" s="334" t="s">
        <v>331</v>
      </c>
      <c r="D16" s="971">
        <v>17508.336600000002</v>
      </c>
      <c r="E16" s="972">
        <v>0</v>
      </c>
      <c r="F16" s="972">
        <v>17508.336600000002</v>
      </c>
      <c r="G16" s="972">
        <v>0.13763</v>
      </c>
      <c r="H16" s="972">
        <v>0</v>
      </c>
      <c r="I16" s="972">
        <v>0.13763</v>
      </c>
      <c r="J16" s="972">
        <v>3720.0529100000003</v>
      </c>
      <c r="K16" s="972">
        <v>742.43981999999994</v>
      </c>
      <c r="L16" s="972">
        <v>4462.4927300000008</v>
      </c>
      <c r="M16" s="972">
        <v>3370.2943300000002</v>
      </c>
      <c r="N16" s="972">
        <v>156.69014000000001</v>
      </c>
      <c r="O16" s="972">
        <v>3526.9844700000003</v>
      </c>
      <c r="P16" s="972">
        <v>7090.4848700000002</v>
      </c>
      <c r="Q16" s="972">
        <v>899.12995999999998</v>
      </c>
      <c r="R16" s="973">
        <v>7989.6148300000004</v>
      </c>
    </row>
    <row r="17" spans="1:18">
      <c r="A17" s="339"/>
      <c r="B17" s="334" t="s">
        <v>201</v>
      </c>
      <c r="C17" s="334" t="s">
        <v>202</v>
      </c>
      <c r="D17" s="971">
        <v>63555.352279999999</v>
      </c>
      <c r="E17" s="972">
        <v>456.08001000000002</v>
      </c>
      <c r="F17" s="972">
        <v>64011.432290000004</v>
      </c>
      <c r="G17" s="972">
        <v>8135.6459100000002</v>
      </c>
      <c r="H17" s="972">
        <v>785.51509999999996</v>
      </c>
      <c r="I17" s="972">
        <v>8921.1610099999998</v>
      </c>
      <c r="J17" s="972">
        <v>59274.294719999998</v>
      </c>
      <c r="K17" s="972">
        <v>6410.0208300000004</v>
      </c>
      <c r="L17" s="972">
        <v>65684.315549999999</v>
      </c>
      <c r="M17" s="972">
        <v>9859.0990600000005</v>
      </c>
      <c r="N17" s="972">
        <v>411.32951000000003</v>
      </c>
      <c r="O17" s="972">
        <v>10270.42857</v>
      </c>
      <c r="P17" s="972">
        <v>77269.039689999991</v>
      </c>
      <c r="Q17" s="972">
        <v>7606.8654399999996</v>
      </c>
      <c r="R17" s="973">
        <v>84875.905129999999</v>
      </c>
    </row>
    <row r="18" spans="1:18">
      <c r="A18" s="339"/>
      <c r="B18" s="334" t="s">
        <v>203</v>
      </c>
      <c r="C18" s="334" t="s">
        <v>204</v>
      </c>
      <c r="D18" s="971">
        <v>1464547.1098699998</v>
      </c>
      <c r="E18" s="972">
        <v>158848.86169999998</v>
      </c>
      <c r="F18" s="972">
        <v>1623395.9715699998</v>
      </c>
      <c r="G18" s="972">
        <v>231737.98195000002</v>
      </c>
      <c r="H18" s="972">
        <v>131688.52353000001</v>
      </c>
      <c r="I18" s="972">
        <v>363426.50547999999</v>
      </c>
      <c r="J18" s="972">
        <v>664923.72215000005</v>
      </c>
      <c r="K18" s="972">
        <v>185822.81178000002</v>
      </c>
      <c r="L18" s="972">
        <v>850746.53393000003</v>
      </c>
      <c r="M18" s="972">
        <v>269411.18545999995</v>
      </c>
      <c r="N18" s="972">
        <v>88668.765180000002</v>
      </c>
      <c r="O18" s="972">
        <v>358079.95064</v>
      </c>
      <c r="P18" s="972">
        <v>1166072.88956</v>
      </c>
      <c r="Q18" s="972">
        <v>406180.10048999998</v>
      </c>
      <c r="R18" s="973">
        <v>1572252.9900499997</v>
      </c>
    </row>
    <row r="19" spans="1:18">
      <c r="A19" s="339"/>
      <c r="B19" s="339"/>
      <c r="C19" s="975" t="s">
        <v>322</v>
      </c>
      <c r="D19" s="976">
        <v>155805.11943000002</v>
      </c>
      <c r="E19" s="418">
        <v>2741.8249500000002</v>
      </c>
      <c r="F19" s="418">
        <v>158546.94438</v>
      </c>
      <c r="G19" s="418">
        <v>11470.083359999999</v>
      </c>
      <c r="H19" s="418">
        <v>1396.4517499999999</v>
      </c>
      <c r="I19" s="418">
        <v>12866.535109999999</v>
      </c>
      <c r="J19" s="418">
        <v>63386.831989999999</v>
      </c>
      <c r="K19" s="418">
        <v>15921.640960000001</v>
      </c>
      <c r="L19" s="418">
        <v>79308.472949999981</v>
      </c>
      <c r="M19" s="418">
        <v>44509.327159999993</v>
      </c>
      <c r="N19" s="418">
        <v>19842.39013</v>
      </c>
      <c r="O19" s="418">
        <v>64351.717290000008</v>
      </c>
      <c r="P19" s="418">
        <v>119366.24251000001</v>
      </c>
      <c r="Q19" s="418">
        <v>37160.482839999997</v>
      </c>
      <c r="R19" s="977">
        <v>156526.72534999999</v>
      </c>
    </row>
    <row r="20" spans="1:18">
      <c r="A20" s="339"/>
      <c r="B20" s="339"/>
      <c r="C20" s="975" t="s">
        <v>203</v>
      </c>
      <c r="D20" s="976">
        <v>41652.05745</v>
      </c>
      <c r="E20" s="418">
        <v>0</v>
      </c>
      <c r="F20" s="418">
        <v>41652.05745</v>
      </c>
      <c r="G20" s="418">
        <v>5.2749999999999998E-2</v>
      </c>
      <c r="H20" s="418">
        <v>0</v>
      </c>
      <c r="I20" s="418">
        <v>5.2749999999999998E-2</v>
      </c>
      <c r="J20" s="418">
        <v>4713.7215400000005</v>
      </c>
      <c r="K20" s="418">
        <v>25.87086</v>
      </c>
      <c r="L20" s="418">
        <v>4739.5924000000005</v>
      </c>
      <c r="M20" s="418">
        <v>3477.3689300000001</v>
      </c>
      <c r="N20" s="418">
        <v>0</v>
      </c>
      <c r="O20" s="418">
        <v>3477.3689300000001</v>
      </c>
      <c r="P20" s="418">
        <v>8191.1432200000008</v>
      </c>
      <c r="Q20" s="418">
        <v>25.87086</v>
      </c>
      <c r="R20" s="977">
        <v>8217.0140800000008</v>
      </c>
    </row>
    <row r="21" spans="1:18">
      <c r="A21" s="339"/>
      <c r="B21" s="339"/>
      <c r="C21" s="975" t="s">
        <v>332</v>
      </c>
      <c r="D21" s="976">
        <v>15494.047279999999</v>
      </c>
      <c r="E21" s="418">
        <v>0</v>
      </c>
      <c r="F21" s="418">
        <v>15494.047279999999</v>
      </c>
      <c r="G21" s="418">
        <v>0</v>
      </c>
      <c r="H21" s="418">
        <v>0</v>
      </c>
      <c r="I21" s="418">
        <v>0</v>
      </c>
      <c r="J21" s="418">
        <v>454.90096</v>
      </c>
      <c r="K21" s="418">
        <v>5.2490000000000002E-2</v>
      </c>
      <c r="L21" s="418">
        <v>454.95345000000003</v>
      </c>
      <c r="M21" s="418">
        <v>132.68529000000001</v>
      </c>
      <c r="N21" s="418">
        <v>0</v>
      </c>
      <c r="O21" s="418">
        <v>132.68529000000001</v>
      </c>
      <c r="P21" s="418">
        <v>587.58624999999995</v>
      </c>
      <c r="Q21" s="418">
        <v>5.2490000000000002E-2</v>
      </c>
      <c r="R21" s="977">
        <v>587.63873999999998</v>
      </c>
    </row>
    <row r="22" spans="1:18">
      <c r="A22" s="339"/>
      <c r="B22" s="334" t="s">
        <v>333</v>
      </c>
      <c r="C22" s="334" t="s">
        <v>333</v>
      </c>
      <c r="D22" s="971">
        <v>24556.64071</v>
      </c>
      <c r="E22" s="972">
        <v>0</v>
      </c>
      <c r="F22" s="972">
        <v>24556.64071</v>
      </c>
      <c r="G22" s="972">
        <v>0</v>
      </c>
      <c r="H22" s="972">
        <v>0</v>
      </c>
      <c r="I22" s="972">
        <v>0</v>
      </c>
      <c r="J22" s="972">
        <v>2430.5321899999999</v>
      </c>
      <c r="K22" s="972">
        <v>168.55428000000001</v>
      </c>
      <c r="L22" s="972">
        <v>2599.0864700000002</v>
      </c>
      <c r="M22" s="972">
        <v>2920.59121</v>
      </c>
      <c r="N22" s="972">
        <v>0</v>
      </c>
      <c r="O22" s="972">
        <v>2920.59121</v>
      </c>
      <c r="P22" s="972">
        <v>5351.1234000000004</v>
      </c>
      <c r="Q22" s="972">
        <v>168.55428000000001</v>
      </c>
      <c r="R22" s="973">
        <v>5519.6776799999998</v>
      </c>
    </row>
    <row r="23" spans="1:18">
      <c r="A23" s="339"/>
      <c r="B23" s="339"/>
      <c r="C23" s="975" t="s">
        <v>334</v>
      </c>
      <c r="D23" s="976">
        <v>9301.2183599999989</v>
      </c>
      <c r="E23" s="418">
        <v>0</v>
      </c>
      <c r="F23" s="418">
        <v>9301.2183599999989</v>
      </c>
      <c r="G23" s="418">
        <v>0</v>
      </c>
      <c r="H23" s="418">
        <v>0</v>
      </c>
      <c r="I23" s="418">
        <v>0</v>
      </c>
      <c r="J23" s="418">
        <v>316.81502</v>
      </c>
      <c r="K23" s="418">
        <v>2.3912600000000004</v>
      </c>
      <c r="L23" s="418">
        <v>319.20628000000005</v>
      </c>
      <c r="M23" s="418">
        <v>319.42920000000004</v>
      </c>
      <c r="N23" s="418">
        <v>0</v>
      </c>
      <c r="O23" s="418">
        <v>319.42920000000004</v>
      </c>
      <c r="P23" s="418">
        <v>636.24421999999993</v>
      </c>
      <c r="Q23" s="418">
        <v>2.3912600000000004</v>
      </c>
      <c r="R23" s="977">
        <v>638.63548000000003</v>
      </c>
    </row>
    <row r="24" spans="1:18">
      <c r="A24" s="339"/>
      <c r="B24" s="334" t="s">
        <v>335</v>
      </c>
      <c r="C24" s="334" t="s">
        <v>335</v>
      </c>
      <c r="D24" s="971">
        <v>47416.76642</v>
      </c>
      <c r="E24" s="972">
        <v>0</v>
      </c>
      <c r="F24" s="972">
        <v>47416.76642</v>
      </c>
      <c r="G24" s="972">
        <v>0</v>
      </c>
      <c r="H24" s="972">
        <v>0</v>
      </c>
      <c r="I24" s="972">
        <v>0</v>
      </c>
      <c r="J24" s="972">
        <v>4245.0222800000001</v>
      </c>
      <c r="K24" s="972">
        <v>194.32136</v>
      </c>
      <c r="L24" s="972">
        <v>4439.3436400000001</v>
      </c>
      <c r="M24" s="972">
        <v>9244.6922500000001</v>
      </c>
      <c r="N24" s="972">
        <v>323.37227000000001</v>
      </c>
      <c r="O24" s="972">
        <v>9568.0645199999999</v>
      </c>
      <c r="P24" s="972">
        <v>13489.714530000001</v>
      </c>
      <c r="Q24" s="972">
        <v>517.69362999999998</v>
      </c>
      <c r="R24" s="973">
        <v>14007.408160000001</v>
      </c>
    </row>
    <row r="25" spans="1:18">
      <c r="A25" s="339"/>
      <c r="B25" s="334" t="s">
        <v>336</v>
      </c>
      <c r="C25" s="334" t="s">
        <v>336</v>
      </c>
      <c r="D25" s="971">
        <v>33016.39488</v>
      </c>
      <c r="E25" s="972">
        <v>0</v>
      </c>
      <c r="F25" s="972">
        <v>33016.39488</v>
      </c>
      <c r="G25" s="972">
        <v>0</v>
      </c>
      <c r="H25" s="972">
        <v>0</v>
      </c>
      <c r="I25" s="972">
        <v>0</v>
      </c>
      <c r="J25" s="972">
        <v>2679.9669700000004</v>
      </c>
      <c r="K25" s="972">
        <v>36.39423</v>
      </c>
      <c r="L25" s="972">
        <v>2716.3612000000003</v>
      </c>
      <c r="M25" s="972">
        <v>4695.3026799999998</v>
      </c>
      <c r="N25" s="972">
        <v>0</v>
      </c>
      <c r="O25" s="972">
        <v>4695.3026799999998</v>
      </c>
      <c r="P25" s="972">
        <v>7375.2696500000002</v>
      </c>
      <c r="Q25" s="972">
        <v>36.39423</v>
      </c>
      <c r="R25" s="973">
        <v>7411.6638800000001</v>
      </c>
    </row>
    <row r="26" spans="1:18">
      <c r="A26" s="339"/>
      <c r="B26" s="334" t="s">
        <v>337</v>
      </c>
      <c r="C26" s="334" t="s">
        <v>337</v>
      </c>
      <c r="D26" s="971">
        <v>13259.524029999999</v>
      </c>
      <c r="E26" s="972">
        <v>0</v>
      </c>
      <c r="F26" s="972">
        <v>13259.524029999999</v>
      </c>
      <c r="G26" s="972">
        <v>0</v>
      </c>
      <c r="H26" s="972">
        <v>0</v>
      </c>
      <c r="I26" s="972">
        <v>0</v>
      </c>
      <c r="J26" s="972">
        <v>282.02010999999999</v>
      </c>
      <c r="K26" s="972">
        <v>1.111E-2</v>
      </c>
      <c r="L26" s="972">
        <v>282.03121999999996</v>
      </c>
      <c r="M26" s="972">
        <v>1107.4775199999999</v>
      </c>
      <c r="N26" s="972">
        <v>0</v>
      </c>
      <c r="O26" s="972">
        <v>1107.4775199999999</v>
      </c>
      <c r="P26" s="972">
        <v>1389.4976299999998</v>
      </c>
      <c r="Q26" s="972">
        <v>1.111E-2</v>
      </c>
      <c r="R26" s="973">
        <v>1389.50874</v>
      </c>
    </row>
    <row r="27" spans="1:18">
      <c r="A27" s="339"/>
      <c r="B27" s="334" t="s">
        <v>338</v>
      </c>
      <c r="C27" s="334" t="s">
        <v>338</v>
      </c>
      <c r="D27" s="971">
        <v>18568.865879999998</v>
      </c>
      <c r="E27" s="972">
        <v>0</v>
      </c>
      <c r="F27" s="972">
        <v>18568.865879999998</v>
      </c>
      <c r="G27" s="972">
        <v>157.38657000000001</v>
      </c>
      <c r="H27" s="972">
        <v>0</v>
      </c>
      <c r="I27" s="972">
        <v>157.38657000000001</v>
      </c>
      <c r="J27" s="972">
        <v>1162.1636599999999</v>
      </c>
      <c r="K27" s="972">
        <v>4.8639599999999996</v>
      </c>
      <c r="L27" s="972">
        <v>1167.0276200000001</v>
      </c>
      <c r="M27" s="972">
        <v>2885.4048700000003</v>
      </c>
      <c r="N27" s="972">
        <v>6.6906000000000008</v>
      </c>
      <c r="O27" s="972">
        <v>2892.0954700000002</v>
      </c>
      <c r="P27" s="972">
        <v>4204.9550999999992</v>
      </c>
      <c r="Q27" s="972">
        <v>11.554560000000002</v>
      </c>
      <c r="R27" s="973">
        <v>4216.5096599999997</v>
      </c>
    </row>
    <row r="28" spans="1:18">
      <c r="A28" s="339"/>
      <c r="B28" s="334" t="s">
        <v>339</v>
      </c>
      <c r="C28" s="334" t="s">
        <v>340</v>
      </c>
      <c r="D28" s="971">
        <v>5258.5268099999994</v>
      </c>
      <c r="E28" s="972">
        <v>0</v>
      </c>
      <c r="F28" s="972">
        <v>5258.5268099999994</v>
      </c>
      <c r="G28" s="972">
        <v>0</v>
      </c>
      <c r="H28" s="972">
        <v>0</v>
      </c>
      <c r="I28" s="972">
        <v>0</v>
      </c>
      <c r="J28" s="972">
        <v>15.78355</v>
      </c>
      <c r="K28" s="972">
        <v>6.3600000000000002E-3</v>
      </c>
      <c r="L28" s="972">
        <v>15.789909999999999</v>
      </c>
      <c r="M28" s="972">
        <v>21.84788</v>
      </c>
      <c r="N28" s="972">
        <v>0</v>
      </c>
      <c r="O28" s="972">
        <v>21.84788</v>
      </c>
      <c r="P28" s="972">
        <v>37.631430000000002</v>
      </c>
      <c r="Q28" s="972">
        <v>6.3600000000000002E-3</v>
      </c>
      <c r="R28" s="973">
        <v>37.637790000000003</v>
      </c>
    </row>
    <row r="29" spans="1:18">
      <c r="A29" s="339"/>
      <c r="B29" s="334" t="s">
        <v>341</v>
      </c>
      <c r="C29" s="334" t="s">
        <v>341</v>
      </c>
      <c r="D29" s="971">
        <v>3369.8095800000001</v>
      </c>
      <c r="E29" s="972">
        <v>0</v>
      </c>
      <c r="F29" s="972">
        <v>3369.8095800000001</v>
      </c>
      <c r="G29" s="972">
        <v>0</v>
      </c>
      <c r="H29" s="972">
        <v>0</v>
      </c>
      <c r="I29" s="972">
        <v>0</v>
      </c>
      <c r="J29" s="972">
        <v>12.03825</v>
      </c>
      <c r="K29" s="972">
        <v>2.7870000000000002E-2</v>
      </c>
      <c r="L29" s="972">
        <v>12.066120000000002</v>
      </c>
      <c r="M29" s="972">
        <v>3.0999999999999999E-3</v>
      </c>
      <c r="N29" s="972">
        <v>0</v>
      </c>
      <c r="O29" s="972">
        <v>3.0999999999999999E-3</v>
      </c>
      <c r="P29" s="972">
        <v>12.04135</v>
      </c>
      <c r="Q29" s="972">
        <v>2.7870000000000002E-2</v>
      </c>
      <c r="R29" s="973">
        <v>12.06922</v>
      </c>
    </row>
    <row r="30" spans="1:18">
      <c r="A30" s="334" t="s">
        <v>946</v>
      </c>
      <c r="B30" s="974"/>
      <c r="C30" s="974"/>
      <c r="D30" s="971">
        <v>3203859.6466400009</v>
      </c>
      <c r="E30" s="972">
        <v>199385.56882999997</v>
      </c>
      <c r="F30" s="972">
        <v>3403245.2154700002</v>
      </c>
      <c r="G30" s="972">
        <v>434504.79134000011</v>
      </c>
      <c r="H30" s="972">
        <v>168242.72021</v>
      </c>
      <c r="I30" s="972">
        <v>602747.51155000005</v>
      </c>
      <c r="J30" s="972">
        <v>1456897.0984300002</v>
      </c>
      <c r="K30" s="972">
        <v>316059.29295000003</v>
      </c>
      <c r="L30" s="972">
        <v>1772956.3913800004</v>
      </c>
      <c r="M30" s="972">
        <v>594942.7522499999</v>
      </c>
      <c r="N30" s="972">
        <v>150908.18784</v>
      </c>
      <c r="O30" s="972">
        <v>745850.94008999993</v>
      </c>
      <c r="P30" s="972">
        <v>2486344.6420200001</v>
      </c>
      <c r="Q30" s="972">
        <v>635210.201</v>
      </c>
      <c r="R30" s="973">
        <v>3121554.8430199986</v>
      </c>
    </row>
    <row r="31" spans="1:18">
      <c r="A31" s="334" t="s">
        <v>205</v>
      </c>
      <c r="B31" s="334" t="s">
        <v>206</v>
      </c>
      <c r="C31" s="334" t="s">
        <v>206</v>
      </c>
      <c r="D31" s="971">
        <v>307281.39880999998</v>
      </c>
      <c r="E31" s="972">
        <v>588.9355700000001</v>
      </c>
      <c r="F31" s="972">
        <v>307870.33438000001</v>
      </c>
      <c r="G31" s="972">
        <v>67651.520799999998</v>
      </c>
      <c r="H31" s="972">
        <v>15636.547210000001</v>
      </c>
      <c r="I31" s="972">
        <v>83288.068010000003</v>
      </c>
      <c r="J31" s="972">
        <v>197339.41800000001</v>
      </c>
      <c r="K31" s="972">
        <v>52290.470819999995</v>
      </c>
      <c r="L31" s="972">
        <v>249629.88881999999</v>
      </c>
      <c r="M31" s="972">
        <v>37247.25533</v>
      </c>
      <c r="N31" s="972">
        <v>4649.9840899999999</v>
      </c>
      <c r="O31" s="972">
        <v>41897.239420000005</v>
      </c>
      <c r="P31" s="972">
        <v>302238.19413000008</v>
      </c>
      <c r="Q31" s="972">
        <v>72577.00211999999</v>
      </c>
      <c r="R31" s="973">
        <v>374815.19624999998</v>
      </c>
    </row>
    <row r="32" spans="1:18">
      <c r="A32" s="339"/>
      <c r="B32" s="339"/>
      <c r="C32" s="975" t="s">
        <v>342</v>
      </c>
      <c r="D32" s="976">
        <v>2660.6605600000003</v>
      </c>
      <c r="E32" s="418">
        <v>0</v>
      </c>
      <c r="F32" s="418">
        <v>2660.6605600000003</v>
      </c>
      <c r="G32" s="418">
        <v>0</v>
      </c>
      <c r="H32" s="418">
        <v>0</v>
      </c>
      <c r="I32" s="418">
        <v>0</v>
      </c>
      <c r="J32" s="418">
        <v>2.0143399999999998</v>
      </c>
      <c r="K32" s="418">
        <v>0</v>
      </c>
      <c r="L32" s="418">
        <v>2.0143399999999998</v>
      </c>
      <c r="M32" s="418">
        <v>0</v>
      </c>
      <c r="N32" s="418">
        <v>0</v>
      </c>
      <c r="O32" s="418">
        <v>0</v>
      </c>
      <c r="P32" s="418">
        <v>2.0143399999999998</v>
      </c>
      <c r="Q32" s="418">
        <v>0</v>
      </c>
      <c r="R32" s="977">
        <v>2.0143399999999998</v>
      </c>
    </row>
    <row r="33" spans="1:18">
      <c r="A33" s="339"/>
      <c r="B33" s="334" t="s">
        <v>207</v>
      </c>
      <c r="C33" s="334" t="s">
        <v>207</v>
      </c>
      <c r="D33" s="971">
        <v>203828.45494</v>
      </c>
      <c r="E33" s="972">
        <v>1287.7963300000001</v>
      </c>
      <c r="F33" s="972">
        <v>205116.25126999998</v>
      </c>
      <c r="G33" s="972">
        <v>42876.522420000001</v>
      </c>
      <c r="H33" s="972">
        <v>1642.36589</v>
      </c>
      <c r="I33" s="972">
        <v>44518.888310000002</v>
      </c>
      <c r="J33" s="972">
        <v>156545.95653</v>
      </c>
      <c r="K33" s="972">
        <v>16021.890650000001</v>
      </c>
      <c r="L33" s="972">
        <v>172567.84718000001</v>
      </c>
      <c r="M33" s="972">
        <v>25938.364590000001</v>
      </c>
      <c r="N33" s="972">
        <v>3904.1833499999998</v>
      </c>
      <c r="O33" s="972">
        <v>29842.54794</v>
      </c>
      <c r="P33" s="972">
        <v>225360.84354</v>
      </c>
      <c r="Q33" s="972">
        <v>21568.439889999998</v>
      </c>
      <c r="R33" s="973">
        <v>246929.28343000001</v>
      </c>
    </row>
    <row r="34" spans="1:18">
      <c r="A34" s="339"/>
      <c r="B34" s="339"/>
      <c r="C34" s="975" t="s">
        <v>343</v>
      </c>
      <c r="D34" s="976">
        <v>855.76235999999994</v>
      </c>
      <c r="E34" s="418">
        <v>0</v>
      </c>
      <c r="F34" s="418">
        <v>855.76235999999994</v>
      </c>
      <c r="G34" s="418">
        <v>0</v>
      </c>
      <c r="H34" s="418">
        <v>0</v>
      </c>
      <c r="I34" s="418">
        <v>0</v>
      </c>
      <c r="J34" s="418">
        <v>52.366879999999995</v>
      </c>
      <c r="K34" s="418">
        <v>0</v>
      </c>
      <c r="L34" s="418">
        <v>52.366879999999995</v>
      </c>
      <c r="M34" s="418">
        <v>2.5</v>
      </c>
      <c r="N34" s="418">
        <v>0</v>
      </c>
      <c r="O34" s="418">
        <v>2.5</v>
      </c>
      <c r="P34" s="418">
        <v>54.866879999999995</v>
      </c>
      <c r="Q34" s="418">
        <v>0</v>
      </c>
      <c r="R34" s="977">
        <v>54.866879999999995</v>
      </c>
    </row>
    <row r="35" spans="1:18">
      <c r="A35" s="339"/>
      <c r="B35" s="334" t="s">
        <v>323</v>
      </c>
      <c r="C35" s="334" t="s">
        <v>324</v>
      </c>
      <c r="D35" s="971">
        <v>37252.646220000002</v>
      </c>
      <c r="E35" s="972">
        <v>898.60466000000008</v>
      </c>
      <c r="F35" s="972">
        <v>38151.25088</v>
      </c>
      <c r="G35" s="972">
        <v>19421.609769999999</v>
      </c>
      <c r="H35" s="972">
        <v>13815.1451</v>
      </c>
      <c r="I35" s="972">
        <v>33236.754870000004</v>
      </c>
      <c r="J35" s="972">
        <v>91781.183780000007</v>
      </c>
      <c r="K35" s="972">
        <v>17142.884750000001</v>
      </c>
      <c r="L35" s="972">
        <v>108924.06853</v>
      </c>
      <c r="M35" s="972">
        <v>139869.47706999999</v>
      </c>
      <c r="N35" s="972">
        <v>2356.7435999999998</v>
      </c>
      <c r="O35" s="972">
        <v>142226.22067000001</v>
      </c>
      <c r="P35" s="972">
        <v>251072.27062</v>
      </c>
      <c r="Q35" s="972">
        <v>33314.773449999993</v>
      </c>
      <c r="R35" s="973">
        <v>284387.04407</v>
      </c>
    </row>
    <row r="36" spans="1:18">
      <c r="A36" s="334" t="s">
        <v>947</v>
      </c>
      <c r="B36" s="974"/>
      <c r="C36" s="974"/>
      <c r="D36" s="971">
        <v>551878.92288999993</v>
      </c>
      <c r="E36" s="972">
        <v>2775.3365600000002</v>
      </c>
      <c r="F36" s="972">
        <v>554654.25945000001</v>
      </c>
      <c r="G36" s="972">
        <v>129949.65298999999</v>
      </c>
      <c r="H36" s="972">
        <v>31094.058200000003</v>
      </c>
      <c r="I36" s="972">
        <v>161043.71119</v>
      </c>
      <c r="J36" s="972">
        <v>445720.93952999997</v>
      </c>
      <c r="K36" s="972">
        <v>85455.246220000001</v>
      </c>
      <c r="L36" s="972">
        <v>531176.18574999995</v>
      </c>
      <c r="M36" s="972">
        <v>203057.59699000002</v>
      </c>
      <c r="N36" s="972">
        <v>10910.911039999999</v>
      </c>
      <c r="O36" s="972">
        <v>213968.50803000003</v>
      </c>
      <c r="P36" s="972">
        <v>778728.18950999994</v>
      </c>
      <c r="Q36" s="972">
        <v>127460.21545999998</v>
      </c>
      <c r="R36" s="973">
        <v>906188.40497000003</v>
      </c>
    </row>
    <row r="37" spans="1:18">
      <c r="A37" s="334" t="s">
        <v>5</v>
      </c>
      <c r="B37" s="334" t="s">
        <v>5</v>
      </c>
      <c r="C37" s="334" t="s">
        <v>5</v>
      </c>
      <c r="D37" s="971">
        <v>4333427.2475500004</v>
      </c>
      <c r="E37" s="972">
        <v>911755.25435000006</v>
      </c>
      <c r="F37" s="972">
        <v>5245182.5018999996</v>
      </c>
      <c r="G37" s="972">
        <v>1261048.8315399999</v>
      </c>
      <c r="H37" s="972">
        <v>633704.88110999996</v>
      </c>
      <c r="I37" s="972">
        <v>1894753.7126500004</v>
      </c>
      <c r="J37" s="972">
        <v>1954669.6382399998</v>
      </c>
      <c r="K37" s="972">
        <v>1010006.7201099999</v>
      </c>
      <c r="L37" s="972">
        <v>2964676.3583499999</v>
      </c>
      <c r="M37" s="972">
        <v>441397.62951</v>
      </c>
      <c r="N37" s="972">
        <v>282807.28493000002</v>
      </c>
      <c r="O37" s="972">
        <v>724204.91443999996</v>
      </c>
      <c r="P37" s="972">
        <v>3657116.0992899998</v>
      </c>
      <c r="Q37" s="972">
        <v>1926518.8861499999</v>
      </c>
      <c r="R37" s="973">
        <v>5583634.985439999</v>
      </c>
    </row>
    <row r="38" spans="1:18">
      <c r="A38" s="339"/>
      <c r="B38" s="339"/>
      <c r="C38" s="975" t="s">
        <v>208</v>
      </c>
      <c r="D38" s="976">
        <v>654626.36705999996</v>
      </c>
      <c r="E38" s="418">
        <v>77284.530629999994</v>
      </c>
      <c r="F38" s="418">
        <v>731910.89769000001</v>
      </c>
      <c r="G38" s="418">
        <v>139130.69323000003</v>
      </c>
      <c r="H38" s="418">
        <v>76723.587289999996</v>
      </c>
      <c r="I38" s="418">
        <v>215854.28052</v>
      </c>
      <c r="J38" s="418">
        <v>465712.03106999991</v>
      </c>
      <c r="K38" s="418">
        <v>306490.91931000003</v>
      </c>
      <c r="L38" s="418">
        <v>772202.95038000005</v>
      </c>
      <c r="M38" s="418">
        <v>259329.51144999999</v>
      </c>
      <c r="N38" s="418">
        <v>138836.24901</v>
      </c>
      <c r="O38" s="418">
        <v>398165.76045999996</v>
      </c>
      <c r="P38" s="418">
        <v>864172.23575000011</v>
      </c>
      <c r="Q38" s="418">
        <v>522050.75560999999</v>
      </c>
      <c r="R38" s="977">
        <v>1386222.9913600001</v>
      </c>
    </row>
    <row r="39" spans="1:18">
      <c r="A39" s="339"/>
      <c r="B39" s="339"/>
      <c r="C39" s="975" t="s">
        <v>209</v>
      </c>
      <c r="D39" s="976">
        <v>355313.13231999998</v>
      </c>
      <c r="E39" s="418">
        <v>7968.5080399999988</v>
      </c>
      <c r="F39" s="418">
        <v>363281.64036000002</v>
      </c>
      <c r="G39" s="418">
        <v>32937.482320000003</v>
      </c>
      <c r="H39" s="418">
        <v>22021.403289999998</v>
      </c>
      <c r="I39" s="418">
        <v>54958.885609999998</v>
      </c>
      <c r="J39" s="418">
        <v>154791.34761000003</v>
      </c>
      <c r="K39" s="418">
        <v>67678.429080000002</v>
      </c>
      <c r="L39" s="418">
        <v>222469.77669</v>
      </c>
      <c r="M39" s="418">
        <v>57720.367510000004</v>
      </c>
      <c r="N39" s="418">
        <v>19131.696670000001</v>
      </c>
      <c r="O39" s="418">
        <v>76852.064180000001</v>
      </c>
      <c r="P39" s="418">
        <v>245449.19743999996</v>
      </c>
      <c r="Q39" s="418">
        <v>108831.52903999999</v>
      </c>
      <c r="R39" s="977">
        <v>354280.72648000001</v>
      </c>
    </row>
    <row r="40" spans="1:18">
      <c r="A40" s="339"/>
      <c r="B40" s="339"/>
      <c r="C40" s="975" t="s">
        <v>210</v>
      </c>
      <c r="D40" s="976">
        <v>292162.79213999998</v>
      </c>
      <c r="E40" s="418">
        <v>3523.5470700000001</v>
      </c>
      <c r="F40" s="418">
        <v>295686.33921000006</v>
      </c>
      <c r="G40" s="418">
        <v>30176.104060000001</v>
      </c>
      <c r="H40" s="418">
        <v>10179.524820000001</v>
      </c>
      <c r="I40" s="418">
        <v>40355.628880000004</v>
      </c>
      <c r="J40" s="418">
        <v>229325.58270000003</v>
      </c>
      <c r="K40" s="418">
        <v>71317.405180000002</v>
      </c>
      <c r="L40" s="418">
        <v>300642.98788000003</v>
      </c>
      <c r="M40" s="418">
        <v>85773.016309999992</v>
      </c>
      <c r="N40" s="418">
        <v>29196.988979999998</v>
      </c>
      <c r="O40" s="418">
        <v>114970.00528999999</v>
      </c>
      <c r="P40" s="418">
        <v>345274.70306999993</v>
      </c>
      <c r="Q40" s="418">
        <v>110693.91897999999</v>
      </c>
      <c r="R40" s="977">
        <v>455968.62205000001</v>
      </c>
    </row>
    <row r="41" spans="1:18">
      <c r="A41" s="339"/>
      <c r="B41" s="339"/>
      <c r="C41" s="975" t="s">
        <v>344</v>
      </c>
      <c r="D41" s="976">
        <v>75693.415730000008</v>
      </c>
      <c r="E41" s="418">
        <v>0</v>
      </c>
      <c r="F41" s="418">
        <v>75693.415730000008</v>
      </c>
      <c r="G41" s="418">
        <v>0</v>
      </c>
      <c r="H41" s="418">
        <v>0</v>
      </c>
      <c r="I41" s="418">
        <v>0</v>
      </c>
      <c r="J41" s="418">
        <v>1784.09609</v>
      </c>
      <c r="K41" s="418">
        <v>40.172609999999999</v>
      </c>
      <c r="L41" s="418">
        <v>1824.2686999999999</v>
      </c>
      <c r="M41" s="418">
        <v>2143.6771200000003</v>
      </c>
      <c r="N41" s="418">
        <v>44.740190000000005</v>
      </c>
      <c r="O41" s="418">
        <v>2188.4173100000003</v>
      </c>
      <c r="P41" s="418">
        <v>3927.7732099999998</v>
      </c>
      <c r="Q41" s="418">
        <v>84.912800000000004</v>
      </c>
      <c r="R41" s="977">
        <v>4012.6860099999999</v>
      </c>
    </row>
    <row r="42" spans="1:18">
      <c r="A42" s="339"/>
      <c r="B42" s="339"/>
      <c r="C42" s="975" t="s">
        <v>60</v>
      </c>
      <c r="D42" s="976">
        <v>262622.85752999998</v>
      </c>
      <c r="E42" s="418">
        <v>5325.3371300000008</v>
      </c>
      <c r="F42" s="418">
        <v>267948.19466000004</v>
      </c>
      <c r="G42" s="418">
        <v>49564.887999999999</v>
      </c>
      <c r="H42" s="418">
        <v>32017.860559999997</v>
      </c>
      <c r="I42" s="418">
        <v>81582.748560000007</v>
      </c>
      <c r="J42" s="418">
        <v>195065.97377000001</v>
      </c>
      <c r="K42" s="418">
        <v>55349.43707</v>
      </c>
      <c r="L42" s="418">
        <v>250415.41084</v>
      </c>
      <c r="M42" s="418">
        <v>36992.718439999997</v>
      </c>
      <c r="N42" s="418">
        <v>13331.60043</v>
      </c>
      <c r="O42" s="418">
        <v>50324.318869999988</v>
      </c>
      <c r="P42" s="418">
        <v>281623.58020999999</v>
      </c>
      <c r="Q42" s="418">
        <v>100698.89806000001</v>
      </c>
      <c r="R42" s="977">
        <v>382322.47826999996</v>
      </c>
    </row>
    <row r="43" spans="1:18">
      <c r="A43" s="339"/>
      <c r="B43" s="339"/>
      <c r="C43" s="975" t="s">
        <v>211</v>
      </c>
      <c r="D43" s="976">
        <v>406055.37931000005</v>
      </c>
      <c r="E43" s="418">
        <v>11192.753139999999</v>
      </c>
      <c r="F43" s="418">
        <v>417248.13245000003</v>
      </c>
      <c r="G43" s="418">
        <v>28086.739269999995</v>
      </c>
      <c r="H43" s="418">
        <v>17183.617100000003</v>
      </c>
      <c r="I43" s="418">
        <v>45270.356369999994</v>
      </c>
      <c r="J43" s="418">
        <v>240145.12105999998</v>
      </c>
      <c r="K43" s="418">
        <v>110678.78756000001</v>
      </c>
      <c r="L43" s="418">
        <v>350823.90862</v>
      </c>
      <c r="M43" s="418">
        <v>133217.98290000003</v>
      </c>
      <c r="N43" s="418">
        <v>61034.862829999998</v>
      </c>
      <c r="O43" s="418">
        <v>194252.84573000003</v>
      </c>
      <c r="P43" s="418">
        <v>401449.84323</v>
      </c>
      <c r="Q43" s="418">
        <v>188897.26749</v>
      </c>
      <c r="R43" s="977">
        <v>590347.11072</v>
      </c>
    </row>
    <row r="44" spans="1:18">
      <c r="A44" s="339"/>
      <c r="B44" s="339"/>
      <c r="C44" s="975" t="s">
        <v>212</v>
      </c>
      <c r="D44" s="976">
        <v>47376.479370000001</v>
      </c>
      <c r="E44" s="418">
        <v>1.1459600000000001</v>
      </c>
      <c r="F44" s="418">
        <v>47377.625329999995</v>
      </c>
      <c r="G44" s="418">
        <v>6498.9706200000001</v>
      </c>
      <c r="H44" s="418">
        <v>1607.85383</v>
      </c>
      <c r="I44" s="418">
        <v>8106.8244500000001</v>
      </c>
      <c r="J44" s="418">
        <v>36711.608540000008</v>
      </c>
      <c r="K44" s="418">
        <v>13641.771640000001</v>
      </c>
      <c r="L44" s="418">
        <v>50353.38018</v>
      </c>
      <c r="M44" s="418">
        <v>7257.7443300000004</v>
      </c>
      <c r="N44" s="418">
        <v>2946.50954</v>
      </c>
      <c r="O44" s="418">
        <v>10204.253869999999</v>
      </c>
      <c r="P44" s="418">
        <v>50468.323490000002</v>
      </c>
      <c r="Q44" s="418">
        <v>18196.135010000002</v>
      </c>
      <c r="R44" s="977">
        <v>68664.458499999993</v>
      </c>
    </row>
    <row r="45" spans="1:18">
      <c r="A45" s="339"/>
      <c r="B45" s="339"/>
      <c r="C45" s="975" t="s">
        <v>345</v>
      </c>
      <c r="D45" s="976">
        <v>29781.56336</v>
      </c>
      <c r="E45" s="418">
        <v>0</v>
      </c>
      <c r="F45" s="418">
        <v>29781.56336</v>
      </c>
      <c r="G45" s="418">
        <v>0</v>
      </c>
      <c r="H45" s="418">
        <v>0</v>
      </c>
      <c r="I45" s="418">
        <v>0</v>
      </c>
      <c r="J45" s="418">
        <v>707.56425000000002</v>
      </c>
      <c r="K45" s="418">
        <v>11.90917</v>
      </c>
      <c r="L45" s="418">
        <v>719.47342000000003</v>
      </c>
      <c r="M45" s="418">
        <v>575.89368000000002</v>
      </c>
      <c r="N45" s="418">
        <v>0</v>
      </c>
      <c r="O45" s="418">
        <v>575.89368000000002</v>
      </c>
      <c r="P45" s="418">
        <v>1283.4579300000003</v>
      </c>
      <c r="Q45" s="418">
        <v>11.90917</v>
      </c>
      <c r="R45" s="977">
        <v>1295.3671000000002</v>
      </c>
    </row>
    <row r="46" spans="1:18">
      <c r="A46" s="339"/>
      <c r="B46" s="339"/>
      <c r="C46" s="975" t="s">
        <v>346</v>
      </c>
      <c r="D46" s="976">
        <v>22579.317520000001</v>
      </c>
      <c r="E46" s="418">
        <v>0</v>
      </c>
      <c r="F46" s="418">
        <v>22579.317520000001</v>
      </c>
      <c r="G46" s="418">
        <v>0</v>
      </c>
      <c r="H46" s="418">
        <v>0</v>
      </c>
      <c r="I46" s="418">
        <v>0</v>
      </c>
      <c r="J46" s="418">
        <v>1025.2938199999999</v>
      </c>
      <c r="K46" s="418">
        <v>158.73476000000002</v>
      </c>
      <c r="L46" s="418">
        <v>1184.0285800000001</v>
      </c>
      <c r="M46" s="418">
        <v>1745.7296299999998</v>
      </c>
      <c r="N46" s="418">
        <v>0</v>
      </c>
      <c r="O46" s="418">
        <v>1745.7296299999998</v>
      </c>
      <c r="P46" s="418">
        <v>2771.0234499999997</v>
      </c>
      <c r="Q46" s="418">
        <v>158.73476000000002</v>
      </c>
      <c r="R46" s="977">
        <v>2929.75821</v>
      </c>
    </row>
    <row r="47" spans="1:18">
      <c r="A47" s="339"/>
      <c r="B47" s="339"/>
      <c r="C47" s="975" t="s">
        <v>347</v>
      </c>
      <c r="D47" s="976">
        <v>77386.448319999996</v>
      </c>
      <c r="E47" s="418">
        <v>1583.7761200000002</v>
      </c>
      <c r="F47" s="418">
        <v>78970.224439999991</v>
      </c>
      <c r="G47" s="418">
        <v>1219.0013899999999</v>
      </c>
      <c r="H47" s="418">
        <v>52.649709999999999</v>
      </c>
      <c r="I47" s="418">
        <v>1271.6511</v>
      </c>
      <c r="J47" s="418">
        <v>27851.85958</v>
      </c>
      <c r="K47" s="418">
        <v>6633.9121699999996</v>
      </c>
      <c r="L47" s="418">
        <v>34485.77175</v>
      </c>
      <c r="M47" s="418">
        <v>10368.952329999998</v>
      </c>
      <c r="N47" s="418">
        <v>2563.8371000000002</v>
      </c>
      <c r="O47" s="418">
        <v>12932.789429999999</v>
      </c>
      <c r="P47" s="418">
        <v>39439.813299999994</v>
      </c>
      <c r="Q47" s="418">
        <v>9250.3989799999999</v>
      </c>
      <c r="R47" s="977">
        <v>48690.21228</v>
      </c>
    </row>
    <row r="48" spans="1:18">
      <c r="A48" s="339"/>
      <c r="B48" s="339"/>
      <c r="C48" s="975" t="s">
        <v>213</v>
      </c>
      <c r="D48" s="976">
        <v>384883.31703999999</v>
      </c>
      <c r="E48" s="418">
        <v>21320.998250000001</v>
      </c>
      <c r="F48" s="418">
        <v>406204.31528999994</v>
      </c>
      <c r="G48" s="418">
        <v>51646.592330000007</v>
      </c>
      <c r="H48" s="418">
        <v>53995.829449999997</v>
      </c>
      <c r="I48" s="418">
        <v>105642.42178</v>
      </c>
      <c r="J48" s="418">
        <v>244628.62944999998</v>
      </c>
      <c r="K48" s="418">
        <v>152588.52805000002</v>
      </c>
      <c r="L48" s="418">
        <v>397217.15749999997</v>
      </c>
      <c r="M48" s="418">
        <v>79752.91724000001</v>
      </c>
      <c r="N48" s="418">
        <v>58988.390090000001</v>
      </c>
      <c r="O48" s="418">
        <v>138741.30732999998</v>
      </c>
      <c r="P48" s="418">
        <v>376028.13902</v>
      </c>
      <c r="Q48" s="418">
        <v>265572.74758999998</v>
      </c>
      <c r="R48" s="977">
        <v>641600.88661000005</v>
      </c>
    </row>
    <row r="49" spans="1:18">
      <c r="A49" s="339"/>
      <c r="B49" s="339"/>
      <c r="C49" s="975" t="s">
        <v>214</v>
      </c>
      <c r="D49" s="976">
        <v>24.787419999999997</v>
      </c>
      <c r="E49" s="418">
        <v>12.528</v>
      </c>
      <c r="F49" s="418">
        <v>37.315419999999996</v>
      </c>
      <c r="G49" s="418">
        <v>14757.452720000001</v>
      </c>
      <c r="H49" s="418">
        <v>5559.7635700000001</v>
      </c>
      <c r="I49" s="418">
        <v>20317.21629</v>
      </c>
      <c r="J49" s="418">
        <v>41623.202189999996</v>
      </c>
      <c r="K49" s="418">
        <v>12552.705460000001</v>
      </c>
      <c r="L49" s="418">
        <v>54175.907650000001</v>
      </c>
      <c r="M49" s="418">
        <v>1656.37535</v>
      </c>
      <c r="N49" s="418">
        <v>342.54277000000002</v>
      </c>
      <c r="O49" s="418">
        <v>1998.91812</v>
      </c>
      <c r="P49" s="418">
        <v>58037.03026</v>
      </c>
      <c r="Q49" s="418">
        <v>18455.0118</v>
      </c>
      <c r="R49" s="977">
        <v>76492.042060000007</v>
      </c>
    </row>
    <row r="50" spans="1:18">
      <c r="A50" s="339"/>
      <c r="B50" s="334" t="s">
        <v>215</v>
      </c>
      <c r="C50" s="334" t="s">
        <v>215</v>
      </c>
      <c r="D50" s="971">
        <v>145099.20082</v>
      </c>
      <c r="E50" s="972">
        <v>2136.50092</v>
      </c>
      <c r="F50" s="972">
        <v>147235.70174000002</v>
      </c>
      <c r="G50" s="972">
        <v>18563.298300000002</v>
      </c>
      <c r="H50" s="972">
        <v>6992.4223600000005</v>
      </c>
      <c r="I50" s="972">
        <v>25555.720659999995</v>
      </c>
      <c r="J50" s="972">
        <v>89175.900120000006</v>
      </c>
      <c r="K50" s="972">
        <v>34588.521550000005</v>
      </c>
      <c r="L50" s="972">
        <v>123764.42166999998</v>
      </c>
      <c r="M50" s="972">
        <v>24455.539099999998</v>
      </c>
      <c r="N50" s="972">
        <v>10016.065409999999</v>
      </c>
      <c r="O50" s="972">
        <v>34471.604510000005</v>
      </c>
      <c r="P50" s="972">
        <v>132194.73752000002</v>
      </c>
      <c r="Q50" s="972">
        <v>51597.009320000005</v>
      </c>
      <c r="R50" s="973">
        <v>183791.74684000004</v>
      </c>
    </row>
    <row r="51" spans="1:18">
      <c r="A51" s="339"/>
      <c r="B51" s="334" t="s">
        <v>295</v>
      </c>
      <c r="C51" s="334" t="s">
        <v>348</v>
      </c>
      <c r="D51" s="971">
        <v>19440.494180000002</v>
      </c>
      <c r="E51" s="972">
        <v>0</v>
      </c>
      <c r="F51" s="972">
        <v>19440.494180000002</v>
      </c>
      <c r="G51" s="972">
        <v>0</v>
      </c>
      <c r="H51" s="972">
        <v>0</v>
      </c>
      <c r="I51" s="972">
        <v>0</v>
      </c>
      <c r="J51" s="972">
        <v>631.43190000000004</v>
      </c>
      <c r="K51" s="972">
        <v>48.421480000000003</v>
      </c>
      <c r="L51" s="972">
        <v>679.85338000000002</v>
      </c>
      <c r="M51" s="972">
        <v>1110.1239399999999</v>
      </c>
      <c r="N51" s="972">
        <v>0</v>
      </c>
      <c r="O51" s="972">
        <v>1110.1239399999999</v>
      </c>
      <c r="P51" s="972">
        <v>1741.5558399999998</v>
      </c>
      <c r="Q51" s="972">
        <v>48.421480000000003</v>
      </c>
      <c r="R51" s="973">
        <v>1789.97732</v>
      </c>
    </row>
    <row r="52" spans="1:18">
      <c r="A52" s="339"/>
      <c r="B52" s="339"/>
      <c r="C52" s="975" t="s">
        <v>349</v>
      </c>
      <c r="D52" s="976">
        <v>2265.3501900000001</v>
      </c>
      <c r="E52" s="418">
        <v>0</v>
      </c>
      <c r="F52" s="418">
        <v>2265.3501900000001</v>
      </c>
      <c r="G52" s="418">
        <v>0</v>
      </c>
      <c r="H52" s="418">
        <v>0</v>
      </c>
      <c r="I52" s="418">
        <v>0</v>
      </c>
      <c r="J52" s="418">
        <v>4.1538999999999993</v>
      </c>
      <c r="K52" s="418">
        <v>0</v>
      </c>
      <c r="L52" s="418">
        <v>4.1538999999999993</v>
      </c>
      <c r="M52" s="418">
        <v>0.50758000000000003</v>
      </c>
      <c r="N52" s="418">
        <v>0</v>
      </c>
      <c r="O52" s="418">
        <v>0.50758000000000003</v>
      </c>
      <c r="P52" s="418">
        <v>4.6614799999999992</v>
      </c>
      <c r="Q52" s="418">
        <v>0</v>
      </c>
      <c r="R52" s="977">
        <v>4.6614799999999992</v>
      </c>
    </row>
    <row r="53" spans="1:18">
      <c r="A53" s="339"/>
      <c r="B53" s="334" t="s">
        <v>216</v>
      </c>
      <c r="C53" s="334" t="s">
        <v>217</v>
      </c>
      <c r="D53" s="971">
        <v>157642.57507999998</v>
      </c>
      <c r="E53" s="972">
        <v>1417.4154500000002</v>
      </c>
      <c r="F53" s="972">
        <v>159059.99053000004</v>
      </c>
      <c r="G53" s="972">
        <v>18451.353950000001</v>
      </c>
      <c r="H53" s="972">
        <v>4046.7066199999999</v>
      </c>
      <c r="I53" s="972">
        <v>22498.060570000001</v>
      </c>
      <c r="J53" s="972">
        <v>87688.872620000009</v>
      </c>
      <c r="K53" s="972">
        <v>24781.731560000004</v>
      </c>
      <c r="L53" s="972">
        <v>112470.60417999999</v>
      </c>
      <c r="M53" s="972">
        <v>10364.720860000001</v>
      </c>
      <c r="N53" s="972">
        <v>3151.1958</v>
      </c>
      <c r="O53" s="972">
        <v>13515.916660000001</v>
      </c>
      <c r="P53" s="972">
        <v>116504.94743</v>
      </c>
      <c r="Q53" s="972">
        <v>31979.633979999999</v>
      </c>
      <c r="R53" s="973">
        <v>148484.58140999998</v>
      </c>
    </row>
    <row r="54" spans="1:18">
      <c r="A54" s="339"/>
      <c r="B54" s="334" t="s">
        <v>218</v>
      </c>
      <c r="C54" s="334" t="s">
        <v>350</v>
      </c>
      <c r="D54" s="971">
        <v>36090.104740000002</v>
      </c>
      <c r="E54" s="972">
        <v>0</v>
      </c>
      <c r="F54" s="972">
        <v>36090.104740000002</v>
      </c>
      <c r="G54" s="972">
        <v>0</v>
      </c>
      <c r="H54" s="972">
        <v>0</v>
      </c>
      <c r="I54" s="972">
        <v>0</v>
      </c>
      <c r="J54" s="972">
        <v>1619.82494</v>
      </c>
      <c r="K54" s="972">
        <v>141.76585</v>
      </c>
      <c r="L54" s="972">
        <v>1761.59079</v>
      </c>
      <c r="M54" s="972">
        <v>1545.2363</v>
      </c>
      <c r="N54" s="972">
        <v>0</v>
      </c>
      <c r="O54" s="972">
        <v>1545.2363</v>
      </c>
      <c r="P54" s="972">
        <v>3165.06124</v>
      </c>
      <c r="Q54" s="972">
        <v>141.76585</v>
      </c>
      <c r="R54" s="973">
        <v>3306.8270899999998</v>
      </c>
    </row>
    <row r="55" spans="1:18">
      <c r="A55" s="339"/>
      <c r="B55" s="339"/>
      <c r="C55" s="975" t="s">
        <v>219</v>
      </c>
      <c r="D55" s="976">
        <v>67660.514389999997</v>
      </c>
      <c r="E55" s="418">
        <v>657.41499999999996</v>
      </c>
      <c r="F55" s="418">
        <v>68317.929390000005</v>
      </c>
      <c r="G55" s="418">
        <v>18610.002649999999</v>
      </c>
      <c r="H55" s="418">
        <v>8757.5461199999991</v>
      </c>
      <c r="I55" s="418">
        <v>27367.548770000001</v>
      </c>
      <c r="J55" s="418">
        <v>60229.467570000001</v>
      </c>
      <c r="K55" s="418">
        <v>24941.206839999999</v>
      </c>
      <c r="L55" s="418">
        <v>85170.674409999992</v>
      </c>
      <c r="M55" s="418">
        <v>6550.7698300000002</v>
      </c>
      <c r="N55" s="418">
        <v>1551.8048700000002</v>
      </c>
      <c r="O55" s="418">
        <v>8102.5746999999992</v>
      </c>
      <c r="P55" s="418">
        <v>85390.240049999979</v>
      </c>
      <c r="Q55" s="418">
        <v>35250.557829999998</v>
      </c>
      <c r="R55" s="977">
        <v>120640.79788000001</v>
      </c>
    </row>
    <row r="56" spans="1:18">
      <c r="A56" s="339"/>
      <c r="B56" s="339"/>
      <c r="C56" s="975" t="s">
        <v>351</v>
      </c>
      <c r="D56" s="976">
        <v>15546.143460000001</v>
      </c>
      <c r="E56" s="418">
        <v>0</v>
      </c>
      <c r="F56" s="418">
        <v>15546.143460000001</v>
      </c>
      <c r="G56" s="418">
        <v>0</v>
      </c>
      <c r="H56" s="418">
        <v>0</v>
      </c>
      <c r="I56" s="418">
        <v>0</v>
      </c>
      <c r="J56" s="418">
        <v>238.08471</v>
      </c>
      <c r="K56" s="418">
        <v>3.3500000000000001E-3</v>
      </c>
      <c r="L56" s="418">
        <v>238.08805999999998</v>
      </c>
      <c r="M56" s="418">
        <v>446.06457</v>
      </c>
      <c r="N56" s="418">
        <v>0</v>
      </c>
      <c r="O56" s="418">
        <v>446.06457</v>
      </c>
      <c r="P56" s="418">
        <v>684.14927999999998</v>
      </c>
      <c r="Q56" s="418">
        <v>3.3500000000000001E-3</v>
      </c>
      <c r="R56" s="977">
        <v>684.15263000000004</v>
      </c>
    </row>
    <row r="57" spans="1:18">
      <c r="A57" s="334" t="s">
        <v>948</v>
      </c>
      <c r="B57" s="974"/>
      <c r="C57" s="974"/>
      <c r="D57" s="971">
        <v>7385677.4875299996</v>
      </c>
      <c r="E57" s="972">
        <v>1044179.7100600001</v>
      </c>
      <c r="F57" s="972">
        <v>8429857.1975899991</v>
      </c>
      <c r="G57" s="972">
        <v>1670691.4103799998</v>
      </c>
      <c r="H57" s="972">
        <v>872843.64583000017</v>
      </c>
      <c r="I57" s="972">
        <v>2543535.0562100001</v>
      </c>
      <c r="J57" s="972">
        <v>3833629.6841299995</v>
      </c>
      <c r="K57" s="972">
        <v>1891651.0827999995</v>
      </c>
      <c r="L57" s="972">
        <v>5725280.7669299999</v>
      </c>
      <c r="M57" s="972">
        <v>1162405.4779799993</v>
      </c>
      <c r="N57" s="972">
        <v>623943.76861999999</v>
      </c>
      <c r="O57" s="972">
        <v>1786349.2465999997</v>
      </c>
      <c r="P57" s="972">
        <v>6666726.5724900002</v>
      </c>
      <c r="Q57" s="972">
        <v>3388438.4972500009</v>
      </c>
      <c r="R57" s="973">
        <v>10055165.069739996</v>
      </c>
    </row>
    <row r="58" spans="1:18">
      <c r="A58" s="334" t="s">
        <v>6</v>
      </c>
      <c r="B58" s="334" t="s">
        <v>220</v>
      </c>
      <c r="C58" s="334" t="s">
        <v>6</v>
      </c>
      <c r="D58" s="971">
        <v>768863.19874000014</v>
      </c>
      <c r="E58" s="972">
        <v>46794.629639999999</v>
      </c>
      <c r="F58" s="972">
        <v>815657.82837999996</v>
      </c>
      <c r="G58" s="972">
        <v>172542.15856999997</v>
      </c>
      <c r="H58" s="972">
        <v>23065.678709999996</v>
      </c>
      <c r="I58" s="972">
        <v>195607.83727999998</v>
      </c>
      <c r="J58" s="972">
        <v>396339.79668999999</v>
      </c>
      <c r="K58" s="972">
        <v>50204.881510000007</v>
      </c>
      <c r="L58" s="972">
        <v>446544.67819999997</v>
      </c>
      <c r="M58" s="972">
        <v>108326.56170999999</v>
      </c>
      <c r="N58" s="972">
        <v>17933.282789999997</v>
      </c>
      <c r="O58" s="972">
        <v>126259.84450000001</v>
      </c>
      <c r="P58" s="972">
        <v>677208.51697</v>
      </c>
      <c r="Q58" s="972">
        <v>91203.843009999997</v>
      </c>
      <c r="R58" s="973">
        <v>768412.35998000007</v>
      </c>
    </row>
    <row r="59" spans="1:18">
      <c r="A59" s="339"/>
      <c r="B59" s="334" t="s">
        <v>352</v>
      </c>
      <c r="C59" s="334" t="s">
        <v>352</v>
      </c>
      <c r="D59" s="971">
        <v>43995.834459999998</v>
      </c>
      <c r="E59" s="972">
        <v>0</v>
      </c>
      <c r="F59" s="972">
        <v>43995.834459999998</v>
      </c>
      <c r="G59" s="972">
        <v>0</v>
      </c>
      <c r="H59" s="972">
        <v>0</v>
      </c>
      <c r="I59" s="972">
        <v>0</v>
      </c>
      <c r="J59" s="972">
        <v>2181.6127799999999</v>
      </c>
      <c r="K59" s="972">
        <v>147.91951</v>
      </c>
      <c r="L59" s="972">
        <v>2329.5322900000001</v>
      </c>
      <c r="M59" s="972">
        <v>2911.7499800000001</v>
      </c>
      <c r="N59" s="972">
        <v>26.018999999999998</v>
      </c>
      <c r="O59" s="972">
        <v>2937.7689799999998</v>
      </c>
      <c r="P59" s="972">
        <v>5093.36276</v>
      </c>
      <c r="Q59" s="972">
        <v>173.93851000000001</v>
      </c>
      <c r="R59" s="973">
        <v>5267.3012699999999</v>
      </c>
    </row>
    <row r="60" spans="1:18">
      <c r="A60" s="339"/>
      <c r="B60" s="334" t="s">
        <v>353</v>
      </c>
      <c r="C60" s="334" t="s">
        <v>354</v>
      </c>
      <c r="D60" s="971">
        <v>5188.2579000000005</v>
      </c>
      <c r="E60" s="972">
        <v>0</v>
      </c>
      <c r="F60" s="972">
        <v>5188.2579000000005</v>
      </c>
      <c r="G60" s="972">
        <v>0</v>
      </c>
      <c r="H60" s="972">
        <v>0</v>
      </c>
      <c r="I60" s="972">
        <v>0</v>
      </c>
      <c r="J60" s="972">
        <v>23.557080000000003</v>
      </c>
      <c r="K60" s="972">
        <v>0</v>
      </c>
      <c r="L60" s="972">
        <v>23.557080000000003</v>
      </c>
      <c r="M60" s="972">
        <v>0.71922000000000008</v>
      </c>
      <c r="N60" s="972">
        <v>0</v>
      </c>
      <c r="O60" s="972">
        <v>0.71922000000000008</v>
      </c>
      <c r="P60" s="972">
        <v>24.276300000000003</v>
      </c>
      <c r="Q60" s="972">
        <v>0</v>
      </c>
      <c r="R60" s="973">
        <v>24.276299999999999</v>
      </c>
    </row>
    <row r="61" spans="1:18">
      <c r="A61" s="339"/>
      <c r="B61" s="334" t="s">
        <v>355</v>
      </c>
      <c r="C61" s="334" t="s">
        <v>355</v>
      </c>
      <c r="D61" s="971">
        <v>2089.1621700000001</v>
      </c>
      <c r="E61" s="972">
        <v>0</v>
      </c>
      <c r="F61" s="972">
        <v>2089.1621700000001</v>
      </c>
      <c r="G61" s="972">
        <v>0</v>
      </c>
      <c r="H61" s="972">
        <v>0</v>
      </c>
      <c r="I61" s="972">
        <v>0</v>
      </c>
      <c r="J61" s="972">
        <v>1.7753800000000002</v>
      </c>
      <c r="K61" s="972">
        <v>0</v>
      </c>
      <c r="L61" s="972">
        <v>1.7753800000000002</v>
      </c>
      <c r="M61" s="972">
        <v>0</v>
      </c>
      <c r="N61" s="972">
        <v>0</v>
      </c>
      <c r="O61" s="972">
        <v>0</v>
      </c>
      <c r="P61" s="972">
        <v>1.7753800000000002</v>
      </c>
      <c r="Q61" s="972">
        <v>0</v>
      </c>
      <c r="R61" s="973">
        <v>1.7753800000000002</v>
      </c>
    </row>
    <row r="62" spans="1:18">
      <c r="A62" s="334" t="s">
        <v>949</v>
      </c>
      <c r="B62" s="974"/>
      <c r="C62" s="974"/>
      <c r="D62" s="971">
        <v>820136.45327000006</v>
      </c>
      <c r="E62" s="972">
        <v>46794.629639999999</v>
      </c>
      <c r="F62" s="972">
        <v>866931.08291</v>
      </c>
      <c r="G62" s="972">
        <v>172542.15856999997</v>
      </c>
      <c r="H62" s="972">
        <v>23065.678709999996</v>
      </c>
      <c r="I62" s="972">
        <v>195607.83727999998</v>
      </c>
      <c r="J62" s="972">
        <v>398546.74192999996</v>
      </c>
      <c r="K62" s="972">
        <v>50352.801020000006</v>
      </c>
      <c r="L62" s="972">
        <v>448899.54294999997</v>
      </c>
      <c r="M62" s="972">
        <v>111239.03091</v>
      </c>
      <c r="N62" s="972">
        <v>17959.301789999998</v>
      </c>
      <c r="O62" s="972">
        <v>129198.3327</v>
      </c>
      <c r="P62" s="972">
        <v>682327.93140999996</v>
      </c>
      <c r="Q62" s="972">
        <v>91377.78151999999</v>
      </c>
      <c r="R62" s="973">
        <v>773705.71292999992</v>
      </c>
    </row>
    <row r="63" spans="1:18">
      <c r="A63" s="334" t="s">
        <v>7</v>
      </c>
      <c r="B63" s="334" t="s">
        <v>356</v>
      </c>
      <c r="C63" s="334" t="s">
        <v>356</v>
      </c>
      <c r="D63" s="971">
        <v>49746.287079999995</v>
      </c>
      <c r="E63" s="972">
        <v>0</v>
      </c>
      <c r="F63" s="972">
        <v>49746.287079999995</v>
      </c>
      <c r="G63" s="972">
        <v>2.3565200000000002</v>
      </c>
      <c r="H63" s="972">
        <v>0</v>
      </c>
      <c r="I63" s="972">
        <v>2.3565200000000002</v>
      </c>
      <c r="J63" s="972">
        <v>3948.1616099999997</v>
      </c>
      <c r="K63" s="972">
        <v>181.04704999999998</v>
      </c>
      <c r="L63" s="972">
        <v>4129.2086600000002</v>
      </c>
      <c r="M63" s="972">
        <v>2979.4895799999999</v>
      </c>
      <c r="N63" s="972">
        <v>0</v>
      </c>
      <c r="O63" s="972">
        <v>2979.4895799999999</v>
      </c>
      <c r="P63" s="972">
        <v>6930.0077099999999</v>
      </c>
      <c r="Q63" s="972">
        <v>181.04704999999998</v>
      </c>
      <c r="R63" s="973">
        <v>7111.05476</v>
      </c>
    </row>
    <row r="64" spans="1:18">
      <c r="A64" s="339"/>
      <c r="B64" s="334" t="s">
        <v>7</v>
      </c>
      <c r="C64" s="334" t="s">
        <v>7</v>
      </c>
      <c r="D64" s="971">
        <v>1887833.4160499997</v>
      </c>
      <c r="E64" s="972">
        <v>75889.993219999989</v>
      </c>
      <c r="F64" s="972">
        <v>1963723.4092699997</v>
      </c>
      <c r="G64" s="972">
        <v>204046.52950999999</v>
      </c>
      <c r="H64" s="972">
        <v>127629.90789999999</v>
      </c>
      <c r="I64" s="972">
        <v>331676.43741000007</v>
      </c>
      <c r="J64" s="972">
        <v>832049.53697000013</v>
      </c>
      <c r="K64" s="972">
        <v>183800.59761000003</v>
      </c>
      <c r="L64" s="972">
        <v>1015850.1345800001</v>
      </c>
      <c r="M64" s="972">
        <v>277248.83322000003</v>
      </c>
      <c r="N64" s="972">
        <v>71326.116620000001</v>
      </c>
      <c r="O64" s="972">
        <v>348574.94984000002</v>
      </c>
      <c r="P64" s="972">
        <v>1313344.8997</v>
      </c>
      <c r="Q64" s="972">
        <v>382756.62212999997</v>
      </c>
      <c r="R64" s="973">
        <v>1696101.52183</v>
      </c>
    </row>
    <row r="65" spans="1:18">
      <c r="A65" s="339"/>
      <c r="B65" s="334" t="s">
        <v>357</v>
      </c>
      <c r="C65" s="334" t="s">
        <v>357</v>
      </c>
      <c r="D65" s="971">
        <v>37356.017439999996</v>
      </c>
      <c r="E65" s="972">
        <v>0</v>
      </c>
      <c r="F65" s="972">
        <v>37356.017439999996</v>
      </c>
      <c r="G65" s="972">
        <v>0</v>
      </c>
      <c r="H65" s="972">
        <v>0</v>
      </c>
      <c r="I65" s="972">
        <v>0</v>
      </c>
      <c r="J65" s="972">
        <v>1450.5241000000001</v>
      </c>
      <c r="K65" s="972">
        <v>8.2149099999999997</v>
      </c>
      <c r="L65" s="972">
        <v>1458.73901</v>
      </c>
      <c r="M65" s="972">
        <v>2334.5998599999998</v>
      </c>
      <c r="N65" s="972">
        <v>0</v>
      </c>
      <c r="O65" s="972">
        <v>2334.5998599999998</v>
      </c>
      <c r="P65" s="972">
        <v>3785.1239599999999</v>
      </c>
      <c r="Q65" s="972">
        <v>8.2149099999999997</v>
      </c>
      <c r="R65" s="973">
        <v>3793.33887</v>
      </c>
    </row>
    <row r="66" spans="1:18">
      <c r="A66" s="339"/>
      <c r="B66" s="339"/>
      <c r="C66" s="975" t="s">
        <v>358</v>
      </c>
      <c r="D66" s="976">
        <v>3306.9952200000002</v>
      </c>
      <c r="E66" s="418">
        <v>0</v>
      </c>
      <c r="F66" s="418">
        <v>3306.9952200000002</v>
      </c>
      <c r="G66" s="418">
        <v>0</v>
      </c>
      <c r="H66" s="418">
        <v>0</v>
      </c>
      <c r="I66" s="418">
        <v>0</v>
      </c>
      <c r="J66" s="418">
        <v>3.5826199999999999</v>
      </c>
      <c r="K66" s="418">
        <v>2.5999999999999999E-3</v>
      </c>
      <c r="L66" s="418">
        <v>3.5852199999999996</v>
      </c>
      <c r="M66" s="418">
        <v>15</v>
      </c>
      <c r="N66" s="418">
        <v>0</v>
      </c>
      <c r="O66" s="418">
        <v>15</v>
      </c>
      <c r="P66" s="418">
        <v>18.582619999999999</v>
      </c>
      <c r="Q66" s="418">
        <v>2.5999999999999999E-3</v>
      </c>
      <c r="R66" s="977">
        <v>18.58522</v>
      </c>
    </row>
    <row r="67" spans="1:18">
      <c r="A67" s="339"/>
      <c r="B67" s="334" t="s">
        <v>221</v>
      </c>
      <c r="C67" s="334" t="s">
        <v>221</v>
      </c>
      <c r="D67" s="971">
        <v>295507.70970000001</v>
      </c>
      <c r="E67" s="972">
        <v>379.74088999999998</v>
      </c>
      <c r="F67" s="972">
        <v>295887.45058999996</v>
      </c>
      <c r="G67" s="972">
        <v>24840.96038</v>
      </c>
      <c r="H67" s="972">
        <v>411.18776999999994</v>
      </c>
      <c r="I67" s="972">
        <v>25252.148150000001</v>
      </c>
      <c r="J67" s="972">
        <v>57446.817589999999</v>
      </c>
      <c r="K67" s="972">
        <v>2959.1890100000001</v>
      </c>
      <c r="L67" s="972">
        <v>60406.006600000001</v>
      </c>
      <c r="M67" s="972">
        <v>10544.19858</v>
      </c>
      <c r="N67" s="972">
        <v>263.52775000000003</v>
      </c>
      <c r="O67" s="972">
        <v>10807.72633</v>
      </c>
      <c r="P67" s="972">
        <v>92831.976550000007</v>
      </c>
      <c r="Q67" s="972">
        <v>3633.9045299999993</v>
      </c>
      <c r="R67" s="973">
        <v>96465.881079999992</v>
      </c>
    </row>
    <row r="68" spans="1:18">
      <c r="A68" s="339"/>
      <c r="B68" s="339"/>
      <c r="C68" s="975" t="s">
        <v>359</v>
      </c>
      <c r="D68" s="976">
        <v>4877.8628200000003</v>
      </c>
      <c r="E68" s="418">
        <v>0</v>
      </c>
      <c r="F68" s="418">
        <v>4877.8628200000003</v>
      </c>
      <c r="G68" s="418">
        <v>0</v>
      </c>
      <c r="H68" s="418">
        <v>0</v>
      </c>
      <c r="I68" s="418">
        <v>0</v>
      </c>
      <c r="J68" s="418">
        <v>29.790279999999999</v>
      </c>
      <c r="K68" s="418">
        <v>0</v>
      </c>
      <c r="L68" s="418">
        <v>29.790279999999999</v>
      </c>
      <c r="M68" s="418">
        <v>0</v>
      </c>
      <c r="N68" s="418">
        <v>0</v>
      </c>
      <c r="O68" s="418">
        <v>0</v>
      </c>
      <c r="P68" s="418">
        <v>29.790279999999999</v>
      </c>
      <c r="Q68" s="418">
        <v>0</v>
      </c>
      <c r="R68" s="977">
        <v>29.790279999999999</v>
      </c>
    </row>
    <row r="69" spans="1:18">
      <c r="A69" s="339"/>
      <c r="B69" s="339"/>
      <c r="C69" s="975" t="s">
        <v>360</v>
      </c>
      <c r="D69" s="976">
        <v>6501.3785399999997</v>
      </c>
      <c r="E69" s="418">
        <v>0</v>
      </c>
      <c r="F69" s="418">
        <v>6501.3785399999997</v>
      </c>
      <c r="G69" s="418">
        <v>0</v>
      </c>
      <c r="H69" s="418">
        <v>0</v>
      </c>
      <c r="I69" s="418">
        <v>0</v>
      </c>
      <c r="J69" s="418">
        <v>5.7930699999999993</v>
      </c>
      <c r="K69" s="418">
        <v>2.2000000000000001E-4</v>
      </c>
      <c r="L69" s="418">
        <v>5.7932899999999998</v>
      </c>
      <c r="M69" s="418">
        <v>0</v>
      </c>
      <c r="N69" s="418">
        <v>0</v>
      </c>
      <c r="O69" s="418">
        <v>0</v>
      </c>
      <c r="P69" s="418">
        <v>5.7930699999999993</v>
      </c>
      <c r="Q69" s="418">
        <v>2.2000000000000001E-4</v>
      </c>
      <c r="R69" s="977">
        <v>5.7932899999999998</v>
      </c>
    </row>
    <row r="70" spans="1:18">
      <c r="A70" s="339"/>
      <c r="B70" s="334" t="s">
        <v>361</v>
      </c>
      <c r="C70" s="334" t="s">
        <v>361</v>
      </c>
      <c r="D70" s="971">
        <v>48743.295749999997</v>
      </c>
      <c r="E70" s="972">
        <v>0</v>
      </c>
      <c r="F70" s="972">
        <v>48743.295749999997</v>
      </c>
      <c r="G70" s="972">
        <v>0</v>
      </c>
      <c r="H70" s="972">
        <v>0</v>
      </c>
      <c r="I70" s="972">
        <v>0</v>
      </c>
      <c r="J70" s="972">
        <v>2049.1692600000001</v>
      </c>
      <c r="K70" s="972">
        <v>5.5086000000000004</v>
      </c>
      <c r="L70" s="972">
        <v>2054.6778600000002</v>
      </c>
      <c r="M70" s="972">
        <v>2341.8613300000002</v>
      </c>
      <c r="N70" s="972">
        <v>0</v>
      </c>
      <c r="O70" s="972">
        <v>2341.8613300000002</v>
      </c>
      <c r="P70" s="972">
        <v>4391.0305900000003</v>
      </c>
      <c r="Q70" s="972">
        <v>5.5086000000000004</v>
      </c>
      <c r="R70" s="973">
        <v>4396.5391900000004</v>
      </c>
    </row>
    <row r="71" spans="1:18">
      <c r="A71" s="339"/>
      <c r="B71" s="334" t="s">
        <v>362</v>
      </c>
      <c r="C71" s="334" t="s">
        <v>363</v>
      </c>
      <c r="D71" s="971">
        <v>75128.062290000002</v>
      </c>
      <c r="E71" s="972">
        <v>0</v>
      </c>
      <c r="F71" s="972">
        <v>75128.062290000002</v>
      </c>
      <c r="G71" s="972">
        <v>0</v>
      </c>
      <c r="H71" s="972">
        <v>0</v>
      </c>
      <c r="I71" s="972">
        <v>0</v>
      </c>
      <c r="J71" s="972">
        <v>2083.7690900000002</v>
      </c>
      <c r="K71" s="972">
        <v>5.9356299999999997</v>
      </c>
      <c r="L71" s="972">
        <v>2089.7047200000002</v>
      </c>
      <c r="M71" s="972">
        <v>2466.1839399999999</v>
      </c>
      <c r="N71" s="972">
        <v>0</v>
      </c>
      <c r="O71" s="972">
        <v>2466.1839399999999</v>
      </c>
      <c r="P71" s="972">
        <v>4549.9530300000006</v>
      </c>
      <c r="Q71" s="972">
        <v>5.9356299999999997</v>
      </c>
      <c r="R71" s="973">
        <v>4555.8886600000005</v>
      </c>
    </row>
    <row r="72" spans="1:18">
      <c r="A72" s="339"/>
      <c r="B72" s="334" t="s">
        <v>222</v>
      </c>
      <c r="C72" s="334" t="s">
        <v>222</v>
      </c>
      <c r="D72" s="971">
        <v>1178736.78629</v>
      </c>
      <c r="E72" s="972">
        <v>39260.5933</v>
      </c>
      <c r="F72" s="972">
        <v>1217997.3795900003</v>
      </c>
      <c r="G72" s="972">
        <v>118269.33777</v>
      </c>
      <c r="H72" s="972">
        <v>23603.698130000001</v>
      </c>
      <c r="I72" s="972">
        <v>141873.03590000002</v>
      </c>
      <c r="J72" s="972">
        <v>196769.67848999999</v>
      </c>
      <c r="K72" s="972">
        <v>19681.393980000001</v>
      </c>
      <c r="L72" s="972">
        <v>216451.07246999998</v>
      </c>
      <c r="M72" s="972">
        <v>38786.55831</v>
      </c>
      <c r="N72" s="972">
        <v>5502.6457799999989</v>
      </c>
      <c r="O72" s="972">
        <v>44289.204090000007</v>
      </c>
      <c r="P72" s="972">
        <v>353825.57457</v>
      </c>
      <c r="Q72" s="972">
        <v>48787.737890000004</v>
      </c>
      <c r="R72" s="973">
        <v>402613.31246000004</v>
      </c>
    </row>
    <row r="73" spans="1:18">
      <c r="A73" s="339"/>
      <c r="B73" s="334" t="s">
        <v>334</v>
      </c>
      <c r="C73" s="334" t="s">
        <v>364</v>
      </c>
      <c r="D73" s="971">
        <v>17843.05629</v>
      </c>
      <c r="E73" s="972">
        <v>0</v>
      </c>
      <c r="F73" s="972">
        <v>17843.05629</v>
      </c>
      <c r="G73" s="972">
        <v>0</v>
      </c>
      <c r="H73" s="972">
        <v>0</v>
      </c>
      <c r="I73" s="972">
        <v>0</v>
      </c>
      <c r="J73" s="972">
        <v>95.820710000000005</v>
      </c>
      <c r="K73" s="972">
        <v>2.81E-2</v>
      </c>
      <c r="L73" s="972">
        <v>95.84881</v>
      </c>
      <c r="M73" s="972">
        <v>202.85939999999999</v>
      </c>
      <c r="N73" s="972">
        <v>0</v>
      </c>
      <c r="O73" s="972">
        <v>202.85939999999999</v>
      </c>
      <c r="P73" s="972">
        <v>298.68011000000001</v>
      </c>
      <c r="Q73" s="972">
        <v>2.81E-2</v>
      </c>
      <c r="R73" s="973">
        <v>298.70821000000001</v>
      </c>
    </row>
    <row r="74" spans="1:18">
      <c r="A74" s="339"/>
      <c r="B74" s="334" t="s">
        <v>365</v>
      </c>
      <c r="C74" s="334" t="s">
        <v>365</v>
      </c>
      <c r="D74" s="971">
        <v>7584.6098000000002</v>
      </c>
      <c r="E74" s="972">
        <v>0</v>
      </c>
      <c r="F74" s="972">
        <v>7584.6098000000002</v>
      </c>
      <c r="G74" s="972">
        <v>0</v>
      </c>
      <c r="H74" s="972">
        <v>0</v>
      </c>
      <c r="I74" s="972">
        <v>0</v>
      </c>
      <c r="J74" s="972">
        <v>5.8365900000000002</v>
      </c>
      <c r="K74" s="972">
        <v>2.9399999999999999E-3</v>
      </c>
      <c r="L74" s="972">
        <v>5.8395299999999999</v>
      </c>
      <c r="M74" s="972">
        <v>0</v>
      </c>
      <c r="N74" s="972">
        <v>0</v>
      </c>
      <c r="O74" s="972">
        <v>0</v>
      </c>
      <c r="P74" s="972">
        <v>5.8365900000000002</v>
      </c>
      <c r="Q74" s="972">
        <v>2.9399999999999999E-3</v>
      </c>
      <c r="R74" s="973">
        <v>5.8395299999999999</v>
      </c>
    </row>
    <row r="75" spans="1:18">
      <c r="A75" s="339"/>
      <c r="B75" s="334" t="s">
        <v>68</v>
      </c>
      <c r="C75" s="334" t="s">
        <v>68</v>
      </c>
      <c r="D75" s="971">
        <v>13908.862779999999</v>
      </c>
      <c r="E75" s="972">
        <v>0</v>
      </c>
      <c r="F75" s="972">
        <v>13908.862779999999</v>
      </c>
      <c r="G75" s="972">
        <v>0</v>
      </c>
      <c r="H75" s="972">
        <v>0</v>
      </c>
      <c r="I75" s="972">
        <v>0</v>
      </c>
      <c r="J75" s="972">
        <v>873.82643999999993</v>
      </c>
      <c r="K75" s="972">
        <v>3.6961399999999998</v>
      </c>
      <c r="L75" s="972">
        <v>877.52257999999995</v>
      </c>
      <c r="M75" s="972">
        <v>1577.50261</v>
      </c>
      <c r="N75" s="972">
        <v>0</v>
      </c>
      <c r="O75" s="972">
        <v>1577.50261</v>
      </c>
      <c r="P75" s="972">
        <v>2451.3290499999998</v>
      </c>
      <c r="Q75" s="972">
        <v>3.6961399999999998</v>
      </c>
      <c r="R75" s="973">
        <v>2455.0251899999998</v>
      </c>
    </row>
    <row r="76" spans="1:18">
      <c r="A76" s="339"/>
      <c r="B76" s="339"/>
      <c r="C76" s="975" t="s">
        <v>366</v>
      </c>
      <c r="D76" s="976">
        <v>5746.7202400000006</v>
      </c>
      <c r="E76" s="418">
        <v>0</v>
      </c>
      <c r="F76" s="418">
        <v>5746.7202400000006</v>
      </c>
      <c r="G76" s="418">
        <v>0</v>
      </c>
      <c r="H76" s="418">
        <v>0</v>
      </c>
      <c r="I76" s="418">
        <v>0</v>
      </c>
      <c r="J76" s="418">
        <v>84.153369999999995</v>
      </c>
      <c r="K76" s="418">
        <v>0</v>
      </c>
      <c r="L76" s="418">
        <v>84.153369999999995</v>
      </c>
      <c r="M76" s="418">
        <v>0</v>
      </c>
      <c r="N76" s="418">
        <v>0</v>
      </c>
      <c r="O76" s="418">
        <v>0</v>
      </c>
      <c r="P76" s="418">
        <v>84.153369999999995</v>
      </c>
      <c r="Q76" s="418">
        <v>0</v>
      </c>
      <c r="R76" s="977">
        <v>84.153369999999995</v>
      </c>
    </row>
    <row r="77" spans="1:18">
      <c r="A77" s="339"/>
      <c r="B77" s="334" t="s">
        <v>367</v>
      </c>
      <c r="C77" s="334" t="s">
        <v>367</v>
      </c>
      <c r="D77" s="971">
        <v>12330.347099999999</v>
      </c>
      <c r="E77" s="972">
        <v>0</v>
      </c>
      <c r="F77" s="972">
        <v>12330.347099999999</v>
      </c>
      <c r="G77" s="972">
        <v>0</v>
      </c>
      <c r="H77" s="972">
        <v>0</v>
      </c>
      <c r="I77" s="972">
        <v>0</v>
      </c>
      <c r="J77" s="972">
        <v>95.070999999999998</v>
      </c>
      <c r="K77" s="972">
        <v>3.64E-3</v>
      </c>
      <c r="L77" s="972">
        <v>95.074640000000002</v>
      </c>
      <c r="M77" s="972">
        <v>10.51656</v>
      </c>
      <c r="N77" s="972">
        <v>0</v>
      </c>
      <c r="O77" s="972">
        <v>10.51656</v>
      </c>
      <c r="P77" s="972">
        <v>105.58756</v>
      </c>
      <c r="Q77" s="972">
        <v>3.64E-3</v>
      </c>
      <c r="R77" s="973">
        <v>105.5912</v>
      </c>
    </row>
    <row r="78" spans="1:18">
      <c r="A78" s="339"/>
      <c r="B78" s="334" t="s">
        <v>368</v>
      </c>
      <c r="C78" s="334" t="s">
        <v>368</v>
      </c>
      <c r="D78" s="971">
        <v>26192.576069999999</v>
      </c>
      <c r="E78" s="972">
        <v>0</v>
      </c>
      <c r="F78" s="972">
        <v>26192.576069999999</v>
      </c>
      <c r="G78" s="972">
        <v>1.4160000000000001E-2</v>
      </c>
      <c r="H78" s="972">
        <v>0</v>
      </c>
      <c r="I78" s="972">
        <v>1.4160000000000001E-2</v>
      </c>
      <c r="J78" s="972">
        <v>1775.8913500000001</v>
      </c>
      <c r="K78" s="972">
        <v>89.054899999999989</v>
      </c>
      <c r="L78" s="972">
        <v>1864.94625</v>
      </c>
      <c r="M78" s="972">
        <v>1082.43984</v>
      </c>
      <c r="N78" s="972">
        <v>11.192219999999999</v>
      </c>
      <c r="O78" s="972">
        <v>1093.6320600000001</v>
      </c>
      <c r="P78" s="972">
        <v>2858.3453500000001</v>
      </c>
      <c r="Q78" s="972">
        <v>100.24712</v>
      </c>
      <c r="R78" s="973">
        <v>2958.59247</v>
      </c>
    </row>
    <row r="79" spans="1:18">
      <c r="A79" s="334" t="s">
        <v>950</v>
      </c>
      <c r="B79" s="974"/>
      <c r="C79" s="974"/>
      <c r="D79" s="971">
        <v>3671343.9834600003</v>
      </c>
      <c r="E79" s="972">
        <v>115530.32740999998</v>
      </c>
      <c r="F79" s="972">
        <v>3786874.3108700002</v>
      </c>
      <c r="G79" s="972">
        <v>347159.19834000006</v>
      </c>
      <c r="H79" s="972">
        <v>151644.79379999998</v>
      </c>
      <c r="I79" s="972">
        <v>498803.99214000005</v>
      </c>
      <c r="J79" s="972">
        <v>1098767.4225399999</v>
      </c>
      <c r="K79" s="972">
        <v>206734.67532999994</v>
      </c>
      <c r="L79" s="972">
        <v>1305502.0978699997</v>
      </c>
      <c r="M79" s="972">
        <v>339590.04322999995</v>
      </c>
      <c r="N79" s="972">
        <v>77103.482369999998</v>
      </c>
      <c r="O79" s="972">
        <v>416693.52560000005</v>
      </c>
      <c r="P79" s="972">
        <v>1785516.6641099991</v>
      </c>
      <c r="Q79" s="972">
        <v>435482.95150000008</v>
      </c>
      <c r="R79" s="973">
        <v>2220999.6156099997</v>
      </c>
    </row>
    <row r="80" spans="1:18">
      <c r="A80" s="334" t="s">
        <v>8</v>
      </c>
      <c r="B80" s="334" t="s">
        <v>223</v>
      </c>
      <c r="C80" s="334" t="s">
        <v>89</v>
      </c>
      <c r="D80" s="971">
        <v>273348.92287000001</v>
      </c>
      <c r="E80" s="972">
        <v>5281.44596</v>
      </c>
      <c r="F80" s="972">
        <v>278630.36882999999</v>
      </c>
      <c r="G80" s="972">
        <v>50789.37629</v>
      </c>
      <c r="H80" s="972">
        <v>45140.19902</v>
      </c>
      <c r="I80" s="972">
        <v>95929.575309999986</v>
      </c>
      <c r="J80" s="972">
        <v>271991.63821999996</v>
      </c>
      <c r="K80" s="972">
        <v>116162.89855999999</v>
      </c>
      <c r="L80" s="972">
        <v>388154.53678000002</v>
      </c>
      <c r="M80" s="972">
        <v>126243.82332</v>
      </c>
      <c r="N80" s="972">
        <v>41339.59470999999</v>
      </c>
      <c r="O80" s="972">
        <v>167583.41803000003</v>
      </c>
      <c r="P80" s="972">
        <v>449024.83783000003</v>
      </c>
      <c r="Q80" s="972">
        <v>202642.69228999998</v>
      </c>
      <c r="R80" s="973">
        <v>651667.53012000001</v>
      </c>
    </row>
    <row r="81" spans="1:18">
      <c r="A81" s="339"/>
      <c r="B81" s="339"/>
      <c r="C81" s="975" t="s">
        <v>8</v>
      </c>
      <c r="D81" s="976">
        <v>1383119.4586700001</v>
      </c>
      <c r="E81" s="418">
        <v>72591.653519999993</v>
      </c>
      <c r="F81" s="418">
        <v>1455711.1121900002</v>
      </c>
      <c r="G81" s="418">
        <v>266623.91476000001</v>
      </c>
      <c r="H81" s="418">
        <v>270402.57363999996</v>
      </c>
      <c r="I81" s="418">
        <v>537026.48839999991</v>
      </c>
      <c r="J81" s="418">
        <v>939817.90631999995</v>
      </c>
      <c r="K81" s="418">
        <v>359119.17379000003</v>
      </c>
      <c r="L81" s="418">
        <v>1298937.0801099997</v>
      </c>
      <c r="M81" s="418">
        <v>483239.03573</v>
      </c>
      <c r="N81" s="418">
        <v>178294.53119000004</v>
      </c>
      <c r="O81" s="418">
        <v>661533.56692000001</v>
      </c>
      <c r="P81" s="418">
        <v>1689680.85681</v>
      </c>
      <c r="Q81" s="418">
        <v>807816.27861999988</v>
      </c>
      <c r="R81" s="977">
        <v>2497497.1354300003</v>
      </c>
    </row>
    <row r="82" spans="1:18">
      <c r="A82" s="339"/>
      <c r="B82" s="339"/>
      <c r="C82" s="975" t="s">
        <v>93</v>
      </c>
      <c r="D82" s="976">
        <v>366389.39357000001</v>
      </c>
      <c r="E82" s="418">
        <v>2178.40119</v>
      </c>
      <c r="F82" s="418">
        <v>368567.79476000002</v>
      </c>
      <c r="G82" s="418">
        <v>33606.975129999992</v>
      </c>
      <c r="H82" s="418">
        <v>9308.2719699999998</v>
      </c>
      <c r="I82" s="418">
        <v>42915.247100000001</v>
      </c>
      <c r="J82" s="418">
        <v>238983.01909000005</v>
      </c>
      <c r="K82" s="418">
        <v>43228.262769999994</v>
      </c>
      <c r="L82" s="418">
        <v>282211.28185999999</v>
      </c>
      <c r="M82" s="418">
        <v>1945546.8395000002</v>
      </c>
      <c r="N82" s="418">
        <v>1637779.11567</v>
      </c>
      <c r="O82" s="418">
        <v>3583325.95517</v>
      </c>
      <c r="P82" s="418">
        <v>2218136.8337199995</v>
      </c>
      <c r="Q82" s="418">
        <v>1690315.65041</v>
      </c>
      <c r="R82" s="977">
        <v>3908452.4841299998</v>
      </c>
    </row>
    <row r="83" spans="1:18">
      <c r="A83" s="339"/>
      <c r="B83" s="339"/>
      <c r="C83" s="975" t="s">
        <v>92</v>
      </c>
      <c r="D83" s="976">
        <v>1674505.5200999998</v>
      </c>
      <c r="E83" s="418">
        <v>1028909.2807799999</v>
      </c>
      <c r="F83" s="418">
        <v>2703414.80088</v>
      </c>
      <c r="G83" s="418">
        <v>290765.94256</v>
      </c>
      <c r="H83" s="418">
        <v>232491.47944</v>
      </c>
      <c r="I83" s="418">
        <v>523257.42200000002</v>
      </c>
      <c r="J83" s="418">
        <v>304870.21421000001</v>
      </c>
      <c r="K83" s="418">
        <v>216460.52027000001</v>
      </c>
      <c r="L83" s="418">
        <v>521330.73448000004</v>
      </c>
      <c r="M83" s="418">
        <v>580697.21415000001</v>
      </c>
      <c r="N83" s="418">
        <v>609746.94024999999</v>
      </c>
      <c r="O83" s="418">
        <v>1190444.1544000001</v>
      </c>
      <c r="P83" s="418">
        <v>1176333.3709200001</v>
      </c>
      <c r="Q83" s="418">
        <v>1058698.9399600001</v>
      </c>
      <c r="R83" s="977">
        <v>2235032.3108800002</v>
      </c>
    </row>
    <row r="84" spans="1:18">
      <c r="A84" s="339"/>
      <c r="B84" s="339"/>
      <c r="C84" s="975" t="s">
        <v>224</v>
      </c>
      <c r="D84" s="976">
        <v>278079.04493999999</v>
      </c>
      <c r="E84" s="418">
        <v>193173.99252</v>
      </c>
      <c r="F84" s="418">
        <v>471253.03745999996</v>
      </c>
      <c r="G84" s="418">
        <v>143186.59546000001</v>
      </c>
      <c r="H84" s="418">
        <v>43758.467320000003</v>
      </c>
      <c r="I84" s="418">
        <v>186945.06278000001</v>
      </c>
      <c r="J84" s="418">
        <v>53631.239939999999</v>
      </c>
      <c r="K84" s="418">
        <v>58904.062579999998</v>
      </c>
      <c r="L84" s="418">
        <v>112535.30252</v>
      </c>
      <c r="M84" s="418">
        <v>47387.702519999999</v>
      </c>
      <c r="N84" s="418">
        <v>51922.092549999994</v>
      </c>
      <c r="O84" s="418">
        <v>99309.795069999993</v>
      </c>
      <c r="P84" s="418">
        <v>244205.53792</v>
      </c>
      <c r="Q84" s="418">
        <v>154584.62245</v>
      </c>
      <c r="R84" s="977">
        <v>398790.16037</v>
      </c>
    </row>
    <row r="85" spans="1:18">
      <c r="A85" s="339"/>
      <c r="B85" s="339"/>
      <c r="C85" s="975" t="s">
        <v>91</v>
      </c>
      <c r="D85" s="976">
        <v>182930.61727000002</v>
      </c>
      <c r="E85" s="418">
        <v>17143.002140000001</v>
      </c>
      <c r="F85" s="418">
        <v>200073.61940999998</v>
      </c>
      <c r="G85" s="418">
        <v>7708.9590900000003</v>
      </c>
      <c r="H85" s="418">
        <v>18795.11996</v>
      </c>
      <c r="I85" s="418">
        <v>26504.07905</v>
      </c>
      <c r="J85" s="418">
        <v>36227.217750000003</v>
      </c>
      <c r="K85" s="418">
        <v>18919.45248</v>
      </c>
      <c r="L85" s="418">
        <v>55146.670229999996</v>
      </c>
      <c r="M85" s="418">
        <v>12726.000109999999</v>
      </c>
      <c r="N85" s="418">
        <v>4912.69848</v>
      </c>
      <c r="O85" s="418">
        <v>17638.69859</v>
      </c>
      <c r="P85" s="418">
        <v>56662.176950000001</v>
      </c>
      <c r="Q85" s="418">
        <v>42627.270920000003</v>
      </c>
      <c r="R85" s="977">
        <v>99289.447870000004</v>
      </c>
    </row>
    <row r="86" spans="1:18">
      <c r="A86" s="334" t="s">
        <v>951</v>
      </c>
      <c r="B86" s="974"/>
      <c r="C86" s="974"/>
      <c r="D86" s="971">
        <v>4158372.9574199999</v>
      </c>
      <c r="E86" s="972">
        <v>1319277.7761100002</v>
      </c>
      <c r="F86" s="972">
        <v>5477650.7335299999</v>
      </c>
      <c r="G86" s="972">
        <v>792681.76329000003</v>
      </c>
      <c r="H86" s="972">
        <v>619896.11135000002</v>
      </c>
      <c r="I86" s="972">
        <v>1412577.8746399998</v>
      </c>
      <c r="J86" s="972">
        <v>1845521.2355300002</v>
      </c>
      <c r="K86" s="972">
        <v>812794.37045000005</v>
      </c>
      <c r="L86" s="972">
        <v>2658315.6059799995</v>
      </c>
      <c r="M86" s="972">
        <v>3195840.6153300004</v>
      </c>
      <c r="N86" s="972">
        <v>2523994.9728500005</v>
      </c>
      <c r="O86" s="972">
        <v>5719835.58818</v>
      </c>
      <c r="P86" s="972">
        <v>5834043.6141499989</v>
      </c>
      <c r="Q86" s="972">
        <v>3956685.4546499997</v>
      </c>
      <c r="R86" s="973">
        <v>9790729.0688000023</v>
      </c>
    </row>
    <row r="87" spans="1:18">
      <c r="A87" s="334" t="s">
        <v>9</v>
      </c>
      <c r="B87" s="334" t="s">
        <v>369</v>
      </c>
      <c r="C87" s="334" t="s">
        <v>369</v>
      </c>
      <c r="D87" s="971">
        <v>27257.558659999999</v>
      </c>
      <c r="E87" s="972">
        <v>0</v>
      </c>
      <c r="F87" s="972">
        <v>27257.558659999999</v>
      </c>
      <c r="G87" s="972">
        <v>0</v>
      </c>
      <c r="H87" s="972">
        <v>0</v>
      </c>
      <c r="I87" s="972">
        <v>0</v>
      </c>
      <c r="J87" s="972">
        <v>1828.9946399999999</v>
      </c>
      <c r="K87" s="972">
        <v>38.278870000000005</v>
      </c>
      <c r="L87" s="972">
        <v>1867.27351</v>
      </c>
      <c r="M87" s="972">
        <v>1805.42254</v>
      </c>
      <c r="N87" s="972">
        <v>112.12516000000001</v>
      </c>
      <c r="O87" s="972">
        <v>1917.5476999999998</v>
      </c>
      <c r="P87" s="972">
        <v>3634.4171799999999</v>
      </c>
      <c r="Q87" s="972">
        <v>150.40403000000001</v>
      </c>
      <c r="R87" s="973">
        <v>3784.8212100000001</v>
      </c>
    </row>
    <row r="88" spans="1:18">
      <c r="A88" s="339"/>
      <c r="B88" s="334" t="s">
        <v>370</v>
      </c>
      <c r="C88" s="334" t="s">
        <v>370</v>
      </c>
      <c r="D88" s="971">
        <v>4016.0518399999996</v>
      </c>
      <c r="E88" s="972">
        <v>0</v>
      </c>
      <c r="F88" s="972">
        <v>4016.0518399999996</v>
      </c>
      <c r="G88" s="972">
        <v>0</v>
      </c>
      <c r="H88" s="972">
        <v>0</v>
      </c>
      <c r="I88" s="972">
        <v>0</v>
      </c>
      <c r="J88" s="972">
        <v>34.79269</v>
      </c>
      <c r="K88" s="972">
        <v>0</v>
      </c>
      <c r="L88" s="972">
        <v>34.79269</v>
      </c>
      <c r="M88" s="972">
        <v>6.2119</v>
      </c>
      <c r="N88" s="972">
        <v>0</v>
      </c>
      <c r="O88" s="972">
        <v>6.2119</v>
      </c>
      <c r="P88" s="972">
        <v>41.00459</v>
      </c>
      <c r="Q88" s="972">
        <v>0</v>
      </c>
      <c r="R88" s="973">
        <v>41.004589999999993</v>
      </c>
    </row>
    <row r="89" spans="1:18">
      <c r="A89" s="339"/>
      <c r="B89" s="334" t="s">
        <v>225</v>
      </c>
      <c r="C89" s="334" t="s">
        <v>226</v>
      </c>
      <c r="D89" s="971">
        <v>79931.107550000015</v>
      </c>
      <c r="E89" s="972">
        <v>1065.3838700000001</v>
      </c>
      <c r="F89" s="972">
        <v>80996.491420000006</v>
      </c>
      <c r="G89" s="972">
        <v>19817.06164</v>
      </c>
      <c r="H89" s="972">
        <v>8058.6164000000008</v>
      </c>
      <c r="I89" s="972">
        <v>27875.678039999999</v>
      </c>
      <c r="J89" s="972">
        <v>56378.889019999995</v>
      </c>
      <c r="K89" s="972">
        <v>7088.5794800000003</v>
      </c>
      <c r="L89" s="972">
        <v>63467.468500000003</v>
      </c>
      <c r="M89" s="972">
        <v>2657.7503299999998</v>
      </c>
      <c r="N89" s="972">
        <v>870.6149200000001</v>
      </c>
      <c r="O89" s="972">
        <v>3528.3652499999998</v>
      </c>
      <c r="P89" s="972">
        <v>78853.700990000012</v>
      </c>
      <c r="Q89" s="972">
        <v>16017.810800000001</v>
      </c>
      <c r="R89" s="973">
        <v>94871.51178999999</v>
      </c>
    </row>
    <row r="90" spans="1:18">
      <c r="A90" s="339"/>
      <c r="B90" s="339"/>
      <c r="C90" s="975" t="s">
        <v>371</v>
      </c>
      <c r="D90" s="976">
        <v>18153.724389999999</v>
      </c>
      <c r="E90" s="418">
        <v>0</v>
      </c>
      <c r="F90" s="418">
        <v>18153.724389999999</v>
      </c>
      <c r="G90" s="418">
        <v>0</v>
      </c>
      <c r="H90" s="418">
        <v>0</v>
      </c>
      <c r="I90" s="418">
        <v>0</v>
      </c>
      <c r="J90" s="418">
        <v>1644.3375600000002</v>
      </c>
      <c r="K90" s="418">
        <v>6.4700000000000001E-3</v>
      </c>
      <c r="L90" s="418">
        <v>1644.34403</v>
      </c>
      <c r="M90" s="418">
        <v>1505.81429</v>
      </c>
      <c r="N90" s="418">
        <v>0</v>
      </c>
      <c r="O90" s="418">
        <v>1505.81429</v>
      </c>
      <c r="P90" s="418">
        <v>3150.1518500000002</v>
      </c>
      <c r="Q90" s="418">
        <v>6.4700000000000001E-3</v>
      </c>
      <c r="R90" s="977">
        <v>3150.15832</v>
      </c>
    </row>
    <row r="91" spans="1:18">
      <c r="A91" s="339"/>
      <c r="B91" s="334" t="s">
        <v>9</v>
      </c>
      <c r="C91" s="334" t="s">
        <v>9</v>
      </c>
      <c r="D91" s="971">
        <v>2030796.9090399998</v>
      </c>
      <c r="E91" s="972">
        <v>126300.95744</v>
      </c>
      <c r="F91" s="972">
        <v>2157097.8664799999</v>
      </c>
      <c r="G91" s="972">
        <v>434431.89688000007</v>
      </c>
      <c r="H91" s="972">
        <v>236628.87722999995</v>
      </c>
      <c r="I91" s="972">
        <v>671060.77410999988</v>
      </c>
      <c r="J91" s="972">
        <v>1015468.11051</v>
      </c>
      <c r="K91" s="972">
        <v>658055.95709999988</v>
      </c>
      <c r="L91" s="972">
        <v>1673524.0676099998</v>
      </c>
      <c r="M91" s="972">
        <v>243632.62303999995</v>
      </c>
      <c r="N91" s="972">
        <v>194567.60988</v>
      </c>
      <c r="O91" s="972">
        <v>438200.23291999998</v>
      </c>
      <c r="P91" s="972">
        <v>1693532.6304300004</v>
      </c>
      <c r="Q91" s="972">
        <v>1089252.4442100001</v>
      </c>
      <c r="R91" s="973">
        <v>2782785.0746400002</v>
      </c>
    </row>
    <row r="92" spans="1:18">
      <c r="A92" s="339"/>
      <c r="B92" s="339"/>
      <c r="C92" s="975" t="s">
        <v>227</v>
      </c>
      <c r="D92" s="976">
        <v>102422.85281</v>
      </c>
      <c r="E92" s="418">
        <v>2126.5567700000001</v>
      </c>
      <c r="F92" s="418">
        <v>104549.40957999999</v>
      </c>
      <c r="G92" s="418">
        <v>28457.34446</v>
      </c>
      <c r="H92" s="418">
        <v>9248.9268200000006</v>
      </c>
      <c r="I92" s="418">
        <v>37706.271280000001</v>
      </c>
      <c r="J92" s="418">
        <v>86224.99013999998</v>
      </c>
      <c r="K92" s="418">
        <v>30854.370509999997</v>
      </c>
      <c r="L92" s="418">
        <v>117079.36064999999</v>
      </c>
      <c r="M92" s="418">
        <v>14271.99422</v>
      </c>
      <c r="N92" s="418">
        <v>4984.4890300000006</v>
      </c>
      <c r="O92" s="418">
        <v>19256.483250000001</v>
      </c>
      <c r="P92" s="418">
        <v>128954.32882000001</v>
      </c>
      <c r="Q92" s="418">
        <v>45087.786359999998</v>
      </c>
      <c r="R92" s="977">
        <v>174042.11517999996</v>
      </c>
    </row>
    <row r="93" spans="1:18">
      <c r="A93" s="339"/>
      <c r="B93" s="339"/>
      <c r="C93" s="975" t="s">
        <v>319</v>
      </c>
      <c r="D93" s="976">
        <v>146418.50074000002</v>
      </c>
      <c r="E93" s="418">
        <v>424.16896000000003</v>
      </c>
      <c r="F93" s="418">
        <v>146842.6697</v>
      </c>
      <c r="G93" s="418">
        <v>5923.2521799999995</v>
      </c>
      <c r="H93" s="418">
        <v>3413.4274200000004</v>
      </c>
      <c r="I93" s="418">
        <v>9336.6795999999995</v>
      </c>
      <c r="J93" s="418">
        <v>40822.187389999999</v>
      </c>
      <c r="K93" s="418">
        <v>23190.24566</v>
      </c>
      <c r="L93" s="418">
        <v>64012.43305</v>
      </c>
      <c r="M93" s="418">
        <v>26856.700349999999</v>
      </c>
      <c r="N93" s="418">
        <v>9233.999719999998</v>
      </c>
      <c r="O93" s="418">
        <v>36090.700069999999</v>
      </c>
      <c r="P93" s="418">
        <v>73602.139920000001</v>
      </c>
      <c r="Q93" s="418">
        <v>35837.6728</v>
      </c>
      <c r="R93" s="977">
        <v>109439.81272</v>
      </c>
    </row>
    <row r="94" spans="1:18">
      <c r="A94" s="339"/>
      <c r="B94" s="339"/>
      <c r="C94" s="975" t="s">
        <v>372</v>
      </c>
      <c r="D94" s="976">
        <v>46088.071729999996</v>
      </c>
      <c r="E94" s="418">
        <v>0</v>
      </c>
      <c r="F94" s="418">
        <v>46088.071729999996</v>
      </c>
      <c r="G94" s="418">
        <v>0</v>
      </c>
      <c r="H94" s="418">
        <v>3.5699999999999998E-3</v>
      </c>
      <c r="I94" s="418">
        <v>3.5699999999999998E-3</v>
      </c>
      <c r="J94" s="418">
        <v>2943.6665200000002</v>
      </c>
      <c r="K94" s="418">
        <v>530.54489000000001</v>
      </c>
      <c r="L94" s="418">
        <v>3474.2114100000003</v>
      </c>
      <c r="M94" s="418">
        <v>6043.3239400000002</v>
      </c>
      <c r="N94" s="418">
        <v>27.217509999999997</v>
      </c>
      <c r="O94" s="418">
        <v>6070.5414500000006</v>
      </c>
      <c r="P94" s="418">
        <v>8986.9904600000009</v>
      </c>
      <c r="Q94" s="418">
        <v>557.76596999999992</v>
      </c>
      <c r="R94" s="977">
        <v>9544.7564299999995</v>
      </c>
    </row>
    <row r="95" spans="1:18">
      <c r="A95" s="339"/>
      <c r="B95" s="339"/>
      <c r="C95" s="975" t="s">
        <v>228</v>
      </c>
      <c r="D95" s="976">
        <v>293807.09576</v>
      </c>
      <c r="E95" s="418">
        <v>3933.45307</v>
      </c>
      <c r="F95" s="418">
        <v>297740.54883000004</v>
      </c>
      <c r="G95" s="418">
        <v>37806.831480000001</v>
      </c>
      <c r="H95" s="418">
        <v>25058.255479999996</v>
      </c>
      <c r="I95" s="418">
        <v>62865.086960000001</v>
      </c>
      <c r="J95" s="418">
        <v>276094.99265000003</v>
      </c>
      <c r="K95" s="418">
        <v>90195.635869999998</v>
      </c>
      <c r="L95" s="418">
        <v>366290.62851999997</v>
      </c>
      <c r="M95" s="418">
        <v>64053.410049999984</v>
      </c>
      <c r="N95" s="418">
        <v>34355.531820000004</v>
      </c>
      <c r="O95" s="418">
        <v>98408.94187000001</v>
      </c>
      <c r="P95" s="418">
        <v>377955.23418000003</v>
      </c>
      <c r="Q95" s="418">
        <v>149609.42317000002</v>
      </c>
      <c r="R95" s="977">
        <v>527564.65734999999</v>
      </c>
    </row>
    <row r="96" spans="1:18">
      <c r="A96" s="339"/>
      <c r="B96" s="334" t="s">
        <v>373</v>
      </c>
      <c r="C96" s="334" t="s">
        <v>373</v>
      </c>
      <c r="D96" s="971">
        <v>66103.150039999993</v>
      </c>
      <c r="E96" s="972">
        <v>574.27714000000003</v>
      </c>
      <c r="F96" s="972">
        <v>66677.427179999999</v>
      </c>
      <c r="G96" s="972">
        <v>9316.8512199999986</v>
      </c>
      <c r="H96" s="972">
        <v>5180.9314899999999</v>
      </c>
      <c r="I96" s="972">
        <v>14497.782709999999</v>
      </c>
      <c r="J96" s="972">
        <v>74544.815230000007</v>
      </c>
      <c r="K96" s="972">
        <v>14725.38451</v>
      </c>
      <c r="L96" s="972">
        <v>89270.199739999996</v>
      </c>
      <c r="M96" s="972">
        <v>29376.673930000001</v>
      </c>
      <c r="N96" s="972">
        <v>13661.82883</v>
      </c>
      <c r="O96" s="972">
        <v>43038.502760000003</v>
      </c>
      <c r="P96" s="972">
        <v>113238.34037999999</v>
      </c>
      <c r="Q96" s="972">
        <v>33568.144829999997</v>
      </c>
      <c r="R96" s="973">
        <v>146806.48521000001</v>
      </c>
    </row>
    <row r="97" spans="1:18">
      <c r="A97" s="339"/>
      <c r="B97" s="334" t="s">
        <v>229</v>
      </c>
      <c r="C97" s="334" t="s">
        <v>230</v>
      </c>
      <c r="D97" s="971">
        <v>188631.60826999997</v>
      </c>
      <c r="E97" s="972">
        <v>693.16372999999999</v>
      </c>
      <c r="F97" s="972">
        <v>189324.772</v>
      </c>
      <c r="G97" s="972">
        <v>60561.434430000001</v>
      </c>
      <c r="H97" s="972">
        <v>1366.8587599999998</v>
      </c>
      <c r="I97" s="972">
        <v>61928.293189999997</v>
      </c>
      <c r="J97" s="972">
        <v>109792.31148999999</v>
      </c>
      <c r="K97" s="972">
        <v>21995.794620000001</v>
      </c>
      <c r="L97" s="972">
        <v>131788.10610999999</v>
      </c>
      <c r="M97" s="972">
        <v>12234.23558</v>
      </c>
      <c r="N97" s="972">
        <v>2645.60698</v>
      </c>
      <c r="O97" s="972">
        <v>14879.842560000001</v>
      </c>
      <c r="P97" s="972">
        <v>182587.98149999999</v>
      </c>
      <c r="Q97" s="972">
        <v>26008.26036</v>
      </c>
      <c r="R97" s="973">
        <v>208596.24186000001</v>
      </c>
    </row>
    <row r="98" spans="1:18">
      <c r="A98" s="339"/>
      <c r="B98" s="339"/>
      <c r="C98" s="975" t="s">
        <v>374</v>
      </c>
      <c r="D98" s="976">
        <v>5646.8793599999999</v>
      </c>
      <c r="E98" s="418">
        <v>0</v>
      </c>
      <c r="F98" s="418">
        <v>5646.8793599999999</v>
      </c>
      <c r="G98" s="418">
        <v>0</v>
      </c>
      <c r="H98" s="418">
        <v>0</v>
      </c>
      <c r="I98" s="418">
        <v>0</v>
      </c>
      <c r="J98" s="418">
        <v>204.24118999999999</v>
      </c>
      <c r="K98" s="418">
        <v>4.0000000000000003E-5</v>
      </c>
      <c r="L98" s="418">
        <v>204.24123</v>
      </c>
      <c r="M98" s="418">
        <v>108.11338000000001</v>
      </c>
      <c r="N98" s="418">
        <v>0</v>
      </c>
      <c r="O98" s="418">
        <v>108.11338000000001</v>
      </c>
      <c r="P98" s="418">
        <v>312.35457000000002</v>
      </c>
      <c r="Q98" s="418">
        <v>4.0000000000000003E-5</v>
      </c>
      <c r="R98" s="977">
        <v>312.35460999999998</v>
      </c>
    </row>
    <row r="99" spans="1:18">
      <c r="A99" s="339"/>
      <c r="B99" s="339"/>
      <c r="C99" s="975" t="s">
        <v>375</v>
      </c>
      <c r="D99" s="976">
        <v>2885.1918700000001</v>
      </c>
      <c r="E99" s="418">
        <v>0</v>
      </c>
      <c r="F99" s="418">
        <v>2885.1918700000001</v>
      </c>
      <c r="G99" s="418">
        <v>0</v>
      </c>
      <c r="H99" s="418">
        <v>0</v>
      </c>
      <c r="I99" s="418">
        <v>0</v>
      </c>
      <c r="J99" s="418">
        <v>104.47019</v>
      </c>
      <c r="K99" s="418">
        <v>0</v>
      </c>
      <c r="L99" s="418">
        <v>104.47019</v>
      </c>
      <c r="M99" s="418">
        <v>0</v>
      </c>
      <c r="N99" s="418">
        <v>0</v>
      </c>
      <c r="O99" s="418">
        <v>0</v>
      </c>
      <c r="P99" s="418">
        <v>104.47019</v>
      </c>
      <c r="Q99" s="418">
        <v>0</v>
      </c>
      <c r="R99" s="977">
        <v>104.47019</v>
      </c>
    </row>
    <row r="100" spans="1:18">
      <c r="A100" s="339"/>
      <c r="B100" s="334" t="s">
        <v>376</v>
      </c>
      <c r="C100" s="334" t="s">
        <v>377</v>
      </c>
      <c r="D100" s="971">
        <v>21379.620170000002</v>
      </c>
      <c r="E100" s="972">
        <v>0</v>
      </c>
      <c r="F100" s="972">
        <v>21379.620170000002</v>
      </c>
      <c r="G100" s="972">
        <v>0</v>
      </c>
      <c r="H100" s="972">
        <v>0</v>
      </c>
      <c r="I100" s="972">
        <v>0</v>
      </c>
      <c r="J100" s="972">
        <v>1291.81384</v>
      </c>
      <c r="K100" s="972">
        <v>27.154580000000003</v>
      </c>
      <c r="L100" s="972">
        <v>1318.9684199999999</v>
      </c>
      <c r="M100" s="972">
        <v>1329.62428</v>
      </c>
      <c r="N100" s="972">
        <v>0</v>
      </c>
      <c r="O100" s="972">
        <v>1329.62428</v>
      </c>
      <c r="P100" s="972">
        <v>2621.4381200000003</v>
      </c>
      <c r="Q100" s="972">
        <v>27.154580000000003</v>
      </c>
      <c r="R100" s="973">
        <v>2648.5927000000001</v>
      </c>
    </row>
    <row r="101" spans="1:18">
      <c r="A101" s="339"/>
      <c r="B101" s="334" t="s">
        <v>231</v>
      </c>
      <c r="C101" s="334" t="s">
        <v>232</v>
      </c>
      <c r="D101" s="971">
        <v>0</v>
      </c>
      <c r="E101" s="972">
        <v>0</v>
      </c>
      <c r="F101" s="972">
        <v>0</v>
      </c>
      <c r="G101" s="972">
        <v>1001.5113</v>
      </c>
      <c r="H101" s="972">
        <v>47.952019999999997</v>
      </c>
      <c r="I101" s="972">
        <v>1049.4633200000001</v>
      </c>
      <c r="J101" s="972">
        <v>6989.6290099999997</v>
      </c>
      <c r="K101" s="972">
        <v>2275.8827799999999</v>
      </c>
      <c r="L101" s="972">
        <v>9265.5117899999987</v>
      </c>
      <c r="M101" s="972">
        <v>0.70025999999999999</v>
      </c>
      <c r="N101" s="972">
        <v>6.9197199999999999</v>
      </c>
      <c r="O101" s="972">
        <v>7.61998</v>
      </c>
      <c r="P101" s="972">
        <v>7991.8405699999994</v>
      </c>
      <c r="Q101" s="972">
        <v>2330.75452</v>
      </c>
      <c r="R101" s="973">
        <v>10322.595090000001</v>
      </c>
    </row>
    <row r="102" spans="1:18">
      <c r="A102" s="339"/>
      <c r="B102" s="339"/>
      <c r="C102" s="975" t="s">
        <v>231</v>
      </c>
      <c r="D102" s="976">
        <v>13794.67549</v>
      </c>
      <c r="E102" s="418">
        <v>6.5523999999999996</v>
      </c>
      <c r="F102" s="418">
        <v>13801.22789</v>
      </c>
      <c r="G102" s="418">
        <v>3327.7918199999999</v>
      </c>
      <c r="H102" s="418">
        <v>3650.7516900000001</v>
      </c>
      <c r="I102" s="418">
        <v>6978.5435099999995</v>
      </c>
      <c r="J102" s="418">
        <v>40125.422639999997</v>
      </c>
      <c r="K102" s="418">
        <v>20429.033629999998</v>
      </c>
      <c r="L102" s="418">
        <v>60554.456269999995</v>
      </c>
      <c r="M102" s="418">
        <v>4075.8345099999997</v>
      </c>
      <c r="N102" s="418">
        <v>582.82808999999997</v>
      </c>
      <c r="O102" s="418">
        <v>4658.6625999999997</v>
      </c>
      <c r="P102" s="418">
        <v>47529.048969999996</v>
      </c>
      <c r="Q102" s="418">
        <v>24662.613410000002</v>
      </c>
      <c r="R102" s="977">
        <v>72191.662379999994</v>
      </c>
    </row>
    <row r="103" spans="1:18">
      <c r="A103" s="339"/>
      <c r="B103" s="334" t="s">
        <v>378</v>
      </c>
      <c r="C103" s="334" t="s">
        <v>379</v>
      </c>
      <c r="D103" s="971">
        <v>6386.2838099999999</v>
      </c>
      <c r="E103" s="972">
        <v>0</v>
      </c>
      <c r="F103" s="972">
        <v>6386.2838099999999</v>
      </c>
      <c r="G103" s="972">
        <v>0</v>
      </c>
      <c r="H103" s="972">
        <v>0</v>
      </c>
      <c r="I103" s="972">
        <v>0</v>
      </c>
      <c r="J103" s="972">
        <v>29.76296</v>
      </c>
      <c r="K103" s="972">
        <v>0</v>
      </c>
      <c r="L103" s="972">
        <v>29.76296</v>
      </c>
      <c r="M103" s="972">
        <v>32.095379999999999</v>
      </c>
      <c r="N103" s="972">
        <v>0</v>
      </c>
      <c r="O103" s="972">
        <v>32.095379999999999</v>
      </c>
      <c r="P103" s="972">
        <v>61.858339999999998</v>
      </c>
      <c r="Q103" s="972">
        <v>0</v>
      </c>
      <c r="R103" s="973">
        <v>61.858339999999998</v>
      </c>
    </row>
    <row r="104" spans="1:18">
      <c r="A104" s="339"/>
      <c r="B104" s="339"/>
      <c r="C104" s="975" t="s">
        <v>378</v>
      </c>
      <c r="D104" s="976">
        <v>2503.5925400000001</v>
      </c>
      <c r="E104" s="418">
        <v>0</v>
      </c>
      <c r="F104" s="418">
        <v>2503.5925400000001</v>
      </c>
      <c r="G104" s="418">
        <v>0</v>
      </c>
      <c r="H104" s="418">
        <v>0</v>
      </c>
      <c r="I104" s="418">
        <v>0</v>
      </c>
      <c r="J104" s="418">
        <v>1.5667899999999999</v>
      </c>
      <c r="K104" s="418">
        <v>0</v>
      </c>
      <c r="L104" s="418">
        <v>1.5667899999999999</v>
      </c>
      <c r="M104" s="418">
        <v>1.0414700000000001</v>
      </c>
      <c r="N104" s="418">
        <v>0</v>
      </c>
      <c r="O104" s="418">
        <v>1.0414700000000001</v>
      </c>
      <c r="P104" s="418">
        <v>2.60826</v>
      </c>
      <c r="Q104" s="418">
        <v>0</v>
      </c>
      <c r="R104" s="977">
        <v>2.60826</v>
      </c>
    </row>
    <row r="105" spans="1:18">
      <c r="A105" s="339"/>
      <c r="B105" s="334" t="s">
        <v>380</v>
      </c>
      <c r="C105" s="334" t="s">
        <v>381</v>
      </c>
      <c r="D105" s="971">
        <v>16297.817939999999</v>
      </c>
      <c r="E105" s="972">
        <v>0</v>
      </c>
      <c r="F105" s="972">
        <v>16297.817939999999</v>
      </c>
      <c r="G105" s="972">
        <v>0</v>
      </c>
      <c r="H105" s="972">
        <v>0</v>
      </c>
      <c r="I105" s="972">
        <v>0</v>
      </c>
      <c r="J105" s="972">
        <v>1189.4561299999998</v>
      </c>
      <c r="K105" s="972">
        <v>114.74363000000001</v>
      </c>
      <c r="L105" s="972">
        <v>1304.19976</v>
      </c>
      <c r="M105" s="972">
        <v>1107.7994799999999</v>
      </c>
      <c r="N105" s="972">
        <v>0</v>
      </c>
      <c r="O105" s="972">
        <v>1107.7994799999999</v>
      </c>
      <c r="P105" s="972">
        <v>2297.2556099999997</v>
      </c>
      <c r="Q105" s="972">
        <v>114.74363000000001</v>
      </c>
      <c r="R105" s="973">
        <v>2411.9992400000001</v>
      </c>
    </row>
    <row r="106" spans="1:18">
      <c r="A106" s="339"/>
      <c r="B106" s="334" t="s">
        <v>382</v>
      </c>
      <c r="C106" s="334" t="s">
        <v>382</v>
      </c>
      <c r="D106" s="971">
        <v>3972.7368700000002</v>
      </c>
      <c r="E106" s="972">
        <v>0</v>
      </c>
      <c r="F106" s="972">
        <v>3972.7368700000002</v>
      </c>
      <c r="G106" s="972">
        <v>0</v>
      </c>
      <c r="H106" s="972">
        <v>0</v>
      </c>
      <c r="I106" s="972">
        <v>0</v>
      </c>
      <c r="J106" s="972">
        <v>123.37730000000001</v>
      </c>
      <c r="K106" s="972">
        <v>0</v>
      </c>
      <c r="L106" s="972">
        <v>123.37730000000001</v>
      </c>
      <c r="M106" s="972">
        <v>32.017589999999998</v>
      </c>
      <c r="N106" s="972">
        <v>0</v>
      </c>
      <c r="O106" s="972">
        <v>32.017589999999998</v>
      </c>
      <c r="P106" s="972">
        <v>155.39489</v>
      </c>
      <c r="Q106" s="972">
        <v>0</v>
      </c>
      <c r="R106" s="973">
        <v>155.39489</v>
      </c>
    </row>
    <row r="107" spans="1:18">
      <c r="A107" s="334" t="s">
        <v>952</v>
      </c>
      <c r="B107" s="974"/>
      <c r="C107" s="974"/>
      <c r="D107" s="971">
        <v>3076493.4288799991</v>
      </c>
      <c r="E107" s="972">
        <v>135124.51337999996</v>
      </c>
      <c r="F107" s="972">
        <v>3211617.9422599995</v>
      </c>
      <c r="G107" s="972">
        <v>600643.97540999996</v>
      </c>
      <c r="H107" s="972">
        <v>292654.60087999993</v>
      </c>
      <c r="I107" s="972">
        <v>893298.57629000011</v>
      </c>
      <c r="J107" s="972">
        <v>1715837.8278900003</v>
      </c>
      <c r="K107" s="972">
        <v>869521.61263999983</v>
      </c>
      <c r="L107" s="972">
        <v>2585359.4405300007</v>
      </c>
      <c r="M107" s="972">
        <v>409131.38651999994</v>
      </c>
      <c r="N107" s="972">
        <v>261048.77166</v>
      </c>
      <c r="O107" s="972">
        <v>670180.15817999991</v>
      </c>
      <c r="P107" s="972">
        <v>2725613.1898200004</v>
      </c>
      <c r="Q107" s="972">
        <v>1423224.9851799998</v>
      </c>
      <c r="R107" s="973">
        <v>4148838.1749999998</v>
      </c>
    </row>
    <row r="108" spans="1:18">
      <c r="A108" s="334" t="s">
        <v>10</v>
      </c>
      <c r="B108" s="334" t="s">
        <v>10</v>
      </c>
      <c r="C108" s="334" t="s">
        <v>10</v>
      </c>
      <c r="D108" s="971">
        <v>80838.881569999998</v>
      </c>
      <c r="E108" s="972">
        <v>238.72998000000001</v>
      </c>
      <c r="F108" s="972">
        <v>81077.611550000001</v>
      </c>
      <c r="G108" s="972">
        <v>32087.748309999999</v>
      </c>
      <c r="H108" s="972">
        <v>3631.1906800000002</v>
      </c>
      <c r="I108" s="972">
        <v>35718.938990000002</v>
      </c>
      <c r="J108" s="972">
        <v>82907.482480000006</v>
      </c>
      <c r="K108" s="972">
        <v>3882.3187200000002</v>
      </c>
      <c r="L108" s="972">
        <v>86789.801200000002</v>
      </c>
      <c r="M108" s="972">
        <v>3735.0591399999998</v>
      </c>
      <c r="N108" s="972">
        <v>143.37275</v>
      </c>
      <c r="O108" s="972">
        <v>3878.4318899999998</v>
      </c>
      <c r="P108" s="972">
        <v>118730.28993000001</v>
      </c>
      <c r="Q108" s="972">
        <v>7656.8821499999995</v>
      </c>
      <c r="R108" s="973">
        <v>126387.17208</v>
      </c>
    </row>
    <row r="109" spans="1:18">
      <c r="A109" s="339"/>
      <c r="B109" s="334" t="s">
        <v>383</v>
      </c>
      <c r="C109" s="334" t="s">
        <v>384</v>
      </c>
      <c r="D109" s="971">
        <v>11488.66272</v>
      </c>
      <c r="E109" s="972">
        <v>0</v>
      </c>
      <c r="F109" s="972">
        <v>11488.66272</v>
      </c>
      <c r="G109" s="972">
        <v>0</v>
      </c>
      <c r="H109" s="972">
        <v>0</v>
      </c>
      <c r="I109" s="972">
        <v>0</v>
      </c>
      <c r="J109" s="972">
        <v>104.24396</v>
      </c>
      <c r="K109" s="972">
        <v>0</v>
      </c>
      <c r="L109" s="972">
        <v>104.24396</v>
      </c>
      <c r="M109" s="972">
        <v>0</v>
      </c>
      <c r="N109" s="972">
        <v>0</v>
      </c>
      <c r="O109" s="972">
        <v>0</v>
      </c>
      <c r="P109" s="972">
        <v>104.24396</v>
      </c>
      <c r="Q109" s="972">
        <v>0</v>
      </c>
      <c r="R109" s="973">
        <v>104.24396</v>
      </c>
    </row>
    <row r="110" spans="1:18">
      <c r="A110" s="339"/>
      <c r="B110" s="334" t="s">
        <v>385</v>
      </c>
      <c r="C110" s="334" t="s">
        <v>386</v>
      </c>
      <c r="D110" s="971">
        <v>21775.653129999999</v>
      </c>
      <c r="E110" s="972">
        <v>0</v>
      </c>
      <c r="F110" s="972">
        <v>21775.653129999999</v>
      </c>
      <c r="G110" s="972">
        <v>0</v>
      </c>
      <c r="H110" s="972">
        <v>0</v>
      </c>
      <c r="I110" s="972">
        <v>0</v>
      </c>
      <c r="J110" s="972">
        <v>358.24842000000001</v>
      </c>
      <c r="K110" s="972">
        <v>5.1999999999999998E-3</v>
      </c>
      <c r="L110" s="972">
        <v>358.25362000000001</v>
      </c>
      <c r="M110" s="972">
        <v>940.33398</v>
      </c>
      <c r="N110" s="972">
        <v>0</v>
      </c>
      <c r="O110" s="972">
        <v>940.33398</v>
      </c>
      <c r="P110" s="972">
        <v>1298.5824</v>
      </c>
      <c r="Q110" s="972">
        <v>5.1999999999999998E-3</v>
      </c>
      <c r="R110" s="973">
        <v>1298.5876000000001</v>
      </c>
    </row>
    <row r="111" spans="1:18">
      <c r="A111" s="334" t="s">
        <v>953</v>
      </c>
      <c r="B111" s="974"/>
      <c r="C111" s="974"/>
      <c r="D111" s="971">
        <v>114103.19741999998</v>
      </c>
      <c r="E111" s="972">
        <v>238.72998000000001</v>
      </c>
      <c r="F111" s="972">
        <v>114341.92739999999</v>
      </c>
      <c r="G111" s="972">
        <v>32087.748309999999</v>
      </c>
      <c r="H111" s="972">
        <v>3631.1906800000002</v>
      </c>
      <c r="I111" s="972">
        <v>35718.938990000002</v>
      </c>
      <c r="J111" s="972">
        <v>83369.974860000002</v>
      </c>
      <c r="K111" s="972">
        <v>3882.3239200000003</v>
      </c>
      <c r="L111" s="972">
        <v>87252.298779999997</v>
      </c>
      <c r="M111" s="972">
        <v>4675.3931199999988</v>
      </c>
      <c r="N111" s="972">
        <v>143.37275</v>
      </c>
      <c r="O111" s="972">
        <v>4818.7658699999993</v>
      </c>
      <c r="P111" s="972">
        <v>120133.11629000001</v>
      </c>
      <c r="Q111" s="972">
        <v>7656.88735</v>
      </c>
      <c r="R111" s="973">
        <v>127790.00363999998</v>
      </c>
    </row>
    <row r="112" spans="1:18">
      <c r="A112" s="334" t="s">
        <v>233</v>
      </c>
      <c r="B112" s="334" t="s">
        <v>233</v>
      </c>
      <c r="C112" s="334" t="s">
        <v>233</v>
      </c>
      <c r="D112" s="971">
        <v>1127205.4544099998</v>
      </c>
      <c r="E112" s="972">
        <v>12893.976649999999</v>
      </c>
      <c r="F112" s="972">
        <v>1140099.4310599999</v>
      </c>
      <c r="G112" s="972">
        <v>140135.21863000002</v>
      </c>
      <c r="H112" s="972">
        <v>16393.572660000002</v>
      </c>
      <c r="I112" s="972">
        <v>156528.79129000002</v>
      </c>
      <c r="J112" s="972">
        <v>443846.35474999994</v>
      </c>
      <c r="K112" s="972">
        <v>71654.395529999994</v>
      </c>
      <c r="L112" s="972">
        <v>515500.75028000004</v>
      </c>
      <c r="M112" s="972">
        <v>118366.67326000001</v>
      </c>
      <c r="N112" s="972">
        <v>30667.715800000002</v>
      </c>
      <c r="O112" s="972">
        <v>149034.38906000002</v>
      </c>
      <c r="P112" s="972">
        <v>702348.24663999991</v>
      </c>
      <c r="Q112" s="972">
        <v>118715.68398999998</v>
      </c>
      <c r="R112" s="973">
        <v>821063.93063000008</v>
      </c>
    </row>
    <row r="113" spans="1:18">
      <c r="A113" s="339"/>
      <c r="B113" s="334" t="s">
        <v>234</v>
      </c>
      <c r="C113" s="334" t="s">
        <v>235</v>
      </c>
      <c r="D113" s="971">
        <v>206704.84591000003</v>
      </c>
      <c r="E113" s="972">
        <v>429.88866000000002</v>
      </c>
      <c r="F113" s="972">
        <v>207134.73457</v>
      </c>
      <c r="G113" s="972">
        <v>37147.19801</v>
      </c>
      <c r="H113" s="972">
        <v>5031.0062699999999</v>
      </c>
      <c r="I113" s="972">
        <v>42178.204279999998</v>
      </c>
      <c r="J113" s="972">
        <v>124965.98490000001</v>
      </c>
      <c r="K113" s="972">
        <v>16399.192709999999</v>
      </c>
      <c r="L113" s="972">
        <v>141365.17761000001</v>
      </c>
      <c r="M113" s="972">
        <v>16773.052599999999</v>
      </c>
      <c r="N113" s="972">
        <v>8332.5969700000005</v>
      </c>
      <c r="O113" s="972">
        <v>25105.649569999998</v>
      </c>
      <c r="P113" s="972">
        <v>178886.23551</v>
      </c>
      <c r="Q113" s="972">
        <v>29762.79595</v>
      </c>
      <c r="R113" s="973">
        <v>208649.03146</v>
      </c>
    </row>
    <row r="114" spans="1:18">
      <c r="A114" s="339"/>
      <c r="B114" s="339"/>
      <c r="C114" s="975" t="s">
        <v>387</v>
      </c>
      <c r="D114" s="976">
        <v>19808.019190000003</v>
      </c>
      <c r="E114" s="418">
        <v>0</v>
      </c>
      <c r="F114" s="418">
        <v>19808.019190000003</v>
      </c>
      <c r="G114" s="418">
        <v>10.1563</v>
      </c>
      <c r="H114" s="418">
        <v>0</v>
      </c>
      <c r="I114" s="418">
        <v>10.1563</v>
      </c>
      <c r="J114" s="418">
        <v>1403.2620900000002</v>
      </c>
      <c r="K114" s="418">
        <v>9.1450000000000004E-2</v>
      </c>
      <c r="L114" s="418">
        <v>1403.3535400000001</v>
      </c>
      <c r="M114" s="418">
        <v>950.58240999999998</v>
      </c>
      <c r="N114" s="418">
        <v>0</v>
      </c>
      <c r="O114" s="418">
        <v>950.58240999999998</v>
      </c>
      <c r="P114" s="418">
        <v>2364.0008000000003</v>
      </c>
      <c r="Q114" s="418">
        <v>9.1450000000000004E-2</v>
      </c>
      <c r="R114" s="977">
        <v>2364.0922500000001</v>
      </c>
    </row>
    <row r="115" spans="1:18">
      <c r="A115" s="339"/>
      <c r="B115" s="334" t="s">
        <v>388</v>
      </c>
      <c r="C115" s="334" t="s">
        <v>389</v>
      </c>
      <c r="D115" s="971">
        <v>16106.13227</v>
      </c>
      <c r="E115" s="972">
        <v>0</v>
      </c>
      <c r="F115" s="972">
        <v>16106.13227</v>
      </c>
      <c r="G115" s="972">
        <v>0</v>
      </c>
      <c r="H115" s="972">
        <v>0</v>
      </c>
      <c r="I115" s="972">
        <v>0</v>
      </c>
      <c r="J115" s="972">
        <v>1104.7673400000001</v>
      </c>
      <c r="K115" s="972">
        <v>0.12254999999999999</v>
      </c>
      <c r="L115" s="972">
        <v>1104.8898899999999</v>
      </c>
      <c r="M115" s="972">
        <v>1824.8268400000002</v>
      </c>
      <c r="N115" s="972">
        <v>7.6749000000000001</v>
      </c>
      <c r="O115" s="972">
        <v>1832.5017399999999</v>
      </c>
      <c r="P115" s="972">
        <v>2929.5941800000001</v>
      </c>
      <c r="Q115" s="972">
        <v>7.7974499999999995</v>
      </c>
      <c r="R115" s="973">
        <v>2937.3916300000001</v>
      </c>
    </row>
    <row r="116" spans="1:18">
      <c r="A116" s="339"/>
      <c r="B116" s="334" t="s">
        <v>390</v>
      </c>
      <c r="C116" s="334" t="s">
        <v>391</v>
      </c>
      <c r="D116" s="971">
        <v>28068.940010000002</v>
      </c>
      <c r="E116" s="972">
        <v>0</v>
      </c>
      <c r="F116" s="972">
        <v>28068.940010000002</v>
      </c>
      <c r="G116" s="972">
        <v>0</v>
      </c>
      <c r="H116" s="972">
        <v>0</v>
      </c>
      <c r="I116" s="972">
        <v>0</v>
      </c>
      <c r="J116" s="972">
        <v>1269.1942799999999</v>
      </c>
      <c r="K116" s="972">
        <v>0.52594000000000007</v>
      </c>
      <c r="L116" s="972">
        <v>1269.7202199999999</v>
      </c>
      <c r="M116" s="972">
        <v>156.64961</v>
      </c>
      <c r="N116" s="972">
        <v>0</v>
      </c>
      <c r="O116" s="972">
        <v>156.64961</v>
      </c>
      <c r="P116" s="972">
        <v>1425.8438900000001</v>
      </c>
      <c r="Q116" s="972">
        <v>0.52594000000000007</v>
      </c>
      <c r="R116" s="973">
        <v>1426.3698300000001</v>
      </c>
    </row>
    <row r="117" spans="1:18">
      <c r="A117" s="334" t="s">
        <v>954</v>
      </c>
      <c r="B117" s="974"/>
      <c r="C117" s="974"/>
      <c r="D117" s="971">
        <v>1397893.39179</v>
      </c>
      <c r="E117" s="972">
        <v>13323.865309999999</v>
      </c>
      <c r="F117" s="972">
        <v>1411217.2570999998</v>
      </c>
      <c r="G117" s="972">
        <v>177292.57294000004</v>
      </c>
      <c r="H117" s="972">
        <v>21424.57893</v>
      </c>
      <c r="I117" s="972">
        <v>198717.15187000003</v>
      </c>
      <c r="J117" s="972">
        <v>572589.56336000003</v>
      </c>
      <c r="K117" s="972">
        <v>88054.328179999997</v>
      </c>
      <c r="L117" s="972">
        <v>660643.8915400001</v>
      </c>
      <c r="M117" s="972">
        <v>138071.78472000003</v>
      </c>
      <c r="N117" s="972">
        <v>39007.987670000002</v>
      </c>
      <c r="O117" s="972">
        <v>177079.77239000003</v>
      </c>
      <c r="P117" s="972">
        <v>887953.92101999978</v>
      </c>
      <c r="Q117" s="972">
        <v>148486.89477999994</v>
      </c>
      <c r="R117" s="973">
        <v>1036440.8158000002</v>
      </c>
    </row>
    <row r="118" spans="1:18">
      <c r="A118" s="334" t="s">
        <v>12</v>
      </c>
      <c r="B118" s="334" t="s">
        <v>236</v>
      </c>
      <c r="C118" s="334" t="s">
        <v>237</v>
      </c>
      <c r="D118" s="971">
        <v>859819.95990000002</v>
      </c>
      <c r="E118" s="972">
        <v>617099.6732800001</v>
      </c>
      <c r="F118" s="972">
        <v>1476919.6331800001</v>
      </c>
      <c r="G118" s="972">
        <v>174854.17462000001</v>
      </c>
      <c r="H118" s="972">
        <v>157785.29586000001</v>
      </c>
      <c r="I118" s="972">
        <v>332639.47048000008</v>
      </c>
      <c r="J118" s="972">
        <v>304347.33200999995</v>
      </c>
      <c r="K118" s="972">
        <v>73125.227159999995</v>
      </c>
      <c r="L118" s="972">
        <v>377472.55917000008</v>
      </c>
      <c r="M118" s="972">
        <v>92410.746969999993</v>
      </c>
      <c r="N118" s="972">
        <v>29550.983960000001</v>
      </c>
      <c r="O118" s="972">
        <v>121961.73093000001</v>
      </c>
      <c r="P118" s="972">
        <v>571612.25360000017</v>
      </c>
      <c r="Q118" s="972">
        <v>260461.50697999998</v>
      </c>
      <c r="R118" s="973">
        <v>832073.76057999989</v>
      </c>
    </row>
    <row r="119" spans="1:18">
      <c r="A119" s="339"/>
      <c r="B119" s="334" t="s">
        <v>12</v>
      </c>
      <c r="C119" s="334" t="s">
        <v>12</v>
      </c>
      <c r="D119" s="971">
        <v>1419746.2661700004</v>
      </c>
      <c r="E119" s="972">
        <v>488934.26640999998</v>
      </c>
      <c r="F119" s="972">
        <v>1908680.5325800003</v>
      </c>
      <c r="G119" s="972">
        <v>299714.92104000004</v>
      </c>
      <c r="H119" s="972">
        <v>181423.12470000001</v>
      </c>
      <c r="I119" s="972">
        <v>481138.04574000009</v>
      </c>
      <c r="J119" s="972">
        <v>707673.24339000008</v>
      </c>
      <c r="K119" s="972">
        <v>199008.56359999999</v>
      </c>
      <c r="L119" s="972">
        <v>906681.80698999984</v>
      </c>
      <c r="M119" s="972">
        <v>273284.68725000002</v>
      </c>
      <c r="N119" s="972">
        <v>97046.604430000007</v>
      </c>
      <c r="O119" s="972">
        <v>370331.29167999997</v>
      </c>
      <c r="P119" s="972">
        <v>1280672.8516800001</v>
      </c>
      <c r="Q119" s="972">
        <v>477478.29272999999</v>
      </c>
      <c r="R119" s="973">
        <v>1758151.1444099999</v>
      </c>
    </row>
    <row r="120" spans="1:18">
      <c r="A120" s="339"/>
      <c r="B120" s="339"/>
      <c r="C120" s="975" t="s">
        <v>392</v>
      </c>
      <c r="D120" s="976">
        <v>34783.631659999999</v>
      </c>
      <c r="E120" s="418">
        <v>0</v>
      </c>
      <c r="F120" s="418">
        <v>34783.631659999999</v>
      </c>
      <c r="G120" s="418">
        <v>4.62E-3</v>
      </c>
      <c r="H120" s="418">
        <v>0</v>
      </c>
      <c r="I120" s="418">
        <v>4.62E-3</v>
      </c>
      <c r="J120" s="418">
        <v>1808.71821</v>
      </c>
      <c r="K120" s="418">
        <v>4.0912699999999997</v>
      </c>
      <c r="L120" s="418">
        <v>1812.8094799999999</v>
      </c>
      <c r="M120" s="418">
        <v>1303.8054999999999</v>
      </c>
      <c r="N120" s="418">
        <v>0</v>
      </c>
      <c r="O120" s="418">
        <v>1303.8054999999999</v>
      </c>
      <c r="P120" s="418">
        <v>3112.5283300000001</v>
      </c>
      <c r="Q120" s="418">
        <v>4.0912699999999997</v>
      </c>
      <c r="R120" s="977">
        <v>3116.6196</v>
      </c>
    </row>
    <row r="121" spans="1:18">
      <c r="A121" s="339"/>
      <c r="B121" s="334" t="s">
        <v>238</v>
      </c>
      <c r="C121" s="334" t="s">
        <v>238</v>
      </c>
      <c r="D121" s="971">
        <v>146037.76312000002</v>
      </c>
      <c r="E121" s="972">
        <v>6990.5318400000006</v>
      </c>
      <c r="F121" s="972">
        <v>153028.29496</v>
      </c>
      <c r="G121" s="972">
        <v>56981.446790000009</v>
      </c>
      <c r="H121" s="972">
        <v>90110.974249999999</v>
      </c>
      <c r="I121" s="972">
        <v>147092.42103999999</v>
      </c>
      <c r="J121" s="972">
        <v>106755.51031</v>
      </c>
      <c r="K121" s="972">
        <v>61411.256300000001</v>
      </c>
      <c r="L121" s="972">
        <v>168166.76660999999</v>
      </c>
      <c r="M121" s="972">
        <v>15039.69239</v>
      </c>
      <c r="N121" s="972">
        <v>4163.9517599999999</v>
      </c>
      <c r="O121" s="972">
        <v>19203.64415</v>
      </c>
      <c r="P121" s="972">
        <v>178776.64948999998</v>
      </c>
      <c r="Q121" s="972">
        <v>155686.18231000003</v>
      </c>
      <c r="R121" s="973">
        <v>334462.83179999999</v>
      </c>
    </row>
    <row r="122" spans="1:18">
      <c r="A122" s="339"/>
      <c r="B122" s="339"/>
      <c r="C122" s="975" t="s">
        <v>239</v>
      </c>
      <c r="D122" s="976">
        <v>43736.029909999997</v>
      </c>
      <c r="E122" s="418">
        <v>847.16074000000003</v>
      </c>
      <c r="F122" s="418">
        <v>44583.190649999997</v>
      </c>
      <c r="G122" s="418">
        <v>29136.213920000002</v>
      </c>
      <c r="H122" s="418">
        <v>46262.465770000003</v>
      </c>
      <c r="I122" s="418">
        <v>75398.679690000004</v>
      </c>
      <c r="J122" s="418">
        <v>151091.34966000001</v>
      </c>
      <c r="K122" s="418">
        <v>93032.627399999998</v>
      </c>
      <c r="L122" s="418">
        <v>244123.97706</v>
      </c>
      <c r="M122" s="418">
        <v>43374.769939999998</v>
      </c>
      <c r="N122" s="418">
        <v>19944.299560000003</v>
      </c>
      <c r="O122" s="418">
        <v>63319.069499999998</v>
      </c>
      <c r="P122" s="418">
        <v>223602.33351999999</v>
      </c>
      <c r="Q122" s="418">
        <v>159239.39272999999</v>
      </c>
      <c r="R122" s="977">
        <v>382841.72625000001</v>
      </c>
    </row>
    <row r="123" spans="1:18">
      <c r="A123" s="339"/>
      <c r="B123" s="334" t="s">
        <v>240</v>
      </c>
      <c r="C123" s="334" t="s">
        <v>240</v>
      </c>
      <c r="D123" s="971">
        <v>356916.98689999996</v>
      </c>
      <c r="E123" s="972">
        <v>9224.3673600000002</v>
      </c>
      <c r="F123" s="972">
        <v>366141.35425999993</v>
      </c>
      <c r="G123" s="972">
        <v>69410.946800000005</v>
      </c>
      <c r="H123" s="972">
        <v>13636.13492</v>
      </c>
      <c r="I123" s="972">
        <v>83047.081720000002</v>
      </c>
      <c r="J123" s="972">
        <v>242317.74313999998</v>
      </c>
      <c r="K123" s="972">
        <v>43534.879999999997</v>
      </c>
      <c r="L123" s="972">
        <v>285852.62313999998</v>
      </c>
      <c r="M123" s="972">
        <v>94948.98367999999</v>
      </c>
      <c r="N123" s="972">
        <v>22179.891980000004</v>
      </c>
      <c r="O123" s="972">
        <v>117128.87565999999</v>
      </c>
      <c r="P123" s="972">
        <v>406677.67362000007</v>
      </c>
      <c r="Q123" s="972">
        <v>79350.906899999987</v>
      </c>
      <c r="R123" s="973">
        <v>486028.58051999996</v>
      </c>
    </row>
    <row r="124" spans="1:18">
      <c r="A124" s="334" t="s">
        <v>955</v>
      </c>
      <c r="B124" s="974"/>
      <c r="C124" s="974"/>
      <c r="D124" s="971">
        <v>2861040.63766</v>
      </c>
      <c r="E124" s="972">
        <v>1123095.99963</v>
      </c>
      <c r="F124" s="972">
        <v>3984136.63729</v>
      </c>
      <c r="G124" s="972">
        <v>630097.70779000001</v>
      </c>
      <c r="H124" s="972">
        <v>489217.99550000008</v>
      </c>
      <c r="I124" s="972">
        <v>1119315.7032900001</v>
      </c>
      <c r="J124" s="972">
        <v>1513993.8967200003</v>
      </c>
      <c r="K124" s="972">
        <v>470116.64572999993</v>
      </c>
      <c r="L124" s="972">
        <v>1984110.5424499998</v>
      </c>
      <c r="M124" s="972">
        <v>520362.68573000003</v>
      </c>
      <c r="N124" s="972">
        <v>172885.73169000004</v>
      </c>
      <c r="O124" s="972">
        <v>693248.41741999995</v>
      </c>
      <c r="P124" s="972">
        <v>2664454.29024</v>
      </c>
      <c r="Q124" s="972">
        <v>1132220.37292</v>
      </c>
      <c r="R124" s="973">
        <v>3796674.66316</v>
      </c>
    </row>
    <row r="125" spans="1:18">
      <c r="A125" s="334" t="s">
        <v>241</v>
      </c>
      <c r="B125" s="334" t="s">
        <v>242</v>
      </c>
      <c r="C125" s="334" t="s">
        <v>242</v>
      </c>
      <c r="D125" s="971">
        <v>420787.34482000006</v>
      </c>
      <c r="E125" s="972">
        <v>2306.9714199999999</v>
      </c>
      <c r="F125" s="972">
        <v>423094.31624000001</v>
      </c>
      <c r="G125" s="972">
        <v>34732.35037</v>
      </c>
      <c r="H125" s="972">
        <v>4296.45406</v>
      </c>
      <c r="I125" s="972">
        <v>39028.804429999989</v>
      </c>
      <c r="J125" s="972">
        <v>136036.15246000001</v>
      </c>
      <c r="K125" s="972">
        <v>24828.86364</v>
      </c>
      <c r="L125" s="972">
        <v>160865.01610000001</v>
      </c>
      <c r="M125" s="972">
        <v>28354.344090000002</v>
      </c>
      <c r="N125" s="972">
        <v>14221.258850000002</v>
      </c>
      <c r="O125" s="972">
        <v>42575.602939999997</v>
      </c>
      <c r="P125" s="972">
        <v>199122.84692000001</v>
      </c>
      <c r="Q125" s="972">
        <v>43346.576550000013</v>
      </c>
      <c r="R125" s="973">
        <v>242469.42347000001</v>
      </c>
    </row>
    <row r="126" spans="1:18">
      <c r="A126" s="339"/>
      <c r="B126" s="339"/>
      <c r="C126" s="975" t="s">
        <v>243</v>
      </c>
      <c r="D126" s="976">
        <v>159453.34796000001</v>
      </c>
      <c r="E126" s="418">
        <v>5575.3561799999998</v>
      </c>
      <c r="F126" s="418">
        <v>165028.70413999999</v>
      </c>
      <c r="G126" s="418">
        <v>22883.37918</v>
      </c>
      <c r="H126" s="418">
        <v>9929.6805899999999</v>
      </c>
      <c r="I126" s="418">
        <v>32813.05977</v>
      </c>
      <c r="J126" s="418">
        <v>89330.05253999999</v>
      </c>
      <c r="K126" s="418">
        <v>3964.0441500000002</v>
      </c>
      <c r="L126" s="418">
        <v>93294.096689999991</v>
      </c>
      <c r="M126" s="418">
        <v>12186.144969999999</v>
      </c>
      <c r="N126" s="418">
        <v>1540.9864299999999</v>
      </c>
      <c r="O126" s="418">
        <v>13727.1314</v>
      </c>
      <c r="P126" s="418">
        <v>124399.57669000002</v>
      </c>
      <c r="Q126" s="418">
        <v>15434.711169999999</v>
      </c>
      <c r="R126" s="977">
        <v>139834.28785999998</v>
      </c>
    </row>
    <row r="127" spans="1:18">
      <c r="A127" s="339"/>
      <c r="B127" s="334" t="s">
        <v>393</v>
      </c>
      <c r="C127" s="334" t="s">
        <v>393</v>
      </c>
      <c r="D127" s="971">
        <v>68235.540299999993</v>
      </c>
      <c r="E127" s="972">
        <v>0</v>
      </c>
      <c r="F127" s="972">
        <v>68235.540299999993</v>
      </c>
      <c r="G127" s="972">
        <v>9.5837800000000009</v>
      </c>
      <c r="H127" s="972">
        <v>0</v>
      </c>
      <c r="I127" s="972">
        <v>9.5837800000000009</v>
      </c>
      <c r="J127" s="972">
        <v>2057.6418799999997</v>
      </c>
      <c r="K127" s="972">
        <v>7.1668500000000002</v>
      </c>
      <c r="L127" s="972">
        <v>2064.8087300000002</v>
      </c>
      <c r="M127" s="972">
        <v>3069.73461</v>
      </c>
      <c r="N127" s="972">
        <v>1.86876</v>
      </c>
      <c r="O127" s="972">
        <v>3071.6033700000003</v>
      </c>
      <c r="P127" s="972">
        <v>5136.9602699999996</v>
      </c>
      <c r="Q127" s="972">
        <v>9.0356100000000001</v>
      </c>
      <c r="R127" s="973">
        <v>5145.9958799999995</v>
      </c>
    </row>
    <row r="128" spans="1:18">
      <c r="A128" s="339"/>
      <c r="B128" s="334" t="s">
        <v>244</v>
      </c>
      <c r="C128" s="334" t="s">
        <v>394</v>
      </c>
      <c r="D128" s="971">
        <v>125380.99043999999</v>
      </c>
      <c r="E128" s="972">
        <v>383.48361</v>
      </c>
      <c r="F128" s="972">
        <v>125764.47405000002</v>
      </c>
      <c r="G128" s="972">
        <v>10540.2829</v>
      </c>
      <c r="H128" s="972">
        <v>2676.1269199999997</v>
      </c>
      <c r="I128" s="972">
        <v>13216.409820000001</v>
      </c>
      <c r="J128" s="972">
        <v>35754.617770000004</v>
      </c>
      <c r="K128" s="972">
        <v>2751.4281900000001</v>
      </c>
      <c r="L128" s="972">
        <v>38506.045959999996</v>
      </c>
      <c r="M128" s="972">
        <v>10660.79782</v>
      </c>
      <c r="N128" s="972">
        <v>2643.2867500000002</v>
      </c>
      <c r="O128" s="972">
        <v>13304.084570000001</v>
      </c>
      <c r="P128" s="972">
        <v>56955.698490000002</v>
      </c>
      <c r="Q128" s="972">
        <v>8070.8418600000014</v>
      </c>
      <c r="R128" s="973">
        <v>65026.540349999996</v>
      </c>
    </row>
    <row r="129" spans="1:18">
      <c r="A129" s="339"/>
      <c r="B129" s="339"/>
      <c r="C129" s="975" t="s">
        <v>245</v>
      </c>
      <c r="D129" s="976">
        <v>513056.27618999995</v>
      </c>
      <c r="E129" s="418">
        <v>6037.7948799999995</v>
      </c>
      <c r="F129" s="418">
        <v>519094.07106999995</v>
      </c>
      <c r="G129" s="418">
        <v>77273.42736999999</v>
      </c>
      <c r="H129" s="418">
        <v>13878.00296</v>
      </c>
      <c r="I129" s="418">
        <v>91151.430329999988</v>
      </c>
      <c r="J129" s="418">
        <v>250378.82021999999</v>
      </c>
      <c r="K129" s="418">
        <v>58126.481850000004</v>
      </c>
      <c r="L129" s="418">
        <v>308505.30206999998</v>
      </c>
      <c r="M129" s="418">
        <v>66424.900630000004</v>
      </c>
      <c r="N129" s="418">
        <v>26061.416020000001</v>
      </c>
      <c r="O129" s="418">
        <v>92486.316649999993</v>
      </c>
      <c r="P129" s="418">
        <v>394077.14822000003</v>
      </c>
      <c r="Q129" s="418">
        <v>98065.900830000013</v>
      </c>
      <c r="R129" s="977">
        <v>492143.04905000003</v>
      </c>
    </row>
    <row r="130" spans="1:18">
      <c r="A130" s="339"/>
      <c r="B130" s="339"/>
      <c r="C130" s="975" t="s">
        <v>244</v>
      </c>
      <c r="D130" s="976">
        <v>2113299.7352499999</v>
      </c>
      <c r="E130" s="418">
        <v>73714.80674</v>
      </c>
      <c r="F130" s="418">
        <v>2187014.5419900003</v>
      </c>
      <c r="G130" s="418">
        <v>386458.94445999997</v>
      </c>
      <c r="H130" s="418">
        <v>82433.091670000009</v>
      </c>
      <c r="I130" s="418">
        <v>468892.03613000002</v>
      </c>
      <c r="J130" s="418">
        <v>843471.69930000021</v>
      </c>
      <c r="K130" s="418">
        <v>205697.25519999996</v>
      </c>
      <c r="L130" s="418">
        <v>1049168.9545</v>
      </c>
      <c r="M130" s="418">
        <v>274010.54256000003</v>
      </c>
      <c r="N130" s="418">
        <v>102587.50337000001</v>
      </c>
      <c r="O130" s="418">
        <v>376598.04593000002</v>
      </c>
      <c r="P130" s="418">
        <v>1503941.1863200003</v>
      </c>
      <c r="Q130" s="418">
        <v>390717.85024</v>
      </c>
      <c r="R130" s="977">
        <v>1894659.0365600004</v>
      </c>
    </row>
    <row r="131" spans="1:18">
      <c r="A131" s="339"/>
      <c r="B131" s="334" t="s">
        <v>246</v>
      </c>
      <c r="C131" s="334" t="s">
        <v>246</v>
      </c>
      <c r="D131" s="971">
        <v>58773.503849999994</v>
      </c>
      <c r="E131" s="972">
        <v>28101.116280000002</v>
      </c>
      <c r="F131" s="972">
        <v>86874.620129999996</v>
      </c>
      <c r="G131" s="972">
        <v>8187.77225</v>
      </c>
      <c r="H131" s="972">
        <v>8011.8299200000001</v>
      </c>
      <c r="I131" s="972">
        <v>16199.60217</v>
      </c>
      <c r="J131" s="972">
        <v>44859.786839999993</v>
      </c>
      <c r="K131" s="972">
        <v>7061.7235200000005</v>
      </c>
      <c r="L131" s="972">
        <v>51921.51036</v>
      </c>
      <c r="M131" s="972">
        <v>10478.78721</v>
      </c>
      <c r="N131" s="972">
        <v>221.54144999999997</v>
      </c>
      <c r="O131" s="972">
        <v>10700.328660000001</v>
      </c>
      <c r="P131" s="972">
        <v>63526.346299999997</v>
      </c>
      <c r="Q131" s="972">
        <v>15295.09489</v>
      </c>
      <c r="R131" s="973">
        <v>78821.441189999998</v>
      </c>
    </row>
    <row r="132" spans="1:18">
      <c r="A132" s="339"/>
      <c r="B132" s="334" t="s">
        <v>247</v>
      </c>
      <c r="C132" s="334" t="s">
        <v>248</v>
      </c>
      <c r="D132" s="971">
        <v>48344.980019999995</v>
      </c>
      <c r="E132" s="972">
        <v>3.7724699999999998</v>
      </c>
      <c r="F132" s="972">
        <v>48348.752489999992</v>
      </c>
      <c r="G132" s="972">
        <v>10818.072380000001</v>
      </c>
      <c r="H132" s="972">
        <v>5304.3491599999998</v>
      </c>
      <c r="I132" s="972">
        <v>16122.421539999999</v>
      </c>
      <c r="J132" s="972">
        <v>29861.548189999998</v>
      </c>
      <c r="K132" s="972">
        <v>1166.3144600000003</v>
      </c>
      <c r="L132" s="972">
        <v>31027.862649999999</v>
      </c>
      <c r="M132" s="972">
        <v>1791.7152699999999</v>
      </c>
      <c r="N132" s="972">
        <v>1.7989999999999999E-2</v>
      </c>
      <c r="O132" s="972">
        <v>1791.73326</v>
      </c>
      <c r="P132" s="972">
        <v>42471.335840000007</v>
      </c>
      <c r="Q132" s="972">
        <v>6470.6816100000005</v>
      </c>
      <c r="R132" s="973">
        <v>48942.017449999999</v>
      </c>
    </row>
    <row r="133" spans="1:18">
      <c r="A133" s="339"/>
      <c r="B133" s="339"/>
      <c r="C133" s="975" t="s">
        <v>247</v>
      </c>
      <c r="D133" s="976">
        <v>191412.06842000003</v>
      </c>
      <c r="E133" s="418">
        <v>9003.23423</v>
      </c>
      <c r="F133" s="418">
        <v>200415.30264999997</v>
      </c>
      <c r="G133" s="418">
        <v>27595.728370000001</v>
      </c>
      <c r="H133" s="418">
        <v>2329.78719</v>
      </c>
      <c r="I133" s="418">
        <v>29925.51556</v>
      </c>
      <c r="J133" s="418">
        <v>90798.868199999997</v>
      </c>
      <c r="K133" s="418">
        <v>6229.1886900000009</v>
      </c>
      <c r="L133" s="418">
        <v>97028.056890000007</v>
      </c>
      <c r="M133" s="418">
        <v>12686.955830000001</v>
      </c>
      <c r="N133" s="418">
        <v>1232.4260300000001</v>
      </c>
      <c r="O133" s="418">
        <v>13919.38186</v>
      </c>
      <c r="P133" s="418">
        <v>131081.55240000002</v>
      </c>
      <c r="Q133" s="418">
        <v>9791.4019100000005</v>
      </c>
      <c r="R133" s="977">
        <v>140872.95431</v>
      </c>
    </row>
    <row r="134" spans="1:18">
      <c r="A134" s="339"/>
      <c r="B134" s="334" t="s">
        <v>249</v>
      </c>
      <c r="C134" s="334" t="s">
        <v>249</v>
      </c>
      <c r="D134" s="971">
        <v>189997.27239000003</v>
      </c>
      <c r="E134" s="972">
        <v>705.50357999999994</v>
      </c>
      <c r="F134" s="972">
        <v>190702.77596999999</v>
      </c>
      <c r="G134" s="972">
        <v>16828.374359999998</v>
      </c>
      <c r="H134" s="972">
        <v>1719.07512</v>
      </c>
      <c r="I134" s="972">
        <v>18547.449479999999</v>
      </c>
      <c r="J134" s="972">
        <v>95940.124329999991</v>
      </c>
      <c r="K134" s="972">
        <v>23801.573229999998</v>
      </c>
      <c r="L134" s="972">
        <v>119741.69756</v>
      </c>
      <c r="M134" s="972">
        <v>44509.780760000009</v>
      </c>
      <c r="N134" s="972">
        <v>5659.5766299999996</v>
      </c>
      <c r="O134" s="972">
        <v>50169.357389999997</v>
      </c>
      <c r="P134" s="972">
        <v>157278.27945000003</v>
      </c>
      <c r="Q134" s="972">
        <v>31180.224979999999</v>
      </c>
      <c r="R134" s="973">
        <v>188458.50443</v>
      </c>
    </row>
    <row r="135" spans="1:18">
      <c r="A135" s="339"/>
      <c r="B135" s="334" t="s">
        <v>250</v>
      </c>
      <c r="C135" s="334" t="s">
        <v>251</v>
      </c>
      <c r="D135" s="971">
        <v>104322.15794</v>
      </c>
      <c r="E135" s="972">
        <v>8322.6603900000009</v>
      </c>
      <c r="F135" s="972">
        <v>112644.81832999999</v>
      </c>
      <c r="G135" s="972">
        <v>28750.306689999998</v>
      </c>
      <c r="H135" s="972">
        <v>10281.586810000001</v>
      </c>
      <c r="I135" s="972">
        <v>39031.893499999998</v>
      </c>
      <c r="J135" s="972">
        <v>75860.753120000008</v>
      </c>
      <c r="K135" s="972">
        <v>13232.800140000001</v>
      </c>
      <c r="L135" s="972">
        <v>89093.553259999986</v>
      </c>
      <c r="M135" s="972">
        <v>21239.92453</v>
      </c>
      <c r="N135" s="972">
        <v>9435.86895</v>
      </c>
      <c r="O135" s="972">
        <v>30675.79348</v>
      </c>
      <c r="P135" s="972">
        <v>125850.98434000001</v>
      </c>
      <c r="Q135" s="972">
        <v>32950.255899999996</v>
      </c>
      <c r="R135" s="973">
        <v>158801.24024000001</v>
      </c>
    </row>
    <row r="136" spans="1:18">
      <c r="A136" s="339"/>
      <c r="B136" s="334" t="s">
        <v>395</v>
      </c>
      <c r="C136" s="334" t="s">
        <v>395</v>
      </c>
      <c r="D136" s="971">
        <v>30587.266239999997</v>
      </c>
      <c r="E136" s="972">
        <v>0</v>
      </c>
      <c r="F136" s="972">
        <v>30587.266239999997</v>
      </c>
      <c r="G136" s="972">
        <v>0</v>
      </c>
      <c r="H136" s="972">
        <v>0</v>
      </c>
      <c r="I136" s="972">
        <v>0</v>
      </c>
      <c r="J136" s="972">
        <v>1450.15032</v>
      </c>
      <c r="K136" s="972">
        <v>0.77024000000000004</v>
      </c>
      <c r="L136" s="972">
        <v>1450.92056</v>
      </c>
      <c r="M136" s="972">
        <v>3374.5660400000002</v>
      </c>
      <c r="N136" s="972">
        <v>83.510840000000002</v>
      </c>
      <c r="O136" s="972">
        <v>3458.0768800000001</v>
      </c>
      <c r="P136" s="972">
        <v>4824.7163600000003</v>
      </c>
      <c r="Q136" s="972">
        <v>84.281080000000003</v>
      </c>
      <c r="R136" s="973">
        <v>4908.9974400000001</v>
      </c>
    </row>
    <row r="137" spans="1:18">
      <c r="A137" s="334" t="s">
        <v>956</v>
      </c>
      <c r="B137" s="974"/>
      <c r="C137" s="974"/>
      <c r="D137" s="971">
        <v>4023650.4838199997</v>
      </c>
      <c r="E137" s="972">
        <v>134154.69978</v>
      </c>
      <c r="F137" s="972">
        <v>4157805.1835999996</v>
      </c>
      <c r="G137" s="972">
        <v>624078.22210999986</v>
      </c>
      <c r="H137" s="972">
        <v>140859.98440000002</v>
      </c>
      <c r="I137" s="972">
        <v>764938.20650999981</v>
      </c>
      <c r="J137" s="972">
        <v>1695800.2151699997</v>
      </c>
      <c r="K137" s="972">
        <v>346867.61015999998</v>
      </c>
      <c r="L137" s="972">
        <v>2042667.8253299997</v>
      </c>
      <c r="M137" s="972">
        <v>488788.19432000001</v>
      </c>
      <c r="N137" s="972">
        <v>163689.26207</v>
      </c>
      <c r="O137" s="972">
        <v>652477.45638999995</v>
      </c>
      <c r="P137" s="972">
        <v>2808666.6316000009</v>
      </c>
      <c r="Q137" s="972">
        <v>651416.85663000005</v>
      </c>
      <c r="R137" s="973">
        <v>3460083.4882300003</v>
      </c>
    </row>
    <row r="138" spans="1:18">
      <c r="A138" s="334" t="s">
        <v>14</v>
      </c>
      <c r="B138" s="334" t="s">
        <v>396</v>
      </c>
      <c r="C138" s="334" t="s">
        <v>397</v>
      </c>
      <c r="D138" s="971">
        <v>39776.477420000003</v>
      </c>
      <c r="E138" s="972">
        <v>0</v>
      </c>
      <c r="F138" s="972">
        <v>39776.477420000003</v>
      </c>
      <c r="G138" s="972">
        <v>0</v>
      </c>
      <c r="H138" s="972">
        <v>0</v>
      </c>
      <c r="I138" s="972">
        <v>0</v>
      </c>
      <c r="J138" s="972">
        <v>1117.1518000000001</v>
      </c>
      <c r="K138" s="972">
        <v>19.581349999999997</v>
      </c>
      <c r="L138" s="972">
        <v>1136.7331499999998</v>
      </c>
      <c r="M138" s="972">
        <v>1883.4398000000001</v>
      </c>
      <c r="N138" s="972">
        <v>0</v>
      </c>
      <c r="O138" s="972">
        <v>1883.4398000000001</v>
      </c>
      <c r="P138" s="972">
        <v>3000.5916000000002</v>
      </c>
      <c r="Q138" s="972">
        <v>19.581349999999997</v>
      </c>
      <c r="R138" s="973">
        <v>3020.1729500000001</v>
      </c>
    </row>
    <row r="139" spans="1:18">
      <c r="A139" s="339"/>
      <c r="B139" s="334" t="s">
        <v>252</v>
      </c>
      <c r="C139" s="334" t="s">
        <v>252</v>
      </c>
      <c r="D139" s="971">
        <v>244771.45644000001</v>
      </c>
      <c r="E139" s="972">
        <v>2039.2961400000002</v>
      </c>
      <c r="F139" s="972">
        <v>246810.75257999997</v>
      </c>
      <c r="G139" s="972">
        <v>32266.313529999999</v>
      </c>
      <c r="H139" s="972">
        <v>1807.2245399999999</v>
      </c>
      <c r="I139" s="972">
        <v>34073.538070000002</v>
      </c>
      <c r="J139" s="972">
        <v>163054.47884</v>
      </c>
      <c r="K139" s="972">
        <v>21555.301010000003</v>
      </c>
      <c r="L139" s="972">
        <v>184609.77984999999</v>
      </c>
      <c r="M139" s="972">
        <v>32031.928680000001</v>
      </c>
      <c r="N139" s="972">
        <v>2725.1083900000003</v>
      </c>
      <c r="O139" s="972">
        <v>34757.037069999998</v>
      </c>
      <c r="P139" s="972">
        <v>227352.72105000002</v>
      </c>
      <c r="Q139" s="972">
        <v>26087.63394</v>
      </c>
      <c r="R139" s="973">
        <v>253440.35499000002</v>
      </c>
    </row>
    <row r="140" spans="1:18">
      <c r="A140" s="339"/>
      <c r="B140" s="334" t="s">
        <v>398</v>
      </c>
      <c r="C140" s="334" t="s">
        <v>398</v>
      </c>
      <c r="D140" s="971">
        <v>65906.986139999994</v>
      </c>
      <c r="E140" s="972">
        <v>0</v>
      </c>
      <c r="F140" s="972">
        <v>65906.986139999994</v>
      </c>
      <c r="G140" s="972">
        <v>0</v>
      </c>
      <c r="H140" s="972">
        <v>0</v>
      </c>
      <c r="I140" s="972">
        <v>0</v>
      </c>
      <c r="J140" s="972">
        <v>2171.6306300000001</v>
      </c>
      <c r="K140" s="972">
        <v>4.26539</v>
      </c>
      <c r="L140" s="972">
        <v>2175.8960200000001</v>
      </c>
      <c r="M140" s="972">
        <v>1811.4025800000002</v>
      </c>
      <c r="N140" s="972">
        <v>241.70301999999998</v>
      </c>
      <c r="O140" s="972">
        <v>2053.1055999999999</v>
      </c>
      <c r="P140" s="972">
        <v>3983.0332100000001</v>
      </c>
      <c r="Q140" s="972">
        <v>245.96841000000001</v>
      </c>
      <c r="R140" s="973">
        <v>4229.00162</v>
      </c>
    </row>
    <row r="141" spans="1:18">
      <c r="A141" s="339"/>
      <c r="B141" s="334" t="s">
        <v>253</v>
      </c>
      <c r="C141" s="334" t="s">
        <v>254</v>
      </c>
      <c r="D141" s="971">
        <v>129545.55966999999</v>
      </c>
      <c r="E141" s="972">
        <v>53.510829999999999</v>
      </c>
      <c r="F141" s="972">
        <v>129599.0705</v>
      </c>
      <c r="G141" s="972">
        <v>19071.071800000002</v>
      </c>
      <c r="H141" s="972">
        <v>11797.19484</v>
      </c>
      <c r="I141" s="972">
        <v>30868.266640000002</v>
      </c>
      <c r="J141" s="972">
        <v>77909.709569999992</v>
      </c>
      <c r="K141" s="972">
        <v>5182.3151699999999</v>
      </c>
      <c r="L141" s="972">
        <v>83092.024740000008</v>
      </c>
      <c r="M141" s="972">
        <v>6552.6347500000002</v>
      </c>
      <c r="N141" s="972">
        <v>12.54034</v>
      </c>
      <c r="O141" s="972">
        <v>6565.1750899999997</v>
      </c>
      <c r="P141" s="972">
        <v>103533.41611999999</v>
      </c>
      <c r="Q141" s="972">
        <v>16992.050349999998</v>
      </c>
      <c r="R141" s="973">
        <v>120525.46647</v>
      </c>
    </row>
    <row r="142" spans="1:18">
      <c r="A142" s="339"/>
      <c r="B142" s="334" t="s">
        <v>255</v>
      </c>
      <c r="C142" s="334" t="s">
        <v>256</v>
      </c>
      <c r="D142" s="971">
        <v>121610.26691999999</v>
      </c>
      <c r="E142" s="972">
        <v>25.529880000000002</v>
      </c>
      <c r="F142" s="972">
        <v>121635.7968</v>
      </c>
      <c r="G142" s="972">
        <v>12614.93569</v>
      </c>
      <c r="H142" s="972">
        <v>771.49045000000001</v>
      </c>
      <c r="I142" s="972">
        <v>13386.426140000001</v>
      </c>
      <c r="J142" s="972">
        <v>50480.036570000004</v>
      </c>
      <c r="K142" s="972">
        <v>5363.286759999999</v>
      </c>
      <c r="L142" s="972">
        <v>55843.323329999999</v>
      </c>
      <c r="M142" s="972">
        <v>7976.45</v>
      </c>
      <c r="N142" s="972">
        <v>224.51761000000002</v>
      </c>
      <c r="O142" s="972">
        <v>8200.9676099999997</v>
      </c>
      <c r="P142" s="972">
        <v>71071.422260000007</v>
      </c>
      <c r="Q142" s="972">
        <v>6359.2948199999992</v>
      </c>
      <c r="R142" s="973">
        <v>77430.717080000002</v>
      </c>
    </row>
    <row r="143" spans="1:18">
      <c r="A143" s="339"/>
      <c r="B143" s="339"/>
      <c r="C143" s="975" t="s">
        <v>399</v>
      </c>
      <c r="D143" s="976">
        <v>82078.531000000003</v>
      </c>
      <c r="E143" s="418">
        <v>0</v>
      </c>
      <c r="F143" s="418">
        <v>82078.531000000003</v>
      </c>
      <c r="G143" s="418">
        <v>91.281630000000007</v>
      </c>
      <c r="H143" s="418">
        <v>3.449E-2</v>
      </c>
      <c r="I143" s="418">
        <v>91.316119999999998</v>
      </c>
      <c r="J143" s="418">
        <v>4289.3457199999993</v>
      </c>
      <c r="K143" s="418">
        <v>297.05723999999998</v>
      </c>
      <c r="L143" s="418">
        <v>4586.4029600000003</v>
      </c>
      <c r="M143" s="418">
        <v>3974.3402700000001</v>
      </c>
      <c r="N143" s="418">
        <v>0</v>
      </c>
      <c r="O143" s="418">
        <v>3974.3402700000001</v>
      </c>
      <c r="P143" s="418">
        <v>8354.9676199999994</v>
      </c>
      <c r="Q143" s="418">
        <v>297.09172999999998</v>
      </c>
      <c r="R143" s="977">
        <v>8652.0593499999995</v>
      </c>
    </row>
    <row r="144" spans="1:18">
      <c r="A144" s="339"/>
      <c r="B144" s="339"/>
      <c r="C144" s="975" t="s">
        <v>255</v>
      </c>
      <c r="D144" s="976">
        <v>6785507.5499899993</v>
      </c>
      <c r="E144" s="418">
        <v>1296220.4900099998</v>
      </c>
      <c r="F144" s="418">
        <v>8081728.040000001</v>
      </c>
      <c r="G144" s="418">
        <v>1519248.8718600003</v>
      </c>
      <c r="H144" s="418">
        <v>793197.63201000018</v>
      </c>
      <c r="I144" s="418">
        <v>2312446.5038700011</v>
      </c>
      <c r="J144" s="418">
        <v>2554412.0867900001</v>
      </c>
      <c r="K144" s="418">
        <v>1160792.7178699998</v>
      </c>
      <c r="L144" s="418">
        <v>3715204.8046599999</v>
      </c>
      <c r="M144" s="418">
        <v>1074003.7514199999</v>
      </c>
      <c r="N144" s="418">
        <v>372343.4489299999</v>
      </c>
      <c r="O144" s="418">
        <v>1446347.2003499998</v>
      </c>
      <c r="P144" s="418">
        <v>5147664.7100699982</v>
      </c>
      <c r="Q144" s="418">
        <v>2326333.7988100005</v>
      </c>
      <c r="R144" s="977">
        <v>7473998.5088800006</v>
      </c>
    </row>
    <row r="145" spans="1:18">
      <c r="A145" s="339"/>
      <c r="B145" s="339"/>
      <c r="C145" s="975" t="s">
        <v>400</v>
      </c>
      <c r="D145" s="976">
        <v>38994.805310000003</v>
      </c>
      <c r="E145" s="418">
        <v>0</v>
      </c>
      <c r="F145" s="418">
        <v>38994.805310000003</v>
      </c>
      <c r="G145" s="418">
        <v>0</v>
      </c>
      <c r="H145" s="418">
        <v>0</v>
      </c>
      <c r="I145" s="418">
        <v>0</v>
      </c>
      <c r="J145" s="418">
        <v>1944.5621100000001</v>
      </c>
      <c r="K145" s="418">
        <v>39.3857</v>
      </c>
      <c r="L145" s="418">
        <v>1983.9478100000001</v>
      </c>
      <c r="M145" s="418">
        <v>1469.68785</v>
      </c>
      <c r="N145" s="418">
        <v>0</v>
      </c>
      <c r="O145" s="418">
        <v>1469.68785</v>
      </c>
      <c r="P145" s="418">
        <v>3414.2499600000001</v>
      </c>
      <c r="Q145" s="418">
        <v>39.3857</v>
      </c>
      <c r="R145" s="977">
        <v>3453.6356600000004</v>
      </c>
    </row>
    <row r="146" spans="1:18">
      <c r="A146" s="339"/>
      <c r="B146" s="334" t="s">
        <v>401</v>
      </c>
      <c r="C146" s="334" t="s">
        <v>401</v>
      </c>
      <c r="D146" s="971">
        <v>56455.221729999997</v>
      </c>
      <c r="E146" s="972">
        <v>0</v>
      </c>
      <c r="F146" s="972">
        <v>56455.221729999997</v>
      </c>
      <c r="G146" s="972">
        <v>0</v>
      </c>
      <c r="H146" s="972">
        <v>0</v>
      </c>
      <c r="I146" s="972">
        <v>0</v>
      </c>
      <c r="J146" s="972">
        <v>2478.6517100000001</v>
      </c>
      <c r="K146" s="972">
        <v>214.95085999999998</v>
      </c>
      <c r="L146" s="972">
        <v>2693.60257</v>
      </c>
      <c r="M146" s="972">
        <v>2274.8462000000004</v>
      </c>
      <c r="N146" s="972">
        <v>14.373010000000001</v>
      </c>
      <c r="O146" s="972">
        <v>2289.2192099999997</v>
      </c>
      <c r="P146" s="972">
        <v>4753.49791</v>
      </c>
      <c r="Q146" s="972">
        <v>229.32387</v>
      </c>
      <c r="R146" s="973">
        <v>4982.8217800000002</v>
      </c>
    </row>
    <row r="147" spans="1:18">
      <c r="A147" s="339"/>
      <c r="B147" s="334" t="s">
        <v>257</v>
      </c>
      <c r="C147" s="334" t="s">
        <v>257</v>
      </c>
      <c r="D147" s="971">
        <v>129862.61278</v>
      </c>
      <c r="E147" s="972">
        <v>2645.6146600000002</v>
      </c>
      <c r="F147" s="972">
        <v>132508.22743999999</v>
      </c>
      <c r="G147" s="972">
        <v>21037.569630000002</v>
      </c>
      <c r="H147" s="972">
        <v>2602.9484699999998</v>
      </c>
      <c r="I147" s="972">
        <v>23640.518100000001</v>
      </c>
      <c r="J147" s="972">
        <v>91178.86344999999</v>
      </c>
      <c r="K147" s="972">
        <v>17239.761870000002</v>
      </c>
      <c r="L147" s="972">
        <v>108418.62531999999</v>
      </c>
      <c r="M147" s="972">
        <v>33057.094109999998</v>
      </c>
      <c r="N147" s="972">
        <v>10387.904839999999</v>
      </c>
      <c r="O147" s="972">
        <v>43444.998950000001</v>
      </c>
      <c r="P147" s="972">
        <v>145273.52718999999</v>
      </c>
      <c r="Q147" s="972">
        <v>30230.615180000001</v>
      </c>
      <c r="R147" s="973">
        <v>175504.14237000002</v>
      </c>
    </row>
    <row r="148" spans="1:18">
      <c r="A148" s="339"/>
      <c r="B148" s="334" t="s">
        <v>402</v>
      </c>
      <c r="C148" s="334" t="s">
        <v>402</v>
      </c>
      <c r="D148" s="971">
        <v>14481.992829999999</v>
      </c>
      <c r="E148" s="972">
        <v>0</v>
      </c>
      <c r="F148" s="972">
        <v>14481.992829999999</v>
      </c>
      <c r="G148" s="972">
        <v>0</v>
      </c>
      <c r="H148" s="972">
        <v>0</v>
      </c>
      <c r="I148" s="972">
        <v>0</v>
      </c>
      <c r="J148" s="972">
        <v>1080.2125600000002</v>
      </c>
      <c r="K148" s="972">
        <v>1.40693</v>
      </c>
      <c r="L148" s="972">
        <v>1081.61949</v>
      </c>
      <c r="M148" s="972">
        <v>1062.89096</v>
      </c>
      <c r="N148" s="972">
        <v>0</v>
      </c>
      <c r="O148" s="972">
        <v>1062.89096</v>
      </c>
      <c r="P148" s="972">
        <v>2143.1035200000001</v>
      </c>
      <c r="Q148" s="972">
        <v>1.40693</v>
      </c>
      <c r="R148" s="973">
        <v>2144.5104500000002</v>
      </c>
    </row>
    <row r="149" spans="1:18">
      <c r="A149" s="339"/>
      <c r="B149" s="334" t="s">
        <v>325</v>
      </c>
      <c r="C149" s="334" t="s">
        <v>326</v>
      </c>
      <c r="D149" s="971">
        <v>984.76198999999997</v>
      </c>
      <c r="E149" s="972">
        <v>0</v>
      </c>
      <c r="F149" s="972">
        <v>984.76198999999997</v>
      </c>
      <c r="G149" s="972">
        <v>13367.04062</v>
      </c>
      <c r="H149" s="972">
        <v>1271.9115300000001</v>
      </c>
      <c r="I149" s="972">
        <v>14638.952150000001</v>
      </c>
      <c r="J149" s="972">
        <v>82465.720799999996</v>
      </c>
      <c r="K149" s="972">
        <v>28797.681780000003</v>
      </c>
      <c r="L149" s="972">
        <v>111263.40257999999</v>
      </c>
      <c r="M149" s="972">
        <v>33376.243049999997</v>
      </c>
      <c r="N149" s="972">
        <v>487.45028000000002</v>
      </c>
      <c r="O149" s="972">
        <v>33863.693329999995</v>
      </c>
      <c r="P149" s="972">
        <v>129209.00447</v>
      </c>
      <c r="Q149" s="972">
        <v>30557.043590000005</v>
      </c>
      <c r="R149" s="973">
        <v>159766.04806</v>
      </c>
    </row>
    <row r="150" spans="1:18">
      <c r="A150" s="334" t="s">
        <v>957</v>
      </c>
      <c r="B150" s="974"/>
      <c r="C150" s="974"/>
      <c r="D150" s="971">
        <v>7709976.222219998</v>
      </c>
      <c r="E150" s="972">
        <v>1300984.4415199996</v>
      </c>
      <c r="F150" s="972">
        <v>9010960.6637399998</v>
      </c>
      <c r="G150" s="972">
        <v>1617697.0847600005</v>
      </c>
      <c r="H150" s="972">
        <v>811448.43633000029</v>
      </c>
      <c r="I150" s="972">
        <v>2429145.5210900004</v>
      </c>
      <c r="J150" s="972">
        <v>3032582.4505500002</v>
      </c>
      <c r="K150" s="972">
        <v>1239507.7119299998</v>
      </c>
      <c r="L150" s="972">
        <v>4272090.1624800004</v>
      </c>
      <c r="M150" s="972">
        <v>1199474.7096699995</v>
      </c>
      <c r="N150" s="972">
        <v>386437.04641999985</v>
      </c>
      <c r="O150" s="972">
        <v>1585911.7560899998</v>
      </c>
      <c r="P150" s="972">
        <v>5849754.2449799981</v>
      </c>
      <c r="Q150" s="972">
        <v>2437393.1946799997</v>
      </c>
      <c r="R150" s="973">
        <v>8287147.4396599997</v>
      </c>
    </row>
    <row r="151" spans="1:18">
      <c r="A151" s="334" t="s">
        <v>15</v>
      </c>
      <c r="B151" s="334" t="s">
        <v>258</v>
      </c>
      <c r="C151" s="334" t="s">
        <v>403</v>
      </c>
      <c r="D151" s="971">
        <v>24485.193640000001</v>
      </c>
      <c r="E151" s="972">
        <v>0</v>
      </c>
      <c r="F151" s="972">
        <v>24485.193640000001</v>
      </c>
      <c r="G151" s="972">
        <v>0</v>
      </c>
      <c r="H151" s="972">
        <v>0</v>
      </c>
      <c r="I151" s="972">
        <v>0</v>
      </c>
      <c r="J151" s="972">
        <v>1289.0533400000002</v>
      </c>
      <c r="K151" s="972">
        <v>1.36344</v>
      </c>
      <c r="L151" s="972">
        <v>1290.41678</v>
      </c>
      <c r="M151" s="972">
        <v>1673.00972</v>
      </c>
      <c r="N151" s="972">
        <v>0</v>
      </c>
      <c r="O151" s="972">
        <v>1673.00972</v>
      </c>
      <c r="P151" s="972">
        <v>2962.06306</v>
      </c>
      <c r="Q151" s="972">
        <v>1.36344</v>
      </c>
      <c r="R151" s="973">
        <v>2963.4265</v>
      </c>
    </row>
    <row r="152" spans="1:18">
      <c r="A152" s="339"/>
      <c r="B152" s="339"/>
      <c r="C152" s="975" t="s">
        <v>258</v>
      </c>
      <c r="D152" s="976">
        <v>4351613.8128499994</v>
      </c>
      <c r="E152" s="418">
        <v>455506.82642</v>
      </c>
      <c r="F152" s="418">
        <v>4807120.6392700002</v>
      </c>
      <c r="G152" s="418">
        <v>552387.30275999987</v>
      </c>
      <c r="H152" s="418">
        <v>256472.46615000002</v>
      </c>
      <c r="I152" s="418">
        <v>808859.76890999998</v>
      </c>
      <c r="J152" s="418">
        <v>1282671.13164</v>
      </c>
      <c r="K152" s="418">
        <v>369724.58591999992</v>
      </c>
      <c r="L152" s="418">
        <v>1652395.7175600003</v>
      </c>
      <c r="M152" s="418">
        <v>467536.25905000005</v>
      </c>
      <c r="N152" s="418">
        <v>237368.67571000001</v>
      </c>
      <c r="O152" s="418">
        <v>704904.93476000009</v>
      </c>
      <c r="P152" s="418">
        <v>2302594.6934499997</v>
      </c>
      <c r="Q152" s="418">
        <v>863565.72777999984</v>
      </c>
      <c r="R152" s="977">
        <v>3166160.4212299995</v>
      </c>
    </row>
    <row r="153" spans="1:18">
      <c r="A153" s="339"/>
      <c r="B153" s="339"/>
      <c r="C153" s="975" t="s">
        <v>259</v>
      </c>
      <c r="D153" s="976">
        <v>152286.97425999999</v>
      </c>
      <c r="E153" s="418">
        <v>346.36789999999996</v>
      </c>
      <c r="F153" s="418">
        <v>152633.34216</v>
      </c>
      <c r="G153" s="418">
        <v>31568.235189999999</v>
      </c>
      <c r="H153" s="418">
        <v>4632.0754999999999</v>
      </c>
      <c r="I153" s="418">
        <v>36200.310689999998</v>
      </c>
      <c r="J153" s="418">
        <v>54388.10153</v>
      </c>
      <c r="K153" s="418">
        <v>7597.8860800000002</v>
      </c>
      <c r="L153" s="418">
        <v>61985.987609999996</v>
      </c>
      <c r="M153" s="418">
        <v>21425.202069999999</v>
      </c>
      <c r="N153" s="418">
        <v>1225.9071299999998</v>
      </c>
      <c r="O153" s="418">
        <v>22651.109199999999</v>
      </c>
      <c r="P153" s="418">
        <v>107381.53879000002</v>
      </c>
      <c r="Q153" s="418">
        <v>13455.868710000001</v>
      </c>
      <c r="R153" s="977">
        <v>120837.40750000002</v>
      </c>
    </row>
    <row r="154" spans="1:18">
      <c r="A154" s="339"/>
      <c r="B154" s="339"/>
      <c r="C154" s="975" t="s">
        <v>56</v>
      </c>
      <c r="D154" s="976">
        <v>57505.996070000001</v>
      </c>
      <c r="E154" s="418">
        <v>0</v>
      </c>
      <c r="F154" s="418">
        <v>57505.996070000001</v>
      </c>
      <c r="G154" s="418">
        <v>7.4700000000000001E-3</v>
      </c>
      <c r="H154" s="418">
        <v>0</v>
      </c>
      <c r="I154" s="418">
        <v>7.4700000000000001E-3</v>
      </c>
      <c r="J154" s="418">
        <v>2793.0055400000001</v>
      </c>
      <c r="K154" s="418">
        <v>61.473750000000003</v>
      </c>
      <c r="L154" s="418">
        <v>2854.4792900000002</v>
      </c>
      <c r="M154" s="418">
        <v>4185.1870899999994</v>
      </c>
      <c r="N154" s="418">
        <v>404.87627000000003</v>
      </c>
      <c r="O154" s="418">
        <v>4590.0633600000001</v>
      </c>
      <c r="P154" s="418">
        <v>6978.2001</v>
      </c>
      <c r="Q154" s="418">
        <v>466.35002000000003</v>
      </c>
      <c r="R154" s="977">
        <v>7444.5501199999999</v>
      </c>
    </row>
    <row r="155" spans="1:18">
      <c r="A155" s="339"/>
      <c r="B155" s="339"/>
      <c r="C155" s="975" t="s">
        <v>404</v>
      </c>
      <c r="D155" s="976">
        <v>21954.1459</v>
      </c>
      <c r="E155" s="418">
        <v>0</v>
      </c>
      <c r="F155" s="418">
        <v>21954.1459</v>
      </c>
      <c r="G155" s="418">
        <v>0</v>
      </c>
      <c r="H155" s="418">
        <v>0</v>
      </c>
      <c r="I155" s="418">
        <v>0</v>
      </c>
      <c r="J155" s="418">
        <v>546.29966999999999</v>
      </c>
      <c r="K155" s="418">
        <v>7.7829999999999996E-2</v>
      </c>
      <c r="L155" s="418">
        <v>546.37750000000005</v>
      </c>
      <c r="M155" s="418">
        <v>37.017620000000001</v>
      </c>
      <c r="N155" s="418">
        <v>0</v>
      </c>
      <c r="O155" s="418">
        <v>37.017620000000001</v>
      </c>
      <c r="P155" s="418">
        <v>583.31729000000007</v>
      </c>
      <c r="Q155" s="418">
        <v>7.7829999999999996E-2</v>
      </c>
      <c r="R155" s="977">
        <v>583.39512000000002</v>
      </c>
    </row>
    <row r="156" spans="1:18">
      <c r="A156" s="339"/>
      <c r="B156" s="339"/>
      <c r="C156" s="975" t="s">
        <v>405</v>
      </c>
      <c r="D156" s="976">
        <v>21384.937289999998</v>
      </c>
      <c r="E156" s="418">
        <v>0</v>
      </c>
      <c r="F156" s="418">
        <v>21384.937289999998</v>
      </c>
      <c r="G156" s="418">
        <v>0</v>
      </c>
      <c r="H156" s="418">
        <v>0</v>
      </c>
      <c r="I156" s="418">
        <v>0</v>
      </c>
      <c r="J156" s="418">
        <v>406.18006000000003</v>
      </c>
      <c r="K156" s="418">
        <v>0</v>
      </c>
      <c r="L156" s="418">
        <v>406.18006000000003</v>
      </c>
      <c r="M156" s="418">
        <v>325.97868</v>
      </c>
      <c r="N156" s="418">
        <v>0</v>
      </c>
      <c r="O156" s="418">
        <v>325.97868</v>
      </c>
      <c r="P156" s="418">
        <v>732.15873999999997</v>
      </c>
      <c r="Q156" s="418">
        <v>0</v>
      </c>
      <c r="R156" s="977">
        <v>732.15873999999997</v>
      </c>
    </row>
    <row r="157" spans="1:18">
      <c r="A157" s="339"/>
      <c r="B157" s="339"/>
      <c r="C157" s="975" t="s">
        <v>406</v>
      </c>
      <c r="D157" s="976">
        <v>8021.0833000000002</v>
      </c>
      <c r="E157" s="418">
        <v>0</v>
      </c>
      <c r="F157" s="418">
        <v>8021.0833000000002</v>
      </c>
      <c r="G157" s="418">
        <v>0</v>
      </c>
      <c r="H157" s="418">
        <v>0</v>
      </c>
      <c r="I157" s="418">
        <v>0</v>
      </c>
      <c r="J157" s="418">
        <v>258.76335</v>
      </c>
      <c r="K157" s="418">
        <v>37.523710000000001</v>
      </c>
      <c r="L157" s="418">
        <v>296.28706</v>
      </c>
      <c r="M157" s="418">
        <v>0.85485</v>
      </c>
      <c r="N157" s="418">
        <v>0</v>
      </c>
      <c r="O157" s="418">
        <v>0.85485</v>
      </c>
      <c r="P157" s="418">
        <v>259.6182</v>
      </c>
      <c r="Q157" s="418">
        <v>37.523710000000001</v>
      </c>
      <c r="R157" s="977">
        <v>297.14191</v>
      </c>
    </row>
    <row r="158" spans="1:18">
      <c r="A158" s="339"/>
      <c r="B158" s="339"/>
      <c r="C158" s="975" t="s">
        <v>407</v>
      </c>
      <c r="D158" s="976">
        <v>12619.693949999999</v>
      </c>
      <c r="E158" s="418">
        <v>0</v>
      </c>
      <c r="F158" s="418">
        <v>12619.693949999999</v>
      </c>
      <c r="G158" s="418">
        <v>0</v>
      </c>
      <c r="H158" s="418">
        <v>0</v>
      </c>
      <c r="I158" s="418">
        <v>0</v>
      </c>
      <c r="J158" s="418">
        <v>308.49026000000003</v>
      </c>
      <c r="K158" s="418">
        <v>2.3300000000000001E-2</v>
      </c>
      <c r="L158" s="418">
        <v>308.51355999999998</v>
      </c>
      <c r="M158" s="418">
        <v>92.628110000000007</v>
      </c>
      <c r="N158" s="418">
        <v>0</v>
      </c>
      <c r="O158" s="418">
        <v>92.628110000000007</v>
      </c>
      <c r="P158" s="418">
        <v>401.11836999999997</v>
      </c>
      <c r="Q158" s="418">
        <v>2.3300000000000001E-2</v>
      </c>
      <c r="R158" s="977">
        <v>401.14166999999998</v>
      </c>
    </row>
    <row r="159" spans="1:18">
      <c r="A159" s="339"/>
      <c r="B159" s="334" t="s">
        <v>15</v>
      </c>
      <c r="C159" s="334" t="s">
        <v>15</v>
      </c>
      <c r="D159" s="971">
        <v>210093.59526000003</v>
      </c>
      <c r="E159" s="972">
        <v>915.44167000000004</v>
      </c>
      <c r="F159" s="972">
        <v>211009.03693</v>
      </c>
      <c r="G159" s="972">
        <v>20395.773430000001</v>
      </c>
      <c r="H159" s="972">
        <v>6810.0258100000001</v>
      </c>
      <c r="I159" s="972">
        <v>27205.79924</v>
      </c>
      <c r="J159" s="972">
        <v>100853.53303000001</v>
      </c>
      <c r="K159" s="972">
        <v>15184.063979999999</v>
      </c>
      <c r="L159" s="972">
        <v>116037.59701000001</v>
      </c>
      <c r="M159" s="972">
        <v>14906.634749999999</v>
      </c>
      <c r="N159" s="972">
        <v>1975.4143700000002</v>
      </c>
      <c r="O159" s="972">
        <v>16882.049119999996</v>
      </c>
      <c r="P159" s="972">
        <v>136155.94120999999</v>
      </c>
      <c r="Q159" s="972">
        <v>23969.50416</v>
      </c>
      <c r="R159" s="973">
        <v>160125.44537</v>
      </c>
    </row>
    <row r="160" spans="1:18">
      <c r="A160" s="339"/>
      <c r="B160" s="339"/>
      <c r="C160" s="975" t="s">
        <v>408</v>
      </c>
      <c r="D160" s="976">
        <v>59203.983039999999</v>
      </c>
      <c r="E160" s="418">
        <v>0</v>
      </c>
      <c r="F160" s="418">
        <v>59203.983039999999</v>
      </c>
      <c r="G160" s="418">
        <v>0.24881</v>
      </c>
      <c r="H160" s="418">
        <v>0.48558999999999997</v>
      </c>
      <c r="I160" s="418">
        <v>0.73439999999999994</v>
      </c>
      <c r="J160" s="418">
        <v>1554.39932</v>
      </c>
      <c r="K160" s="418">
        <v>6.6932700000000001</v>
      </c>
      <c r="L160" s="418">
        <v>1561.09259</v>
      </c>
      <c r="M160" s="418">
        <v>1240.0316699999998</v>
      </c>
      <c r="N160" s="418">
        <v>0</v>
      </c>
      <c r="O160" s="418">
        <v>1240.0316699999998</v>
      </c>
      <c r="P160" s="418">
        <v>2794.6797999999999</v>
      </c>
      <c r="Q160" s="418">
        <v>7.1788600000000002</v>
      </c>
      <c r="R160" s="977">
        <v>2801.8586600000003</v>
      </c>
    </row>
    <row r="161" spans="1:18">
      <c r="A161" s="339"/>
      <c r="B161" s="339"/>
      <c r="C161" s="975" t="s">
        <v>409</v>
      </c>
      <c r="D161" s="976">
        <v>20905.717350000003</v>
      </c>
      <c r="E161" s="418">
        <v>0</v>
      </c>
      <c r="F161" s="418">
        <v>20905.717350000003</v>
      </c>
      <c r="G161" s="418">
        <v>0</v>
      </c>
      <c r="H161" s="418">
        <v>0</v>
      </c>
      <c r="I161" s="418">
        <v>0</v>
      </c>
      <c r="J161" s="418">
        <v>246.43</v>
      </c>
      <c r="K161" s="418">
        <v>37.185540000000003</v>
      </c>
      <c r="L161" s="418">
        <v>283.61553999999995</v>
      </c>
      <c r="M161" s="418">
        <v>147.44853000000001</v>
      </c>
      <c r="N161" s="418">
        <v>0</v>
      </c>
      <c r="O161" s="418">
        <v>147.44853000000001</v>
      </c>
      <c r="P161" s="418">
        <v>393.87853000000001</v>
      </c>
      <c r="Q161" s="418">
        <v>37.185540000000003</v>
      </c>
      <c r="R161" s="977">
        <v>431.06407000000002</v>
      </c>
    </row>
    <row r="162" spans="1:18">
      <c r="A162" s="339"/>
      <c r="B162" s="339"/>
      <c r="C162" s="975" t="s">
        <v>410</v>
      </c>
      <c r="D162" s="976">
        <v>77090.448909999992</v>
      </c>
      <c r="E162" s="418">
        <v>0</v>
      </c>
      <c r="F162" s="418">
        <v>77090.448909999992</v>
      </c>
      <c r="G162" s="418">
        <v>0</v>
      </c>
      <c r="H162" s="418">
        <v>0</v>
      </c>
      <c r="I162" s="418">
        <v>0</v>
      </c>
      <c r="J162" s="418">
        <v>2362.0612700000001</v>
      </c>
      <c r="K162" s="418">
        <v>8.2831799999999998</v>
      </c>
      <c r="L162" s="418">
        <v>2370.3444500000001</v>
      </c>
      <c r="M162" s="418">
        <v>1341.6847299999999</v>
      </c>
      <c r="N162" s="418">
        <v>0</v>
      </c>
      <c r="O162" s="418">
        <v>1341.6847299999999</v>
      </c>
      <c r="P162" s="418">
        <v>3703.7460000000001</v>
      </c>
      <c r="Q162" s="418">
        <v>8.2831799999999998</v>
      </c>
      <c r="R162" s="977">
        <v>3712.02918</v>
      </c>
    </row>
    <row r="163" spans="1:18">
      <c r="A163" s="339"/>
      <c r="B163" s="339"/>
      <c r="C163" s="975" t="s">
        <v>411</v>
      </c>
      <c r="D163" s="976">
        <v>66729.353539999996</v>
      </c>
      <c r="E163" s="418">
        <v>0</v>
      </c>
      <c r="F163" s="418">
        <v>66729.353539999996</v>
      </c>
      <c r="G163" s="418">
        <v>0</v>
      </c>
      <c r="H163" s="418">
        <v>0</v>
      </c>
      <c r="I163" s="418">
        <v>0</v>
      </c>
      <c r="J163" s="418">
        <v>1389.60618</v>
      </c>
      <c r="K163" s="418">
        <v>31.194490000000002</v>
      </c>
      <c r="L163" s="418">
        <v>1420.8006699999999</v>
      </c>
      <c r="M163" s="418">
        <v>830.05812000000003</v>
      </c>
      <c r="N163" s="418">
        <v>0</v>
      </c>
      <c r="O163" s="418">
        <v>830.05812000000003</v>
      </c>
      <c r="P163" s="418">
        <v>2219.6642999999999</v>
      </c>
      <c r="Q163" s="418">
        <v>31.194490000000002</v>
      </c>
      <c r="R163" s="977">
        <v>2250.8587900000002</v>
      </c>
    </row>
    <row r="164" spans="1:18">
      <c r="A164" s="339"/>
      <c r="B164" s="334" t="s">
        <v>412</v>
      </c>
      <c r="C164" s="334" t="s">
        <v>412</v>
      </c>
      <c r="D164" s="971">
        <v>30080.118609999998</v>
      </c>
      <c r="E164" s="972">
        <v>0</v>
      </c>
      <c r="F164" s="972">
        <v>30080.118609999998</v>
      </c>
      <c r="G164" s="972">
        <v>78.532610000000005</v>
      </c>
      <c r="H164" s="972">
        <v>0</v>
      </c>
      <c r="I164" s="972">
        <v>78.532610000000005</v>
      </c>
      <c r="J164" s="972">
        <v>1984.6101299999998</v>
      </c>
      <c r="K164" s="972">
        <v>82.56371</v>
      </c>
      <c r="L164" s="972">
        <v>2067.1738399999999</v>
      </c>
      <c r="M164" s="972">
        <v>1692.7526200000002</v>
      </c>
      <c r="N164" s="972">
        <v>19.13701</v>
      </c>
      <c r="O164" s="972">
        <v>1711.8896299999999</v>
      </c>
      <c r="P164" s="972">
        <v>3755.8953600000004</v>
      </c>
      <c r="Q164" s="972">
        <v>101.70072</v>
      </c>
      <c r="R164" s="973">
        <v>3857.5960800000003</v>
      </c>
    </row>
    <row r="165" spans="1:18">
      <c r="A165" s="334" t="s">
        <v>958</v>
      </c>
      <c r="B165" s="974"/>
      <c r="C165" s="974"/>
      <c r="D165" s="971">
        <v>5113975.0539699998</v>
      </c>
      <c r="E165" s="972">
        <v>456768.63598999998</v>
      </c>
      <c r="F165" s="972">
        <v>5570743.6899600001</v>
      </c>
      <c r="G165" s="972">
        <v>604430.1002699997</v>
      </c>
      <c r="H165" s="972">
        <v>267915.05305000005</v>
      </c>
      <c r="I165" s="972">
        <v>872345.15331999992</v>
      </c>
      <c r="J165" s="972">
        <v>1451051.6653199999</v>
      </c>
      <c r="K165" s="972">
        <v>392772.91819999984</v>
      </c>
      <c r="L165" s="972">
        <v>1843824.5835199996</v>
      </c>
      <c r="M165" s="972">
        <v>515434.74761000014</v>
      </c>
      <c r="N165" s="972">
        <v>240994.01049000002</v>
      </c>
      <c r="O165" s="972">
        <v>756428.75810000009</v>
      </c>
      <c r="P165" s="972">
        <v>2570916.5131999999</v>
      </c>
      <c r="Q165" s="972">
        <v>901681.98173999984</v>
      </c>
      <c r="R165" s="973">
        <v>3472598.4949399987</v>
      </c>
    </row>
    <row r="166" spans="1:18">
      <c r="A166" s="334" t="s">
        <v>16</v>
      </c>
      <c r="B166" s="334" t="s">
        <v>260</v>
      </c>
      <c r="C166" s="334" t="s">
        <v>260</v>
      </c>
      <c r="D166" s="971">
        <v>375376.68462000001</v>
      </c>
      <c r="E166" s="972">
        <v>8331.4034000000011</v>
      </c>
      <c r="F166" s="972">
        <v>383708.08802000002</v>
      </c>
      <c r="G166" s="972">
        <v>60575.771849999997</v>
      </c>
      <c r="H166" s="972">
        <v>12236.71794</v>
      </c>
      <c r="I166" s="972">
        <v>72812.489789999992</v>
      </c>
      <c r="J166" s="972">
        <v>236601.50044999999</v>
      </c>
      <c r="K166" s="972">
        <v>66000.266940000001</v>
      </c>
      <c r="L166" s="972">
        <v>302601.76738999999</v>
      </c>
      <c r="M166" s="972">
        <v>90749.722119999991</v>
      </c>
      <c r="N166" s="972">
        <v>30200.121999999999</v>
      </c>
      <c r="O166" s="972">
        <v>120949.84412000002</v>
      </c>
      <c r="P166" s="972">
        <v>387926.99441999994</v>
      </c>
      <c r="Q166" s="972">
        <v>108437.10687999998</v>
      </c>
      <c r="R166" s="973">
        <v>496364.10130000004</v>
      </c>
    </row>
    <row r="167" spans="1:18">
      <c r="A167" s="339"/>
      <c r="B167" s="334" t="s">
        <v>261</v>
      </c>
      <c r="C167" s="334" t="s">
        <v>394</v>
      </c>
      <c r="D167" s="971">
        <v>29214.302949999998</v>
      </c>
      <c r="E167" s="972">
        <v>0</v>
      </c>
      <c r="F167" s="972">
        <v>29214.302949999998</v>
      </c>
      <c r="G167" s="972">
        <v>2.50278</v>
      </c>
      <c r="H167" s="972">
        <v>0</v>
      </c>
      <c r="I167" s="972">
        <v>2.50278</v>
      </c>
      <c r="J167" s="972">
        <v>2551.1562100000001</v>
      </c>
      <c r="K167" s="972">
        <v>36.371839999999999</v>
      </c>
      <c r="L167" s="972">
        <v>2587.5280499999999</v>
      </c>
      <c r="M167" s="972">
        <v>2721.89563</v>
      </c>
      <c r="N167" s="972">
        <v>0</v>
      </c>
      <c r="O167" s="972">
        <v>2721.89563</v>
      </c>
      <c r="P167" s="972">
        <v>5275.554619999999</v>
      </c>
      <c r="Q167" s="972">
        <v>36.371839999999999</v>
      </c>
      <c r="R167" s="973">
        <v>5311.9264599999997</v>
      </c>
    </row>
    <row r="168" spans="1:18">
      <c r="A168" s="339"/>
      <c r="B168" s="339"/>
      <c r="C168" s="975" t="s">
        <v>262</v>
      </c>
      <c r="D168" s="976">
        <v>3.2390400000000001</v>
      </c>
      <c r="E168" s="418">
        <v>0.29382999999999998</v>
      </c>
      <c r="F168" s="418">
        <v>3.53287</v>
      </c>
      <c r="G168" s="418">
        <v>4210.8684999999996</v>
      </c>
      <c r="H168" s="418">
        <v>1979.1341599999998</v>
      </c>
      <c r="I168" s="418">
        <v>6190.0026600000001</v>
      </c>
      <c r="J168" s="418">
        <v>43025.039130000005</v>
      </c>
      <c r="K168" s="418">
        <v>7722.5402999999997</v>
      </c>
      <c r="L168" s="418">
        <v>50747.579429999998</v>
      </c>
      <c r="M168" s="418">
        <v>5417.0177100000001</v>
      </c>
      <c r="N168" s="418">
        <v>1229.55799</v>
      </c>
      <c r="O168" s="418">
        <v>6646.5757000000003</v>
      </c>
      <c r="P168" s="418">
        <v>52652.925340000002</v>
      </c>
      <c r="Q168" s="418">
        <v>10931.23245</v>
      </c>
      <c r="R168" s="977">
        <v>63584.157789999997</v>
      </c>
    </row>
    <row r="169" spans="1:18">
      <c r="A169" s="339"/>
      <c r="B169" s="339"/>
      <c r="C169" s="975" t="s">
        <v>263</v>
      </c>
      <c r="D169" s="976">
        <v>109663.8585</v>
      </c>
      <c r="E169" s="418">
        <v>96.428719999999998</v>
      </c>
      <c r="F169" s="418">
        <v>109760.28722</v>
      </c>
      <c r="G169" s="418">
        <v>11629.79434</v>
      </c>
      <c r="H169" s="418">
        <v>165.72357</v>
      </c>
      <c r="I169" s="418">
        <v>11795.51791</v>
      </c>
      <c r="J169" s="418">
        <v>59733.322020000007</v>
      </c>
      <c r="K169" s="418">
        <v>6916.7602999999999</v>
      </c>
      <c r="L169" s="418">
        <v>66650.082320000001</v>
      </c>
      <c r="M169" s="418">
        <v>20104.622189999998</v>
      </c>
      <c r="N169" s="418">
        <v>1734.47794</v>
      </c>
      <c r="O169" s="418">
        <v>21839.100129999999</v>
      </c>
      <c r="P169" s="418">
        <v>91467.738549999995</v>
      </c>
      <c r="Q169" s="418">
        <v>8816.9618099999989</v>
      </c>
      <c r="R169" s="977">
        <v>100284.70036</v>
      </c>
    </row>
    <row r="170" spans="1:18">
      <c r="A170" s="339"/>
      <c r="B170" s="339"/>
      <c r="C170" s="975" t="s">
        <v>264</v>
      </c>
      <c r="D170" s="976">
        <v>389908.89060000004</v>
      </c>
      <c r="E170" s="418">
        <v>10312.652239999999</v>
      </c>
      <c r="F170" s="418">
        <v>400221.54283999995</v>
      </c>
      <c r="G170" s="418">
        <v>63878.941279999992</v>
      </c>
      <c r="H170" s="418">
        <v>29936.181339999996</v>
      </c>
      <c r="I170" s="418">
        <v>93815.122620000009</v>
      </c>
      <c r="J170" s="418">
        <v>209511.83249999999</v>
      </c>
      <c r="K170" s="418">
        <v>68464.690220000004</v>
      </c>
      <c r="L170" s="418">
        <v>277976.52272000001</v>
      </c>
      <c r="M170" s="418">
        <v>64350.424890000002</v>
      </c>
      <c r="N170" s="418">
        <v>25283.366129999999</v>
      </c>
      <c r="O170" s="418">
        <v>89633.791019999975</v>
      </c>
      <c r="P170" s="418">
        <v>337741.19867000001</v>
      </c>
      <c r="Q170" s="418">
        <v>123684.23769000001</v>
      </c>
      <c r="R170" s="977">
        <v>461425.43635999999</v>
      </c>
    </row>
    <row r="171" spans="1:18">
      <c r="A171" s="339"/>
      <c r="B171" s="339"/>
      <c r="C171" s="975" t="s">
        <v>265</v>
      </c>
      <c r="D171" s="976">
        <v>1.38533</v>
      </c>
      <c r="E171" s="418">
        <v>0.22331999999999999</v>
      </c>
      <c r="F171" s="418">
        <v>1.6086500000000001</v>
      </c>
      <c r="G171" s="418">
        <v>749.02539999999999</v>
      </c>
      <c r="H171" s="418">
        <v>579.59460000000001</v>
      </c>
      <c r="I171" s="418">
        <v>1328.62</v>
      </c>
      <c r="J171" s="418">
        <v>7118.2965400000003</v>
      </c>
      <c r="K171" s="418">
        <v>8899.1179200000006</v>
      </c>
      <c r="L171" s="418">
        <v>16017.414460000002</v>
      </c>
      <c r="M171" s="418">
        <v>449.12455</v>
      </c>
      <c r="N171" s="418">
        <v>260.19</v>
      </c>
      <c r="O171" s="418">
        <v>709.31455000000005</v>
      </c>
      <c r="P171" s="418">
        <v>8316.4464900000003</v>
      </c>
      <c r="Q171" s="418">
        <v>9738.9025199999996</v>
      </c>
      <c r="R171" s="977">
        <v>18055.349010000002</v>
      </c>
    </row>
    <row r="172" spans="1:18">
      <c r="A172" s="339"/>
      <c r="B172" s="334" t="s">
        <v>266</v>
      </c>
      <c r="C172" s="334" t="s">
        <v>266</v>
      </c>
      <c r="D172" s="971">
        <v>331919.83577999996</v>
      </c>
      <c r="E172" s="972">
        <v>8475.1588100000008</v>
      </c>
      <c r="F172" s="972">
        <v>340394.99459000002</v>
      </c>
      <c r="G172" s="972">
        <v>55117.503100000002</v>
      </c>
      <c r="H172" s="972">
        <v>17922.684309999997</v>
      </c>
      <c r="I172" s="972">
        <v>73040.187409999999</v>
      </c>
      <c r="J172" s="972">
        <v>208909.07994999998</v>
      </c>
      <c r="K172" s="972">
        <v>69097.097039999993</v>
      </c>
      <c r="L172" s="972">
        <v>278006.17698999995</v>
      </c>
      <c r="M172" s="972">
        <v>87701.654190000001</v>
      </c>
      <c r="N172" s="972">
        <v>35359.918080000003</v>
      </c>
      <c r="O172" s="972">
        <v>123061.57227</v>
      </c>
      <c r="P172" s="972">
        <v>351728.23723999993</v>
      </c>
      <c r="Q172" s="972">
        <v>122379.69942999998</v>
      </c>
      <c r="R172" s="973">
        <v>474107.93667000002</v>
      </c>
    </row>
    <row r="173" spans="1:18">
      <c r="A173" s="339"/>
      <c r="B173" s="339"/>
      <c r="C173" s="975" t="s">
        <v>267</v>
      </c>
      <c r="D173" s="976">
        <v>58052.2696</v>
      </c>
      <c r="E173" s="418">
        <v>1638.16596</v>
      </c>
      <c r="F173" s="418">
        <v>59690.435560000005</v>
      </c>
      <c r="G173" s="418">
        <v>17892.789250000002</v>
      </c>
      <c r="H173" s="418">
        <v>1952.9108200000001</v>
      </c>
      <c r="I173" s="418">
        <v>19845.700069999999</v>
      </c>
      <c r="J173" s="418">
        <v>93969.726309999998</v>
      </c>
      <c r="K173" s="418">
        <v>18496.162390000001</v>
      </c>
      <c r="L173" s="418">
        <v>112465.88869999998</v>
      </c>
      <c r="M173" s="418">
        <v>26896.981820000001</v>
      </c>
      <c r="N173" s="418">
        <v>7621.3073099999992</v>
      </c>
      <c r="O173" s="418">
        <v>34518.289129999997</v>
      </c>
      <c r="P173" s="418">
        <v>138759.49737999999</v>
      </c>
      <c r="Q173" s="418">
        <v>28070.380520000002</v>
      </c>
      <c r="R173" s="977">
        <v>166829.87789999996</v>
      </c>
    </row>
    <row r="174" spans="1:18">
      <c r="A174" s="339"/>
      <c r="B174" s="334" t="s">
        <v>268</v>
      </c>
      <c r="C174" s="334" t="s">
        <v>269</v>
      </c>
      <c r="D174" s="971">
        <v>716654.45238000003</v>
      </c>
      <c r="E174" s="972">
        <v>16939.721710000002</v>
      </c>
      <c r="F174" s="972">
        <v>733594.17408999987</v>
      </c>
      <c r="G174" s="972">
        <v>106363.0108</v>
      </c>
      <c r="H174" s="972">
        <v>42083.370339999994</v>
      </c>
      <c r="I174" s="972">
        <v>148446.38114000001</v>
      </c>
      <c r="J174" s="972">
        <v>386306.99511000002</v>
      </c>
      <c r="K174" s="972">
        <v>84202.024949999992</v>
      </c>
      <c r="L174" s="972">
        <v>470509.02006000001</v>
      </c>
      <c r="M174" s="972">
        <v>142953.12098000001</v>
      </c>
      <c r="N174" s="972">
        <v>41923.048969999996</v>
      </c>
      <c r="O174" s="972">
        <v>184876.16994999998</v>
      </c>
      <c r="P174" s="972">
        <v>635623.12688999996</v>
      </c>
      <c r="Q174" s="972">
        <v>168208.44426000002</v>
      </c>
      <c r="R174" s="973">
        <v>803831.57114999997</v>
      </c>
    </row>
    <row r="175" spans="1:18">
      <c r="A175" s="339"/>
      <c r="B175" s="334" t="s">
        <v>16</v>
      </c>
      <c r="C175" s="334" t="s">
        <v>270</v>
      </c>
      <c r="D175" s="971">
        <v>1191653.8518399999</v>
      </c>
      <c r="E175" s="972">
        <v>75804.35295</v>
      </c>
      <c r="F175" s="972">
        <v>1267458.2047899996</v>
      </c>
      <c r="G175" s="972">
        <v>212132.38540999999</v>
      </c>
      <c r="H175" s="972">
        <v>86051.616679999992</v>
      </c>
      <c r="I175" s="972">
        <v>298184.00209000014</v>
      </c>
      <c r="J175" s="972">
        <v>795809.80077999982</v>
      </c>
      <c r="K175" s="972">
        <v>249540.03838999994</v>
      </c>
      <c r="L175" s="972">
        <v>1045349.8391700001</v>
      </c>
      <c r="M175" s="972">
        <v>394632.42631999991</v>
      </c>
      <c r="N175" s="972">
        <v>153115.98157000003</v>
      </c>
      <c r="O175" s="972">
        <v>547748.40789000015</v>
      </c>
      <c r="P175" s="972">
        <v>1402574.6125099999</v>
      </c>
      <c r="Q175" s="972">
        <v>488707.63663999992</v>
      </c>
      <c r="R175" s="973">
        <v>1891282.2491500003</v>
      </c>
    </row>
    <row r="176" spans="1:18">
      <c r="A176" s="339"/>
      <c r="B176" s="339"/>
      <c r="C176" s="975" t="s">
        <v>74</v>
      </c>
      <c r="D176" s="976">
        <v>159152.08372</v>
      </c>
      <c r="E176" s="418">
        <v>661.01091000000008</v>
      </c>
      <c r="F176" s="418">
        <v>159813.09463000001</v>
      </c>
      <c r="G176" s="418">
        <v>26881.353410000003</v>
      </c>
      <c r="H176" s="418">
        <v>12780.4072</v>
      </c>
      <c r="I176" s="418">
        <v>39661.760609999998</v>
      </c>
      <c r="J176" s="418">
        <v>157961.30314999999</v>
      </c>
      <c r="K176" s="418">
        <v>56187.553789999991</v>
      </c>
      <c r="L176" s="418">
        <v>214148.85694</v>
      </c>
      <c r="M176" s="418">
        <v>53288.249410000004</v>
      </c>
      <c r="N176" s="418">
        <v>15138.43074</v>
      </c>
      <c r="O176" s="418">
        <v>68426.68015</v>
      </c>
      <c r="P176" s="418">
        <v>238130.90596999999</v>
      </c>
      <c r="Q176" s="418">
        <v>84106.391729999988</v>
      </c>
      <c r="R176" s="977">
        <v>322237.2977</v>
      </c>
    </row>
    <row r="177" spans="1:18">
      <c r="A177" s="339"/>
      <c r="B177" s="339"/>
      <c r="C177" s="975" t="s">
        <v>73</v>
      </c>
      <c r="D177" s="976">
        <v>1144167.2249200002</v>
      </c>
      <c r="E177" s="418">
        <v>35148.943550000004</v>
      </c>
      <c r="F177" s="418">
        <v>1179316.1684699999</v>
      </c>
      <c r="G177" s="418">
        <v>233019.75351999994</v>
      </c>
      <c r="H177" s="418">
        <v>115366.33288999999</v>
      </c>
      <c r="I177" s="418">
        <v>348386.08640999999</v>
      </c>
      <c r="J177" s="418">
        <v>898202.53737000015</v>
      </c>
      <c r="K177" s="418">
        <v>256688.58298999994</v>
      </c>
      <c r="L177" s="418">
        <v>1154891.1203600003</v>
      </c>
      <c r="M177" s="418">
        <v>364985.18338999996</v>
      </c>
      <c r="N177" s="418">
        <v>99187.717930000013</v>
      </c>
      <c r="O177" s="418">
        <v>464172.90132</v>
      </c>
      <c r="P177" s="418">
        <v>1496207.4742799997</v>
      </c>
      <c r="Q177" s="418">
        <v>471242.63380999997</v>
      </c>
      <c r="R177" s="977">
        <v>1967450.1080900002</v>
      </c>
    </row>
    <row r="178" spans="1:18">
      <c r="A178" s="339"/>
      <c r="B178" s="339"/>
      <c r="C178" s="975" t="s">
        <v>271</v>
      </c>
      <c r="D178" s="976">
        <v>1831208.4678099998</v>
      </c>
      <c r="E178" s="418">
        <v>175037.55881000005</v>
      </c>
      <c r="F178" s="418">
        <v>2006246.0266199999</v>
      </c>
      <c r="G178" s="418">
        <v>335275.69603000005</v>
      </c>
      <c r="H178" s="418">
        <v>235198.74612999996</v>
      </c>
      <c r="I178" s="418">
        <v>570474.44215999986</v>
      </c>
      <c r="J178" s="418">
        <v>1335888.2421499998</v>
      </c>
      <c r="K178" s="418">
        <v>815455.58054999996</v>
      </c>
      <c r="L178" s="418">
        <v>2151343.8227000004</v>
      </c>
      <c r="M178" s="418">
        <v>918113.2379200001</v>
      </c>
      <c r="N178" s="418">
        <v>512299.64807000005</v>
      </c>
      <c r="O178" s="418">
        <v>1430412.8859900001</v>
      </c>
      <c r="P178" s="418">
        <v>2589277.1761000003</v>
      </c>
      <c r="Q178" s="418">
        <v>1562953.9747500003</v>
      </c>
      <c r="R178" s="977">
        <v>4152231.1508500003</v>
      </c>
    </row>
    <row r="179" spans="1:18">
      <c r="A179" s="339"/>
      <c r="B179" s="339"/>
      <c r="C179" s="975" t="s">
        <v>78</v>
      </c>
      <c r="D179" s="976">
        <v>1696539.6581199996</v>
      </c>
      <c r="E179" s="418">
        <v>572246.71006000019</v>
      </c>
      <c r="F179" s="418">
        <v>2268786.3681800002</v>
      </c>
      <c r="G179" s="418">
        <v>1320944.59831</v>
      </c>
      <c r="H179" s="418">
        <v>1378516.5812100002</v>
      </c>
      <c r="I179" s="418">
        <v>2699461.1795200007</v>
      </c>
      <c r="J179" s="418">
        <v>1407658.4199500002</v>
      </c>
      <c r="K179" s="418">
        <v>1467548.8962900005</v>
      </c>
      <c r="L179" s="418">
        <v>2875207.3162399996</v>
      </c>
      <c r="M179" s="418">
        <v>5072414.1359699983</v>
      </c>
      <c r="N179" s="418">
        <v>8620820.5714600012</v>
      </c>
      <c r="O179" s="418">
        <v>13693234.707429998</v>
      </c>
      <c r="P179" s="418">
        <v>7801017.1542300005</v>
      </c>
      <c r="Q179" s="418">
        <v>11466886.048959998</v>
      </c>
      <c r="R179" s="977">
        <v>19267903.203189995</v>
      </c>
    </row>
    <row r="180" spans="1:18">
      <c r="A180" s="339"/>
      <c r="B180" s="339"/>
      <c r="C180" s="975" t="s">
        <v>56</v>
      </c>
      <c r="D180" s="976">
        <v>5903621.9415599992</v>
      </c>
      <c r="E180" s="418">
        <v>3020903.6133399997</v>
      </c>
      <c r="F180" s="418">
        <v>8924525.5548999999</v>
      </c>
      <c r="G180" s="418">
        <v>5904692.4612600002</v>
      </c>
      <c r="H180" s="418">
        <v>3183384.48599</v>
      </c>
      <c r="I180" s="418">
        <v>9088076.9472499993</v>
      </c>
      <c r="J180" s="418">
        <v>9085035.9152499996</v>
      </c>
      <c r="K180" s="418">
        <v>3330878.6008000006</v>
      </c>
      <c r="L180" s="418">
        <v>12415914.516050002</v>
      </c>
      <c r="M180" s="418">
        <v>6280261.2342600003</v>
      </c>
      <c r="N180" s="418">
        <v>3960956.8817800004</v>
      </c>
      <c r="O180" s="418">
        <v>10241218.116039997</v>
      </c>
      <c r="P180" s="418">
        <v>21269989.610770002</v>
      </c>
      <c r="Q180" s="418">
        <v>10475219.968569998</v>
      </c>
      <c r="R180" s="977">
        <v>31745209.579340003</v>
      </c>
    </row>
    <row r="181" spans="1:18">
      <c r="A181" s="339"/>
      <c r="B181" s="339"/>
      <c r="C181" s="975" t="s">
        <v>16</v>
      </c>
      <c r="D181" s="976">
        <v>58755037.365909964</v>
      </c>
      <c r="E181" s="418">
        <v>28339726.87734</v>
      </c>
      <c r="F181" s="418">
        <v>87094764.243249983</v>
      </c>
      <c r="G181" s="418">
        <v>11017574.267099997</v>
      </c>
      <c r="H181" s="418">
        <v>4481139.3735799994</v>
      </c>
      <c r="I181" s="418">
        <v>15498713.640679998</v>
      </c>
      <c r="J181" s="418">
        <v>5981621.9166599987</v>
      </c>
      <c r="K181" s="418">
        <v>2745144.8279100005</v>
      </c>
      <c r="L181" s="418">
        <v>8726766.7445700001</v>
      </c>
      <c r="M181" s="418">
        <v>3127325.5091599999</v>
      </c>
      <c r="N181" s="418">
        <v>1653251.3792299996</v>
      </c>
      <c r="O181" s="418">
        <v>4780576.888389999</v>
      </c>
      <c r="P181" s="418">
        <v>20126521.692920007</v>
      </c>
      <c r="Q181" s="418">
        <v>8879535.5807200018</v>
      </c>
      <c r="R181" s="977">
        <v>29006057.273639988</v>
      </c>
    </row>
    <row r="182" spans="1:18">
      <c r="A182" s="339"/>
      <c r="B182" s="339"/>
      <c r="C182" s="975" t="s">
        <v>57</v>
      </c>
      <c r="D182" s="976">
        <v>747625.11909000005</v>
      </c>
      <c r="E182" s="418">
        <v>50282.44595999999</v>
      </c>
      <c r="F182" s="418">
        <v>797907.56504999998</v>
      </c>
      <c r="G182" s="418">
        <v>274952.34301000001</v>
      </c>
      <c r="H182" s="418">
        <v>187977.78878</v>
      </c>
      <c r="I182" s="418">
        <v>462930.13179000001</v>
      </c>
      <c r="J182" s="418">
        <v>525218.33368999988</v>
      </c>
      <c r="K182" s="418">
        <v>333783.40284999995</v>
      </c>
      <c r="L182" s="418">
        <v>859001.73654000007</v>
      </c>
      <c r="M182" s="418">
        <v>231427.45845999999</v>
      </c>
      <c r="N182" s="418">
        <v>152141.97302</v>
      </c>
      <c r="O182" s="418">
        <v>383569.43148000003</v>
      </c>
      <c r="P182" s="418">
        <v>1031598.1351599999</v>
      </c>
      <c r="Q182" s="418">
        <v>673903.16465000005</v>
      </c>
      <c r="R182" s="977">
        <v>1705501.2998099995</v>
      </c>
    </row>
    <row r="183" spans="1:18">
      <c r="A183" s="339"/>
      <c r="B183" s="339"/>
      <c r="C183" s="975" t="s">
        <v>58</v>
      </c>
      <c r="D183" s="976">
        <v>1271531.2124399999</v>
      </c>
      <c r="E183" s="418">
        <v>37417.237819999995</v>
      </c>
      <c r="F183" s="418">
        <v>1308948.4502600001</v>
      </c>
      <c r="G183" s="418">
        <v>342009.43179000006</v>
      </c>
      <c r="H183" s="418">
        <v>183330.19205999997</v>
      </c>
      <c r="I183" s="418">
        <v>525339.62384999997</v>
      </c>
      <c r="J183" s="418">
        <v>978788.86458000005</v>
      </c>
      <c r="K183" s="418">
        <v>405898.06360999995</v>
      </c>
      <c r="L183" s="418">
        <v>1384686.9281899999</v>
      </c>
      <c r="M183" s="418">
        <v>480791.89562000002</v>
      </c>
      <c r="N183" s="418">
        <v>156579.86214999997</v>
      </c>
      <c r="O183" s="418">
        <v>637371.75777000014</v>
      </c>
      <c r="P183" s="418">
        <v>1801590.19199</v>
      </c>
      <c r="Q183" s="418">
        <v>745808.11782000004</v>
      </c>
      <c r="R183" s="977">
        <v>2547398.3098100005</v>
      </c>
    </row>
    <row r="184" spans="1:18">
      <c r="A184" s="339"/>
      <c r="B184" s="339"/>
      <c r="C184" s="975" t="s">
        <v>272</v>
      </c>
      <c r="D184" s="976">
        <v>139127.19772</v>
      </c>
      <c r="E184" s="418">
        <v>2279.9493499999999</v>
      </c>
      <c r="F184" s="418">
        <v>141407.14707000001</v>
      </c>
      <c r="G184" s="418">
        <v>16751.335739999999</v>
      </c>
      <c r="H184" s="418">
        <v>9160.4746799999994</v>
      </c>
      <c r="I184" s="418">
        <v>25911.810419999998</v>
      </c>
      <c r="J184" s="418">
        <v>148039.67597000001</v>
      </c>
      <c r="K184" s="418">
        <v>62122.259239999999</v>
      </c>
      <c r="L184" s="418">
        <v>210161.93520999997</v>
      </c>
      <c r="M184" s="418">
        <v>81376.729909999995</v>
      </c>
      <c r="N184" s="418">
        <v>21197.990119999999</v>
      </c>
      <c r="O184" s="418">
        <v>102574.72003</v>
      </c>
      <c r="P184" s="418">
        <v>246167.74161999999</v>
      </c>
      <c r="Q184" s="418">
        <v>92480.724040000001</v>
      </c>
      <c r="R184" s="977">
        <v>338648.46565999993</v>
      </c>
    </row>
    <row r="185" spans="1:18">
      <c r="A185" s="339"/>
      <c r="B185" s="339"/>
      <c r="C185" s="975" t="s">
        <v>273</v>
      </c>
      <c r="D185" s="976">
        <v>253741.11590999996</v>
      </c>
      <c r="E185" s="418">
        <v>10362.167720000001</v>
      </c>
      <c r="F185" s="418">
        <v>264103.28363000002</v>
      </c>
      <c r="G185" s="418">
        <v>39520.250409999993</v>
      </c>
      <c r="H185" s="418">
        <v>21322.970630000003</v>
      </c>
      <c r="I185" s="418">
        <v>60843.221040000004</v>
      </c>
      <c r="J185" s="418">
        <v>187102.31357</v>
      </c>
      <c r="K185" s="418">
        <v>54977.880099999995</v>
      </c>
      <c r="L185" s="418">
        <v>242080.19367000001</v>
      </c>
      <c r="M185" s="418">
        <v>78488.054480000006</v>
      </c>
      <c r="N185" s="418">
        <v>31560.50173</v>
      </c>
      <c r="O185" s="418">
        <v>110048.55621</v>
      </c>
      <c r="P185" s="418">
        <v>305110.61846000003</v>
      </c>
      <c r="Q185" s="418">
        <v>107861.35245999999</v>
      </c>
      <c r="R185" s="977">
        <v>412971.97091999999</v>
      </c>
    </row>
    <row r="186" spans="1:18">
      <c r="A186" s="339"/>
      <c r="B186" s="339"/>
      <c r="C186" s="975" t="s">
        <v>274</v>
      </c>
      <c r="D186" s="976">
        <v>1270374.6599900001</v>
      </c>
      <c r="E186" s="418">
        <v>770062.19940000004</v>
      </c>
      <c r="F186" s="418">
        <v>2040436.8593899999</v>
      </c>
      <c r="G186" s="418">
        <v>420796.26596000005</v>
      </c>
      <c r="H186" s="418">
        <v>429025.54572000005</v>
      </c>
      <c r="I186" s="418">
        <v>849821.81167999993</v>
      </c>
      <c r="J186" s="418">
        <v>534619.82897999999</v>
      </c>
      <c r="K186" s="418">
        <v>442230.16662999999</v>
      </c>
      <c r="L186" s="418">
        <v>976849.9956100001</v>
      </c>
      <c r="M186" s="418">
        <v>294866.72672999999</v>
      </c>
      <c r="N186" s="418">
        <v>161391.84252000001</v>
      </c>
      <c r="O186" s="418">
        <v>456258.56925000006</v>
      </c>
      <c r="P186" s="418">
        <v>1250282.8216699997</v>
      </c>
      <c r="Q186" s="418">
        <v>1032647.5548699999</v>
      </c>
      <c r="R186" s="977">
        <v>2282930.3765400001</v>
      </c>
    </row>
    <row r="187" spans="1:18">
      <c r="A187" s="339"/>
      <c r="B187" s="339"/>
      <c r="C187" s="975" t="s">
        <v>60</v>
      </c>
      <c r="D187" s="976">
        <v>14699007.239359999</v>
      </c>
      <c r="E187" s="418">
        <v>6526460.0179499993</v>
      </c>
      <c r="F187" s="418">
        <v>21225467.257309999</v>
      </c>
      <c r="G187" s="418">
        <v>3212387.6984700011</v>
      </c>
      <c r="H187" s="418">
        <v>2764865.5722500002</v>
      </c>
      <c r="I187" s="418">
        <v>5977253.2707199994</v>
      </c>
      <c r="J187" s="418">
        <v>4235428.0608100006</v>
      </c>
      <c r="K187" s="418">
        <v>3675211.8519499986</v>
      </c>
      <c r="L187" s="418">
        <v>7910639.9127599979</v>
      </c>
      <c r="M187" s="418">
        <v>3610205.5656299996</v>
      </c>
      <c r="N187" s="418">
        <v>2542649.7815000014</v>
      </c>
      <c r="O187" s="418">
        <v>6152855.3471300025</v>
      </c>
      <c r="P187" s="418">
        <v>11058021.324910004</v>
      </c>
      <c r="Q187" s="418">
        <v>8982727.2057000026</v>
      </c>
      <c r="R187" s="977">
        <v>20040748.530609999</v>
      </c>
    </row>
    <row r="188" spans="1:18">
      <c r="A188" s="339"/>
      <c r="B188" s="339"/>
      <c r="C188" s="975" t="s">
        <v>82</v>
      </c>
      <c r="D188" s="976">
        <v>399768.88511999999</v>
      </c>
      <c r="E188" s="418">
        <v>4060.72127</v>
      </c>
      <c r="F188" s="418">
        <v>403829.60638999997</v>
      </c>
      <c r="G188" s="418">
        <v>78606.61338000001</v>
      </c>
      <c r="H188" s="418">
        <v>30874.827600000001</v>
      </c>
      <c r="I188" s="418">
        <v>109481.44098</v>
      </c>
      <c r="J188" s="418">
        <v>359993.33709999995</v>
      </c>
      <c r="K188" s="418">
        <v>84621.766480000006</v>
      </c>
      <c r="L188" s="418">
        <v>444615.10358000005</v>
      </c>
      <c r="M188" s="418">
        <v>137198.11797999998</v>
      </c>
      <c r="N188" s="418">
        <v>28801.969269999998</v>
      </c>
      <c r="O188" s="418">
        <v>166000.08725000001</v>
      </c>
      <c r="P188" s="418">
        <v>575798.06845999998</v>
      </c>
      <c r="Q188" s="418">
        <v>144298.56334999998</v>
      </c>
      <c r="R188" s="977">
        <v>720096.63181000005</v>
      </c>
    </row>
    <row r="189" spans="1:18">
      <c r="A189" s="339"/>
      <c r="B189" s="339"/>
      <c r="C189" s="975" t="s">
        <v>67</v>
      </c>
      <c r="D189" s="976">
        <v>3532219.0144000007</v>
      </c>
      <c r="E189" s="418">
        <v>199943.07634000006</v>
      </c>
      <c r="F189" s="418">
        <v>3732162.0907400008</v>
      </c>
      <c r="G189" s="418">
        <v>530395.21927</v>
      </c>
      <c r="H189" s="418">
        <v>443464.21263000014</v>
      </c>
      <c r="I189" s="418">
        <v>973859.43190000008</v>
      </c>
      <c r="J189" s="418">
        <v>1501997.7563</v>
      </c>
      <c r="K189" s="418">
        <v>1280049.69007</v>
      </c>
      <c r="L189" s="418">
        <v>2782047.446370001</v>
      </c>
      <c r="M189" s="418">
        <v>1487547.3609699998</v>
      </c>
      <c r="N189" s="418">
        <v>743278.39564999996</v>
      </c>
      <c r="O189" s="418">
        <v>2230825.7566200001</v>
      </c>
      <c r="P189" s="418">
        <v>3519940.3365399996</v>
      </c>
      <c r="Q189" s="418">
        <v>2466792.2983500003</v>
      </c>
      <c r="R189" s="977">
        <v>5986732.6348899994</v>
      </c>
    </row>
    <row r="190" spans="1:18">
      <c r="A190" s="339"/>
      <c r="B190" s="339"/>
      <c r="C190" s="975" t="s">
        <v>63</v>
      </c>
      <c r="D190" s="976">
        <v>82055147.331719995</v>
      </c>
      <c r="E190" s="418">
        <v>46357622.399780013</v>
      </c>
      <c r="F190" s="418">
        <v>128412769.7315</v>
      </c>
      <c r="G190" s="418">
        <v>26773186.770860005</v>
      </c>
      <c r="H190" s="418">
        <v>22241456.019680005</v>
      </c>
      <c r="I190" s="418">
        <v>49014642.790539972</v>
      </c>
      <c r="J190" s="418">
        <v>10404460.949569998</v>
      </c>
      <c r="K190" s="418">
        <v>7785520.7470799992</v>
      </c>
      <c r="L190" s="418">
        <v>18189981.696649998</v>
      </c>
      <c r="M190" s="418">
        <v>25771459.570780009</v>
      </c>
      <c r="N190" s="418">
        <v>22097904.465249997</v>
      </c>
      <c r="O190" s="418">
        <v>47869364.036029994</v>
      </c>
      <c r="P190" s="418">
        <v>62949107.291210003</v>
      </c>
      <c r="Q190" s="418">
        <v>52124881.232010022</v>
      </c>
      <c r="R190" s="977">
        <v>115073988.52322003</v>
      </c>
    </row>
    <row r="191" spans="1:18">
      <c r="A191" s="339"/>
      <c r="B191" s="339"/>
      <c r="C191" s="975" t="s">
        <v>64</v>
      </c>
      <c r="D191" s="976">
        <v>1340351.1023500003</v>
      </c>
      <c r="E191" s="418">
        <v>65042.738439999994</v>
      </c>
      <c r="F191" s="418">
        <v>1405393.84079</v>
      </c>
      <c r="G191" s="418">
        <v>378564.55360000004</v>
      </c>
      <c r="H191" s="418">
        <v>175673.04834999997</v>
      </c>
      <c r="I191" s="418">
        <v>554237.60195000004</v>
      </c>
      <c r="J191" s="418">
        <v>1474603.92393</v>
      </c>
      <c r="K191" s="418">
        <v>418241.36684000009</v>
      </c>
      <c r="L191" s="418">
        <v>1892845.2907699996</v>
      </c>
      <c r="M191" s="418">
        <v>711462.00530999992</v>
      </c>
      <c r="N191" s="418">
        <v>152659.7237</v>
      </c>
      <c r="O191" s="418">
        <v>864121.72901000001</v>
      </c>
      <c r="P191" s="418">
        <v>2564630.4828399997</v>
      </c>
      <c r="Q191" s="418">
        <v>746574.13889000006</v>
      </c>
      <c r="R191" s="977">
        <v>3311204.6217300002</v>
      </c>
    </row>
    <row r="192" spans="1:18">
      <c r="A192" s="339"/>
      <c r="B192" s="339"/>
      <c r="C192" s="975" t="s">
        <v>84</v>
      </c>
      <c r="D192" s="976">
        <v>1072576.4133400002</v>
      </c>
      <c r="E192" s="418">
        <v>110515.3406</v>
      </c>
      <c r="F192" s="418">
        <v>1183091.75394</v>
      </c>
      <c r="G192" s="418">
        <v>135039.23303999999</v>
      </c>
      <c r="H192" s="418">
        <v>59667.811180000004</v>
      </c>
      <c r="I192" s="418">
        <v>194707.04421999998</v>
      </c>
      <c r="J192" s="418">
        <v>841254.25121999974</v>
      </c>
      <c r="K192" s="418">
        <v>246519.01231999995</v>
      </c>
      <c r="L192" s="418">
        <v>1087773.2635399997</v>
      </c>
      <c r="M192" s="418">
        <v>524255.42237000004</v>
      </c>
      <c r="N192" s="418">
        <v>96369.183999999979</v>
      </c>
      <c r="O192" s="418">
        <v>620624.60636999994</v>
      </c>
      <c r="P192" s="418">
        <v>1500548.9066299999</v>
      </c>
      <c r="Q192" s="418">
        <v>402556.00750000012</v>
      </c>
      <c r="R192" s="977">
        <v>1903104.9141299995</v>
      </c>
    </row>
    <row r="193" spans="1:18">
      <c r="A193" s="339"/>
      <c r="B193" s="339"/>
      <c r="C193" s="975" t="s">
        <v>275</v>
      </c>
      <c r="D193" s="976">
        <v>873388.85461999988</v>
      </c>
      <c r="E193" s="418">
        <v>67657.129470000014</v>
      </c>
      <c r="F193" s="418">
        <v>941045.98409000004</v>
      </c>
      <c r="G193" s="418">
        <v>289631.10062000004</v>
      </c>
      <c r="H193" s="418">
        <v>209518.32455999998</v>
      </c>
      <c r="I193" s="418">
        <v>499149.42518000002</v>
      </c>
      <c r="J193" s="418">
        <v>826827.01643999969</v>
      </c>
      <c r="K193" s="418">
        <v>342879.45896000002</v>
      </c>
      <c r="L193" s="418">
        <v>1169706.4754000001</v>
      </c>
      <c r="M193" s="418">
        <v>464281.93368000002</v>
      </c>
      <c r="N193" s="418">
        <v>147431.18353000001</v>
      </c>
      <c r="O193" s="418">
        <v>611713.11720999994</v>
      </c>
      <c r="P193" s="418">
        <v>1580740.0507400003</v>
      </c>
      <c r="Q193" s="418">
        <v>699828.96704999998</v>
      </c>
      <c r="R193" s="977">
        <v>2280569.01779</v>
      </c>
    </row>
    <row r="194" spans="1:18">
      <c r="A194" s="339"/>
      <c r="B194" s="339"/>
      <c r="C194" s="975" t="s">
        <v>68</v>
      </c>
      <c r="D194" s="976">
        <v>1764237.79039</v>
      </c>
      <c r="E194" s="418">
        <v>114386.61498000001</v>
      </c>
      <c r="F194" s="418">
        <v>1878624.4053699998</v>
      </c>
      <c r="G194" s="418">
        <v>263298.55488000001</v>
      </c>
      <c r="H194" s="418">
        <v>277085.68334999995</v>
      </c>
      <c r="I194" s="418">
        <v>540384.23823000002</v>
      </c>
      <c r="J194" s="418">
        <v>1253345.2093799999</v>
      </c>
      <c r="K194" s="418">
        <v>766292.82607000007</v>
      </c>
      <c r="L194" s="418">
        <v>2019638.0354500003</v>
      </c>
      <c r="M194" s="418">
        <v>1045814.98396</v>
      </c>
      <c r="N194" s="418">
        <v>413385.43909000006</v>
      </c>
      <c r="O194" s="418">
        <v>1459200.4230499999</v>
      </c>
      <c r="P194" s="418">
        <v>2562458.74822</v>
      </c>
      <c r="Q194" s="418">
        <v>1456763.94851</v>
      </c>
      <c r="R194" s="977">
        <v>4019222.6967300004</v>
      </c>
    </row>
    <row r="195" spans="1:18">
      <c r="A195" s="339"/>
      <c r="B195" s="339"/>
      <c r="C195" s="975" t="s">
        <v>83</v>
      </c>
      <c r="D195" s="976">
        <v>784785.20337</v>
      </c>
      <c r="E195" s="418">
        <v>89843.429450000025</v>
      </c>
      <c r="F195" s="418">
        <v>874628.63281999994</v>
      </c>
      <c r="G195" s="418">
        <v>433179.12877999997</v>
      </c>
      <c r="H195" s="418">
        <v>249791.88993000003</v>
      </c>
      <c r="I195" s="418">
        <v>682971.01870999997</v>
      </c>
      <c r="J195" s="418">
        <v>899153.87241999991</v>
      </c>
      <c r="K195" s="418">
        <v>315848.75221999997</v>
      </c>
      <c r="L195" s="418">
        <v>1215002.6246400001</v>
      </c>
      <c r="M195" s="418">
        <v>413525.38673999993</v>
      </c>
      <c r="N195" s="418">
        <v>150474.13896000001</v>
      </c>
      <c r="O195" s="418">
        <v>563999.52569999988</v>
      </c>
      <c r="P195" s="418">
        <v>1745858.3879400003</v>
      </c>
      <c r="Q195" s="418">
        <v>716114.78110999998</v>
      </c>
      <c r="R195" s="977">
        <v>2461973.1690499997</v>
      </c>
    </row>
    <row r="196" spans="1:18">
      <c r="A196" s="339"/>
      <c r="B196" s="339"/>
      <c r="C196" s="975" t="s">
        <v>69</v>
      </c>
      <c r="D196" s="976">
        <v>3851038.1954399995</v>
      </c>
      <c r="E196" s="418">
        <v>1325938.3626000003</v>
      </c>
      <c r="F196" s="418">
        <v>5176976.5580399996</v>
      </c>
      <c r="G196" s="418">
        <v>1706975.2436499996</v>
      </c>
      <c r="H196" s="418">
        <v>1700473.2285899997</v>
      </c>
      <c r="I196" s="418">
        <v>3407448.4722399991</v>
      </c>
      <c r="J196" s="418">
        <v>3094201.6340299994</v>
      </c>
      <c r="K196" s="418">
        <v>3491871.8258800004</v>
      </c>
      <c r="L196" s="418">
        <v>6586073.4599099988</v>
      </c>
      <c r="M196" s="418">
        <v>2250298.1868999987</v>
      </c>
      <c r="N196" s="418">
        <v>2372898.3347199997</v>
      </c>
      <c r="O196" s="418">
        <v>4623196.5216199998</v>
      </c>
      <c r="P196" s="418">
        <v>7051475.0645800019</v>
      </c>
      <c r="Q196" s="418">
        <v>7565243.3891900005</v>
      </c>
      <c r="R196" s="977">
        <v>14616718.453770006</v>
      </c>
    </row>
    <row r="197" spans="1:18">
      <c r="A197" s="339"/>
      <c r="B197" s="339"/>
      <c r="C197" s="975" t="s">
        <v>86</v>
      </c>
      <c r="D197" s="976">
        <v>614203.21708000009</v>
      </c>
      <c r="E197" s="418">
        <v>11932.74439</v>
      </c>
      <c r="F197" s="418">
        <v>626135.96146999998</v>
      </c>
      <c r="G197" s="418">
        <v>152456.63018000001</v>
      </c>
      <c r="H197" s="418">
        <v>44951.600170000005</v>
      </c>
      <c r="I197" s="418">
        <v>197408.23035000003</v>
      </c>
      <c r="J197" s="418">
        <v>625477.1652200002</v>
      </c>
      <c r="K197" s="418">
        <v>126255.73849000002</v>
      </c>
      <c r="L197" s="418">
        <v>751732.90370999998</v>
      </c>
      <c r="M197" s="418">
        <v>209633.80994000001</v>
      </c>
      <c r="N197" s="418">
        <v>32604.632450000005</v>
      </c>
      <c r="O197" s="418">
        <v>242238.44238999998</v>
      </c>
      <c r="P197" s="418">
        <v>987567.60534000013</v>
      </c>
      <c r="Q197" s="418">
        <v>203811.97110999998</v>
      </c>
      <c r="R197" s="977">
        <v>1191379.5764499998</v>
      </c>
    </row>
    <row r="198" spans="1:18">
      <c r="A198" s="339"/>
      <c r="B198" s="339"/>
      <c r="C198" s="975" t="s">
        <v>276</v>
      </c>
      <c r="D198" s="976">
        <v>364182.08372</v>
      </c>
      <c r="E198" s="418">
        <v>4137.1681100000005</v>
      </c>
      <c r="F198" s="418">
        <v>368319.25182999996</v>
      </c>
      <c r="G198" s="418">
        <v>41324.939290000009</v>
      </c>
      <c r="H198" s="418">
        <v>22516.612490000003</v>
      </c>
      <c r="I198" s="418">
        <v>63841.551780000002</v>
      </c>
      <c r="J198" s="418">
        <v>277324.28931000008</v>
      </c>
      <c r="K198" s="418">
        <v>56161.073719999993</v>
      </c>
      <c r="L198" s="418">
        <v>333485.36302999995</v>
      </c>
      <c r="M198" s="418">
        <v>148389.96720999997</v>
      </c>
      <c r="N198" s="418">
        <v>16851.440790000004</v>
      </c>
      <c r="O198" s="418">
        <v>165241.408</v>
      </c>
      <c r="P198" s="418">
        <v>467039.19581</v>
      </c>
      <c r="Q198" s="418">
        <v>95529.126999999993</v>
      </c>
      <c r="R198" s="977">
        <v>562568.32281000004</v>
      </c>
    </row>
    <row r="199" spans="1:18">
      <c r="A199" s="339"/>
      <c r="B199" s="339"/>
      <c r="C199" s="975" t="s">
        <v>77</v>
      </c>
      <c r="D199" s="976">
        <v>1084427.9131000002</v>
      </c>
      <c r="E199" s="418">
        <v>312184.66183</v>
      </c>
      <c r="F199" s="418">
        <v>1396612.5749299999</v>
      </c>
      <c r="G199" s="418">
        <v>409855.65287000005</v>
      </c>
      <c r="H199" s="418">
        <v>164455.98225999996</v>
      </c>
      <c r="I199" s="418">
        <v>574311.63513000007</v>
      </c>
      <c r="J199" s="418">
        <v>1053590.9076400003</v>
      </c>
      <c r="K199" s="418">
        <v>354623.10275000002</v>
      </c>
      <c r="L199" s="418">
        <v>1408214.01039</v>
      </c>
      <c r="M199" s="418">
        <v>631480.67365999997</v>
      </c>
      <c r="N199" s="418">
        <v>182825.92881000004</v>
      </c>
      <c r="O199" s="418">
        <v>814306.60246999981</v>
      </c>
      <c r="P199" s="418">
        <v>2094927.2341700001</v>
      </c>
      <c r="Q199" s="418">
        <v>701905.01381999988</v>
      </c>
      <c r="R199" s="977">
        <v>2796832.2479900001</v>
      </c>
    </row>
    <row r="200" spans="1:18">
      <c r="A200" s="339"/>
      <c r="B200" s="339"/>
      <c r="C200" s="975" t="s">
        <v>81</v>
      </c>
      <c r="D200" s="976">
        <v>127108.90779</v>
      </c>
      <c r="E200" s="418">
        <v>72.69717</v>
      </c>
      <c r="F200" s="418">
        <v>127181.60496000001</v>
      </c>
      <c r="G200" s="418">
        <v>13583.101259999999</v>
      </c>
      <c r="H200" s="418">
        <v>5436.3338099999992</v>
      </c>
      <c r="I200" s="418">
        <v>19019.43507</v>
      </c>
      <c r="J200" s="418">
        <v>46838.898570000005</v>
      </c>
      <c r="K200" s="418">
        <v>15924.99798</v>
      </c>
      <c r="L200" s="418">
        <v>62763.896549999998</v>
      </c>
      <c r="M200" s="418">
        <v>17046.00748</v>
      </c>
      <c r="N200" s="418">
        <v>920.83073999999999</v>
      </c>
      <c r="O200" s="418">
        <v>17966.838220000001</v>
      </c>
      <c r="P200" s="418">
        <v>77468.007309999986</v>
      </c>
      <c r="Q200" s="418">
        <v>22282.162529999998</v>
      </c>
      <c r="R200" s="977">
        <v>99750.169840000002</v>
      </c>
    </row>
    <row r="201" spans="1:18">
      <c r="A201" s="339"/>
      <c r="B201" s="339"/>
      <c r="C201" s="975" t="s">
        <v>53</v>
      </c>
      <c r="D201" s="976">
        <v>515556.65266000002</v>
      </c>
      <c r="E201" s="418">
        <v>45408.388730000006</v>
      </c>
      <c r="F201" s="418">
        <v>560965.04139000003</v>
      </c>
      <c r="G201" s="418">
        <v>142430.13011</v>
      </c>
      <c r="H201" s="418">
        <v>91530.313259999995</v>
      </c>
      <c r="I201" s="418">
        <v>233960.44336999999</v>
      </c>
      <c r="J201" s="418">
        <v>439593.96459999995</v>
      </c>
      <c r="K201" s="418">
        <v>207708.69116000002</v>
      </c>
      <c r="L201" s="418">
        <v>647302.65575999999</v>
      </c>
      <c r="M201" s="418">
        <v>189191.65961999999</v>
      </c>
      <c r="N201" s="418">
        <v>77516.400699999984</v>
      </c>
      <c r="O201" s="418">
        <v>266708.06031999999</v>
      </c>
      <c r="P201" s="418">
        <v>771215.75432999991</v>
      </c>
      <c r="Q201" s="418">
        <v>376755.40511999989</v>
      </c>
      <c r="R201" s="977">
        <v>1147971.1594500004</v>
      </c>
    </row>
    <row r="202" spans="1:18">
      <c r="A202" s="339"/>
      <c r="B202" s="339"/>
      <c r="C202" s="975" t="s">
        <v>277</v>
      </c>
      <c r="D202" s="976">
        <v>604135.56092000008</v>
      </c>
      <c r="E202" s="418">
        <v>46861.951260000009</v>
      </c>
      <c r="F202" s="418">
        <v>650997.51217999996</v>
      </c>
      <c r="G202" s="418">
        <v>171220.11340999996</v>
      </c>
      <c r="H202" s="418">
        <v>106824.7562</v>
      </c>
      <c r="I202" s="418">
        <v>278044.86960999999</v>
      </c>
      <c r="J202" s="418">
        <v>501522.84609000001</v>
      </c>
      <c r="K202" s="418">
        <v>346513.52639000001</v>
      </c>
      <c r="L202" s="418">
        <v>848036.37248000002</v>
      </c>
      <c r="M202" s="418">
        <v>267613.84357999999</v>
      </c>
      <c r="N202" s="418">
        <v>184431.85617000001</v>
      </c>
      <c r="O202" s="418">
        <v>452045.69975000003</v>
      </c>
      <c r="P202" s="418">
        <v>940356.8030800001</v>
      </c>
      <c r="Q202" s="418">
        <v>637770.13875999989</v>
      </c>
      <c r="R202" s="977">
        <v>1578126.9418400002</v>
      </c>
    </row>
    <row r="203" spans="1:18">
      <c r="A203" s="339"/>
      <c r="B203" s="339"/>
      <c r="C203" s="975" t="s">
        <v>54</v>
      </c>
      <c r="D203" s="976">
        <v>808654.90758999996</v>
      </c>
      <c r="E203" s="418">
        <v>85541.828529999999</v>
      </c>
      <c r="F203" s="418">
        <v>894196.7361199999</v>
      </c>
      <c r="G203" s="418">
        <v>158171.79052000001</v>
      </c>
      <c r="H203" s="418">
        <v>125705.30492000004</v>
      </c>
      <c r="I203" s="418">
        <v>283877.09544</v>
      </c>
      <c r="J203" s="418">
        <v>813967.15719000017</v>
      </c>
      <c r="K203" s="418">
        <v>443210.27541000006</v>
      </c>
      <c r="L203" s="418">
        <v>1257177.4326000004</v>
      </c>
      <c r="M203" s="418">
        <v>445055.74074999994</v>
      </c>
      <c r="N203" s="418">
        <v>176261.65684000001</v>
      </c>
      <c r="O203" s="418">
        <v>621317.39758999995</v>
      </c>
      <c r="P203" s="418">
        <v>1417194.6884600001</v>
      </c>
      <c r="Q203" s="418">
        <v>745177.23716999998</v>
      </c>
      <c r="R203" s="977">
        <v>2162371.92563</v>
      </c>
    </row>
    <row r="204" spans="1:18">
      <c r="A204" s="339"/>
      <c r="B204" s="339"/>
      <c r="C204" s="975" t="s">
        <v>278</v>
      </c>
      <c r="D204" s="976">
        <v>286724.45726</v>
      </c>
      <c r="E204" s="418">
        <v>7975.3957699999992</v>
      </c>
      <c r="F204" s="418">
        <v>294699.85303000006</v>
      </c>
      <c r="G204" s="418">
        <v>119553.11707999998</v>
      </c>
      <c r="H204" s="418">
        <v>37818.402590000005</v>
      </c>
      <c r="I204" s="418">
        <v>157371.51967000001</v>
      </c>
      <c r="J204" s="418">
        <v>262133.64788999999</v>
      </c>
      <c r="K204" s="418">
        <v>113062.50571000001</v>
      </c>
      <c r="L204" s="418">
        <v>375196.15359999996</v>
      </c>
      <c r="M204" s="418">
        <v>107487.77989000001</v>
      </c>
      <c r="N204" s="418">
        <v>36622.412420000001</v>
      </c>
      <c r="O204" s="418">
        <v>144110.19231000001</v>
      </c>
      <c r="P204" s="418">
        <v>489174.54486000002</v>
      </c>
      <c r="Q204" s="418">
        <v>187503.32072000002</v>
      </c>
      <c r="R204" s="977">
        <v>676677.86558000022</v>
      </c>
    </row>
    <row r="205" spans="1:18">
      <c r="A205" s="339"/>
      <c r="B205" s="339"/>
      <c r="C205" s="975" t="s">
        <v>52</v>
      </c>
      <c r="D205" s="976">
        <v>357297.40092000004</v>
      </c>
      <c r="E205" s="418">
        <v>21035.699359999999</v>
      </c>
      <c r="F205" s="418">
        <v>378333.10028000001</v>
      </c>
      <c r="G205" s="418">
        <v>89689.076950000002</v>
      </c>
      <c r="H205" s="418">
        <v>80013.791200000007</v>
      </c>
      <c r="I205" s="418">
        <v>169702.86814999997</v>
      </c>
      <c r="J205" s="418">
        <v>237153.88709999999</v>
      </c>
      <c r="K205" s="418">
        <v>197446.78349</v>
      </c>
      <c r="L205" s="418">
        <v>434600.67058999999</v>
      </c>
      <c r="M205" s="418">
        <v>84174.352370000008</v>
      </c>
      <c r="N205" s="418">
        <v>69785.065770000001</v>
      </c>
      <c r="O205" s="418">
        <v>153959.41813999999</v>
      </c>
      <c r="P205" s="418">
        <v>411017.31641999993</v>
      </c>
      <c r="Q205" s="418">
        <v>347245.64046000002</v>
      </c>
      <c r="R205" s="977">
        <v>758262.95687999995</v>
      </c>
    </row>
    <row r="206" spans="1:18">
      <c r="A206" s="339"/>
      <c r="B206" s="339"/>
      <c r="C206" s="975" t="s">
        <v>76</v>
      </c>
      <c r="D206" s="976">
        <v>169285.26956000002</v>
      </c>
      <c r="E206" s="418">
        <v>1003.49625</v>
      </c>
      <c r="F206" s="418">
        <v>170288.76581000001</v>
      </c>
      <c r="G206" s="418">
        <v>29367.554809999998</v>
      </c>
      <c r="H206" s="418">
        <v>10816.647300000001</v>
      </c>
      <c r="I206" s="418">
        <v>40184.202109999998</v>
      </c>
      <c r="J206" s="418">
        <v>144569.83507000003</v>
      </c>
      <c r="K206" s="418">
        <v>32417.210959999997</v>
      </c>
      <c r="L206" s="418">
        <v>176987.04603</v>
      </c>
      <c r="M206" s="418">
        <v>135553.63393000001</v>
      </c>
      <c r="N206" s="418">
        <v>88894.258849999998</v>
      </c>
      <c r="O206" s="418">
        <v>224447.89277999999</v>
      </c>
      <c r="P206" s="418">
        <v>309491.02380999993</v>
      </c>
      <c r="Q206" s="418">
        <v>132128.11710999999</v>
      </c>
      <c r="R206" s="977">
        <v>441619.14092000003</v>
      </c>
    </row>
    <row r="207" spans="1:18">
      <c r="A207" s="339"/>
      <c r="B207" s="339"/>
      <c r="C207" s="975" t="s">
        <v>279</v>
      </c>
      <c r="D207" s="976">
        <v>216614.84620999999</v>
      </c>
      <c r="E207" s="418">
        <v>13821.347129999998</v>
      </c>
      <c r="F207" s="418">
        <v>230436.19334</v>
      </c>
      <c r="G207" s="418">
        <v>120429.15467999999</v>
      </c>
      <c r="H207" s="418">
        <v>109960.42727999999</v>
      </c>
      <c r="I207" s="418">
        <v>230389.58196000001</v>
      </c>
      <c r="J207" s="418">
        <v>274830.58449000004</v>
      </c>
      <c r="K207" s="418">
        <v>172893.80333</v>
      </c>
      <c r="L207" s="418">
        <v>447724.38782000006</v>
      </c>
      <c r="M207" s="418">
        <v>85780.565460000013</v>
      </c>
      <c r="N207" s="418">
        <v>48142.813750000001</v>
      </c>
      <c r="O207" s="418">
        <v>133923.37921000001</v>
      </c>
      <c r="P207" s="418">
        <v>481040.30462999997</v>
      </c>
      <c r="Q207" s="418">
        <v>330997.04436</v>
      </c>
      <c r="R207" s="977">
        <v>812037.34898999997</v>
      </c>
    </row>
    <row r="208" spans="1:18">
      <c r="A208" s="339"/>
      <c r="B208" s="339"/>
      <c r="C208" s="975" t="s">
        <v>413</v>
      </c>
      <c r="D208" s="976">
        <v>33512.598789999996</v>
      </c>
      <c r="E208" s="418">
        <v>0</v>
      </c>
      <c r="F208" s="418">
        <v>33512.598789999996</v>
      </c>
      <c r="G208" s="418">
        <v>0</v>
      </c>
      <c r="H208" s="418">
        <v>0</v>
      </c>
      <c r="I208" s="418">
        <v>0</v>
      </c>
      <c r="J208" s="418">
        <v>2946.0423300000002</v>
      </c>
      <c r="K208" s="418">
        <v>206.83471</v>
      </c>
      <c r="L208" s="418">
        <v>3152.8770399999999</v>
      </c>
      <c r="M208" s="418">
        <v>4986.9660599999997</v>
      </c>
      <c r="N208" s="418">
        <v>5.6900000000000006E-3</v>
      </c>
      <c r="O208" s="418">
        <v>4986.9717499999997</v>
      </c>
      <c r="P208" s="418">
        <v>7933.00839</v>
      </c>
      <c r="Q208" s="418">
        <v>206.84039999999999</v>
      </c>
      <c r="R208" s="977">
        <v>8139.84879</v>
      </c>
    </row>
    <row r="209" spans="1:18">
      <c r="A209" s="339"/>
      <c r="B209" s="339"/>
      <c r="C209" s="975" t="s">
        <v>70</v>
      </c>
      <c r="D209" s="976">
        <v>474128.45212999999</v>
      </c>
      <c r="E209" s="418">
        <v>30455.21932</v>
      </c>
      <c r="F209" s="418">
        <v>504583.67144999997</v>
      </c>
      <c r="G209" s="418">
        <v>209176.65678999998</v>
      </c>
      <c r="H209" s="418">
        <v>208003.04457000003</v>
      </c>
      <c r="I209" s="418">
        <v>417179.70135999995</v>
      </c>
      <c r="J209" s="418">
        <v>722008.84327999991</v>
      </c>
      <c r="K209" s="418">
        <v>320886.17982999998</v>
      </c>
      <c r="L209" s="418">
        <v>1042895.02311</v>
      </c>
      <c r="M209" s="418">
        <v>4867815.3668799987</v>
      </c>
      <c r="N209" s="418">
        <v>103641.67225</v>
      </c>
      <c r="O209" s="418">
        <v>4971457.0391300004</v>
      </c>
      <c r="P209" s="418">
        <v>5799000.8669499997</v>
      </c>
      <c r="Q209" s="418">
        <v>632530.89664999989</v>
      </c>
      <c r="R209" s="977">
        <v>6431531.7635999992</v>
      </c>
    </row>
    <row r="210" spans="1:18">
      <c r="A210" s="339"/>
      <c r="B210" s="339"/>
      <c r="C210" s="975" t="s">
        <v>75</v>
      </c>
      <c r="D210" s="976">
        <v>13.337819999999999</v>
      </c>
      <c r="E210" s="418">
        <v>6.6067900000000002</v>
      </c>
      <c r="F210" s="418">
        <v>19.944610000000001</v>
      </c>
      <c r="G210" s="418">
        <v>14996.479240000001</v>
      </c>
      <c r="H210" s="418">
        <v>11092.5568</v>
      </c>
      <c r="I210" s="418">
        <v>26089.036039999999</v>
      </c>
      <c r="J210" s="418">
        <v>69549.406010000006</v>
      </c>
      <c r="K210" s="418">
        <v>36194.353240000004</v>
      </c>
      <c r="L210" s="418">
        <v>105743.75925</v>
      </c>
      <c r="M210" s="418">
        <v>4744.7253300000002</v>
      </c>
      <c r="N210" s="418">
        <v>4996.3784699999997</v>
      </c>
      <c r="O210" s="418">
        <v>9741.1038000000008</v>
      </c>
      <c r="P210" s="418">
        <v>89290.610579999993</v>
      </c>
      <c r="Q210" s="418">
        <v>52283.288510000006</v>
      </c>
      <c r="R210" s="977">
        <v>141573.89908999999</v>
      </c>
    </row>
    <row r="211" spans="1:18">
      <c r="A211" s="339"/>
      <c r="B211" s="334" t="s">
        <v>414</v>
      </c>
      <c r="C211" s="334" t="s">
        <v>415</v>
      </c>
      <c r="D211" s="971">
        <v>60761.541859999998</v>
      </c>
      <c r="E211" s="972">
        <v>0</v>
      </c>
      <c r="F211" s="972">
        <v>60761.541859999998</v>
      </c>
      <c r="G211" s="972">
        <v>13.192869999999999</v>
      </c>
      <c r="H211" s="972">
        <v>0</v>
      </c>
      <c r="I211" s="972">
        <v>13.192869999999999</v>
      </c>
      <c r="J211" s="972">
        <v>5840.5421099999994</v>
      </c>
      <c r="K211" s="972">
        <v>503.39365000000004</v>
      </c>
      <c r="L211" s="972">
        <v>6343.9357599999994</v>
      </c>
      <c r="M211" s="972">
        <v>9432.7781899999991</v>
      </c>
      <c r="N211" s="972">
        <v>28.584919999999997</v>
      </c>
      <c r="O211" s="972">
        <v>9461.3631100000002</v>
      </c>
      <c r="P211" s="972">
        <v>15286.51317</v>
      </c>
      <c r="Q211" s="972">
        <v>531.9785700000001</v>
      </c>
      <c r="R211" s="973">
        <v>15818.491739999999</v>
      </c>
    </row>
    <row r="212" spans="1:18">
      <c r="A212" s="334" t="s">
        <v>959</v>
      </c>
      <c r="B212" s="974"/>
      <c r="C212" s="974"/>
      <c r="D212" s="971">
        <v>192463701.99535</v>
      </c>
      <c r="E212" s="972">
        <v>88577634.150720015</v>
      </c>
      <c r="F212" s="972">
        <v>281041336.14607006</v>
      </c>
      <c r="G212" s="972">
        <v>55938502.055860005</v>
      </c>
      <c r="H212" s="972">
        <v>39602107.223599985</v>
      </c>
      <c r="I212" s="972">
        <v>95540609.279459983</v>
      </c>
      <c r="J212" s="972">
        <v>53652288.128419988</v>
      </c>
      <c r="K212" s="972">
        <v>31381356.653740004</v>
      </c>
      <c r="L212" s="972">
        <v>85033644.782159999</v>
      </c>
      <c r="M212" s="972">
        <v>61443751.810380019</v>
      </c>
      <c r="N212" s="972">
        <v>45450631.323029973</v>
      </c>
      <c r="O212" s="972">
        <v>106894383.13340999</v>
      </c>
      <c r="P212" s="972">
        <v>171034541.99466002</v>
      </c>
      <c r="Q212" s="972">
        <v>116434095.20037001</v>
      </c>
      <c r="R212" s="973">
        <v>287468637.19503003</v>
      </c>
    </row>
    <row r="213" spans="1:18">
      <c r="A213" s="334" t="s">
        <v>17</v>
      </c>
      <c r="B213" s="334" t="s">
        <v>280</v>
      </c>
      <c r="C213" s="334" t="s">
        <v>281</v>
      </c>
      <c r="D213" s="971">
        <v>166788.59151</v>
      </c>
      <c r="E213" s="972">
        <v>270.72449999999998</v>
      </c>
      <c r="F213" s="972">
        <v>167059.31600999998</v>
      </c>
      <c r="G213" s="972">
        <v>27311.62875</v>
      </c>
      <c r="H213" s="972">
        <v>468.62873999999999</v>
      </c>
      <c r="I213" s="972">
        <v>27780.257490000004</v>
      </c>
      <c r="J213" s="972">
        <v>71533.779349999997</v>
      </c>
      <c r="K213" s="972">
        <v>6412.3557999999994</v>
      </c>
      <c r="L213" s="972">
        <v>77946.135150000002</v>
      </c>
      <c r="M213" s="972">
        <v>13558.590450000002</v>
      </c>
      <c r="N213" s="972">
        <v>4299.8715900000007</v>
      </c>
      <c r="O213" s="972">
        <v>17858.462039999999</v>
      </c>
      <c r="P213" s="972">
        <v>112403.99855</v>
      </c>
      <c r="Q213" s="972">
        <v>11180.85613</v>
      </c>
      <c r="R213" s="973">
        <v>123584.85468</v>
      </c>
    </row>
    <row r="214" spans="1:18">
      <c r="A214" s="339"/>
      <c r="B214" s="334" t="s">
        <v>282</v>
      </c>
      <c r="C214" s="334" t="s">
        <v>283</v>
      </c>
      <c r="D214" s="971">
        <v>1477795.0325199999</v>
      </c>
      <c r="E214" s="972">
        <v>27070.327930000003</v>
      </c>
      <c r="F214" s="972">
        <v>1504865.36045</v>
      </c>
      <c r="G214" s="972">
        <v>199642.05018000002</v>
      </c>
      <c r="H214" s="972">
        <v>73883.613980000009</v>
      </c>
      <c r="I214" s="972">
        <v>273525.66415999999</v>
      </c>
      <c r="J214" s="972">
        <v>379507.45786000002</v>
      </c>
      <c r="K214" s="972">
        <v>75016.947930000009</v>
      </c>
      <c r="L214" s="972">
        <v>454524.40578999999</v>
      </c>
      <c r="M214" s="972">
        <v>109327.49823999999</v>
      </c>
      <c r="N214" s="972">
        <v>92080.204410000006</v>
      </c>
      <c r="O214" s="972">
        <v>201407.70264999999</v>
      </c>
      <c r="P214" s="972">
        <v>688477.00628000009</v>
      </c>
      <c r="Q214" s="972">
        <v>240980.76632</v>
      </c>
      <c r="R214" s="973">
        <v>929457.77259999991</v>
      </c>
    </row>
    <row r="215" spans="1:18">
      <c r="A215" s="339"/>
      <c r="B215" s="339"/>
      <c r="C215" s="975" t="s">
        <v>284</v>
      </c>
      <c r="D215" s="976">
        <v>0</v>
      </c>
      <c r="E215" s="418">
        <v>0</v>
      </c>
      <c r="F215" s="418">
        <v>0</v>
      </c>
      <c r="G215" s="418">
        <v>0</v>
      </c>
      <c r="H215" s="418">
        <v>0</v>
      </c>
      <c r="I215" s="418">
        <v>0</v>
      </c>
      <c r="J215" s="418">
        <v>415.66298999999998</v>
      </c>
      <c r="K215" s="418">
        <v>73.905410000000003</v>
      </c>
      <c r="L215" s="418">
        <v>489.5684</v>
      </c>
      <c r="M215" s="418">
        <v>0.23862</v>
      </c>
      <c r="N215" s="418">
        <v>0</v>
      </c>
      <c r="O215" s="418">
        <v>0.23862</v>
      </c>
      <c r="P215" s="418">
        <v>415.90161000000001</v>
      </c>
      <c r="Q215" s="418">
        <v>73.905410000000003</v>
      </c>
      <c r="R215" s="977">
        <v>489.80702000000002</v>
      </c>
    </row>
    <row r="216" spans="1:18">
      <c r="A216" s="334" t="s">
        <v>960</v>
      </c>
      <c r="B216" s="974"/>
      <c r="C216" s="974"/>
      <c r="D216" s="971">
        <v>1644583.6240300001</v>
      </c>
      <c r="E216" s="972">
        <v>27341.052430000003</v>
      </c>
      <c r="F216" s="972">
        <v>1671924.67646</v>
      </c>
      <c r="G216" s="972">
        <v>226953.67892999999</v>
      </c>
      <c r="H216" s="972">
        <v>74352.242719999995</v>
      </c>
      <c r="I216" s="972">
        <v>301305.92164999997</v>
      </c>
      <c r="J216" s="972">
        <v>451456.90020000003</v>
      </c>
      <c r="K216" s="972">
        <v>81503.209140000006</v>
      </c>
      <c r="L216" s="972">
        <v>532960.10933999997</v>
      </c>
      <c r="M216" s="972">
        <v>122886.32730999999</v>
      </c>
      <c r="N216" s="972">
        <v>96380.076000000015</v>
      </c>
      <c r="O216" s="972">
        <v>219266.40330999999</v>
      </c>
      <c r="P216" s="972">
        <v>801296.90644000005</v>
      </c>
      <c r="Q216" s="972">
        <v>252235.52785999997</v>
      </c>
      <c r="R216" s="973">
        <v>1053532.4342999998</v>
      </c>
    </row>
    <row r="217" spans="1:18">
      <c r="A217" s="334" t="s">
        <v>18</v>
      </c>
      <c r="B217" s="334" t="s">
        <v>285</v>
      </c>
      <c r="C217" s="334" t="s">
        <v>285</v>
      </c>
      <c r="D217" s="971">
        <v>356717.88230999996</v>
      </c>
      <c r="E217" s="972">
        <v>1924.4669899999999</v>
      </c>
      <c r="F217" s="972">
        <v>358642.34929999994</v>
      </c>
      <c r="G217" s="972">
        <v>110260.2242</v>
      </c>
      <c r="H217" s="972">
        <v>28586.045249999999</v>
      </c>
      <c r="I217" s="972">
        <v>138846.26945000002</v>
      </c>
      <c r="J217" s="972">
        <v>194913.95411000002</v>
      </c>
      <c r="K217" s="972">
        <v>33379.198830000001</v>
      </c>
      <c r="L217" s="972">
        <v>228293.15294</v>
      </c>
      <c r="M217" s="972">
        <v>38870.689579999998</v>
      </c>
      <c r="N217" s="972">
        <v>17895.780890000002</v>
      </c>
      <c r="O217" s="972">
        <v>56766.470470000007</v>
      </c>
      <c r="P217" s="972">
        <v>344044.86788999994</v>
      </c>
      <c r="Q217" s="972">
        <v>79861.024969999999</v>
      </c>
      <c r="R217" s="973">
        <v>423905.89286000002</v>
      </c>
    </row>
    <row r="218" spans="1:18">
      <c r="A218" s="334" t="s">
        <v>961</v>
      </c>
      <c r="B218" s="974"/>
      <c r="C218" s="974"/>
      <c r="D218" s="971">
        <v>356717.88230999996</v>
      </c>
      <c r="E218" s="972">
        <v>1924.4669899999999</v>
      </c>
      <c r="F218" s="972">
        <v>358642.34929999994</v>
      </c>
      <c r="G218" s="972">
        <v>110260.2242</v>
      </c>
      <c r="H218" s="972">
        <v>28586.045249999999</v>
      </c>
      <c r="I218" s="972">
        <v>138846.26945000002</v>
      </c>
      <c r="J218" s="972">
        <v>194913.95411000002</v>
      </c>
      <c r="K218" s="972">
        <v>33379.198830000001</v>
      </c>
      <c r="L218" s="972">
        <v>228293.15294</v>
      </c>
      <c r="M218" s="972">
        <v>38870.689579999998</v>
      </c>
      <c r="N218" s="972">
        <v>17895.780890000002</v>
      </c>
      <c r="O218" s="972">
        <v>56766.470470000007</v>
      </c>
      <c r="P218" s="972">
        <v>344044.86788999994</v>
      </c>
      <c r="Q218" s="972">
        <v>79861.024969999999</v>
      </c>
      <c r="R218" s="973">
        <v>423905.89286000002</v>
      </c>
    </row>
    <row r="219" spans="1:18">
      <c r="A219" s="334" t="s">
        <v>19</v>
      </c>
      <c r="B219" s="334" t="s">
        <v>286</v>
      </c>
      <c r="C219" s="334" t="s">
        <v>286</v>
      </c>
      <c r="D219" s="971">
        <v>313733.25643999991</v>
      </c>
      <c r="E219" s="972">
        <v>14191.080780000002</v>
      </c>
      <c r="F219" s="972">
        <v>327924.33721999999</v>
      </c>
      <c r="G219" s="972">
        <v>68931.20547999999</v>
      </c>
      <c r="H219" s="972">
        <v>35510.029409999996</v>
      </c>
      <c r="I219" s="972">
        <v>104441.23489000001</v>
      </c>
      <c r="J219" s="972">
        <v>201224.04744999998</v>
      </c>
      <c r="K219" s="972">
        <v>67556.79806999999</v>
      </c>
      <c r="L219" s="972">
        <v>268780.84551999997</v>
      </c>
      <c r="M219" s="972">
        <v>145648.33937</v>
      </c>
      <c r="N219" s="972">
        <v>38446.690090000004</v>
      </c>
      <c r="O219" s="972">
        <v>184095.02946000005</v>
      </c>
      <c r="P219" s="972">
        <v>415803.59230000008</v>
      </c>
      <c r="Q219" s="972">
        <v>141513.51757</v>
      </c>
      <c r="R219" s="973">
        <v>557317.10987000004</v>
      </c>
    </row>
    <row r="220" spans="1:18">
      <c r="A220" s="339"/>
      <c r="B220" s="339"/>
      <c r="C220" s="975" t="s">
        <v>287</v>
      </c>
      <c r="D220" s="976">
        <v>4.3591699999999998</v>
      </c>
      <c r="E220" s="418">
        <v>1.617</v>
      </c>
      <c r="F220" s="418">
        <v>5.9761699999999998</v>
      </c>
      <c r="G220" s="418">
        <v>16213.93779</v>
      </c>
      <c r="H220" s="418">
        <v>1385.5058700000002</v>
      </c>
      <c r="I220" s="418">
        <v>17599.443660000001</v>
      </c>
      <c r="J220" s="418">
        <v>53287.548090000004</v>
      </c>
      <c r="K220" s="418">
        <v>31929.019550000001</v>
      </c>
      <c r="L220" s="418">
        <v>85216.567639999994</v>
      </c>
      <c r="M220" s="418">
        <v>7870.6432599999998</v>
      </c>
      <c r="N220" s="418">
        <v>2517.1017000000002</v>
      </c>
      <c r="O220" s="418">
        <v>10387.74496</v>
      </c>
      <c r="P220" s="418">
        <v>77372.129140000005</v>
      </c>
      <c r="Q220" s="418">
        <v>35831.627120000005</v>
      </c>
      <c r="R220" s="977">
        <v>113203.75626000001</v>
      </c>
    </row>
    <row r="221" spans="1:18">
      <c r="A221" s="339"/>
      <c r="B221" s="334" t="s">
        <v>288</v>
      </c>
      <c r="C221" s="334" t="s">
        <v>19</v>
      </c>
      <c r="D221" s="971">
        <v>296833.03599</v>
      </c>
      <c r="E221" s="972">
        <v>6345.8314900000005</v>
      </c>
      <c r="F221" s="972">
        <v>303178.86748000002</v>
      </c>
      <c r="G221" s="972">
        <v>115785.01958999998</v>
      </c>
      <c r="H221" s="972">
        <v>31335.24511</v>
      </c>
      <c r="I221" s="972">
        <v>147120.26470000003</v>
      </c>
      <c r="J221" s="972">
        <v>222461.02845999997</v>
      </c>
      <c r="K221" s="972">
        <v>61643.083500000008</v>
      </c>
      <c r="L221" s="972">
        <v>284104.11196000001</v>
      </c>
      <c r="M221" s="972">
        <v>64682.955139999998</v>
      </c>
      <c r="N221" s="972">
        <v>25181.704300000001</v>
      </c>
      <c r="O221" s="972">
        <v>89864.659440000003</v>
      </c>
      <c r="P221" s="972">
        <v>402929.00319000008</v>
      </c>
      <c r="Q221" s="972">
        <v>118160.03290999999</v>
      </c>
      <c r="R221" s="973">
        <v>521089.03610000008</v>
      </c>
    </row>
    <row r="222" spans="1:18">
      <c r="A222" s="339"/>
      <c r="B222" s="339"/>
      <c r="C222" s="975" t="s">
        <v>289</v>
      </c>
      <c r="D222" s="976">
        <v>4.8479999999999995E-2</v>
      </c>
      <c r="E222" s="418">
        <v>0</v>
      </c>
      <c r="F222" s="418">
        <v>4.8479999999999995E-2</v>
      </c>
      <c r="G222" s="418">
        <v>391.56115</v>
      </c>
      <c r="H222" s="418">
        <v>15.263639999999999</v>
      </c>
      <c r="I222" s="418">
        <v>406.82479000000001</v>
      </c>
      <c r="J222" s="418">
        <v>23754.672770000001</v>
      </c>
      <c r="K222" s="418">
        <v>7488.8821399999997</v>
      </c>
      <c r="L222" s="418">
        <v>31243.554909999999</v>
      </c>
      <c r="M222" s="418">
        <v>1297.38246</v>
      </c>
      <c r="N222" s="418">
        <v>144.49351000000001</v>
      </c>
      <c r="O222" s="418">
        <v>1441.8759700000001</v>
      </c>
      <c r="P222" s="418">
        <v>25443.616379999999</v>
      </c>
      <c r="Q222" s="418">
        <v>7648.6392899999992</v>
      </c>
      <c r="R222" s="977">
        <v>33092.255669999999</v>
      </c>
    </row>
    <row r="223" spans="1:18">
      <c r="A223" s="334" t="s">
        <v>962</v>
      </c>
      <c r="B223" s="974"/>
      <c r="C223" s="974"/>
      <c r="D223" s="971">
        <v>610570.70007999998</v>
      </c>
      <c r="E223" s="972">
        <v>20538.529270000003</v>
      </c>
      <c r="F223" s="972">
        <v>631109.22935000004</v>
      </c>
      <c r="G223" s="972">
        <v>201321.72400999995</v>
      </c>
      <c r="H223" s="972">
        <v>68246.04402999999</v>
      </c>
      <c r="I223" s="972">
        <v>269567.76804</v>
      </c>
      <c r="J223" s="972">
        <v>500727.29676999996</v>
      </c>
      <c r="K223" s="972">
        <v>168617.78326</v>
      </c>
      <c r="L223" s="972">
        <v>669345.08002999995</v>
      </c>
      <c r="M223" s="972">
        <v>219499.32022999998</v>
      </c>
      <c r="N223" s="972">
        <v>66289.989600000001</v>
      </c>
      <c r="O223" s="972">
        <v>285789.30983000004</v>
      </c>
      <c r="P223" s="972">
        <v>921548.34101000009</v>
      </c>
      <c r="Q223" s="972">
        <v>303153.81689000002</v>
      </c>
      <c r="R223" s="973">
        <v>1224702.1579</v>
      </c>
    </row>
    <row r="224" spans="1:18">
      <c r="A224" s="334" t="s">
        <v>20</v>
      </c>
      <c r="B224" s="334" t="s">
        <v>290</v>
      </c>
      <c r="C224" s="334" t="s">
        <v>290</v>
      </c>
      <c r="D224" s="971">
        <v>82786.133530000006</v>
      </c>
      <c r="E224" s="972">
        <v>315.90940000000001</v>
      </c>
      <c r="F224" s="972">
        <v>83102.042930000011</v>
      </c>
      <c r="G224" s="972">
        <v>12326.958419999999</v>
      </c>
      <c r="H224" s="972">
        <v>700.47239999999999</v>
      </c>
      <c r="I224" s="972">
        <v>13027.43082</v>
      </c>
      <c r="J224" s="972">
        <v>58949.426160000003</v>
      </c>
      <c r="K224" s="972">
        <v>13134.406349999999</v>
      </c>
      <c r="L224" s="972">
        <v>72083.832509999993</v>
      </c>
      <c r="M224" s="972">
        <v>3548.5718500000003</v>
      </c>
      <c r="N224" s="972">
        <v>155.49597</v>
      </c>
      <c r="O224" s="972">
        <v>3704.0678200000002</v>
      </c>
      <c r="P224" s="972">
        <v>74824.956430000006</v>
      </c>
      <c r="Q224" s="972">
        <v>13990.37472</v>
      </c>
      <c r="R224" s="973">
        <v>88815.331149999998</v>
      </c>
    </row>
    <row r="225" spans="1:18">
      <c r="A225" s="339"/>
      <c r="B225" s="339"/>
      <c r="C225" s="975" t="s">
        <v>416</v>
      </c>
      <c r="D225" s="976">
        <v>24237.269629999999</v>
      </c>
      <c r="E225" s="418">
        <v>0</v>
      </c>
      <c r="F225" s="418">
        <v>24237.269629999999</v>
      </c>
      <c r="G225" s="418">
        <v>0</v>
      </c>
      <c r="H225" s="418">
        <v>0</v>
      </c>
      <c r="I225" s="418">
        <v>0</v>
      </c>
      <c r="J225" s="418">
        <v>2629.9161899999999</v>
      </c>
      <c r="K225" s="418">
        <v>188.65682000000001</v>
      </c>
      <c r="L225" s="418">
        <v>2818.5730099999996</v>
      </c>
      <c r="M225" s="418">
        <v>1962.8951100000002</v>
      </c>
      <c r="N225" s="418">
        <v>0</v>
      </c>
      <c r="O225" s="418">
        <v>1962.8951100000002</v>
      </c>
      <c r="P225" s="418">
        <v>4592.8112999999994</v>
      </c>
      <c r="Q225" s="418">
        <v>188.65682000000001</v>
      </c>
      <c r="R225" s="977">
        <v>4781.4681200000005</v>
      </c>
    </row>
    <row r="226" spans="1:18">
      <c r="A226" s="339"/>
      <c r="B226" s="334" t="s">
        <v>20</v>
      </c>
      <c r="C226" s="334" t="s">
        <v>291</v>
      </c>
      <c r="D226" s="971">
        <v>140080.02849999999</v>
      </c>
      <c r="E226" s="972">
        <v>1120.85076</v>
      </c>
      <c r="F226" s="972">
        <v>141200.87926000002</v>
      </c>
      <c r="G226" s="972">
        <v>40555.313370000003</v>
      </c>
      <c r="H226" s="972">
        <v>30197.71514</v>
      </c>
      <c r="I226" s="972">
        <v>70753.028510000004</v>
      </c>
      <c r="J226" s="972">
        <v>108315.29867999999</v>
      </c>
      <c r="K226" s="972">
        <v>16749.168280000002</v>
      </c>
      <c r="L226" s="972">
        <v>125064.46695999999</v>
      </c>
      <c r="M226" s="972">
        <v>19344.699140000001</v>
      </c>
      <c r="N226" s="972">
        <v>3567.8218899999997</v>
      </c>
      <c r="O226" s="972">
        <v>22912.52103</v>
      </c>
      <c r="P226" s="972">
        <v>168215.31119000001</v>
      </c>
      <c r="Q226" s="972">
        <v>50514.705310000005</v>
      </c>
      <c r="R226" s="973">
        <v>218730.0165</v>
      </c>
    </row>
    <row r="227" spans="1:18">
      <c r="A227" s="339"/>
      <c r="B227" s="339"/>
      <c r="C227" s="975" t="s">
        <v>327</v>
      </c>
      <c r="D227" s="976">
        <v>195734.72649</v>
      </c>
      <c r="E227" s="418">
        <v>14771.571389999999</v>
      </c>
      <c r="F227" s="418">
        <v>210506.29788</v>
      </c>
      <c r="G227" s="418">
        <v>36089.966650000002</v>
      </c>
      <c r="H227" s="418">
        <v>30618.42642</v>
      </c>
      <c r="I227" s="418">
        <v>66708.393070000006</v>
      </c>
      <c r="J227" s="418">
        <v>115048.12131999999</v>
      </c>
      <c r="K227" s="418">
        <v>20042.400960000003</v>
      </c>
      <c r="L227" s="418">
        <v>135090.52228</v>
      </c>
      <c r="M227" s="418">
        <v>52451.265850000003</v>
      </c>
      <c r="N227" s="418">
        <v>9896.1847200000011</v>
      </c>
      <c r="O227" s="418">
        <v>62347.450570000001</v>
      </c>
      <c r="P227" s="418">
        <v>203589.35382000002</v>
      </c>
      <c r="Q227" s="418">
        <v>60557.0121</v>
      </c>
      <c r="R227" s="977">
        <v>264146.36592000001</v>
      </c>
    </row>
    <row r="228" spans="1:18">
      <c r="A228" s="334" t="s">
        <v>963</v>
      </c>
      <c r="B228" s="974"/>
      <c r="C228" s="974"/>
      <c r="D228" s="971">
        <v>442838.15814999997</v>
      </c>
      <c r="E228" s="972">
        <v>16208.331549999999</v>
      </c>
      <c r="F228" s="972">
        <v>459046.48970000003</v>
      </c>
      <c r="G228" s="972">
        <v>88972.238440000001</v>
      </c>
      <c r="H228" s="972">
        <v>61516.613959999995</v>
      </c>
      <c r="I228" s="972">
        <v>150488.8524</v>
      </c>
      <c r="J228" s="972">
        <v>284942.76235000003</v>
      </c>
      <c r="K228" s="972">
        <v>50114.632410000006</v>
      </c>
      <c r="L228" s="972">
        <v>335057.39476</v>
      </c>
      <c r="M228" s="972">
        <v>77307.431949999998</v>
      </c>
      <c r="N228" s="972">
        <v>13619.50258</v>
      </c>
      <c r="O228" s="972">
        <v>90926.934529999999</v>
      </c>
      <c r="P228" s="972">
        <v>451222.43274000002</v>
      </c>
      <c r="Q228" s="972">
        <v>125250.74895000001</v>
      </c>
      <c r="R228" s="973">
        <v>576473.18168999988</v>
      </c>
    </row>
    <row r="229" spans="1:18">
      <c r="A229" s="334" t="s">
        <v>21</v>
      </c>
      <c r="B229" s="334" t="s">
        <v>417</v>
      </c>
      <c r="C229" s="334" t="s">
        <v>417</v>
      </c>
      <c r="D229" s="971">
        <v>17725.275450000001</v>
      </c>
      <c r="E229" s="972">
        <v>0</v>
      </c>
      <c r="F229" s="972">
        <v>17725.275450000001</v>
      </c>
      <c r="G229" s="972">
        <v>0</v>
      </c>
      <c r="H229" s="972">
        <v>0</v>
      </c>
      <c r="I229" s="972">
        <v>0</v>
      </c>
      <c r="J229" s="972">
        <v>776.45166000000006</v>
      </c>
      <c r="K229" s="972">
        <v>100.56254</v>
      </c>
      <c r="L229" s="972">
        <v>877.01419999999996</v>
      </c>
      <c r="M229" s="972">
        <v>1373.5632700000001</v>
      </c>
      <c r="N229" s="972">
        <v>0</v>
      </c>
      <c r="O229" s="972">
        <v>1373.5632700000001</v>
      </c>
      <c r="P229" s="972">
        <v>2150.0149300000003</v>
      </c>
      <c r="Q229" s="972">
        <v>100.56254</v>
      </c>
      <c r="R229" s="973">
        <v>2250.5774700000002</v>
      </c>
    </row>
    <row r="230" spans="1:18">
      <c r="A230" s="339"/>
      <c r="B230" s="339"/>
      <c r="C230" s="975" t="s">
        <v>418</v>
      </c>
      <c r="D230" s="976">
        <v>13276.533960000001</v>
      </c>
      <c r="E230" s="418">
        <v>0</v>
      </c>
      <c r="F230" s="418">
        <v>13276.533960000001</v>
      </c>
      <c r="G230" s="418">
        <v>0</v>
      </c>
      <c r="H230" s="418">
        <v>0</v>
      </c>
      <c r="I230" s="418">
        <v>0</v>
      </c>
      <c r="J230" s="418">
        <v>27.002099999999999</v>
      </c>
      <c r="K230" s="418">
        <v>1.9000000000000001E-4</v>
      </c>
      <c r="L230" s="418">
        <v>27.002290000000002</v>
      </c>
      <c r="M230" s="418">
        <v>22.40005</v>
      </c>
      <c r="N230" s="418">
        <v>0</v>
      </c>
      <c r="O230" s="418">
        <v>22.40005</v>
      </c>
      <c r="P230" s="418">
        <v>49.402149999999992</v>
      </c>
      <c r="Q230" s="418">
        <v>1.9000000000000001E-4</v>
      </c>
      <c r="R230" s="977">
        <v>49.402339999999995</v>
      </c>
    </row>
    <row r="231" spans="1:18">
      <c r="A231" s="339"/>
      <c r="B231" s="334" t="s">
        <v>419</v>
      </c>
      <c r="C231" s="334" t="s">
        <v>419</v>
      </c>
      <c r="D231" s="971">
        <v>18647.198980000001</v>
      </c>
      <c r="E231" s="972">
        <v>0</v>
      </c>
      <c r="F231" s="972">
        <v>18647.198980000001</v>
      </c>
      <c r="G231" s="972">
        <v>85.568979999999996</v>
      </c>
      <c r="H231" s="972">
        <v>0</v>
      </c>
      <c r="I231" s="972">
        <v>85.568979999999996</v>
      </c>
      <c r="J231" s="972">
        <v>1831.03423</v>
      </c>
      <c r="K231" s="972">
        <v>13.9915</v>
      </c>
      <c r="L231" s="972">
        <v>1845.0257300000001</v>
      </c>
      <c r="M231" s="972">
        <v>1997.67001</v>
      </c>
      <c r="N231" s="972">
        <v>0</v>
      </c>
      <c r="O231" s="972">
        <v>1997.67001</v>
      </c>
      <c r="P231" s="972">
        <v>3914.2732199999996</v>
      </c>
      <c r="Q231" s="972">
        <v>13.9915</v>
      </c>
      <c r="R231" s="973">
        <v>3928.2647200000001</v>
      </c>
    </row>
    <row r="232" spans="1:18">
      <c r="A232" s="339"/>
      <c r="B232" s="339"/>
      <c r="C232" s="975" t="s">
        <v>420</v>
      </c>
      <c r="D232" s="976">
        <v>9748.5712500000009</v>
      </c>
      <c r="E232" s="418">
        <v>0</v>
      </c>
      <c r="F232" s="418">
        <v>9748.5712500000009</v>
      </c>
      <c r="G232" s="418">
        <v>106.58655999999999</v>
      </c>
      <c r="H232" s="418">
        <v>0</v>
      </c>
      <c r="I232" s="418">
        <v>106.58655999999999</v>
      </c>
      <c r="J232" s="418">
        <v>300.77967999999998</v>
      </c>
      <c r="K232" s="418">
        <v>2.2859999999999998E-2</v>
      </c>
      <c r="L232" s="418">
        <v>300.80253999999996</v>
      </c>
      <c r="M232" s="418">
        <v>751.11135999999999</v>
      </c>
      <c r="N232" s="418">
        <v>0</v>
      </c>
      <c r="O232" s="418">
        <v>751.11135999999999</v>
      </c>
      <c r="P232" s="418">
        <v>1158.4776000000002</v>
      </c>
      <c r="Q232" s="418">
        <v>2.2859999999999998E-2</v>
      </c>
      <c r="R232" s="977">
        <v>1158.50046</v>
      </c>
    </row>
    <row r="233" spans="1:18">
      <c r="A233" s="339"/>
      <c r="B233" s="334" t="s">
        <v>292</v>
      </c>
      <c r="C233" s="334" t="s">
        <v>293</v>
      </c>
      <c r="D233" s="971">
        <v>64542.711900000002</v>
      </c>
      <c r="E233" s="972">
        <v>0.82379999999999998</v>
      </c>
      <c r="F233" s="972">
        <v>64543.5357</v>
      </c>
      <c r="G233" s="972">
        <v>5449.8617899999999</v>
      </c>
      <c r="H233" s="972">
        <v>771.16041000000007</v>
      </c>
      <c r="I233" s="972">
        <v>6221.0222000000003</v>
      </c>
      <c r="J233" s="972">
        <v>16331.714970000001</v>
      </c>
      <c r="K233" s="972">
        <v>1443.21858</v>
      </c>
      <c r="L233" s="972">
        <v>17774.933550000002</v>
      </c>
      <c r="M233" s="972">
        <v>4827.6942399999989</v>
      </c>
      <c r="N233" s="972">
        <v>57.799349999999997</v>
      </c>
      <c r="O233" s="972">
        <v>4885.49359</v>
      </c>
      <c r="P233" s="972">
        <v>26609.271000000001</v>
      </c>
      <c r="Q233" s="972">
        <v>2272.1783400000004</v>
      </c>
      <c r="R233" s="973">
        <v>28881.449339999999</v>
      </c>
    </row>
    <row r="234" spans="1:18">
      <c r="A234" s="339"/>
      <c r="B234" s="339"/>
      <c r="C234" s="975" t="s">
        <v>292</v>
      </c>
      <c r="D234" s="976">
        <v>19215.514870000003</v>
      </c>
      <c r="E234" s="418">
        <v>0</v>
      </c>
      <c r="F234" s="418">
        <v>19215.514870000003</v>
      </c>
      <c r="G234" s="418">
        <v>0</v>
      </c>
      <c r="H234" s="418">
        <v>0</v>
      </c>
      <c r="I234" s="418">
        <v>0</v>
      </c>
      <c r="J234" s="418">
        <v>666.10993000000008</v>
      </c>
      <c r="K234" s="418">
        <v>7.7549999999999994E-2</v>
      </c>
      <c r="L234" s="418">
        <v>666.18747999999994</v>
      </c>
      <c r="M234" s="418">
        <v>946.47122000000002</v>
      </c>
      <c r="N234" s="418">
        <v>0</v>
      </c>
      <c r="O234" s="418">
        <v>946.47122000000002</v>
      </c>
      <c r="P234" s="418">
        <v>1612.58115</v>
      </c>
      <c r="Q234" s="418">
        <v>7.7549999999999994E-2</v>
      </c>
      <c r="R234" s="977">
        <v>1612.6587</v>
      </c>
    </row>
    <row r="235" spans="1:18">
      <c r="A235" s="339"/>
      <c r="B235" s="339"/>
      <c r="C235" s="975" t="s">
        <v>421</v>
      </c>
      <c r="D235" s="976">
        <v>6881.8735999999999</v>
      </c>
      <c r="E235" s="418">
        <v>0</v>
      </c>
      <c r="F235" s="418">
        <v>6881.8735999999999</v>
      </c>
      <c r="G235" s="418">
        <v>0</v>
      </c>
      <c r="H235" s="418">
        <v>0</v>
      </c>
      <c r="I235" s="418">
        <v>0</v>
      </c>
      <c r="J235" s="418">
        <v>71.812149999999988</v>
      </c>
      <c r="K235" s="418">
        <v>0</v>
      </c>
      <c r="L235" s="418">
        <v>71.812149999999988</v>
      </c>
      <c r="M235" s="418">
        <v>11.180969999999999</v>
      </c>
      <c r="N235" s="418">
        <v>0</v>
      </c>
      <c r="O235" s="418">
        <v>11.180969999999999</v>
      </c>
      <c r="P235" s="418">
        <v>82.99311999999999</v>
      </c>
      <c r="Q235" s="418">
        <v>0</v>
      </c>
      <c r="R235" s="977">
        <v>82.99311999999999</v>
      </c>
    </row>
    <row r="236" spans="1:18">
      <c r="A236" s="339"/>
      <c r="B236" s="334" t="s">
        <v>294</v>
      </c>
      <c r="C236" s="334" t="s">
        <v>294</v>
      </c>
      <c r="D236" s="971">
        <v>165117.30703</v>
      </c>
      <c r="E236" s="972">
        <v>87964.139179999998</v>
      </c>
      <c r="F236" s="972">
        <v>253081.44621000002</v>
      </c>
      <c r="G236" s="972">
        <v>41919.144370000002</v>
      </c>
      <c r="H236" s="972">
        <v>34907.762550000007</v>
      </c>
      <c r="I236" s="972">
        <v>76826.906920000009</v>
      </c>
      <c r="J236" s="972">
        <v>98921.449460000018</v>
      </c>
      <c r="K236" s="972">
        <v>12740.578810000001</v>
      </c>
      <c r="L236" s="972">
        <v>111662.02827000001</v>
      </c>
      <c r="M236" s="972">
        <v>19290.876860000004</v>
      </c>
      <c r="N236" s="972">
        <v>15043.28969</v>
      </c>
      <c r="O236" s="972">
        <v>34334.166549999994</v>
      </c>
      <c r="P236" s="972">
        <v>160131.47068999996</v>
      </c>
      <c r="Q236" s="972">
        <v>62691.631050000004</v>
      </c>
      <c r="R236" s="973">
        <v>222823.10174000001</v>
      </c>
    </row>
    <row r="237" spans="1:18">
      <c r="A237" s="339"/>
      <c r="B237" s="339"/>
      <c r="C237" s="975" t="s">
        <v>422</v>
      </c>
      <c r="D237" s="976">
        <v>4781.9799599999997</v>
      </c>
      <c r="E237" s="418">
        <v>0</v>
      </c>
      <c r="F237" s="418">
        <v>4781.9799599999997</v>
      </c>
      <c r="G237" s="418">
        <v>0</v>
      </c>
      <c r="H237" s="418">
        <v>0</v>
      </c>
      <c r="I237" s="418">
        <v>0</v>
      </c>
      <c r="J237" s="418">
        <v>118.36160000000001</v>
      </c>
      <c r="K237" s="418">
        <v>6.3200000000000001E-3</v>
      </c>
      <c r="L237" s="418">
        <v>118.36792</v>
      </c>
      <c r="M237" s="418">
        <v>1.01389</v>
      </c>
      <c r="N237" s="418">
        <v>0</v>
      </c>
      <c r="O237" s="418">
        <v>1.01389</v>
      </c>
      <c r="P237" s="418">
        <v>119.37549</v>
      </c>
      <c r="Q237" s="418">
        <v>6.3200000000000001E-3</v>
      </c>
      <c r="R237" s="977">
        <v>119.38181</v>
      </c>
    </row>
    <row r="238" spans="1:18">
      <c r="A238" s="339"/>
      <c r="B238" s="334" t="s">
        <v>21</v>
      </c>
      <c r="C238" s="334" t="s">
        <v>295</v>
      </c>
      <c r="D238" s="971">
        <v>269091.23663</v>
      </c>
      <c r="E238" s="972">
        <v>2601.5668799999999</v>
      </c>
      <c r="F238" s="972">
        <v>271692.80351</v>
      </c>
      <c r="G238" s="972">
        <v>19030.133060000004</v>
      </c>
      <c r="H238" s="972">
        <v>4973.4066399999992</v>
      </c>
      <c r="I238" s="972">
        <v>24003.539699999998</v>
      </c>
      <c r="J238" s="972">
        <v>98008.366420000006</v>
      </c>
      <c r="K238" s="972">
        <v>27932.9728</v>
      </c>
      <c r="L238" s="972">
        <v>125941.33921999999</v>
      </c>
      <c r="M238" s="972">
        <v>41117.670140000002</v>
      </c>
      <c r="N238" s="972">
        <v>15843.622959999999</v>
      </c>
      <c r="O238" s="972">
        <v>56961.29310000001</v>
      </c>
      <c r="P238" s="972">
        <v>158156.16962</v>
      </c>
      <c r="Q238" s="972">
        <v>48750.002399999998</v>
      </c>
      <c r="R238" s="973">
        <v>206906.17202</v>
      </c>
    </row>
    <row r="239" spans="1:18">
      <c r="A239" s="339"/>
      <c r="B239" s="339"/>
      <c r="C239" s="975" t="s">
        <v>389</v>
      </c>
      <c r="D239" s="976">
        <v>33976.324820000002</v>
      </c>
      <c r="E239" s="418">
        <v>0</v>
      </c>
      <c r="F239" s="418">
        <v>33976.324820000002</v>
      </c>
      <c r="G239" s="418">
        <v>0</v>
      </c>
      <c r="H239" s="418">
        <v>0</v>
      </c>
      <c r="I239" s="418">
        <v>0</v>
      </c>
      <c r="J239" s="418">
        <v>861.15846999999997</v>
      </c>
      <c r="K239" s="418">
        <v>6.5423</v>
      </c>
      <c r="L239" s="418">
        <v>867.70077000000003</v>
      </c>
      <c r="M239" s="418">
        <v>770.78791000000001</v>
      </c>
      <c r="N239" s="418">
        <v>0</v>
      </c>
      <c r="O239" s="418">
        <v>770.78791000000001</v>
      </c>
      <c r="P239" s="418">
        <v>1631.9463799999999</v>
      </c>
      <c r="Q239" s="418">
        <v>6.5423</v>
      </c>
      <c r="R239" s="977">
        <v>1638.4886799999999</v>
      </c>
    </row>
    <row r="240" spans="1:18">
      <c r="A240" s="339"/>
      <c r="B240" s="339"/>
      <c r="C240" s="975" t="s">
        <v>423</v>
      </c>
      <c r="D240" s="976">
        <v>20638.052039999999</v>
      </c>
      <c r="E240" s="418">
        <v>0</v>
      </c>
      <c r="F240" s="418">
        <v>20638.052039999999</v>
      </c>
      <c r="G240" s="418">
        <v>0</v>
      </c>
      <c r="H240" s="418">
        <v>0</v>
      </c>
      <c r="I240" s="418">
        <v>0</v>
      </c>
      <c r="J240" s="418">
        <v>434.4787</v>
      </c>
      <c r="K240" s="418">
        <v>1.94526</v>
      </c>
      <c r="L240" s="418">
        <v>436.42396000000002</v>
      </c>
      <c r="M240" s="418">
        <v>458.77466999999996</v>
      </c>
      <c r="N240" s="418">
        <v>0</v>
      </c>
      <c r="O240" s="418">
        <v>458.77466999999996</v>
      </c>
      <c r="P240" s="418">
        <v>893.25337000000002</v>
      </c>
      <c r="Q240" s="418">
        <v>1.94526</v>
      </c>
      <c r="R240" s="977">
        <v>895.19862999999998</v>
      </c>
    </row>
    <row r="241" spans="1:18">
      <c r="A241" s="339"/>
      <c r="B241" s="339"/>
      <c r="C241" s="975" t="s">
        <v>21</v>
      </c>
      <c r="D241" s="976">
        <v>3071746.9351400002</v>
      </c>
      <c r="E241" s="418">
        <v>1063559.0645999999</v>
      </c>
      <c r="F241" s="418">
        <v>4135305.9997400008</v>
      </c>
      <c r="G241" s="418">
        <v>486047.24869000004</v>
      </c>
      <c r="H241" s="418">
        <v>288926.80484000006</v>
      </c>
      <c r="I241" s="418">
        <v>774974.05353000003</v>
      </c>
      <c r="J241" s="418">
        <v>879043.60010000016</v>
      </c>
      <c r="K241" s="418">
        <v>239833.94274999999</v>
      </c>
      <c r="L241" s="418">
        <v>1118877.5428500001</v>
      </c>
      <c r="M241" s="418">
        <v>255663.37488999998</v>
      </c>
      <c r="N241" s="418">
        <v>117880.99796000001</v>
      </c>
      <c r="O241" s="418">
        <v>373544.37284999999</v>
      </c>
      <c r="P241" s="418">
        <v>1620754.2236799998</v>
      </c>
      <c r="Q241" s="418">
        <v>646641.74554999988</v>
      </c>
      <c r="R241" s="977">
        <v>2267395.9692299999</v>
      </c>
    </row>
    <row r="242" spans="1:18">
      <c r="A242" s="339"/>
      <c r="B242" s="339"/>
      <c r="C242" s="975" t="s">
        <v>296</v>
      </c>
      <c r="D242" s="976">
        <v>49713.774720000001</v>
      </c>
      <c r="E242" s="418">
        <v>2.5393400000000002</v>
      </c>
      <c r="F242" s="418">
        <v>49716.314060000004</v>
      </c>
      <c r="G242" s="418">
        <v>4248.4213200000004</v>
      </c>
      <c r="H242" s="418">
        <v>384.64136999999999</v>
      </c>
      <c r="I242" s="418">
        <v>4633.0626900000007</v>
      </c>
      <c r="J242" s="418">
        <v>15811.303309999999</v>
      </c>
      <c r="K242" s="418">
        <v>1803.0624800000001</v>
      </c>
      <c r="L242" s="418">
        <v>17614.36579</v>
      </c>
      <c r="M242" s="418">
        <v>1930.66149</v>
      </c>
      <c r="N242" s="418">
        <v>0</v>
      </c>
      <c r="O242" s="418">
        <v>1930.66149</v>
      </c>
      <c r="P242" s="418">
        <v>21990.386120000003</v>
      </c>
      <c r="Q242" s="418">
        <v>2187.7038499999994</v>
      </c>
      <c r="R242" s="977">
        <v>24178.089970000001</v>
      </c>
    </row>
    <row r="243" spans="1:18">
      <c r="A243" s="339"/>
      <c r="B243" s="339"/>
      <c r="C243" s="975" t="s">
        <v>424</v>
      </c>
      <c r="D243" s="976">
        <v>31950.43507</v>
      </c>
      <c r="E243" s="418">
        <v>0</v>
      </c>
      <c r="F243" s="418">
        <v>31950.43507</v>
      </c>
      <c r="G243" s="418">
        <v>0.34820999999999996</v>
      </c>
      <c r="H243" s="418">
        <v>0</v>
      </c>
      <c r="I243" s="418">
        <v>0.34820999999999996</v>
      </c>
      <c r="J243" s="418">
        <v>532.01702999999998</v>
      </c>
      <c r="K243" s="418">
        <v>8.1769599999999993</v>
      </c>
      <c r="L243" s="418">
        <v>540.19398999999999</v>
      </c>
      <c r="M243" s="418">
        <v>706.59129000000007</v>
      </c>
      <c r="N243" s="418">
        <v>0</v>
      </c>
      <c r="O243" s="418">
        <v>706.59129000000007</v>
      </c>
      <c r="P243" s="418">
        <v>1238.9565299999999</v>
      </c>
      <c r="Q243" s="418">
        <v>8.1769599999999993</v>
      </c>
      <c r="R243" s="977">
        <v>1247.1334899999999</v>
      </c>
    </row>
    <row r="244" spans="1:18">
      <c r="A244" s="339"/>
      <c r="B244" s="339"/>
      <c r="C244" s="975" t="s">
        <v>452</v>
      </c>
      <c r="D244" s="976">
        <v>4821.84854</v>
      </c>
      <c r="E244" s="418">
        <v>0</v>
      </c>
      <c r="F244" s="418">
        <v>4821.84854</v>
      </c>
      <c r="G244" s="418">
        <v>0</v>
      </c>
      <c r="H244" s="418">
        <v>0</v>
      </c>
      <c r="I244" s="418">
        <v>0</v>
      </c>
      <c r="J244" s="418">
        <v>687.45160999999996</v>
      </c>
      <c r="K244" s="418">
        <v>103.78425</v>
      </c>
      <c r="L244" s="418">
        <v>791.23586</v>
      </c>
      <c r="M244" s="418">
        <v>706.44376999999997</v>
      </c>
      <c r="N244" s="418">
        <v>222.71342000000001</v>
      </c>
      <c r="O244" s="418">
        <v>929.1571899999999</v>
      </c>
      <c r="P244" s="418">
        <v>1393.8953799999999</v>
      </c>
      <c r="Q244" s="418">
        <v>326.49767000000003</v>
      </c>
      <c r="R244" s="977">
        <v>1720.3930500000001</v>
      </c>
    </row>
    <row r="245" spans="1:18">
      <c r="A245" s="339"/>
      <c r="B245" s="334" t="s">
        <v>297</v>
      </c>
      <c r="C245" s="334" t="s">
        <v>297</v>
      </c>
      <c r="D245" s="971">
        <v>36066.233840000001</v>
      </c>
      <c r="E245" s="972">
        <v>6.6320600000000001</v>
      </c>
      <c r="F245" s="972">
        <v>36072.865900000004</v>
      </c>
      <c r="G245" s="972">
        <v>7940.2516500000002</v>
      </c>
      <c r="H245" s="972">
        <v>11186.19427</v>
      </c>
      <c r="I245" s="972">
        <v>19126.445920000002</v>
      </c>
      <c r="J245" s="972">
        <v>26116.032469999998</v>
      </c>
      <c r="K245" s="972">
        <v>8083.3574600000002</v>
      </c>
      <c r="L245" s="972">
        <v>34199.389929999998</v>
      </c>
      <c r="M245" s="972">
        <v>12693.10485</v>
      </c>
      <c r="N245" s="972">
        <v>38.581040000000002</v>
      </c>
      <c r="O245" s="972">
        <v>12731.685889999999</v>
      </c>
      <c r="P245" s="972">
        <v>46749.38897</v>
      </c>
      <c r="Q245" s="972">
        <v>19308.13277</v>
      </c>
      <c r="R245" s="973">
        <v>66057.521739999996</v>
      </c>
    </row>
    <row r="246" spans="1:18">
      <c r="A246" s="339"/>
      <c r="B246" s="334" t="s">
        <v>298</v>
      </c>
      <c r="C246" s="334" t="s">
        <v>298</v>
      </c>
      <c r="D246" s="971">
        <v>852131.50306999998</v>
      </c>
      <c r="E246" s="972">
        <v>5189.9976699999997</v>
      </c>
      <c r="F246" s="972">
        <v>857321.50074000005</v>
      </c>
      <c r="G246" s="972">
        <v>53383.994770000005</v>
      </c>
      <c r="H246" s="972">
        <v>73777.225940000004</v>
      </c>
      <c r="I246" s="972">
        <v>127161.22071000001</v>
      </c>
      <c r="J246" s="972">
        <v>223723.45322000002</v>
      </c>
      <c r="K246" s="972">
        <v>40205.391090000005</v>
      </c>
      <c r="L246" s="972">
        <v>263928.84431000001</v>
      </c>
      <c r="M246" s="972">
        <v>50855.302680000001</v>
      </c>
      <c r="N246" s="972">
        <v>15817.462979999998</v>
      </c>
      <c r="O246" s="972">
        <v>66672.765660000005</v>
      </c>
      <c r="P246" s="972">
        <v>327962.75067000004</v>
      </c>
      <c r="Q246" s="972">
        <v>129800.08000999999</v>
      </c>
      <c r="R246" s="973">
        <v>457762.83068000001</v>
      </c>
    </row>
    <row r="247" spans="1:18">
      <c r="A247" s="339"/>
      <c r="B247" s="339"/>
      <c r="C247" s="975" t="s">
        <v>425</v>
      </c>
      <c r="D247" s="976">
        <v>14369.32581</v>
      </c>
      <c r="E247" s="418">
        <v>0</v>
      </c>
      <c r="F247" s="418">
        <v>14369.32581</v>
      </c>
      <c r="G247" s="418">
        <v>0</v>
      </c>
      <c r="H247" s="418">
        <v>0</v>
      </c>
      <c r="I247" s="418">
        <v>0</v>
      </c>
      <c r="J247" s="418">
        <v>729.29816000000005</v>
      </c>
      <c r="K247" s="418">
        <v>12.63569</v>
      </c>
      <c r="L247" s="418">
        <v>741.93385000000001</v>
      </c>
      <c r="M247" s="418">
        <v>662.09016000000008</v>
      </c>
      <c r="N247" s="418">
        <v>0</v>
      </c>
      <c r="O247" s="418">
        <v>662.09016000000008</v>
      </c>
      <c r="P247" s="418">
        <v>1391.38832</v>
      </c>
      <c r="Q247" s="418">
        <v>12.63569</v>
      </c>
      <c r="R247" s="977">
        <v>1404.0240100000001</v>
      </c>
    </row>
    <row r="248" spans="1:18">
      <c r="A248" s="339"/>
      <c r="B248" s="334" t="s">
        <v>299</v>
      </c>
      <c r="C248" s="334" t="s">
        <v>426</v>
      </c>
      <c r="D248" s="971">
        <v>19660.094679999998</v>
      </c>
      <c r="E248" s="972">
        <v>0</v>
      </c>
      <c r="F248" s="972">
        <v>19660.094679999998</v>
      </c>
      <c r="G248" s="972">
        <v>0</v>
      </c>
      <c r="H248" s="972">
        <v>0</v>
      </c>
      <c r="I248" s="972">
        <v>0</v>
      </c>
      <c r="J248" s="972">
        <v>1006.39702</v>
      </c>
      <c r="K248" s="972">
        <v>71.208079999999995</v>
      </c>
      <c r="L248" s="972">
        <v>1077.6051</v>
      </c>
      <c r="M248" s="972">
        <v>585.86869999999999</v>
      </c>
      <c r="N248" s="972">
        <v>0</v>
      </c>
      <c r="O248" s="972">
        <v>585.86869999999999</v>
      </c>
      <c r="P248" s="972">
        <v>1592.2657199999999</v>
      </c>
      <c r="Q248" s="972">
        <v>71.208079999999995</v>
      </c>
      <c r="R248" s="973">
        <v>1663.4738</v>
      </c>
    </row>
    <row r="249" spans="1:18">
      <c r="A249" s="339"/>
      <c r="B249" s="339"/>
      <c r="C249" s="975" t="s">
        <v>300</v>
      </c>
      <c r="D249" s="976">
        <v>199704.67168</v>
      </c>
      <c r="E249" s="418">
        <v>8109.33277</v>
      </c>
      <c r="F249" s="418">
        <v>207814.00444999998</v>
      </c>
      <c r="G249" s="418">
        <v>48989.867330000001</v>
      </c>
      <c r="H249" s="418">
        <v>81704.478860000003</v>
      </c>
      <c r="I249" s="418">
        <v>130694.34619</v>
      </c>
      <c r="J249" s="418">
        <v>148960.52361</v>
      </c>
      <c r="K249" s="418">
        <v>45412.897420000001</v>
      </c>
      <c r="L249" s="418">
        <v>194373.42103</v>
      </c>
      <c r="M249" s="418">
        <v>83096.457600000009</v>
      </c>
      <c r="N249" s="418">
        <v>35202.556790000002</v>
      </c>
      <c r="O249" s="418">
        <v>118299.01439</v>
      </c>
      <c r="P249" s="418">
        <v>281046.84853999998</v>
      </c>
      <c r="Q249" s="418">
        <v>162319.93307</v>
      </c>
      <c r="R249" s="977">
        <v>443366.78161000001</v>
      </c>
    </row>
    <row r="250" spans="1:18">
      <c r="A250" s="334" t="s">
        <v>964</v>
      </c>
      <c r="B250" s="974"/>
      <c r="C250" s="974"/>
      <c r="D250" s="971">
        <v>4923807.4030400012</v>
      </c>
      <c r="E250" s="972">
        <v>1167434.0962999999</v>
      </c>
      <c r="F250" s="972">
        <v>6091241.4993400015</v>
      </c>
      <c r="G250" s="972">
        <v>667201.42673000018</v>
      </c>
      <c r="H250" s="972">
        <v>496631.67488000006</v>
      </c>
      <c r="I250" s="972">
        <v>1163833.1016100002</v>
      </c>
      <c r="J250" s="972">
        <v>1514958.7959</v>
      </c>
      <c r="K250" s="972">
        <v>377774.37488999992</v>
      </c>
      <c r="L250" s="972">
        <v>1892733.1707899999</v>
      </c>
      <c r="M250" s="972">
        <v>478469.11002000008</v>
      </c>
      <c r="N250" s="972">
        <v>200107.02418999997</v>
      </c>
      <c r="O250" s="972">
        <v>678576.13420999993</v>
      </c>
      <c r="P250" s="972">
        <v>2660629.3326499998</v>
      </c>
      <c r="Q250" s="972">
        <v>1074513.07396</v>
      </c>
      <c r="R250" s="973">
        <v>3735142.4066099999</v>
      </c>
    </row>
    <row r="251" spans="1:18">
      <c r="A251" s="334" t="s">
        <v>22</v>
      </c>
      <c r="B251" s="334" t="s">
        <v>427</v>
      </c>
      <c r="C251" s="334" t="s">
        <v>428</v>
      </c>
      <c r="D251" s="971">
        <v>25737.073629999999</v>
      </c>
      <c r="E251" s="972">
        <v>0</v>
      </c>
      <c r="F251" s="972">
        <v>25737.073629999999</v>
      </c>
      <c r="G251" s="972">
        <v>0</v>
      </c>
      <c r="H251" s="972">
        <v>0</v>
      </c>
      <c r="I251" s="972">
        <v>0</v>
      </c>
      <c r="J251" s="972">
        <v>1140.4895100000001</v>
      </c>
      <c r="K251" s="972">
        <v>464.32082000000003</v>
      </c>
      <c r="L251" s="972">
        <v>1604.81033</v>
      </c>
      <c r="M251" s="972">
        <v>988.82206999999994</v>
      </c>
      <c r="N251" s="972">
        <v>37.075699999999998</v>
      </c>
      <c r="O251" s="972">
        <v>1025.89777</v>
      </c>
      <c r="P251" s="972">
        <v>2129.31158</v>
      </c>
      <c r="Q251" s="972">
        <v>501.39652000000001</v>
      </c>
      <c r="R251" s="973">
        <v>2630.7081000000003</v>
      </c>
    </row>
    <row r="252" spans="1:18">
      <c r="A252" s="339"/>
      <c r="B252" s="339"/>
      <c r="C252" s="975" t="s">
        <v>429</v>
      </c>
      <c r="D252" s="976">
        <v>18094.888219999997</v>
      </c>
      <c r="E252" s="418">
        <v>0</v>
      </c>
      <c r="F252" s="418">
        <v>18094.888219999997</v>
      </c>
      <c r="G252" s="418">
        <v>0</v>
      </c>
      <c r="H252" s="418">
        <v>0</v>
      </c>
      <c r="I252" s="418">
        <v>0</v>
      </c>
      <c r="J252" s="418">
        <v>498.67205999999999</v>
      </c>
      <c r="K252" s="418">
        <v>20.848400000000002</v>
      </c>
      <c r="L252" s="418">
        <v>519.52046000000007</v>
      </c>
      <c r="M252" s="418">
        <v>645.30705</v>
      </c>
      <c r="N252" s="418">
        <v>0</v>
      </c>
      <c r="O252" s="418">
        <v>645.30705</v>
      </c>
      <c r="P252" s="418">
        <v>1143.97911</v>
      </c>
      <c r="Q252" s="418">
        <v>20.848400000000002</v>
      </c>
      <c r="R252" s="977">
        <v>1164.8275100000001</v>
      </c>
    </row>
    <row r="253" spans="1:18">
      <c r="A253" s="339"/>
      <c r="B253" s="334" t="s">
        <v>430</v>
      </c>
      <c r="C253" s="334" t="s">
        <v>431</v>
      </c>
      <c r="D253" s="971">
        <v>38899.086810000001</v>
      </c>
      <c r="E253" s="972">
        <v>33.923389999999998</v>
      </c>
      <c r="F253" s="972">
        <v>38933.010200000004</v>
      </c>
      <c r="G253" s="972">
        <v>0</v>
      </c>
      <c r="H253" s="972">
        <v>0</v>
      </c>
      <c r="I253" s="972">
        <v>0</v>
      </c>
      <c r="J253" s="972">
        <v>1016.4474399999999</v>
      </c>
      <c r="K253" s="972">
        <v>86.73657</v>
      </c>
      <c r="L253" s="972">
        <v>1103.1840099999999</v>
      </c>
      <c r="M253" s="972">
        <v>1327.1957199999999</v>
      </c>
      <c r="N253" s="972">
        <v>0</v>
      </c>
      <c r="O253" s="972">
        <v>1327.1957199999999</v>
      </c>
      <c r="P253" s="972">
        <v>2343.6431600000001</v>
      </c>
      <c r="Q253" s="972">
        <v>86.73657</v>
      </c>
      <c r="R253" s="973">
        <v>2430.3797300000001</v>
      </c>
    </row>
    <row r="254" spans="1:18">
      <c r="A254" s="339"/>
      <c r="B254" s="334" t="s">
        <v>22</v>
      </c>
      <c r="C254" s="334" t="s">
        <v>22</v>
      </c>
      <c r="D254" s="971">
        <v>627644.61688999983</v>
      </c>
      <c r="E254" s="972">
        <v>10159.032040000002</v>
      </c>
      <c r="F254" s="972">
        <v>637803.64893000002</v>
      </c>
      <c r="G254" s="972">
        <v>81946.638180000009</v>
      </c>
      <c r="H254" s="972">
        <v>12980.51793</v>
      </c>
      <c r="I254" s="972">
        <v>94927.156109999982</v>
      </c>
      <c r="J254" s="972">
        <v>291275.39042999997</v>
      </c>
      <c r="K254" s="972">
        <v>66349.788910000017</v>
      </c>
      <c r="L254" s="972">
        <v>357625.17933999997</v>
      </c>
      <c r="M254" s="972">
        <v>116127.92575000002</v>
      </c>
      <c r="N254" s="972">
        <v>38979.208279999999</v>
      </c>
      <c r="O254" s="972">
        <v>155107.13403000002</v>
      </c>
      <c r="P254" s="972">
        <v>489349.95436000009</v>
      </c>
      <c r="Q254" s="972">
        <v>118309.51512000001</v>
      </c>
      <c r="R254" s="973">
        <v>607659.46947999997</v>
      </c>
    </row>
    <row r="255" spans="1:18">
      <c r="A255" s="339"/>
      <c r="B255" s="339"/>
      <c r="C255" s="975" t="s">
        <v>432</v>
      </c>
      <c r="D255" s="976">
        <v>17039.212370000001</v>
      </c>
      <c r="E255" s="418">
        <v>0</v>
      </c>
      <c r="F255" s="418">
        <v>17039.212370000001</v>
      </c>
      <c r="G255" s="418">
        <v>0</v>
      </c>
      <c r="H255" s="418">
        <v>0</v>
      </c>
      <c r="I255" s="418">
        <v>0</v>
      </c>
      <c r="J255" s="418">
        <v>265.44205999999997</v>
      </c>
      <c r="K255" s="418">
        <v>4.6020000000000005E-2</v>
      </c>
      <c r="L255" s="418">
        <v>265.48808000000002</v>
      </c>
      <c r="M255" s="418">
        <v>440.64632</v>
      </c>
      <c r="N255" s="418">
        <v>0</v>
      </c>
      <c r="O255" s="418">
        <v>440.64632</v>
      </c>
      <c r="P255" s="418">
        <v>706.08838000000003</v>
      </c>
      <c r="Q255" s="418">
        <v>4.6020000000000005E-2</v>
      </c>
      <c r="R255" s="977">
        <v>706.13440000000003</v>
      </c>
    </row>
    <row r="256" spans="1:18">
      <c r="A256" s="339"/>
      <c r="B256" s="334" t="s">
        <v>301</v>
      </c>
      <c r="C256" s="334" t="s">
        <v>302</v>
      </c>
      <c r="D256" s="971">
        <v>1325608.4808500002</v>
      </c>
      <c r="E256" s="972">
        <v>18949.598449999998</v>
      </c>
      <c r="F256" s="972">
        <v>1344558.0792999999</v>
      </c>
      <c r="G256" s="972">
        <v>220617.60826000001</v>
      </c>
      <c r="H256" s="972">
        <v>121118.60987999997</v>
      </c>
      <c r="I256" s="972">
        <v>341736.21814000001</v>
      </c>
      <c r="J256" s="972">
        <v>503442.93994999991</v>
      </c>
      <c r="K256" s="972">
        <v>109408.6195</v>
      </c>
      <c r="L256" s="972">
        <v>612851.55945000006</v>
      </c>
      <c r="M256" s="972">
        <v>162930.05680000002</v>
      </c>
      <c r="N256" s="972">
        <v>46230.392189999999</v>
      </c>
      <c r="O256" s="972">
        <v>209160.44899</v>
      </c>
      <c r="P256" s="972">
        <v>886990.60500999982</v>
      </c>
      <c r="Q256" s="972">
        <v>276757.62157000002</v>
      </c>
      <c r="R256" s="973">
        <v>1163748.22658</v>
      </c>
    </row>
    <row r="257" spans="1:18">
      <c r="A257" s="339"/>
      <c r="B257" s="334" t="s">
        <v>433</v>
      </c>
      <c r="C257" s="334" t="s">
        <v>433</v>
      </c>
      <c r="D257" s="971">
        <v>31114.295710000002</v>
      </c>
      <c r="E257" s="972">
        <v>0</v>
      </c>
      <c r="F257" s="972">
        <v>31114.295710000002</v>
      </c>
      <c r="G257" s="972">
        <v>0</v>
      </c>
      <c r="H257" s="972">
        <v>0</v>
      </c>
      <c r="I257" s="972">
        <v>0</v>
      </c>
      <c r="J257" s="972">
        <v>1072.17626</v>
      </c>
      <c r="K257" s="972">
        <v>178.50957</v>
      </c>
      <c r="L257" s="972">
        <v>1250.6858300000001</v>
      </c>
      <c r="M257" s="972">
        <v>1208.3730500000001</v>
      </c>
      <c r="N257" s="972">
        <v>37.17</v>
      </c>
      <c r="O257" s="972">
        <v>1245.54305</v>
      </c>
      <c r="P257" s="972">
        <v>2280.5493099999999</v>
      </c>
      <c r="Q257" s="972">
        <v>215.67957000000001</v>
      </c>
      <c r="R257" s="973">
        <v>2496.2288799999997</v>
      </c>
    </row>
    <row r="258" spans="1:18">
      <c r="A258" s="339"/>
      <c r="B258" s="334" t="s">
        <v>434</v>
      </c>
      <c r="C258" s="334" t="s">
        <v>435</v>
      </c>
      <c r="D258" s="971">
        <v>23091.38508</v>
      </c>
      <c r="E258" s="972">
        <v>0</v>
      </c>
      <c r="F258" s="972">
        <v>23091.38508</v>
      </c>
      <c r="G258" s="972">
        <v>0</v>
      </c>
      <c r="H258" s="972">
        <v>0</v>
      </c>
      <c r="I258" s="972">
        <v>0</v>
      </c>
      <c r="J258" s="972">
        <v>791.61238000000003</v>
      </c>
      <c r="K258" s="972">
        <v>0.44866</v>
      </c>
      <c r="L258" s="972">
        <v>792.06104000000005</v>
      </c>
      <c r="M258" s="972">
        <v>424.07769999999999</v>
      </c>
      <c r="N258" s="972">
        <v>0</v>
      </c>
      <c r="O258" s="972">
        <v>424.07769999999999</v>
      </c>
      <c r="P258" s="972">
        <v>1215.6900800000001</v>
      </c>
      <c r="Q258" s="972">
        <v>0.44866</v>
      </c>
      <c r="R258" s="973">
        <v>1216.1387400000001</v>
      </c>
    </row>
    <row r="259" spans="1:18">
      <c r="A259" s="339"/>
      <c r="B259" s="334" t="s">
        <v>436</v>
      </c>
      <c r="C259" s="334" t="s">
        <v>436</v>
      </c>
      <c r="D259" s="971">
        <v>18142.661370000002</v>
      </c>
      <c r="E259" s="972">
        <v>0</v>
      </c>
      <c r="F259" s="972">
        <v>18142.661370000002</v>
      </c>
      <c r="G259" s="972">
        <v>0</v>
      </c>
      <c r="H259" s="972">
        <v>0</v>
      </c>
      <c r="I259" s="972">
        <v>0</v>
      </c>
      <c r="J259" s="972">
        <v>474.16284999999999</v>
      </c>
      <c r="K259" s="972">
        <v>7.0651200000000003</v>
      </c>
      <c r="L259" s="972">
        <v>481.22796999999997</v>
      </c>
      <c r="M259" s="972">
        <v>573.31831000000011</v>
      </c>
      <c r="N259" s="972">
        <v>0</v>
      </c>
      <c r="O259" s="972">
        <v>573.31831000000011</v>
      </c>
      <c r="P259" s="972">
        <v>1047.48116</v>
      </c>
      <c r="Q259" s="972">
        <v>7.0651200000000003</v>
      </c>
      <c r="R259" s="973">
        <v>1054.54628</v>
      </c>
    </row>
    <row r="260" spans="1:18">
      <c r="A260" s="339"/>
      <c r="B260" s="334" t="s">
        <v>437</v>
      </c>
      <c r="C260" s="334" t="s">
        <v>437</v>
      </c>
      <c r="D260" s="971">
        <v>17058.566899999998</v>
      </c>
      <c r="E260" s="972">
        <v>0</v>
      </c>
      <c r="F260" s="972">
        <v>17058.566899999998</v>
      </c>
      <c r="G260" s="972">
        <v>0</v>
      </c>
      <c r="H260" s="972">
        <v>0</v>
      </c>
      <c r="I260" s="972">
        <v>0</v>
      </c>
      <c r="J260" s="972">
        <v>684.20874000000003</v>
      </c>
      <c r="K260" s="972">
        <v>4.743E-2</v>
      </c>
      <c r="L260" s="972">
        <v>684.25617</v>
      </c>
      <c r="M260" s="972">
        <v>813.97068999999999</v>
      </c>
      <c r="N260" s="972">
        <v>0</v>
      </c>
      <c r="O260" s="972">
        <v>813.97068999999999</v>
      </c>
      <c r="P260" s="972">
        <v>1498.1794299999999</v>
      </c>
      <c r="Q260" s="972">
        <v>4.743E-2</v>
      </c>
      <c r="R260" s="973">
        <v>1498.2268600000002</v>
      </c>
    </row>
    <row r="261" spans="1:18">
      <c r="A261" s="339"/>
      <c r="B261" s="334" t="s">
        <v>438</v>
      </c>
      <c r="C261" s="334" t="s">
        <v>439</v>
      </c>
      <c r="D261" s="971">
        <v>20083.541880000001</v>
      </c>
      <c r="E261" s="972">
        <v>0</v>
      </c>
      <c r="F261" s="972">
        <v>20083.541880000001</v>
      </c>
      <c r="G261" s="972">
        <v>0</v>
      </c>
      <c r="H261" s="972">
        <v>0</v>
      </c>
      <c r="I261" s="972">
        <v>0</v>
      </c>
      <c r="J261" s="972">
        <v>945.69997000000001</v>
      </c>
      <c r="K261" s="972">
        <v>0.30643999999999999</v>
      </c>
      <c r="L261" s="972">
        <v>946.00641000000007</v>
      </c>
      <c r="M261" s="972">
        <v>964.7133</v>
      </c>
      <c r="N261" s="972">
        <v>37.929160000000003</v>
      </c>
      <c r="O261" s="972">
        <v>1002.6424599999999</v>
      </c>
      <c r="P261" s="972">
        <v>1910.41327</v>
      </c>
      <c r="Q261" s="972">
        <v>38.235600000000005</v>
      </c>
      <c r="R261" s="973">
        <v>1948.6488700000002</v>
      </c>
    </row>
    <row r="262" spans="1:18">
      <c r="A262" s="334" t="s">
        <v>965</v>
      </c>
      <c r="B262" s="974"/>
      <c r="C262" s="974"/>
      <c r="D262" s="971">
        <v>2162513.8097100002</v>
      </c>
      <c r="E262" s="972">
        <v>29142.553880000003</v>
      </c>
      <c r="F262" s="972">
        <v>2191656.3635900002</v>
      </c>
      <c r="G262" s="972">
        <v>302564.24644000008</v>
      </c>
      <c r="H262" s="972">
        <v>134099.12780999998</v>
      </c>
      <c r="I262" s="972">
        <v>436663.37424999999</v>
      </c>
      <c r="J262" s="972">
        <v>801607.24164999987</v>
      </c>
      <c r="K262" s="972">
        <v>176516.73744000003</v>
      </c>
      <c r="L262" s="972">
        <v>978123.97909000004</v>
      </c>
      <c r="M262" s="972">
        <v>286444.40676000004</v>
      </c>
      <c r="N262" s="972">
        <v>85321.775330000004</v>
      </c>
      <c r="O262" s="972">
        <v>371766.18208999996</v>
      </c>
      <c r="P262" s="972">
        <v>1390615.8948499998</v>
      </c>
      <c r="Q262" s="972">
        <v>395937.64058000006</v>
      </c>
      <c r="R262" s="973">
        <v>1786553.5354299999</v>
      </c>
    </row>
    <row r="263" spans="1:18">
      <c r="A263" s="334" t="s">
        <v>303</v>
      </c>
      <c r="B263" s="334" t="s">
        <v>89</v>
      </c>
      <c r="C263" s="334" t="s">
        <v>89</v>
      </c>
      <c r="D263" s="971">
        <v>54920.454869999994</v>
      </c>
      <c r="E263" s="972">
        <v>61.395000000000003</v>
      </c>
      <c r="F263" s="972">
        <v>54981.849869999998</v>
      </c>
      <c r="G263" s="972">
        <v>8863.6481700000004</v>
      </c>
      <c r="H263" s="972">
        <v>1466.2012099999999</v>
      </c>
      <c r="I263" s="972">
        <v>10329.849380000001</v>
      </c>
      <c r="J263" s="972">
        <v>43328.647779999999</v>
      </c>
      <c r="K263" s="972">
        <v>1849.88849</v>
      </c>
      <c r="L263" s="972">
        <v>45178.536270000004</v>
      </c>
      <c r="M263" s="972">
        <v>5301.6677399999999</v>
      </c>
      <c r="N263" s="972">
        <v>13.103429999999999</v>
      </c>
      <c r="O263" s="972">
        <v>5314.77117</v>
      </c>
      <c r="P263" s="972">
        <v>57493.963690000004</v>
      </c>
      <c r="Q263" s="972">
        <v>3329.1931300000006</v>
      </c>
      <c r="R263" s="973">
        <v>60823.156820000004</v>
      </c>
    </row>
    <row r="264" spans="1:18">
      <c r="A264" s="339"/>
      <c r="B264" s="334" t="s">
        <v>304</v>
      </c>
      <c r="C264" s="334" t="s">
        <v>305</v>
      </c>
      <c r="D264" s="971">
        <v>117186.88291</v>
      </c>
      <c r="E264" s="972">
        <v>208.07316</v>
      </c>
      <c r="F264" s="972">
        <v>117394.95607000001</v>
      </c>
      <c r="G264" s="972">
        <v>18741.903200000001</v>
      </c>
      <c r="H264" s="972">
        <v>1964.31277</v>
      </c>
      <c r="I264" s="972">
        <v>20706.215969999997</v>
      </c>
      <c r="J264" s="972">
        <v>57263.311410000002</v>
      </c>
      <c r="K264" s="972">
        <v>2767.81169</v>
      </c>
      <c r="L264" s="972">
        <v>60031.123100000004</v>
      </c>
      <c r="M264" s="972">
        <v>11348.233910000001</v>
      </c>
      <c r="N264" s="972">
        <v>2892.7135200000002</v>
      </c>
      <c r="O264" s="972">
        <v>14240.947429999998</v>
      </c>
      <c r="P264" s="972">
        <v>87353.448520000005</v>
      </c>
      <c r="Q264" s="972">
        <v>7624.8379800000002</v>
      </c>
      <c r="R264" s="973">
        <v>94978.286500000002</v>
      </c>
    </row>
    <row r="265" spans="1:18">
      <c r="A265" s="339"/>
      <c r="B265" s="334" t="s">
        <v>306</v>
      </c>
      <c r="C265" s="334" t="s">
        <v>306</v>
      </c>
      <c r="D265" s="971">
        <v>541832.17818000005</v>
      </c>
      <c r="E265" s="972">
        <v>4588.5402400000003</v>
      </c>
      <c r="F265" s="972">
        <v>546420.71841999993</v>
      </c>
      <c r="G265" s="972">
        <v>85180.917289999998</v>
      </c>
      <c r="H265" s="972">
        <v>11063.175639999999</v>
      </c>
      <c r="I265" s="972">
        <v>96244.092930000013</v>
      </c>
      <c r="J265" s="972">
        <v>142586.97459</v>
      </c>
      <c r="K265" s="972">
        <v>18375.287039999999</v>
      </c>
      <c r="L265" s="972">
        <v>160962.26162999999</v>
      </c>
      <c r="M265" s="972">
        <v>30544.144749999999</v>
      </c>
      <c r="N265" s="972">
        <v>8649.3617999999988</v>
      </c>
      <c r="O265" s="972">
        <v>39193.506549999998</v>
      </c>
      <c r="P265" s="972">
        <v>258312.03662999999</v>
      </c>
      <c r="Q265" s="972">
        <v>38087.824480000003</v>
      </c>
      <c r="R265" s="973">
        <v>296399.86111</v>
      </c>
    </row>
    <row r="266" spans="1:18">
      <c r="A266" s="339"/>
      <c r="B266" s="334" t="s">
        <v>307</v>
      </c>
      <c r="C266" s="334" t="s">
        <v>308</v>
      </c>
      <c r="D266" s="971">
        <v>38746.767679999997</v>
      </c>
      <c r="E266" s="972">
        <v>0.24543000000000001</v>
      </c>
      <c r="F266" s="972">
        <v>38747.01311</v>
      </c>
      <c r="G266" s="972">
        <v>9866.0051000000021</v>
      </c>
      <c r="H266" s="972">
        <v>776.54267000000004</v>
      </c>
      <c r="I266" s="972">
        <v>10642.547770000001</v>
      </c>
      <c r="J266" s="972">
        <v>32358.476569999999</v>
      </c>
      <c r="K266" s="972">
        <v>832.84655000000009</v>
      </c>
      <c r="L266" s="972">
        <v>33191.323120000001</v>
      </c>
      <c r="M266" s="972">
        <v>1792.77244</v>
      </c>
      <c r="N266" s="972">
        <v>2.6000000000000003E-4</v>
      </c>
      <c r="O266" s="972">
        <v>1792.7727</v>
      </c>
      <c r="P266" s="972">
        <v>44017.254110000002</v>
      </c>
      <c r="Q266" s="972">
        <v>1609.3894800000003</v>
      </c>
      <c r="R266" s="973">
        <v>45626.643590000007</v>
      </c>
    </row>
    <row r="267" spans="1:18">
      <c r="A267" s="339"/>
      <c r="B267" s="339"/>
      <c r="C267" s="975" t="s">
        <v>307</v>
      </c>
      <c r="D267" s="976">
        <v>77211.151790000004</v>
      </c>
      <c r="E267" s="418">
        <v>218.03257000000002</v>
      </c>
      <c r="F267" s="418">
        <v>77429.184359999999</v>
      </c>
      <c r="G267" s="418">
        <v>19831.370170000002</v>
      </c>
      <c r="H267" s="418">
        <v>1475.80503</v>
      </c>
      <c r="I267" s="418">
        <v>21307.175199999998</v>
      </c>
      <c r="J267" s="418">
        <v>47104.036769999999</v>
      </c>
      <c r="K267" s="418">
        <v>4787.6081899999999</v>
      </c>
      <c r="L267" s="418">
        <v>51891.644959999998</v>
      </c>
      <c r="M267" s="418">
        <v>3374.12309</v>
      </c>
      <c r="N267" s="418">
        <v>828.66183000000001</v>
      </c>
      <c r="O267" s="418">
        <v>4202.7849200000001</v>
      </c>
      <c r="P267" s="418">
        <v>70309.530029999994</v>
      </c>
      <c r="Q267" s="418">
        <v>7092.0750499999995</v>
      </c>
      <c r="R267" s="977">
        <v>77401.605079999994</v>
      </c>
    </row>
    <row r="268" spans="1:18">
      <c r="A268" s="339"/>
      <c r="B268" s="334" t="s">
        <v>303</v>
      </c>
      <c r="C268" s="334" t="s">
        <v>309</v>
      </c>
      <c r="D268" s="971">
        <v>1422760.6326799998</v>
      </c>
      <c r="E268" s="972">
        <v>26046.491869999998</v>
      </c>
      <c r="F268" s="972">
        <v>1448807.1245500001</v>
      </c>
      <c r="G268" s="972">
        <v>225927.43804000001</v>
      </c>
      <c r="H268" s="972">
        <v>22489.703080000003</v>
      </c>
      <c r="I268" s="972">
        <v>248417.14111999999</v>
      </c>
      <c r="J268" s="972">
        <v>360878.61225000006</v>
      </c>
      <c r="K268" s="972">
        <v>57018.597549999999</v>
      </c>
      <c r="L268" s="972">
        <v>417897.20980000001</v>
      </c>
      <c r="M268" s="972">
        <v>108328.89834</v>
      </c>
      <c r="N268" s="972">
        <v>26545.853299999995</v>
      </c>
      <c r="O268" s="972">
        <v>134874.75163999997</v>
      </c>
      <c r="P268" s="972">
        <v>695134.94863</v>
      </c>
      <c r="Q268" s="972">
        <v>106054.15393</v>
      </c>
      <c r="R268" s="973">
        <v>801189.10255999991</v>
      </c>
    </row>
    <row r="269" spans="1:18">
      <c r="A269" s="339"/>
      <c r="B269" s="334" t="s">
        <v>440</v>
      </c>
      <c r="C269" s="334" t="s">
        <v>441</v>
      </c>
      <c r="D269" s="971">
        <v>4797.1070799999998</v>
      </c>
      <c r="E269" s="972">
        <v>0</v>
      </c>
      <c r="F269" s="972">
        <v>4797.1070799999998</v>
      </c>
      <c r="G269" s="972">
        <v>0</v>
      </c>
      <c r="H269" s="972">
        <v>0</v>
      </c>
      <c r="I269" s="972">
        <v>0</v>
      </c>
      <c r="J269" s="972">
        <v>17.267220000000002</v>
      </c>
      <c r="K269" s="972">
        <v>0</v>
      </c>
      <c r="L269" s="972">
        <v>17.267220000000002</v>
      </c>
      <c r="M269" s="972">
        <v>13.5</v>
      </c>
      <c r="N269" s="972">
        <v>0</v>
      </c>
      <c r="O269" s="972">
        <v>13.5</v>
      </c>
      <c r="P269" s="972">
        <v>30.767220000000002</v>
      </c>
      <c r="Q269" s="972">
        <v>0</v>
      </c>
      <c r="R269" s="973">
        <v>30.767220000000002</v>
      </c>
    </row>
    <row r="270" spans="1:18">
      <c r="A270" s="339"/>
      <c r="B270" s="334" t="s">
        <v>442</v>
      </c>
      <c r="C270" s="334" t="s">
        <v>443</v>
      </c>
      <c r="D270" s="971">
        <v>4591.5203499999998</v>
      </c>
      <c r="E270" s="972">
        <v>0</v>
      </c>
      <c r="F270" s="972">
        <v>4591.5203499999998</v>
      </c>
      <c r="G270" s="972">
        <v>0</v>
      </c>
      <c r="H270" s="972">
        <v>0</v>
      </c>
      <c r="I270" s="972">
        <v>0</v>
      </c>
      <c r="J270" s="972">
        <v>9.0976499999999998</v>
      </c>
      <c r="K270" s="972">
        <v>0</v>
      </c>
      <c r="L270" s="972">
        <v>9.0976499999999998</v>
      </c>
      <c r="M270" s="972">
        <v>0</v>
      </c>
      <c r="N270" s="972">
        <v>0</v>
      </c>
      <c r="O270" s="972">
        <v>0</v>
      </c>
      <c r="P270" s="972">
        <v>9.0976499999999998</v>
      </c>
      <c r="Q270" s="972">
        <v>0</v>
      </c>
      <c r="R270" s="973">
        <v>9.0976499999999998</v>
      </c>
    </row>
    <row r="271" spans="1:18">
      <c r="A271" s="339"/>
      <c r="B271" s="334" t="s">
        <v>444</v>
      </c>
      <c r="C271" s="334" t="s">
        <v>444</v>
      </c>
      <c r="D271" s="971">
        <v>24706.01467</v>
      </c>
      <c r="E271" s="972">
        <v>0</v>
      </c>
      <c r="F271" s="972">
        <v>24706.01467</v>
      </c>
      <c r="G271" s="972">
        <v>2.31264</v>
      </c>
      <c r="H271" s="972">
        <v>0</v>
      </c>
      <c r="I271" s="972">
        <v>2.31264</v>
      </c>
      <c r="J271" s="972">
        <v>2056.0925900000002</v>
      </c>
      <c r="K271" s="972">
        <v>0.26877999999999996</v>
      </c>
      <c r="L271" s="972">
        <v>2056.3613700000001</v>
      </c>
      <c r="M271" s="972">
        <v>1272.8907400000001</v>
      </c>
      <c r="N271" s="972">
        <v>0</v>
      </c>
      <c r="O271" s="972">
        <v>1272.8907400000001</v>
      </c>
      <c r="P271" s="972">
        <v>3331.2959699999997</v>
      </c>
      <c r="Q271" s="972">
        <v>0.26877999999999996</v>
      </c>
      <c r="R271" s="973">
        <v>3331.56475</v>
      </c>
    </row>
    <row r="272" spans="1:18">
      <c r="A272" s="334" t="s">
        <v>966</v>
      </c>
      <c r="B272" s="974"/>
      <c r="C272" s="974"/>
      <c r="D272" s="971">
        <v>2286752.7102099997</v>
      </c>
      <c r="E272" s="972">
        <v>31122.778269999995</v>
      </c>
      <c r="F272" s="972">
        <v>2317875.4884799998</v>
      </c>
      <c r="G272" s="972">
        <v>368413.59461000003</v>
      </c>
      <c r="H272" s="972">
        <v>39235.740399999995</v>
      </c>
      <c r="I272" s="972">
        <v>407649.33500999998</v>
      </c>
      <c r="J272" s="972">
        <v>685602.51683000021</v>
      </c>
      <c r="K272" s="972">
        <v>85632.308289999986</v>
      </c>
      <c r="L272" s="972">
        <v>771234.82512000005</v>
      </c>
      <c r="M272" s="972">
        <v>161976.23100999999</v>
      </c>
      <c r="N272" s="972">
        <v>38929.69414</v>
      </c>
      <c r="O272" s="972">
        <v>200905.92514999997</v>
      </c>
      <c r="P272" s="972">
        <v>1215992.3424500003</v>
      </c>
      <c r="Q272" s="972">
        <v>163797.74283</v>
      </c>
      <c r="R272" s="973">
        <v>1379790.08528</v>
      </c>
    </row>
    <row r="273" spans="1:18">
      <c r="A273" s="334" t="s">
        <v>24</v>
      </c>
      <c r="B273" s="334" t="s">
        <v>24</v>
      </c>
      <c r="C273" s="334" t="s">
        <v>445</v>
      </c>
      <c r="D273" s="971">
        <v>37170.65092</v>
      </c>
      <c r="E273" s="972">
        <v>0</v>
      </c>
      <c r="F273" s="972">
        <v>37170.65092</v>
      </c>
      <c r="G273" s="972">
        <v>0</v>
      </c>
      <c r="H273" s="972">
        <v>0</v>
      </c>
      <c r="I273" s="972">
        <v>0</v>
      </c>
      <c r="J273" s="972">
        <v>1233.91131</v>
      </c>
      <c r="K273" s="972">
        <v>174.14339999999999</v>
      </c>
      <c r="L273" s="972">
        <v>1408.0547099999999</v>
      </c>
      <c r="M273" s="972">
        <v>1083.8596399999999</v>
      </c>
      <c r="N273" s="972">
        <v>18.33466</v>
      </c>
      <c r="O273" s="972">
        <v>1102.1943000000001</v>
      </c>
      <c r="P273" s="972">
        <v>2317.7709500000001</v>
      </c>
      <c r="Q273" s="972">
        <v>192.47806</v>
      </c>
      <c r="R273" s="973">
        <v>2510.24901</v>
      </c>
    </row>
    <row r="274" spans="1:18">
      <c r="A274" s="339"/>
      <c r="B274" s="339"/>
      <c r="C274" s="975" t="s">
        <v>446</v>
      </c>
      <c r="D274" s="976">
        <v>69058.709470000002</v>
      </c>
      <c r="E274" s="418">
        <v>0</v>
      </c>
      <c r="F274" s="418">
        <v>69058.709470000002</v>
      </c>
      <c r="G274" s="418">
        <v>5.0000000000000001E-4</v>
      </c>
      <c r="H274" s="418">
        <v>0</v>
      </c>
      <c r="I274" s="418">
        <v>5.0000000000000001E-4</v>
      </c>
      <c r="J274" s="418">
        <v>2634.0645099999997</v>
      </c>
      <c r="K274" s="418">
        <v>151.39560999999998</v>
      </c>
      <c r="L274" s="418">
        <v>2785.4601200000002</v>
      </c>
      <c r="M274" s="418">
        <v>2703.8445000000002</v>
      </c>
      <c r="N274" s="418">
        <v>7.4702399999999995</v>
      </c>
      <c r="O274" s="418">
        <v>2711.3147400000003</v>
      </c>
      <c r="P274" s="418">
        <v>5337.9095099999995</v>
      </c>
      <c r="Q274" s="418">
        <v>158.86584999999997</v>
      </c>
      <c r="R274" s="977">
        <v>5496.7753600000005</v>
      </c>
    </row>
    <row r="275" spans="1:18">
      <c r="A275" s="339"/>
      <c r="B275" s="339"/>
      <c r="C275" s="975" t="s">
        <v>24</v>
      </c>
      <c r="D275" s="976">
        <v>1420967.9691599999</v>
      </c>
      <c r="E275" s="418">
        <v>90389.369550000003</v>
      </c>
      <c r="F275" s="418">
        <v>1511357.3387099998</v>
      </c>
      <c r="G275" s="418">
        <v>199715.51757</v>
      </c>
      <c r="H275" s="418">
        <v>89108.170899999997</v>
      </c>
      <c r="I275" s="418">
        <v>288823.68847000011</v>
      </c>
      <c r="J275" s="418">
        <v>603506.25549999997</v>
      </c>
      <c r="K275" s="418">
        <v>286762.38467</v>
      </c>
      <c r="L275" s="418">
        <v>890268.64016999991</v>
      </c>
      <c r="M275" s="418">
        <v>242370.42921</v>
      </c>
      <c r="N275" s="418">
        <v>113979.43315000001</v>
      </c>
      <c r="O275" s="418">
        <v>356349.86235999997</v>
      </c>
      <c r="P275" s="418">
        <v>1045592.2022799999</v>
      </c>
      <c r="Q275" s="418">
        <v>489849.98872000002</v>
      </c>
      <c r="R275" s="977">
        <v>1535442.1910000001</v>
      </c>
    </row>
    <row r="276" spans="1:18">
      <c r="A276" s="339"/>
      <c r="B276" s="334" t="s">
        <v>310</v>
      </c>
      <c r="C276" s="334" t="s">
        <v>311</v>
      </c>
      <c r="D276" s="971">
        <v>3216.66912</v>
      </c>
      <c r="E276" s="972">
        <v>49.142969999999998</v>
      </c>
      <c r="F276" s="972">
        <v>3265.8120899999999</v>
      </c>
      <c r="G276" s="972">
        <v>7021.4153200000001</v>
      </c>
      <c r="H276" s="972">
        <v>1743.60088</v>
      </c>
      <c r="I276" s="972">
        <v>8765.0162</v>
      </c>
      <c r="J276" s="972">
        <v>47289.110970000002</v>
      </c>
      <c r="K276" s="972">
        <v>14643.14783</v>
      </c>
      <c r="L276" s="972">
        <v>61932.258799999996</v>
      </c>
      <c r="M276" s="972">
        <v>7986.9644100000005</v>
      </c>
      <c r="N276" s="972">
        <v>331.35831999999999</v>
      </c>
      <c r="O276" s="972">
        <v>8318.3227299999999</v>
      </c>
      <c r="P276" s="972">
        <v>62297.490700000002</v>
      </c>
      <c r="Q276" s="972">
        <v>16718.107030000003</v>
      </c>
      <c r="R276" s="973">
        <v>79015.597730000009</v>
      </c>
    </row>
    <row r="277" spans="1:18">
      <c r="A277" s="334" t="s">
        <v>967</v>
      </c>
      <c r="B277" s="974"/>
      <c r="C277" s="974"/>
      <c r="D277" s="971">
        <v>1530413.9986699999</v>
      </c>
      <c r="E277" s="972">
        <v>90438.512519999989</v>
      </c>
      <c r="F277" s="972">
        <v>1620852.5111899998</v>
      </c>
      <c r="G277" s="972">
        <v>206736.93338999999</v>
      </c>
      <c r="H277" s="972">
        <v>90851.771779999981</v>
      </c>
      <c r="I277" s="972">
        <v>297588.70517000009</v>
      </c>
      <c r="J277" s="972">
        <v>654663.34229000006</v>
      </c>
      <c r="K277" s="972">
        <v>301731.07150999998</v>
      </c>
      <c r="L277" s="972">
        <v>956394.41379999998</v>
      </c>
      <c r="M277" s="972">
        <v>254145.09776</v>
      </c>
      <c r="N277" s="972">
        <v>114336.59637</v>
      </c>
      <c r="O277" s="972">
        <v>368481.69413000002</v>
      </c>
      <c r="P277" s="972">
        <v>1115545.3734399998</v>
      </c>
      <c r="Q277" s="972">
        <v>506919.43966000009</v>
      </c>
      <c r="R277" s="973">
        <v>1622464.8130999999</v>
      </c>
    </row>
    <row r="278" spans="1:18">
      <c r="A278" s="334" t="s">
        <v>25</v>
      </c>
      <c r="B278" s="334" t="s">
        <v>447</v>
      </c>
      <c r="C278" s="334" t="s">
        <v>448</v>
      </c>
      <c r="D278" s="971">
        <v>7085.9229100000002</v>
      </c>
      <c r="E278" s="972">
        <v>0</v>
      </c>
      <c r="F278" s="972">
        <v>7085.9229100000002</v>
      </c>
      <c r="G278" s="972">
        <v>0</v>
      </c>
      <c r="H278" s="972">
        <v>0</v>
      </c>
      <c r="I278" s="972">
        <v>0</v>
      </c>
      <c r="J278" s="972">
        <v>204.44651000000002</v>
      </c>
      <c r="K278" s="972">
        <v>49.139859999999999</v>
      </c>
      <c r="L278" s="972">
        <v>253.58636999999999</v>
      </c>
      <c r="M278" s="972">
        <v>17.497949999999999</v>
      </c>
      <c r="N278" s="972">
        <v>0</v>
      </c>
      <c r="O278" s="972">
        <v>17.497949999999999</v>
      </c>
      <c r="P278" s="972">
        <v>221.94446000000002</v>
      </c>
      <c r="Q278" s="972">
        <v>49.139859999999999</v>
      </c>
      <c r="R278" s="973">
        <v>271.08431999999999</v>
      </c>
    </row>
    <row r="279" spans="1:18">
      <c r="A279" s="339"/>
      <c r="B279" s="334" t="s">
        <v>25</v>
      </c>
      <c r="C279" s="334" t="s">
        <v>25</v>
      </c>
      <c r="D279" s="971">
        <v>447844.50441000011</v>
      </c>
      <c r="E279" s="972">
        <v>16794.198469999999</v>
      </c>
      <c r="F279" s="972">
        <v>464638.70288</v>
      </c>
      <c r="G279" s="972">
        <v>36269.625610000003</v>
      </c>
      <c r="H279" s="972">
        <v>12040.818290000001</v>
      </c>
      <c r="I279" s="972">
        <v>48310.443899999998</v>
      </c>
      <c r="J279" s="972">
        <v>142173.95597000001</v>
      </c>
      <c r="K279" s="972">
        <v>30157.137199999994</v>
      </c>
      <c r="L279" s="972">
        <v>172331.09316999998</v>
      </c>
      <c r="M279" s="972">
        <v>41376.557430000001</v>
      </c>
      <c r="N279" s="972">
        <v>13085.852419999999</v>
      </c>
      <c r="O279" s="972">
        <v>54462.409849999996</v>
      </c>
      <c r="P279" s="972">
        <v>219820.13900999998</v>
      </c>
      <c r="Q279" s="972">
        <v>55283.807910000003</v>
      </c>
      <c r="R279" s="973">
        <v>275103.94692000002</v>
      </c>
    </row>
    <row r="280" spans="1:18">
      <c r="A280" s="334" t="s">
        <v>968</v>
      </c>
      <c r="B280" s="974"/>
      <c r="C280" s="974"/>
      <c r="D280" s="971">
        <v>454930.42732000013</v>
      </c>
      <c r="E280" s="972">
        <v>16794.198469999999</v>
      </c>
      <c r="F280" s="972">
        <v>471724.62579000002</v>
      </c>
      <c r="G280" s="972">
        <v>36269.625610000003</v>
      </c>
      <c r="H280" s="972">
        <v>12040.818290000001</v>
      </c>
      <c r="I280" s="972">
        <v>48310.443899999998</v>
      </c>
      <c r="J280" s="972">
        <v>142378.40247999999</v>
      </c>
      <c r="K280" s="972">
        <v>30206.277059999997</v>
      </c>
      <c r="L280" s="972">
        <v>172584.67953999998</v>
      </c>
      <c r="M280" s="972">
        <v>41394.055380000005</v>
      </c>
      <c r="N280" s="972">
        <v>13085.852419999999</v>
      </c>
      <c r="O280" s="972">
        <v>54479.907799999994</v>
      </c>
      <c r="P280" s="972">
        <v>220042.08347000001</v>
      </c>
      <c r="Q280" s="972">
        <v>55332.947770000006</v>
      </c>
      <c r="R280" s="973">
        <v>275375.03123999998</v>
      </c>
    </row>
    <row r="281" spans="1:18">
      <c r="A281" s="334" t="s">
        <v>26</v>
      </c>
      <c r="B281" s="334" t="s">
        <v>312</v>
      </c>
      <c r="C281" s="334" t="s">
        <v>313</v>
      </c>
      <c r="D281" s="971">
        <v>97384.841029999996</v>
      </c>
      <c r="E281" s="972">
        <v>308.95679999999999</v>
      </c>
      <c r="F281" s="972">
        <v>97693.797829999996</v>
      </c>
      <c r="G281" s="972">
        <v>12760.068200000002</v>
      </c>
      <c r="H281" s="972">
        <v>464.95318000000003</v>
      </c>
      <c r="I281" s="972">
        <v>13225.021379999998</v>
      </c>
      <c r="J281" s="972">
        <v>49318.76664999999</v>
      </c>
      <c r="K281" s="972">
        <v>5791.8317100000013</v>
      </c>
      <c r="L281" s="972">
        <v>55110.598359999996</v>
      </c>
      <c r="M281" s="972">
        <v>8982.6179599999996</v>
      </c>
      <c r="N281" s="972">
        <v>2053.4361099999996</v>
      </c>
      <c r="O281" s="972">
        <v>11036.05407</v>
      </c>
      <c r="P281" s="972">
        <v>71061.452809999988</v>
      </c>
      <c r="Q281" s="972">
        <v>8310.2209999999995</v>
      </c>
      <c r="R281" s="973">
        <v>79371.673810000008</v>
      </c>
    </row>
    <row r="282" spans="1:18">
      <c r="A282" s="339"/>
      <c r="B282" s="339"/>
      <c r="C282" s="975" t="s">
        <v>314</v>
      </c>
      <c r="D282" s="976">
        <v>1213552.5039600001</v>
      </c>
      <c r="E282" s="418">
        <v>32471.591670000002</v>
      </c>
      <c r="F282" s="418">
        <v>1246024.0956299999</v>
      </c>
      <c r="G282" s="418">
        <v>408967.16505999997</v>
      </c>
      <c r="H282" s="418">
        <v>66517.279060000001</v>
      </c>
      <c r="I282" s="418">
        <v>475484.44412</v>
      </c>
      <c r="J282" s="418">
        <v>368542.99170999991</v>
      </c>
      <c r="K282" s="418">
        <v>58591.653869999995</v>
      </c>
      <c r="L282" s="418">
        <v>427134.64558000001</v>
      </c>
      <c r="M282" s="418">
        <v>81672.28039</v>
      </c>
      <c r="N282" s="418">
        <v>28080.141660000001</v>
      </c>
      <c r="O282" s="418">
        <v>109752.42205000001</v>
      </c>
      <c r="P282" s="418">
        <v>859182.43715999997</v>
      </c>
      <c r="Q282" s="418">
        <v>153189.07459</v>
      </c>
      <c r="R282" s="977">
        <v>1012371.5117499999</v>
      </c>
    </row>
    <row r="283" spans="1:18" s="978" customFormat="1">
      <c r="A283" s="339"/>
      <c r="B283" s="334" t="s">
        <v>449</v>
      </c>
      <c r="C283" s="334" t="s">
        <v>449</v>
      </c>
      <c r="D283" s="971">
        <v>12977.96041</v>
      </c>
      <c r="E283" s="972">
        <v>0</v>
      </c>
      <c r="F283" s="972">
        <v>12977.96041</v>
      </c>
      <c r="G283" s="972">
        <v>0</v>
      </c>
      <c r="H283" s="972">
        <v>0</v>
      </c>
      <c r="I283" s="972">
        <v>0</v>
      </c>
      <c r="J283" s="972">
        <v>150.81951000000001</v>
      </c>
      <c r="K283" s="972">
        <v>2.0480000000000002E-2</v>
      </c>
      <c r="L283" s="972">
        <v>150.83999</v>
      </c>
      <c r="M283" s="972">
        <v>35</v>
      </c>
      <c r="N283" s="972">
        <v>0</v>
      </c>
      <c r="O283" s="972">
        <v>35</v>
      </c>
      <c r="P283" s="972">
        <v>185.81951000000001</v>
      </c>
      <c r="Q283" s="972">
        <v>2.0480000000000002E-2</v>
      </c>
      <c r="R283" s="973">
        <v>185.83999</v>
      </c>
    </row>
    <row r="284" spans="1:18">
      <c r="A284" s="334" t="s">
        <v>969</v>
      </c>
      <c r="B284" s="974"/>
      <c r="C284" s="974"/>
      <c r="D284" s="971">
        <v>1323915.3054000002</v>
      </c>
      <c r="E284" s="972">
        <v>32780.548470000002</v>
      </c>
      <c r="F284" s="972">
        <v>1356695.85387</v>
      </c>
      <c r="G284" s="972">
        <v>421727.23325999995</v>
      </c>
      <c r="H284" s="972">
        <v>66982.232239999998</v>
      </c>
      <c r="I284" s="972">
        <v>488709.46549999999</v>
      </c>
      <c r="J284" s="972">
        <v>418012.57786999986</v>
      </c>
      <c r="K284" s="972">
        <v>64383.506059999992</v>
      </c>
      <c r="L284" s="972">
        <v>482396.08393000002</v>
      </c>
      <c r="M284" s="972">
        <v>90689.898349999989</v>
      </c>
      <c r="N284" s="972">
        <v>30133.57777</v>
      </c>
      <c r="O284" s="972">
        <v>120823.47612000001</v>
      </c>
      <c r="P284" s="972">
        <v>930429.70947999984</v>
      </c>
      <c r="Q284" s="972">
        <v>161499.31607</v>
      </c>
      <c r="R284" s="973">
        <v>1091929.0255499999</v>
      </c>
    </row>
    <row r="285" spans="1:18">
      <c r="A285" s="979" t="s">
        <v>970</v>
      </c>
      <c r="B285" s="980"/>
      <c r="C285" s="981"/>
      <c r="D285" s="971">
        <v>252711772.48030004</v>
      </c>
      <c r="E285" s="972">
        <v>95903895.647630021</v>
      </c>
      <c r="F285" s="972">
        <v>348615668.12792993</v>
      </c>
      <c r="G285" s="972">
        <v>66476673.722670004</v>
      </c>
      <c r="H285" s="972">
        <v>44573405.774889983</v>
      </c>
      <c r="I285" s="972">
        <v>111050079.49755998</v>
      </c>
      <c r="J285" s="972">
        <v>78621951.454550028</v>
      </c>
      <c r="K285" s="972">
        <v>39546026.77416005</v>
      </c>
      <c r="L285" s="972">
        <v>118167978.22871001</v>
      </c>
      <c r="M285" s="972">
        <v>72117572.9022201</v>
      </c>
      <c r="N285" s="972">
        <v>50798117.896969989</v>
      </c>
      <c r="O285" s="972">
        <v>122915690.79919009</v>
      </c>
      <c r="P285" s="972">
        <v>217216198.07943997</v>
      </c>
      <c r="Q285" s="972">
        <v>134917550.4460201</v>
      </c>
      <c r="R285" s="973">
        <v>352133748.52545989</v>
      </c>
    </row>
    <row r="286" spans="1:18">
      <c r="A286" s="334" t="s">
        <v>971</v>
      </c>
      <c r="B286" s="974"/>
      <c r="C286" s="974"/>
      <c r="D286" s="971">
        <v>0</v>
      </c>
      <c r="E286" s="972">
        <v>1051240.2837700001</v>
      </c>
      <c r="F286" s="972">
        <v>1051240.2837700001</v>
      </c>
      <c r="G286" s="972">
        <v>0</v>
      </c>
      <c r="H286" s="972">
        <v>1124479.87148</v>
      </c>
      <c r="I286" s="972">
        <v>1124479.87148</v>
      </c>
      <c r="J286" s="972">
        <v>0</v>
      </c>
      <c r="K286" s="972">
        <v>0</v>
      </c>
      <c r="L286" s="972">
        <v>0</v>
      </c>
      <c r="M286" s="972">
        <v>0</v>
      </c>
      <c r="N286" s="972">
        <v>325382.36633000005</v>
      </c>
      <c r="O286" s="972">
        <v>325382.36633000005</v>
      </c>
      <c r="P286" s="972">
        <v>0</v>
      </c>
      <c r="Q286" s="972">
        <v>1449862.2378100001</v>
      </c>
      <c r="R286" s="973">
        <v>1449862.2378100001</v>
      </c>
    </row>
    <row r="287" spans="1:18">
      <c r="A287" s="344" t="s">
        <v>461</v>
      </c>
      <c r="B287" s="345"/>
      <c r="C287" s="345"/>
      <c r="D287" s="982">
        <v>252711772.48030004</v>
      </c>
      <c r="E287" s="983">
        <v>96955135.931400016</v>
      </c>
      <c r="F287" s="983">
        <v>349666908.41169995</v>
      </c>
      <c r="G287" s="983">
        <v>66476673.722670004</v>
      </c>
      <c r="H287" s="983">
        <v>45697885.646369986</v>
      </c>
      <c r="I287" s="983">
        <v>112174559.36903998</v>
      </c>
      <c r="J287" s="983">
        <v>78621951.454550028</v>
      </c>
      <c r="K287" s="983">
        <v>39546026.77416005</v>
      </c>
      <c r="L287" s="983">
        <v>118167978.22871001</v>
      </c>
      <c r="M287" s="983">
        <v>72117572.9022201</v>
      </c>
      <c r="N287" s="983">
        <v>51123500.263299987</v>
      </c>
      <c r="O287" s="983">
        <v>123241073.16552009</v>
      </c>
      <c r="P287" s="983">
        <v>217216198.07943997</v>
      </c>
      <c r="Q287" s="983">
        <v>136367412.68383008</v>
      </c>
      <c r="R287" s="984">
        <v>353583610.7632699</v>
      </c>
    </row>
    <row r="288" spans="1:18">
      <c r="A288" s="7"/>
      <c r="B288" s="7"/>
      <c r="C288" s="7"/>
      <c r="D288" s="7"/>
      <c r="E288" s="7"/>
      <c r="F288" s="7"/>
      <c r="G288" s="7"/>
      <c r="H288" s="7"/>
      <c r="I288" s="7"/>
      <c r="J288" s="7"/>
      <c r="K288" s="7"/>
      <c r="L288" s="7"/>
      <c r="M288" s="7"/>
      <c r="N288" s="7"/>
      <c r="O288" s="7"/>
      <c r="P288" s="7"/>
      <c r="Q288" s="7"/>
      <c r="R288" s="7"/>
    </row>
    <row r="289" spans="1:18">
      <c r="A289" s="7" t="s">
        <v>181</v>
      </c>
      <c r="B289" s="7"/>
      <c r="C289" s="7"/>
      <c r="D289" s="7"/>
      <c r="E289" s="7"/>
      <c r="F289" s="7"/>
      <c r="G289" s="7"/>
      <c r="H289" s="7"/>
      <c r="I289" s="7"/>
      <c r="J289" s="7"/>
      <c r="K289" s="7"/>
      <c r="L289" s="7"/>
      <c r="M289" s="7"/>
      <c r="N289" s="7"/>
      <c r="O289" s="7"/>
      <c r="P289" s="7"/>
      <c r="Q289" s="7"/>
      <c r="R289" s="7"/>
    </row>
    <row r="290" spans="1:18">
      <c r="A290" s="7"/>
      <c r="B290" s="7"/>
      <c r="C290" s="7"/>
      <c r="D290" s="7"/>
      <c r="E290" s="7"/>
      <c r="F290" s="7"/>
      <c r="G290" s="7"/>
      <c r="H290" s="7"/>
      <c r="I290" s="7"/>
      <c r="J290" s="7"/>
      <c r="K290" s="7"/>
      <c r="L290" s="7"/>
      <c r="M290" s="7"/>
      <c r="N290" s="7"/>
      <c r="O290" s="7"/>
      <c r="P290" s="7"/>
      <c r="Q290" s="7"/>
      <c r="R290" s="7"/>
    </row>
    <row r="291" spans="1:18">
      <c r="A291" s="7"/>
      <c r="B291" s="7"/>
      <c r="C291" s="7"/>
      <c r="D291" s="7"/>
      <c r="E291" s="7"/>
      <c r="F291" s="7"/>
      <c r="G291" s="7"/>
      <c r="H291" s="7"/>
      <c r="I291" s="7"/>
      <c r="J291" s="7"/>
      <c r="K291" s="7"/>
      <c r="L291" s="7"/>
      <c r="M291" s="7"/>
      <c r="N291" s="7"/>
      <c r="O291" s="7"/>
      <c r="P291" s="7"/>
      <c r="Q291" s="7"/>
      <c r="R291" s="7"/>
    </row>
    <row r="292" spans="1:18">
      <c r="A292" s="7"/>
      <c r="B292" s="7"/>
      <c r="C292" s="7"/>
      <c r="D292" s="7"/>
      <c r="E292" s="7"/>
      <c r="F292" s="7"/>
      <c r="G292" s="7"/>
      <c r="H292" s="7"/>
      <c r="I292" s="7"/>
      <c r="J292" s="7"/>
      <c r="K292" s="7"/>
      <c r="L292" s="7"/>
      <c r="M292" s="7"/>
      <c r="N292" s="7"/>
      <c r="O292" s="7"/>
      <c r="P292" s="7"/>
      <c r="Q292" s="7"/>
      <c r="R292" s="7"/>
    </row>
    <row r="293" spans="1:18">
      <c r="A293" s="7"/>
      <c r="B293" s="7"/>
      <c r="C293" s="7"/>
      <c r="D293" s="7"/>
      <c r="E293" s="7"/>
      <c r="F293" s="7"/>
      <c r="G293" s="7"/>
      <c r="H293" s="7"/>
      <c r="I293" s="7"/>
      <c r="J293" s="7"/>
      <c r="K293" s="7"/>
      <c r="L293" s="7"/>
      <c r="M293" s="7"/>
      <c r="N293" s="7"/>
      <c r="O293" s="7"/>
      <c r="P293" s="7"/>
      <c r="Q293" s="7"/>
      <c r="R293" s="7"/>
    </row>
    <row r="294" spans="1:18">
      <c r="A294" s="7"/>
      <c r="B294" s="7"/>
      <c r="C294" s="7"/>
      <c r="D294" s="7"/>
      <c r="E294" s="7"/>
      <c r="F294" s="7"/>
      <c r="G294" s="7"/>
      <c r="H294" s="7"/>
      <c r="I294" s="7"/>
      <c r="J294" s="7"/>
      <c r="K294" s="7"/>
      <c r="L294" s="7"/>
      <c r="M294" s="7"/>
      <c r="N294" s="7"/>
      <c r="O294" s="7"/>
      <c r="P294" s="7"/>
      <c r="Q294" s="7"/>
      <c r="R294" s="7"/>
    </row>
    <row r="295" spans="1:18">
      <c r="A295" s="7"/>
      <c r="B295" s="7"/>
      <c r="C295" s="7"/>
      <c r="D295" s="7"/>
      <c r="E295" s="7"/>
      <c r="F295" s="7"/>
      <c r="G295" s="7"/>
      <c r="H295" s="7"/>
      <c r="I295" s="7"/>
      <c r="J295" s="7"/>
      <c r="K295" s="7"/>
      <c r="L295" s="7"/>
      <c r="M295" s="7"/>
      <c r="N295" s="7"/>
      <c r="O295" s="7"/>
      <c r="P295" s="7"/>
      <c r="Q295" s="7"/>
      <c r="R295" s="7"/>
    </row>
    <row r="296" spans="1:18">
      <c r="A296" s="7"/>
      <c r="B296" s="7"/>
      <c r="C296" s="7"/>
      <c r="D296" s="7"/>
      <c r="E296" s="7"/>
      <c r="F296" s="7"/>
      <c r="G296" s="7"/>
      <c r="H296" s="7"/>
      <c r="I296" s="7"/>
      <c r="J296" s="7"/>
      <c r="K296" s="7"/>
      <c r="L296" s="7"/>
      <c r="M296" s="7"/>
      <c r="N296" s="7"/>
      <c r="O296" s="7"/>
      <c r="P296" s="7"/>
      <c r="Q296" s="7"/>
      <c r="R296" s="7"/>
    </row>
    <row r="297" spans="1:18">
      <c r="A297" s="7"/>
      <c r="B297" s="7"/>
      <c r="C297" s="7"/>
      <c r="D297" s="7"/>
      <c r="E297" s="7"/>
      <c r="F297" s="7"/>
      <c r="G297" s="7"/>
      <c r="H297" s="7"/>
      <c r="I297" s="7"/>
      <c r="J297" s="7"/>
      <c r="K297" s="7"/>
      <c r="L297" s="7"/>
      <c r="M297" s="7"/>
      <c r="N297" s="7"/>
      <c r="O297" s="7"/>
      <c r="P297" s="7"/>
      <c r="Q297" s="7"/>
      <c r="R297" s="7"/>
    </row>
    <row r="298" spans="1:18">
      <c r="A298" s="7"/>
      <c r="B298" s="7"/>
      <c r="C298" s="7"/>
      <c r="D298" s="7"/>
      <c r="E298" s="7"/>
      <c r="F298" s="7"/>
      <c r="G298" s="7"/>
      <c r="H298" s="7"/>
      <c r="I298" s="7"/>
      <c r="J298" s="7"/>
      <c r="K298" s="7"/>
      <c r="L298" s="7"/>
      <c r="M298" s="7"/>
      <c r="N298" s="7"/>
      <c r="O298" s="7"/>
      <c r="P298" s="7"/>
      <c r="Q298" s="7"/>
      <c r="R298" s="7"/>
    </row>
    <row r="299" spans="1:18">
      <c r="A299" s="7"/>
      <c r="B299" s="7"/>
      <c r="C299" s="7"/>
      <c r="D299" s="7"/>
      <c r="E299" s="7"/>
      <c r="F299" s="7"/>
      <c r="G299" s="7"/>
      <c r="H299" s="7"/>
      <c r="I299" s="7"/>
      <c r="J299" s="7"/>
      <c r="K299" s="7"/>
      <c r="L299" s="7"/>
      <c r="M299" s="7"/>
      <c r="N299" s="7"/>
      <c r="O299" s="7"/>
      <c r="P299" s="7"/>
      <c r="Q299" s="7"/>
      <c r="R299" s="7"/>
    </row>
    <row r="300" spans="1:18">
      <c r="A300" s="7"/>
      <c r="B300" s="7"/>
      <c r="C300" s="7"/>
      <c r="D300" s="7"/>
      <c r="E300" s="7"/>
      <c r="F300" s="7"/>
      <c r="G300" s="7"/>
      <c r="H300" s="7"/>
      <c r="I300" s="7"/>
      <c r="J300" s="7"/>
      <c r="K300" s="7"/>
      <c r="L300" s="7"/>
      <c r="M300" s="7"/>
      <c r="N300" s="7"/>
      <c r="O300" s="7"/>
      <c r="P300" s="7"/>
      <c r="Q300" s="7"/>
      <c r="R300" s="7"/>
    </row>
    <row r="301" spans="1:18">
      <c r="A301" s="7"/>
      <c r="B301" s="7"/>
      <c r="C301" s="7"/>
      <c r="D301" s="7"/>
      <c r="E301" s="7"/>
      <c r="F301" s="7"/>
      <c r="G301" s="7"/>
      <c r="H301" s="7"/>
      <c r="I301" s="7"/>
      <c r="J301" s="7"/>
      <c r="K301" s="7"/>
      <c r="L301" s="7"/>
      <c r="M301" s="7"/>
      <c r="N301" s="7"/>
      <c r="O301" s="7"/>
      <c r="P301" s="7"/>
      <c r="Q301" s="7"/>
      <c r="R301" s="7"/>
    </row>
    <row r="302" spans="1:18">
      <c r="A302" s="7"/>
      <c r="B302" s="7"/>
      <c r="C302" s="7"/>
      <c r="D302" s="7"/>
      <c r="E302" s="7"/>
      <c r="F302" s="7"/>
      <c r="G302" s="7"/>
      <c r="H302" s="7"/>
      <c r="I302" s="7"/>
      <c r="J302" s="7"/>
      <c r="K302" s="7"/>
      <c r="L302" s="7"/>
      <c r="M302" s="7"/>
      <c r="N302" s="7"/>
      <c r="O302" s="7"/>
      <c r="P302" s="7"/>
      <c r="Q302" s="7"/>
      <c r="R302" s="7"/>
    </row>
    <row r="303" spans="1:18">
      <c r="A303" s="7"/>
      <c r="B303" s="7"/>
      <c r="C303" s="7"/>
      <c r="D303" s="7"/>
      <c r="E303" s="7"/>
      <c r="F303" s="7"/>
      <c r="G303" s="7"/>
      <c r="H303" s="7"/>
      <c r="I303" s="7"/>
      <c r="J303" s="7"/>
      <c r="K303" s="7"/>
      <c r="L303" s="7"/>
      <c r="M303" s="7"/>
      <c r="N303" s="7"/>
      <c r="O303" s="7"/>
      <c r="P303" s="7"/>
      <c r="Q303" s="7"/>
      <c r="R303" s="7"/>
    </row>
    <row r="304" spans="1:18">
      <c r="A304" s="7"/>
      <c r="B304" s="7"/>
      <c r="C304" s="7"/>
      <c r="D304" s="7"/>
      <c r="E304" s="7"/>
      <c r="F304" s="7"/>
      <c r="G304" s="7"/>
      <c r="H304" s="7"/>
      <c r="I304" s="7"/>
      <c r="J304" s="7"/>
      <c r="K304" s="7"/>
      <c r="L304" s="7"/>
      <c r="M304" s="7"/>
      <c r="N304" s="7"/>
      <c r="O304" s="7"/>
      <c r="P304" s="7"/>
      <c r="Q304" s="7"/>
      <c r="R304" s="7"/>
    </row>
    <row r="305" spans="1:18">
      <c r="A305" s="7"/>
      <c r="B305" s="7"/>
      <c r="C305" s="7"/>
      <c r="D305" s="7"/>
      <c r="E305" s="7"/>
      <c r="F305" s="7"/>
      <c r="G305" s="7"/>
      <c r="H305" s="7"/>
      <c r="I305" s="7"/>
      <c r="J305" s="7"/>
      <c r="K305" s="7"/>
      <c r="L305" s="7"/>
      <c r="M305" s="7"/>
      <c r="N305" s="7"/>
      <c r="O305" s="7"/>
      <c r="P305" s="7"/>
      <c r="Q305" s="7"/>
      <c r="R305" s="7"/>
    </row>
    <row r="306" spans="1:18">
      <c r="A306" s="7"/>
      <c r="B306" s="7"/>
      <c r="C306" s="7"/>
      <c r="D306" s="7"/>
      <c r="E306" s="7"/>
      <c r="F306" s="7"/>
      <c r="G306" s="7"/>
      <c r="H306" s="7"/>
      <c r="I306" s="7"/>
      <c r="J306" s="7"/>
      <c r="K306" s="7"/>
      <c r="L306" s="7"/>
      <c r="M306" s="7"/>
      <c r="N306" s="7"/>
      <c r="O306" s="7"/>
      <c r="P306" s="7"/>
      <c r="Q306" s="7"/>
      <c r="R306" s="7"/>
    </row>
    <row r="307" spans="1:18">
      <c r="A307" s="7"/>
      <c r="B307" s="7"/>
      <c r="C307" s="7"/>
      <c r="D307" s="7"/>
      <c r="E307" s="7"/>
      <c r="F307" s="7"/>
      <c r="G307" s="7"/>
      <c r="H307" s="7"/>
      <c r="I307" s="7"/>
      <c r="J307" s="7"/>
      <c r="K307" s="7"/>
      <c r="L307" s="7"/>
      <c r="M307" s="7"/>
      <c r="N307" s="7"/>
      <c r="O307" s="7"/>
      <c r="P307" s="7"/>
      <c r="Q307" s="7"/>
      <c r="R307" s="7"/>
    </row>
    <row r="308" spans="1:18">
      <c r="A308" s="7"/>
      <c r="B308" s="7"/>
      <c r="C308" s="7"/>
      <c r="D308" s="7"/>
      <c r="E308" s="7"/>
      <c r="F308" s="7"/>
      <c r="G308" s="7"/>
      <c r="H308" s="7"/>
      <c r="I308" s="7"/>
      <c r="J308" s="7"/>
      <c r="K308" s="7"/>
      <c r="L308" s="7"/>
      <c r="M308" s="7"/>
      <c r="N308" s="7"/>
      <c r="O308" s="7"/>
      <c r="P308" s="7"/>
      <c r="Q308" s="7"/>
      <c r="R308" s="7"/>
    </row>
    <row r="309" spans="1:18">
      <c r="A309" s="7"/>
      <c r="B309" s="7"/>
      <c r="C309" s="7"/>
      <c r="D309" s="7"/>
      <c r="E309" s="7"/>
      <c r="F309" s="7"/>
      <c r="G309" s="7"/>
      <c r="H309" s="7"/>
      <c r="I309" s="7"/>
      <c r="J309" s="7"/>
      <c r="K309" s="7"/>
      <c r="L309" s="7"/>
      <c r="M309" s="7"/>
      <c r="N309" s="7"/>
      <c r="O309" s="7"/>
      <c r="P309" s="7"/>
      <c r="Q309" s="7"/>
      <c r="R309" s="7"/>
    </row>
    <row r="310" spans="1:18">
      <c r="A310" s="7"/>
      <c r="B310" s="7"/>
      <c r="C310" s="7"/>
      <c r="D310" s="7"/>
      <c r="E310" s="7"/>
      <c r="F310" s="7"/>
      <c r="G310" s="7"/>
      <c r="H310" s="7"/>
      <c r="I310" s="7"/>
      <c r="J310" s="7"/>
      <c r="K310" s="7"/>
      <c r="L310" s="7"/>
      <c r="M310" s="7"/>
      <c r="N310" s="7"/>
      <c r="O310" s="7"/>
      <c r="P310" s="7"/>
      <c r="Q310" s="7"/>
      <c r="R310" s="7"/>
    </row>
    <row r="311" spans="1:18">
      <c r="A311" s="7"/>
      <c r="B311" s="7"/>
      <c r="C311" s="7"/>
      <c r="D311" s="7"/>
      <c r="E311" s="7"/>
      <c r="F311" s="7"/>
      <c r="G311" s="7"/>
      <c r="H311" s="7"/>
      <c r="I311" s="7"/>
      <c r="J311" s="7"/>
      <c r="K311" s="7"/>
      <c r="L311" s="7"/>
      <c r="M311" s="7"/>
      <c r="N311" s="7"/>
      <c r="O311" s="7"/>
      <c r="P311" s="7"/>
      <c r="Q311" s="7"/>
      <c r="R311" s="7"/>
    </row>
    <row r="312" spans="1:18">
      <c r="A312" s="7"/>
      <c r="B312" s="7"/>
      <c r="C312" s="7"/>
      <c r="D312" s="7"/>
      <c r="E312" s="7"/>
      <c r="F312" s="7"/>
      <c r="G312" s="7"/>
      <c r="H312" s="7"/>
      <c r="I312" s="7"/>
      <c r="J312" s="7"/>
      <c r="K312" s="7"/>
      <c r="L312" s="7"/>
      <c r="M312" s="7"/>
      <c r="N312" s="7"/>
      <c r="O312" s="7"/>
      <c r="P312" s="7"/>
      <c r="Q312" s="7"/>
      <c r="R312" s="7"/>
    </row>
    <row r="313" spans="1:18">
      <c r="A313" s="7"/>
      <c r="B313" s="7"/>
      <c r="C313" s="7"/>
      <c r="D313" s="7"/>
      <c r="E313" s="7"/>
      <c r="F313" s="7"/>
      <c r="G313" s="7"/>
      <c r="H313" s="7"/>
      <c r="I313" s="7"/>
      <c r="J313" s="7"/>
      <c r="K313" s="7"/>
      <c r="L313" s="7"/>
      <c r="M313" s="7"/>
      <c r="N313" s="7"/>
      <c r="O313" s="7"/>
      <c r="P313" s="7"/>
      <c r="Q313" s="7"/>
      <c r="R313" s="7"/>
    </row>
    <row r="314" spans="1:18">
      <c r="A314" s="7"/>
      <c r="B314" s="7"/>
      <c r="C314" s="7"/>
      <c r="D314" s="7"/>
      <c r="E314" s="7"/>
      <c r="F314" s="7"/>
      <c r="G314" s="7"/>
      <c r="H314" s="7"/>
      <c r="I314" s="7"/>
      <c r="J314" s="7"/>
      <c r="K314" s="7"/>
      <c r="L314" s="7"/>
      <c r="M314" s="7"/>
      <c r="N314" s="7"/>
      <c r="O314" s="7"/>
      <c r="P314" s="7"/>
      <c r="Q314" s="7"/>
      <c r="R314" s="7"/>
    </row>
    <row r="315" spans="1:18">
      <c r="A315" s="7"/>
      <c r="B315" s="7"/>
      <c r="C315" s="7"/>
      <c r="D315" s="7"/>
      <c r="E315" s="7"/>
      <c r="F315" s="7"/>
      <c r="G315" s="7"/>
      <c r="H315" s="7"/>
      <c r="I315" s="7"/>
      <c r="J315" s="7"/>
      <c r="K315" s="7"/>
      <c r="L315" s="7"/>
      <c r="M315" s="7"/>
      <c r="N315" s="7"/>
      <c r="O315" s="7"/>
      <c r="P315" s="7"/>
      <c r="Q315" s="7"/>
      <c r="R315" s="7"/>
    </row>
    <row r="316" spans="1:18">
      <c r="A316" s="7"/>
      <c r="B316" s="7"/>
      <c r="C316" s="7"/>
      <c r="D316" s="7"/>
      <c r="E316" s="7"/>
      <c r="F316" s="7"/>
      <c r="G316" s="7"/>
      <c r="H316" s="7"/>
      <c r="I316" s="7"/>
      <c r="J316" s="7"/>
      <c r="K316" s="7"/>
      <c r="L316" s="7"/>
      <c r="M316" s="7"/>
      <c r="N316" s="7"/>
      <c r="O316" s="7"/>
      <c r="P316" s="7"/>
      <c r="Q316" s="7"/>
      <c r="R316" s="7"/>
    </row>
    <row r="317" spans="1:18">
      <c r="A317" s="7"/>
      <c r="B317" s="7"/>
      <c r="C317" s="7"/>
      <c r="D317" s="7"/>
      <c r="E317" s="7"/>
      <c r="F317" s="7"/>
      <c r="G317" s="7"/>
      <c r="H317" s="7"/>
      <c r="I317" s="7"/>
      <c r="J317" s="7"/>
      <c r="K317" s="7"/>
      <c r="L317" s="7"/>
      <c r="M317" s="7"/>
      <c r="N317" s="7"/>
      <c r="O317" s="7"/>
      <c r="P317" s="7"/>
      <c r="Q317" s="7"/>
      <c r="R317" s="7"/>
    </row>
    <row r="318" spans="1:18">
      <c r="A318" s="7"/>
      <c r="B318" s="7"/>
      <c r="C318" s="7"/>
      <c r="D318" s="7"/>
      <c r="E318" s="7"/>
      <c r="F318" s="7"/>
      <c r="G318" s="7"/>
      <c r="H318" s="7"/>
      <c r="I318" s="7"/>
      <c r="J318" s="7"/>
      <c r="K318" s="7"/>
      <c r="L318" s="7"/>
      <c r="M318" s="7"/>
      <c r="N318" s="7"/>
      <c r="O318" s="7"/>
      <c r="P318" s="7"/>
      <c r="Q318" s="7"/>
      <c r="R318" s="7"/>
    </row>
    <row r="319" spans="1:18">
      <c r="A319" s="7"/>
      <c r="B319" s="7"/>
      <c r="C319" s="7"/>
      <c r="D319" s="7"/>
      <c r="E319" s="7"/>
      <c r="F319" s="7"/>
      <c r="G319" s="7"/>
      <c r="H319" s="7"/>
      <c r="I319" s="7"/>
      <c r="J319" s="7"/>
      <c r="K319" s="7"/>
      <c r="L319" s="7"/>
      <c r="M319" s="7"/>
      <c r="N319" s="7"/>
      <c r="O319" s="7"/>
      <c r="P319" s="7"/>
      <c r="Q319" s="7"/>
      <c r="R319" s="7"/>
    </row>
    <row r="320" spans="1:18">
      <c r="A320" s="7"/>
      <c r="B320" s="7"/>
      <c r="C320" s="7"/>
      <c r="D320" s="7"/>
      <c r="E320" s="7"/>
      <c r="F320" s="7"/>
      <c r="G320" s="7"/>
      <c r="H320" s="7"/>
      <c r="I320" s="7"/>
      <c r="J320" s="7"/>
      <c r="K320" s="7"/>
      <c r="L320" s="7"/>
      <c r="M320" s="7"/>
      <c r="N320" s="7"/>
      <c r="O320" s="7"/>
      <c r="P320" s="7"/>
      <c r="Q320" s="7"/>
      <c r="R320" s="7"/>
    </row>
    <row r="321" spans="1:18">
      <c r="A321" s="7"/>
      <c r="B321" s="7"/>
      <c r="C321" s="7"/>
      <c r="D321" s="7"/>
      <c r="E321" s="7"/>
      <c r="F321" s="7"/>
      <c r="G321" s="7"/>
      <c r="H321" s="7"/>
      <c r="I321" s="7"/>
      <c r="J321" s="7"/>
      <c r="K321" s="7"/>
      <c r="L321" s="7"/>
      <c r="M321" s="7"/>
      <c r="N321" s="7"/>
      <c r="O321" s="7"/>
      <c r="P321" s="7"/>
      <c r="Q321" s="7"/>
      <c r="R321" s="7"/>
    </row>
    <row r="322" spans="1:18">
      <c r="A322" s="7"/>
      <c r="B322" s="7"/>
      <c r="C322" s="7"/>
      <c r="D322" s="7"/>
      <c r="E322" s="7"/>
      <c r="F322" s="7"/>
      <c r="G322" s="7"/>
      <c r="H322" s="7"/>
      <c r="I322" s="7"/>
      <c r="J322" s="7"/>
      <c r="K322" s="7"/>
      <c r="L322" s="7"/>
      <c r="M322" s="7"/>
      <c r="N322" s="7"/>
      <c r="O322" s="7"/>
      <c r="P322" s="7"/>
      <c r="Q322" s="7"/>
      <c r="R322" s="7"/>
    </row>
    <row r="323" spans="1:18">
      <c r="A323" s="7"/>
      <c r="B323" s="7"/>
      <c r="C323" s="7"/>
      <c r="D323" s="7"/>
      <c r="E323" s="7"/>
      <c r="F323" s="7"/>
      <c r="G323" s="7"/>
      <c r="H323" s="7"/>
      <c r="I323" s="7"/>
      <c r="J323" s="7"/>
      <c r="K323" s="7"/>
      <c r="L323" s="7"/>
      <c r="M323" s="7"/>
      <c r="N323" s="7"/>
      <c r="O323" s="7"/>
      <c r="P323" s="7"/>
      <c r="Q323" s="7"/>
      <c r="R323" s="7"/>
    </row>
    <row r="324" spans="1:18">
      <c r="A324" s="7"/>
      <c r="B324" s="7"/>
      <c r="C324" s="7"/>
      <c r="D324" s="7"/>
      <c r="E324" s="7"/>
      <c r="F324" s="7"/>
      <c r="G324" s="7"/>
      <c r="H324" s="7"/>
      <c r="I324" s="7"/>
      <c r="J324" s="7"/>
      <c r="K324" s="7"/>
      <c r="L324" s="7"/>
      <c r="M324" s="7"/>
      <c r="N324" s="7"/>
      <c r="O324" s="7"/>
      <c r="P324" s="7"/>
      <c r="Q324" s="7"/>
      <c r="R324" s="7"/>
    </row>
    <row r="325" spans="1:18">
      <c r="A325" s="7"/>
      <c r="B325" s="7"/>
      <c r="C325" s="7"/>
      <c r="D325" s="7"/>
      <c r="E325" s="7"/>
      <c r="F325" s="7"/>
      <c r="G325" s="7"/>
      <c r="H325" s="7"/>
      <c r="I325" s="7"/>
      <c r="J325" s="7"/>
      <c r="K325" s="7"/>
      <c r="L325" s="7"/>
      <c r="M325" s="7"/>
      <c r="N325" s="7"/>
      <c r="O325" s="7"/>
      <c r="P325" s="7"/>
      <c r="Q325" s="7"/>
      <c r="R325" s="7"/>
    </row>
    <row r="326" spans="1:18">
      <c r="A326" s="7"/>
      <c r="B326" s="7"/>
      <c r="C326" s="7"/>
      <c r="D326" s="7"/>
      <c r="E326" s="7"/>
      <c r="F326" s="7"/>
      <c r="G326" s="7"/>
      <c r="H326" s="7"/>
      <c r="I326" s="7"/>
      <c r="J326" s="7"/>
      <c r="K326" s="7"/>
      <c r="L326" s="7"/>
      <c r="M326" s="7"/>
      <c r="N326" s="7"/>
      <c r="O326" s="7"/>
      <c r="P326" s="7"/>
      <c r="Q326" s="7"/>
      <c r="R326" s="7"/>
    </row>
    <row r="327" spans="1:18">
      <c r="A327" s="7"/>
      <c r="B327" s="7"/>
      <c r="C327" s="7"/>
      <c r="D327" s="7"/>
      <c r="E327" s="7"/>
      <c r="F327" s="7"/>
      <c r="G327" s="7"/>
      <c r="H327" s="7"/>
      <c r="I327" s="7"/>
      <c r="J327" s="7"/>
      <c r="K327" s="7"/>
      <c r="L327" s="7"/>
      <c r="M327" s="7"/>
      <c r="N327" s="7"/>
      <c r="O327" s="7"/>
      <c r="P327" s="7"/>
      <c r="Q327" s="7"/>
      <c r="R327" s="7"/>
    </row>
    <row r="328" spans="1:18">
      <c r="A328" s="7"/>
      <c r="B328" s="7"/>
      <c r="C328" s="7"/>
      <c r="D328" s="7"/>
      <c r="E328" s="7"/>
      <c r="F328" s="7"/>
      <c r="G328" s="7"/>
      <c r="H328" s="7"/>
      <c r="I328" s="7"/>
      <c r="J328" s="7"/>
      <c r="K328" s="7"/>
      <c r="L328" s="7"/>
      <c r="M328" s="7"/>
      <c r="N328" s="7"/>
      <c r="O328" s="7"/>
      <c r="P328" s="7"/>
      <c r="Q328" s="7"/>
      <c r="R328" s="7"/>
    </row>
    <row r="329" spans="1:18">
      <c r="A329" s="7"/>
      <c r="B329" s="7"/>
      <c r="C329" s="7"/>
      <c r="D329" s="7"/>
      <c r="E329" s="7"/>
      <c r="F329" s="7"/>
      <c r="G329" s="7"/>
      <c r="H329" s="7"/>
      <c r="I329" s="7"/>
      <c r="J329" s="7"/>
      <c r="K329" s="7"/>
      <c r="L329" s="7"/>
      <c r="M329" s="7"/>
      <c r="N329" s="7"/>
      <c r="O329" s="7"/>
      <c r="P329" s="7"/>
      <c r="Q329" s="7"/>
      <c r="R329" s="7"/>
    </row>
    <row r="330" spans="1:18">
      <c r="A330" s="7"/>
      <c r="B330" s="7"/>
      <c r="C330" s="7"/>
      <c r="D330" s="7"/>
      <c r="E330" s="7"/>
      <c r="F330" s="7"/>
      <c r="G330" s="7"/>
      <c r="H330" s="7"/>
      <c r="I330" s="7"/>
      <c r="J330" s="7"/>
      <c r="K330" s="7"/>
      <c r="L330" s="7"/>
      <c r="M330" s="7"/>
      <c r="N330" s="7"/>
      <c r="O330" s="7"/>
      <c r="P330" s="7"/>
      <c r="Q330" s="7"/>
      <c r="R330" s="7"/>
    </row>
    <row r="331" spans="1:18">
      <c r="A331" s="7"/>
      <c r="B331" s="7"/>
      <c r="C331" s="7"/>
      <c r="D331" s="7"/>
      <c r="E331" s="7"/>
      <c r="F331" s="7"/>
      <c r="G331" s="7"/>
      <c r="H331" s="7"/>
      <c r="I331" s="7"/>
      <c r="J331" s="7"/>
      <c r="K331" s="7"/>
      <c r="L331" s="7"/>
      <c r="M331" s="7"/>
      <c r="N331" s="7"/>
      <c r="O331" s="7"/>
      <c r="P331" s="7"/>
      <c r="Q331" s="7"/>
      <c r="R331" s="7"/>
    </row>
    <row r="332" spans="1:18">
      <c r="A332" s="7"/>
      <c r="B332" s="7"/>
      <c r="C332" s="7"/>
      <c r="D332" s="7"/>
      <c r="E332" s="7"/>
      <c r="F332" s="7"/>
      <c r="G332" s="7"/>
      <c r="H332" s="7"/>
      <c r="I332" s="7"/>
      <c r="J332" s="7"/>
      <c r="K332" s="7"/>
      <c r="L332" s="7"/>
      <c r="M332" s="7"/>
      <c r="N332" s="7"/>
      <c r="O332" s="7"/>
      <c r="P332" s="7"/>
      <c r="Q332" s="7"/>
      <c r="R332" s="7"/>
    </row>
    <row r="333" spans="1:18">
      <c r="A333" s="7"/>
      <c r="B333" s="7"/>
      <c r="C333" s="7"/>
      <c r="D333" s="7"/>
      <c r="E333" s="7"/>
      <c r="F333" s="7"/>
      <c r="G333" s="7"/>
      <c r="H333" s="7"/>
      <c r="I333" s="7"/>
      <c r="J333" s="7"/>
      <c r="K333" s="7"/>
      <c r="L333" s="7"/>
      <c r="M333" s="7"/>
      <c r="N333" s="7"/>
      <c r="O333" s="7"/>
      <c r="P333" s="7"/>
      <c r="Q333" s="7"/>
      <c r="R333" s="7"/>
    </row>
    <row r="334" spans="1:18">
      <c r="A334" s="7"/>
      <c r="B334" s="7"/>
      <c r="C334" s="7"/>
      <c r="D334" s="7"/>
      <c r="E334" s="7"/>
      <c r="F334" s="7"/>
      <c r="G334" s="7"/>
      <c r="H334" s="7"/>
      <c r="I334" s="7"/>
      <c r="J334" s="7"/>
      <c r="K334" s="7"/>
      <c r="L334" s="7"/>
      <c r="M334" s="7"/>
      <c r="N334" s="7"/>
      <c r="O334" s="7"/>
      <c r="P334" s="7"/>
      <c r="Q334" s="7"/>
      <c r="R334" s="7"/>
    </row>
    <row r="335" spans="1:18">
      <c r="A335" s="7"/>
      <c r="B335" s="7"/>
      <c r="C335" s="7"/>
      <c r="D335" s="7"/>
      <c r="E335" s="7"/>
      <c r="F335" s="7"/>
      <c r="G335" s="7"/>
      <c r="H335" s="7"/>
      <c r="I335" s="7"/>
      <c r="J335" s="7"/>
      <c r="K335" s="7"/>
      <c r="L335" s="7"/>
      <c r="M335" s="7"/>
      <c r="N335" s="7"/>
      <c r="O335" s="7"/>
      <c r="P335" s="7"/>
      <c r="Q335" s="7"/>
      <c r="R335" s="7"/>
    </row>
    <row r="336" spans="1:18">
      <c r="A336" s="7"/>
      <c r="B336" s="7"/>
      <c r="C336" s="7"/>
      <c r="D336" s="7"/>
      <c r="E336" s="7"/>
      <c r="F336" s="7"/>
      <c r="G336" s="7"/>
      <c r="H336" s="7"/>
      <c r="I336" s="7"/>
      <c r="J336" s="7"/>
      <c r="K336" s="7"/>
      <c r="L336" s="7"/>
      <c r="M336" s="7"/>
      <c r="N336" s="7"/>
      <c r="O336" s="7"/>
      <c r="P336" s="7"/>
      <c r="Q336" s="7"/>
      <c r="R336" s="7"/>
    </row>
    <row r="337" spans="1:18">
      <c r="A337" s="7"/>
      <c r="B337" s="7"/>
      <c r="C337" s="7"/>
      <c r="D337" s="7"/>
      <c r="E337" s="7"/>
      <c r="F337" s="7"/>
      <c r="G337" s="7"/>
      <c r="H337" s="7"/>
      <c r="I337" s="7"/>
      <c r="J337" s="7"/>
      <c r="K337" s="7"/>
      <c r="L337" s="7"/>
      <c r="M337" s="7"/>
      <c r="N337" s="7"/>
      <c r="O337" s="7"/>
      <c r="P337" s="7"/>
      <c r="Q337" s="7"/>
      <c r="R337" s="7"/>
    </row>
    <row r="338" spans="1:18">
      <c r="A338" s="7"/>
      <c r="B338" s="7"/>
      <c r="C338" s="7"/>
      <c r="D338" s="7"/>
      <c r="E338" s="7"/>
      <c r="F338" s="7"/>
      <c r="G338" s="7"/>
      <c r="H338" s="7"/>
      <c r="I338" s="7"/>
      <c r="J338" s="7"/>
      <c r="K338" s="7"/>
      <c r="L338" s="7"/>
      <c r="M338" s="7"/>
      <c r="N338" s="7"/>
      <c r="O338" s="7"/>
      <c r="P338" s="7"/>
      <c r="Q338" s="7"/>
      <c r="R338" s="7"/>
    </row>
    <row r="339" spans="1:18">
      <c r="A339" s="7"/>
      <c r="B339" s="7"/>
      <c r="C339" s="7"/>
      <c r="D339" s="7"/>
      <c r="E339" s="7"/>
      <c r="F339" s="7"/>
      <c r="G339" s="7"/>
      <c r="H339" s="7"/>
      <c r="I339" s="7"/>
      <c r="J339" s="7"/>
      <c r="K339" s="7"/>
      <c r="L339" s="7"/>
      <c r="M339" s="7"/>
      <c r="N339" s="7"/>
      <c r="O339" s="7"/>
      <c r="P339" s="7"/>
      <c r="Q339" s="7"/>
      <c r="R339" s="7"/>
    </row>
    <row r="340" spans="1:18">
      <c r="A340" s="7"/>
      <c r="B340" s="7"/>
      <c r="C340" s="7"/>
      <c r="D340" s="7"/>
      <c r="E340" s="7"/>
      <c r="F340" s="7"/>
      <c r="G340" s="7"/>
      <c r="H340" s="7"/>
      <c r="I340" s="7"/>
      <c r="J340" s="7"/>
      <c r="K340" s="7"/>
      <c r="L340" s="7"/>
      <c r="M340" s="7"/>
      <c r="N340" s="7"/>
      <c r="O340" s="7"/>
      <c r="P340" s="7"/>
      <c r="Q340" s="7"/>
      <c r="R340" s="7"/>
    </row>
    <row r="341" spans="1:18">
      <c r="A341" s="7"/>
      <c r="B341" s="7"/>
      <c r="C341" s="7"/>
      <c r="D341" s="7"/>
      <c r="E341" s="7"/>
      <c r="F341" s="7"/>
      <c r="G341" s="7"/>
      <c r="H341" s="7"/>
      <c r="I341" s="7"/>
      <c r="J341" s="7"/>
      <c r="K341" s="7"/>
      <c r="L341" s="7"/>
      <c r="M341" s="7"/>
      <c r="N341" s="7"/>
      <c r="O341" s="7"/>
      <c r="P341" s="7"/>
      <c r="Q341" s="7"/>
      <c r="R341" s="7"/>
    </row>
    <row r="342" spans="1:18">
      <c r="A342" s="7"/>
      <c r="B342" s="7"/>
      <c r="C342" s="7"/>
      <c r="D342" s="7"/>
      <c r="E342" s="7"/>
      <c r="F342" s="7"/>
      <c r="G342" s="7"/>
      <c r="H342" s="7"/>
      <c r="I342" s="7"/>
      <c r="J342" s="7"/>
      <c r="K342" s="7"/>
      <c r="L342" s="7"/>
      <c r="M342" s="7"/>
      <c r="N342" s="7"/>
      <c r="O342" s="7"/>
      <c r="P342" s="7"/>
      <c r="Q342" s="7"/>
      <c r="R342" s="7"/>
    </row>
    <row r="343" spans="1:18">
      <c r="A343" s="7"/>
      <c r="B343" s="7"/>
      <c r="C343" s="7"/>
      <c r="D343" s="7"/>
      <c r="E343" s="7"/>
      <c r="F343" s="7"/>
      <c r="G343" s="7"/>
      <c r="H343" s="7"/>
      <c r="I343" s="7"/>
      <c r="J343" s="7"/>
      <c r="K343" s="7"/>
      <c r="L343" s="7"/>
      <c r="M343" s="7"/>
      <c r="N343" s="7"/>
      <c r="O343" s="7"/>
      <c r="P343" s="7"/>
      <c r="Q343" s="7"/>
      <c r="R343" s="7"/>
    </row>
    <row r="344" spans="1:18">
      <c r="A344" s="7"/>
      <c r="B344" s="7"/>
      <c r="C344" s="7"/>
      <c r="D344" s="7"/>
      <c r="E344" s="7"/>
      <c r="F344" s="7"/>
      <c r="G344" s="7"/>
      <c r="H344" s="7"/>
      <c r="I344" s="7"/>
      <c r="J344" s="7"/>
      <c r="K344" s="7"/>
      <c r="L344" s="7"/>
      <c r="M344" s="7"/>
      <c r="N344" s="7"/>
      <c r="O344" s="7"/>
      <c r="P344" s="7"/>
      <c r="Q344" s="7"/>
      <c r="R344" s="7"/>
    </row>
    <row r="345" spans="1:18">
      <c r="A345" s="7"/>
      <c r="B345" s="7"/>
      <c r="C345" s="7"/>
      <c r="D345" s="7"/>
      <c r="E345" s="7"/>
      <c r="F345" s="7"/>
      <c r="G345" s="7"/>
      <c r="H345" s="7"/>
      <c r="I345" s="7"/>
      <c r="J345" s="7"/>
      <c r="K345" s="7"/>
      <c r="L345" s="7"/>
      <c r="M345" s="7"/>
      <c r="N345" s="7"/>
      <c r="O345" s="7"/>
      <c r="P345" s="7"/>
      <c r="Q345" s="7"/>
      <c r="R345" s="7"/>
    </row>
    <row r="346" spans="1:18">
      <c r="A346" s="7"/>
      <c r="B346" s="7"/>
      <c r="C346" s="7"/>
      <c r="D346" s="7"/>
      <c r="E346" s="7"/>
      <c r="F346" s="7"/>
      <c r="G346" s="7"/>
      <c r="H346" s="7"/>
      <c r="I346" s="7"/>
      <c r="J346" s="7"/>
      <c r="K346" s="7"/>
      <c r="L346" s="7"/>
      <c r="M346" s="7"/>
      <c r="N346" s="7"/>
      <c r="O346" s="7"/>
      <c r="P346" s="7"/>
      <c r="Q346" s="7"/>
      <c r="R346" s="7"/>
    </row>
    <row r="347" spans="1:18">
      <c r="A347" s="7"/>
      <c r="B347" s="7"/>
      <c r="C347" s="7"/>
      <c r="D347" s="7"/>
      <c r="E347" s="7"/>
      <c r="F347" s="7"/>
      <c r="G347" s="7"/>
      <c r="H347" s="7"/>
      <c r="I347" s="7"/>
      <c r="J347" s="7"/>
      <c r="K347" s="7"/>
      <c r="L347" s="7"/>
      <c r="M347" s="7"/>
      <c r="N347" s="7"/>
      <c r="O347" s="7"/>
      <c r="P347" s="7"/>
      <c r="Q347" s="7"/>
      <c r="R347" s="7"/>
    </row>
    <row r="348" spans="1:18">
      <c r="A348" s="7"/>
      <c r="B348" s="7"/>
      <c r="C348" s="7"/>
      <c r="D348" s="7"/>
      <c r="E348" s="7"/>
      <c r="F348" s="7"/>
      <c r="G348" s="7"/>
      <c r="H348" s="7"/>
      <c r="I348" s="7"/>
      <c r="J348" s="7"/>
      <c r="K348" s="7"/>
      <c r="L348" s="7"/>
      <c r="M348" s="7"/>
      <c r="N348" s="7"/>
      <c r="O348" s="7"/>
      <c r="P348" s="7"/>
      <c r="Q348" s="7"/>
      <c r="R348" s="7"/>
    </row>
    <row r="349" spans="1:18">
      <c r="A349" s="7"/>
      <c r="B349" s="7"/>
      <c r="C349" s="7"/>
      <c r="D349" s="7"/>
      <c r="E349" s="7"/>
      <c r="F349" s="7"/>
      <c r="G349" s="7"/>
      <c r="H349" s="7"/>
      <c r="I349" s="7"/>
      <c r="J349" s="7"/>
      <c r="K349" s="7"/>
      <c r="L349" s="7"/>
      <c r="M349" s="7"/>
      <c r="N349" s="7"/>
      <c r="O349" s="7"/>
      <c r="P349" s="7"/>
      <c r="Q349" s="7"/>
      <c r="R349" s="7"/>
    </row>
    <row r="350" spans="1:18">
      <c r="A350" s="7"/>
      <c r="B350" s="7"/>
      <c r="C350" s="7"/>
      <c r="D350" s="7"/>
      <c r="E350" s="7"/>
      <c r="F350" s="7"/>
      <c r="G350" s="7"/>
      <c r="H350" s="7"/>
      <c r="I350" s="7"/>
      <c r="J350" s="7"/>
      <c r="K350" s="7"/>
      <c r="L350" s="7"/>
      <c r="M350" s="7"/>
      <c r="N350" s="7"/>
      <c r="O350" s="7"/>
      <c r="P350" s="7"/>
      <c r="Q350" s="7"/>
      <c r="R350" s="7"/>
    </row>
    <row r="351" spans="1:18">
      <c r="A351" s="7"/>
      <c r="B351" s="7"/>
      <c r="C351" s="7"/>
      <c r="D351" s="7"/>
      <c r="E351" s="7"/>
      <c r="F351" s="7"/>
      <c r="G351" s="7"/>
      <c r="H351" s="7"/>
      <c r="I351" s="7"/>
      <c r="J351" s="7"/>
      <c r="K351" s="7"/>
      <c r="L351" s="7"/>
      <c r="M351" s="7"/>
      <c r="N351" s="7"/>
      <c r="O351" s="7"/>
      <c r="P351" s="7"/>
      <c r="Q351" s="7"/>
      <c r="R351" s="7"/>
    </row>
    <row r="352" spans="1:18">
      <c r="A352" s="7"/>
      <c r="B352" s="7"/>
      <c r="C352" s="7"/>
      <c r="D352" s="7"/>
      <c r="E352" s="7"/>
      <c r="F352" s="7"/>
      <c r="G352" s="7"/>
      <c r="H352" s="7"/>
      <c r="I352" s="7"/>
      <c r="J352" s="7"/>
      <c r="K352" s="7"/>
      <c r="L352" s="7"/>
      <c r="M352" s="7"/>
      <c r="N352" s="7"/>
      <c r="O352" s="7"/>
      <c r="P352" s="7"/>
      <c r="Q352" s="7"/>
      <c r="R352" s="7"/>
    </row>
    <row r="353" spans="1:18">
      <c r="A353" s="7"/>
      <c r="B353" s="7"/>
      <c r="C353" s="7"/>
      <c r="D353" s="7"/>
      <c r="E353" s="7"/>
      <c r="F353" s="7"/>
      <c r="G353" s="7"/>
      <c r="H353" s="7"/>
      <c r="I353" s="7"/>
      <c r="J353" s="7"/>
      <c r="K353" s="7"/>
      <c r="L353" s="7"/>
      <c r="M353" s="7"/>
      <c r="N353" s="7"/>
      <c r="O353" s="7"/>
      <c r="P353" s="7"/>
      <c r="Q353" s="7"/>
      <c r="R353" s="7"/>
    </row>
    <row r="354" spans="1:18">
      <c r="A354" s="7"/>
      <c r="B354" s="7"/>
      <c r="C354" s="7"/>
      <c r="D354" s="7"/>
      <c r="E354" s="7"/>
      <c r="F354" s="7"/>
      <c r="G354" s="7"/>
      <c r="H354" s="7"/>
      <c r="I354" s="7"/>
      <c r="J354" s="7"/>
      <c r="K354" s="7"/>
      <c r="L354" s="7"/>
      <c r="M354" s="7"/>
      <c r="N354" s="7"/>
      <c r="O354" s="7"/>
      <c r="P354" s="7"/>
      <c r="Q354" s="7"/>
      <c r="R354" s="7"/>
    </row>
    <row r="355" spans="1:18">
      <c r="A355" s="7"/>
      <c r="B355" s="7"/>
      <c r="C355" s="7"/>
      <c r="D355" s="7"/>
      <c r="E355" s="7"/>
      <c r="F355" s="7"/>
      <c r="G355" s="7"/>
      <c r="H355" s="7"/>
      <c r="I355" s="7"/>
      <c r="J355" s="7"/>
      <c r="K355" s="7"/>
      <c r="L355" s="7"/>
      <c r="M355" s="7"/>
      <c r="N355" s="7"/>
      <c r="O355" s="7"/>
      <c r="P355" s="7"/>
      <c r="Q355" s="7"/>
      <c r="R355" s="7"/>
    </row>
    <row r="356" spans="1:18">
      <c r="A356" s="7"/>
      <c r="B356" s="7"/>
      <c r="C356" s="7"/>
      <c r="D356" s="7"/>
      <c r="E356" s="7"/>
      <c r="F356" s="7"/>
      <c r="G356" s="7"/>
      <c r="H356" s="7"/>
      <c r="I356" s="7"/>
      <c r="J356" s="7"/>
      <c r="K356" s="7"/>
      <c r="L356" s="7"/>
      <c r="M356" s="7"/>
      <c r="N356" s="7"/>
      <c r="O356" s="7"/>
      <c r="P356" s="7"/>
      <c r="Q356" s="7"/>
      <c r="R356" s="7"/>
    </row>
    <row r="357" spans="1:18">
      <c r="A357" s="7"/>
      <c r="B357" s="7"/>
      <c r="C357" s="7"/>
      <c r="D357" s="7"/>
      <c r="E357" s="7"/>
      <c r="F357" s="7"/>
      <c r="G357" s="7"/>
      <c r="H357" s="7"/>
      <c r="I357" s="7"/>
      <c r="J357" s="7"/>
      <c r="K357" s="7"/>
      <c r="L357" s="7"/>
      <c r="M357" s="7"/>
      <c r="N357" s="7"/>
      <c r="O357" s="7"/>
      <c r="P357" s="7"/>
      <c r="Q357" s="7"/>
      <c r="R357" s="7"/>
    </row>
    <row r="358" spans="1:18">
      <c r="A358" s="7"/>
      <c r="B358" s="7"/>
      <c r="C358" s="7"/>
      <c r="D358" s="7"/>
      <c r="E358" s="7"/>
      <c r="F358" s="7"/>
      <c r="G358" s="7"/>
      <c r="H358" s="7"/>
      <c r="I358" s="7"/>
      <c r="J358" s="7"/>
      <c r="K358" s="7"/>
      <c r="L358" s="7"/>
      <c r="M358" s="7"/>
      <c r="N358" s="7"/>
      <c r="O358" s="7"/>
      <c r="P358" s="7"/>
      <c r="Q358" s="7"/>
      <c r="R358" s="7"/>
    </row>
    <row r="359" spans="1:18">
      <c r="A359" s="7"/>
      <c r="B359" s="7"/>
      <c r="C359" s="7"/>
      <c r="D359" s="7"/>
      <c r="E359" s="7"/>
      <c r="F359" s="7"/>
      <c r="G359" s="7"/>
      <c r="H359" s="7"/>
      <c r="I359" s="7"/>
      <c r="J359" s="7"/>
      <c r="K359" s="7"/>
      <c r="L359" s="7"/>
      <c r="M359" s="7"/>
      <c r="N359" s="7"/>
      <c r="O359" s="7"/>
      <c r="P359" s="7"/>
      <c r="Q359" s="7"/>
      <c r="R359" s="7"/>
    </row>
    <row r="360" spans="1:18">
      <c r="A360" s="7"/>
      <c r="B360" s="7"/>
      <c r="C360" s="7"/>
      <c r="D360" s="7"/>
      <c r="E360" s="7"/>
      <c r="F360" s="7"/>
      <c r="G360" s="7"/>
      <c r="H360" s="7"/>
      <c r="I360" s="7"/>
      <c r="J360" s="7"/>
      <c r="K360" s="7"/>
      <c r="L360" s="7"/>
      <c r="M360" s="7"/>
      <c r="N360" s="7"/>
      <c r="O360" s="7"/>
      <c r="P360" s="7"/>
      <c r="Q360" s="7"/>
      <c r="R360" s="7"/>
    </row>
    <row r="361" spans="1:18">
      <c r="A361" s="7"/>
      <c r="B361" s="7"/>
      <c r="C361" s="7"/>
      <c r="D361" s="7"/>
      <c r="E361" s="7"/>
      <c r="F361" s="7"/>
      <c r="G361" s="7"/>
      <c r="H361" s="7"/>
      <c r="I361" s="7"/>
      <c r="J361" s="7"/>
      <c r="K361" s="7"/>
      <c r="L361" s="7"/>
      <c r="M361" s="7"/>
      <c r="N361" s="7"/>
      <c r="O361" s="7"/>
      <c r="P361" s="7"/>
      <c r="Q361" s="7"/>
      <c r="R361" s="7"/>
    </row>
    <row r="362" spans="1:18">
      <c r="A362" s="7"/>
      <c r="B362" s="7"/>
      <c r="C362" s="7"/>
      <c r="D362" s="7"/>
      <c r="E362" s="7"/>
      <c r="F362" s="7"/>
      <c r="G362" s="7"/>
      <c r="H362" s="7"/>
      <c r="I362" s="7"/>
      <c r="J362" s="7"/>
      <c r="K362" s="7"/>
      <c r="L362" s="7"/>
      <c r="M362" s="7"/>
      <c r="N362" s="7"/>
      <c r="O362" s="7"/>
      <c r="P362" s="7"/>
      <c r="Q362" s="7"/>
      <c r="R362" s="7"/>
    </row>
    <row r="363" spans="1:18">
      <c r="A363" s="7"/>
      <c r="B363" s="7"/>
      <c r="C363" s="7"/>
      <c r="D363" s="7"/>
      <c r="E363" s="7"/>
      <c r="F363" s="7"/>
      <c r="G363" s="7"/>
      <c r="H363" s="7"/>
      <c r="I363" s="7"/>
      <c r="J363" s="7"/>
      <c r="K363" s="7"/>
      <c r="L363" s="7"/>
      <c r="M363" s="7"/>
      <c r="N363" s="7"/>
      <c r="O363" s="7"/>
      <c r="P363" s="7"/>
      <c r="Q363" s="7"/>
      <c r="R363" s="7"/>
    </row>
    <row r="364" spans="1:18">
      <c r="A364" s="7"/>
      <c r="B364" s="7"/>
      <c r="C364" s="7"/>
      <c r="D364" s="7"/>
      <c r="E364" s="7"/>
      <c r="F364" s="7"/>
      <c r="G364" s="7"/>
      <c r="H364" s="7"/>
      <c r="I364" s="7"/>
      <c r="J364" s="7"/>
      <c r="K364" s="7"/>
      <c r="L364" s="7"/>
      <c r="M364" s="7"/>
      <c r="N364" s="7"/>
      <c r="O364" s="7"/>
      <c r="P364" s="7"/>
      <c r="Q364" s="7"/>
      <c r="R364" s="7"/>
    </row>
    <row r="365" spans="1:18">
      <c r="A365" s="7"/>
      <c r="B365" s="7"/>
      <c r="C365" s="7"/>
      <c r="D365" s="7"/>
      <c r="E365" s="7"/>
      <c r="F365" s="7"/>
      <c r="G365" s="7"/>
      <c r="H365" s="7"/>
      <c r="I365" s="7"/>
      <c r="J365" s="7"/>
      <c r="K365" s="7"/>
      <c r="L365" s="7"/>
      <c r="M365" s="7"/>
      <c r="N365" s="7"/>
      <c r="O365" s="7"/>
      <c r="P365" s="7"/>
      <c r="Q365" s="7"/>
      <c r="R365" s="7"/>
    </row>
    <row r="366" spans="1:18">
      <c r="A366" s="7"/>
      <c r="B366" s="7"/>
      <c r="C366" s="7"/>
      <c r="D366" s="7"/>
      <c r="E366" s="7"/>
      <c r="F366" s="7"/>
      <c r="G366" s="7"/>
      <c r="H366" s="7"/>
      <c r="I366" s="7"/>
      <c r="J366" s="7"/>
      <c r="K366" s="7"/>
      <c r="L366" s="7"/>
      <c r="M366" s="7"/>
      <c r="N366" s="7"/>
      <c r="O366" s="7"/>
      <c r="P366" s="7"/>
      <c r="Q366" s="7"/>
      <c r="R366" s="7"/>
    </row>
    <row r="367" spans="1:18">
      <c r="A367" s="7"/>
      <c r="B367" s="7"/>
      <c r="C367" s="7"/>
      <c r="D367" s="7"/>
      <c r="E367" s="7"/>
      <c r="F367" s="7"/>
      <c r="G367" s="7"/>
      <c r="H367" s="7"/>
      <c r="I367" s="7"/>
      <c r="J367" s="7"/>
      <c r="K367" s="7"/>
      <c r="L367" s="7"/>
      <c r="M367" s="7"/>
      <c r="N367" s="7"/>
      <c r="O367" s="7"/>
      <c r="P367" s="7"/>
      <c r="Q367" s="7"/>
      <c r="R367" s="7"/>
    </row>
    <row r="368" spans="1:18">
      <c r="A368" s="7"/>
      <c r="B368" s="7"/>
      <c r="C368" s="7"/>
      <c r="D368" s="7"/>
      <c r="E368" s="7"/>
      <c r="F368" s="7"/>
      <c r="G368" s="7"/>
      <c r="H368" s="7"/>
      <c r="I368" s="7"/>
      <c r="J368" s="7"/>
      <c r="K368" s="7"/>
      <c r="L368" s="7"/>
      <c r="M368" s="7"/>
      <c r="N368" s="7"/>
      <c r="O368" s="7"/>
      <c r="P368" s="7"/>
      <c r="Q368" s="7"/>
      <c r="R368" s="7"/>
    </row>
    <row r="369" spans="1:18">
      <c r="A369" s="7"/>
      <c r="B369" s="7"/>
      <c r="C369" s="7"/>
      <c r="D369" s="7"/>
      <c r="E369" s="7"/>
      <c r="F369" s="7"/>
      <c r="G369" s="7"/>
      <c r="H369" s="7"/>
      <c r="I369" s="7"/>
      <c r="J369" s="7"/>
      <c r="K369" s="7"/>
      <c r="L369" s="7"/>
      <c r="M369" s="7"/>
      <c r="N369" s="7"/>
      <c r="O369" s="7"/>
      <c r="P369" s="7"/>
      <c r="Q369" s="7"/>
      <c r="R369" s="7"/>
    </row>
    <row r="370" spans="1:18">
      <c r="A370" s="7"/>
      <c r="B370" s="7"/>
      <c r="C370" s="7"/>
      <c r="D370" s="7"/>
      <c r="E370" s="7"/>
      <c r="F370" s="7"/>
      <c r="G370" s="7"/>
      <c r="H370" s="7"/>
      <c r="I370" s="7"/>
      <c r="J370" s="7"/>
      <c r="K370" s="7"/>
      <c r="L370" s="7"/>
      <c r="M370" s="7"/>
      <c r="N370" s="7"/>
      <c r="O370" s="7"/>
      <c r="P370" s="7"/>
      <c r="Q370" s="7"/>
      <c r="R370" s="7"/>
    </row>
    <row r="371" spans="1:18">
      <c r="A371" s="7"/>
      <c r="B371" s="7"/>
      <c r="C371" s="7"/>
      <c r="D371" s="7"/>
      <c r="E371" s="7"/>
      <c r="F371" s="7"/>
      <c r="G371" s="7"/>
      <c r="H371" s="7"/>
      <c r="I371" s="7"/>
      <c r="J371" s="7"/>
      <c r="K371" s="7"/>
      <c r="L371" s="7"/>
      <c r="M371" s="7"/>
      <c r="N371" s="7"/>
      <c r="O371" s="7"/>
      <c r="P371" s="7"/>
      <c r="Q371" s="7"/>
      <c r="R371" s="7"/>
    </row>
    <row r="372" spans="1:18">
      <c r="A372" s="7"/>
      <c r="B372" s="7"/>
      <c r="C372" s="7"/>
      <c r="D372" s="7"/>
      <c r="E372" s="7"/>
      <c r="F372" s="7"/>
      <c r="G372" s="7"/>
      <c r="H372" s="7"/>
      <c r="I372" s="7"/>
      <c r="J372" s="7"/>
      <c r="K372" s="7"/>
      <c r="L372" s="7"/>
      <c r="M372" s="7"/>
      <c r="N372" s="7"/>
      <c r="O372" s="7"/>
      <c r="P372" s="7"/>
      <c r="Q372" s="7"/>
      <c r="R372" s="7"/>
    </row>
    <row r="373" spans="1:18">
      <c r="A373" s="7"/>
      <c r="B373" s="7"/>
      <c r="C373" s="7"/>
      <c r="D373" s="7"/>
      <c r="E373" s="7"/>
      <c r="F373" s="7"/>
      <c r="G373" s="7"/>
      <c r="H373" s="7"/>
      <c r="I373" s="7"/>
      <c r="J373" s="7"/>
      <c r="K373" s="7"/>
      <c r="L373" s="7"/>
      <c r="M373" s="7"/>
      <c r="N373" s="7"/>
      <c r="O373" s="7"/>
      <c r="P373" s="7"/>
      <c r="Q373" s="7"/>
      <c r="R373" s="7"/>
    </row>
    <row r="374" spans="1:18">
      <c r="A374" s="7"/>
      <c r="B374" s="7"/>
      <c r="C374" s="7"/>
      <c r="D374" s="7"/>
      <c r="E374" s="7"/>
      <c r="F374" s="7"/>
      <c r="G374" s="7"/>
      <c r="H374" s="7"/>
      <c r="I374" s="7"/>
      <c r="J374" s="7"/>
      <c r="K374" s="7"/>
      <c r="L374" s="7"/>
      <c r="M374" s="7"/>
      <c r="N374" s="7"/>
      <c r="O374" s="7"/>
      <c r="P374" s="7"/>
      <c r="Q374" s="7"/>
      <c r="R374" s="7"/>
    </row>
    <row r="375" spans="1:18">
      <c r="A375" s="7"/>
      <c r="B375" s="7"/>
      <c r="C375" s="7"/>
      <c r="D375" s="7"/>
      <c r="E375" s="7"/>
      <c r="F375" s="7"/>
      <c r="G375" s="7"/>
      <c r="H375" s="7"/>
      <c r="I375" s="7"/>
      <c r="J375" s="7"/>
      <c r="K375" s="7"/>
      <c r="L375" s="7"/>
      <c r="M375" s="7"/>
      <c r="N375" s="7"/>
      <c r="O375" s="7"/>
      <c r="P375" s="7"/>
      <c r="Q375" s="7"/>
      <c r="R375" s="7"/>
    </row>
    <row r="376" spans="1:18">
      <c r="A376" s="7"/>
      <c r="B376" s="7"/>
      <c r="C376" s="7"/>
      <c r="D376" s="7"/>
      <c r="E376" s="7"/>
      <c r="F376" s="7"/>
      <c r="G376" s="7"/>
      <c r="H376" s="7"/>
      <c r="I376" s="7"/>
      <c r="J376" s="7"/>
      <c r="K376" s="7"/>
      <c r="L376" s="7"/>
      <c r="M376" s="7"/>
      <c r="N376" s="7"/>
      <c r="O376" s="7"/>
      <c r="P376" s="7"/>
      <c r="Q376" s="7"/>
      <c r="R376" s="7"/>
    </row>
    <row r="377" spans="1:18">
      <c r="A377" s="7"/>
      <c r="B377" s="7"/>
      <c r="C377" s="7"/>
      <c r="D377" s="7"/>
      <c r="E377" s="7"/>
      <c r="F377" s="7"/>
      <c r="G377" s="7"/>
      <c r="H377" s="7"/>
      <c r="I377" s="7"/>
      <c r="J377" s="7"/>
      <c r="K377" s="7"/>
      <c r="L377" s="7"/>
      <c r="M377" s="7"/>
      <c r="N377" s="7"/>
      <c r="O377" s="7"/>
      <c r="P377" s="7"/>
      <c r="Q377" s="7"/>
      <c r="R377" s="7"/>
    </row>
    <row r="378" spans="1:18">
      <c r="A378" s="7"/>
      <c r="B378" s="7"/>
      <c r="C378" s="7"/>
      <c r="D378" s="7"/>
      <c r="E378" s="7"/>
      <c r="F378" s="7"/>
      <c r="G378" s="7"/>
      <c r="H378" s="7"/>
      <c r="I378" s="7"/>
      <c r="J378" s="7"/>
      <c r="K378" s="7"/>
      <c r="L378" s="7"/>
      <c r="M378" s="7"/>
      <c r="N378" s="7"/>
      <c r="O378" s="7"/>
      <c r="P378" s="7"/>
      <c r="Q378" s="7"/>
      <c r="R378" s="7"/>
    </row>
    <row r="379" spans="1:18">
      <c r="A379" s="7"/>
      <c r="B379" s="7"/>
      <c r="C379" s="7"/>
      <c r="D379" s="7"/>
      <c r="E379" s="7"/>
      <c r="F379" s="7"/>
      <c r="G379" s="7"/>
      <c r="H379" s="7"/>
      <c r="I379" s="7"/>
      <c r="J379" s="7"/>
      <c r="K379" s="7"/>
      <c r="L379" s="7"/>
      <c r="M379" s="7"/>
      <c r="N379" s="7"/>
      <c r="O379" s="7"/>
      <c r="P379" s="7"/>
      <c r="Q379" s="7"/>
      <c r="R379" s="7"/>
    </row>
    <row r="380" spans="1:18">
      <c r="A380" s="7"/>
      <c r="B380" s="7"/>
      <c r="C380" s="7"/>
      <c r="D380" s="7"/>
      <c r="E380" s="7"/>
      <c r="F380" s="7"/>
      <c r="G380" s="7"/>
      <c r="H380" s="7"/>
      <c r="I380" s="7"/>
      <c r="J380" s="7"/>
      <c r="K380" s="7"/>
      <c r="L380" s="7"/>
      <c r="M380" s="7"/>
      <c r="N380" s="7"/>
      <c r="O380" s="7"/>
      <c r="P380" s="7"/>
      <c r="Q380" s="7"/>
      <c r="R380" s="7"/>
    </row>
    <row r="381" spans="1:18">
      <c r="A381" s="7"/>
      <c r="B381" s="7"/>
      <c r="C381" s="7"/>
      <c r="D381" s="7"/>
      <c r="E381" s="7"/>
      <c r="F381" s="7"/>
      <c r="G381" s="7"/>
      <c r="H381" s="7"/>
      <c r="I381" s="7"/>
      <c r="J381" s="7"/>
      <c r="K381" s="7"/>
      <c r="L381" s="7"/>
      <c r="M381" s="7"/>
      <c r="N381" s="7"/>
      <c r="O381" s="7"/>
      <c r="P381" s="7"/>
      <c r="Q381" s="7"/>
      <c r="R381" s="7"/>
    </row>
    <row r="382" spans="1:18">
      <c r="A382" s="7"/>
      <c r="B382" s="7"/>
      <c r="C382" s="7"/>
      <c r="D382" s="7"/>
      <c r="E382" s="7"/>
      <c r="F382" s="7"/>
      <c r="G382" s="7"/>
      <c r="H382" s="7"/>
      <c r="I382" s="7"/>
      <c r="J382" s="7"/>
      <c r="K382" s="7"/>
      <c r="L382" s="7"/>
      <c r="M382" s="7"/>
      <c r="N382" s="7"/>
      <c r="O382" s="7"/>
      <c r="P382" s="7"/>
      <c r="Q382" s="7"/>
      <c r="R382" s="7"/>
    </row>
    <row r="383" spans="1:18">
      <c r="A383" s="7"/>
      <c r="B383" s="7"/>
      <c r="C383" s="7"/>
      <c r="D383" s="7"/>
      <c r="E383" s="7"/>
      <c r="F383" s="7"/>
      <c r="G383" s="7"/>
      <c r="H383" s="7"/>
      <c r="I383" s="7"/>
      <c r="J383" s="7"/>
      <c r="K383" s="7"/>
      <c r="L383" s="7"/>
      <c r="M383" s="7"/>
      <c r="N383" s="7"/>
      <c r="O383" s="7"/>
      <c r="P383" s="7"/>
      <c r="Q383" s="7"/>
      <c r="R383" s="7"/>
    </row>
    <row r="384" spans="1:18">
      <c r="A384" s="7"/>
      <c r="B384" s="7"/>
      <c r="C384" s="7"/>
      <c r="D384" s="7"/>
      <c r="E384" s="7"/>
      <c r="F384" s="7"/>
      <c r="G384" s="7"/>
      <c r="H384" s="7"/>
      <c r="I384" s="7"/>
      <c r="J384" s="7"/>
      <c r="K384" s="7"/>
      <c r="L384" s="7"/>
      <c r="M384" s="7"/>
      <c r="N384" s="7"/>
      <c r="O384" s="7"/>
      <c r="P384" s="7"/>
      <c r="Q384" s="7"/>
      <c r="R384" s="7"/>
    </row>
    <row r="385" spans="1:18">
      <c r="A385" s="7"/>
      <c r="B385" s="7"/>
      <c r="C385" s="7"/>
      <c r="D385" s="7"/>
      <c r="E385" s="7"/>
      <c r="F385" s="7"/>
      <c r="G385" s="7"/>
      <c r="H385" s="7"/>
      <c r="I385" s="7"/>
      <c r="J385" s="7"/>
      <c r="K385" s="7"/>
      <c r="L385" s="7"/>
      <c r="M385" s="7"/>
      <c r="N385" s="7"/>
      <c r="O385" s="7"/>
      <c r="P385" s="7"/>
      <c r="Q385" s="7"/>
      <c r="R385" s="7"/>
    </row>
    <row r="386" spans="1:18">
      <c r="A386" s="7"/>
      <c r="B386" s="7"/>
      <c r="C386" s="7"/>
      <c r="D386" s="7"/>
      <c r="E386" s="7"/>
      <c r="F386" s="7"/>
      <c r="G386" s="7"/>
      <c r="H386" s="7"/>
      <c r="I386" s="7"/>
      <c r="J386" s="7"/>
      <c r="K386" s="7"/>
      <c r="L386" s="7"/>
      <c r="M386" s="7"/>
      <c r="N386" s="7"/>
      <c r="O386" s="7"/>
      <c r="P386" s="7"/>
      <c r="Q386" s="7"/>
      <c r="R386" s="7"/>
    </row>
    <row r="387" spans="1:18">
      <c r="A387" s="7"/>
      <c r="B387" s="7"/>
      <c r="C387" s="7"/>
      <c r="D387" s="7"/>
      <c r="E387" s="7"/>
      <c r="F387" s="7"/>
      <c r="G387" s="7"/>
      <c r="H387" s="7"/>
      <c r="I387" s="7"/>
      <c r="J387" s="7"/>
      <c r="K387" s="7"/>
      <c r="L387" s="7"/>
      <c r="M387" s="7"/>
      <c r="N387" s="7"/>
      <c r="O387" s="7"/>
      <c r="P387" s="7"/>
      <c r="Q387" s="7"/>
      <c r="R387" s="7"/>
    </row>
    <row r="388" spans="1:18">
      <c r="A388" s="7"/>
      <c r="B388" s="7"/>
      <c r="C388" s="7"/>
      <c r="D388" s="7"/>
      <c r="E388" s="7"/>
      <c r="F388" s="7"/>
      <c r="G388" s="7"/>
      <c r="H388" s="7"/>
      <c r="I388" s="7"/>
      <c r="J388" s="7"/>
      <c r="K388" s="7"/>
      <c r="L388" s="7"/>
      <c r="M388" s="7"/>
      <c r="N388" s="7"/>
      <c r="O388" s="7"/>
      <c r="P388" s="7"/>
      <c r="Q388" s="7"/>
      <c r="R388" s="7"/>
    </row>
    <row r="389" spans="1:18">
      <c r="A389" s="7"/>
      <c r="B389" s="7"/>
      <c r="C389" s="7"/>
      <c r="D389" s="7"/>
      <c r="E389" s="7"/>
      <c r="F389" s="7"/>
      <c r="G389" s="7"/>
      <c r="H389" s="7"/>
      <c r="I389" s="7"/>
      <c r="J389" s="7"/>
      <c r="K389" s="7"/>
      <c r="L389" s="7"/>
      <c r="M389" s="7"/>
      <c r="N389" s="7"/>
      <c r="O389" s="7"/>
      <c r="P389" s="7"/>
      <c r="Q389" s="7"/>
      <c r="R389" s="7"/>
    </row>
    <row r="390" spans="1:18">
      <c r="A390" s="7"/>
      <c r="B390" s="7"/>
      <c r="C390" s="7"/>
      <c r="D390" s="7"/>
      <c r="E390" s="7"/>
      <c r="F390" s="7"/>
      <c r="G390" s="7"/>
      <c r="H390" s="7"/>
      <c r="I390" s="7"/>
      <c r="J390" s="7"/>
      <c r="K390" s="7"/>
      <c r="L390" s="7"/>
      <c r="M390" s="7"/>
      <c r="N390" s="7"/>
      <c r="O390" s="7"/>
      <c r="P390" s="7"/>
      <c r="Q390" s="7"/>
      <c r="R390" s="7"/>
    </row>
    <row r="391" spans="1:18">
      <c r="A391" s="7"/>
      <c r="B391" s="7"/>
      <c r="C391" s="7"/>
      <c r="D391" s="7"/>
      <c r="E391" s="7"/>
      <c r="F391" s="7"/>
      <c r="G391" s="7"/>
      <c r="H391" s="7"/>
      <c r="I391" s="7"/>
      <c r="J391" s="7"/>
      <c r="K391" s="7"/>
      <c r="L391" s="7"/>
      <c r="M391" s="7"/>
      <c r="N391" s="7"/>
      <c r="O391" s="7"/>
      <c r="P391" s="7"/>
      <c r="Q391" s="7"/>
      <c r="R391" s="7"/>
    </row>
    <row r="392" spans="1:18">
      <c r="A392" s="7"/>
      <c r="B392" s="7"/>
      <c r="C392" s="7"/>
      <c r="D392" s="7"/>
      <c r="E392" s="7"/>
      <c r="F392" s="7"/>
      <c r="G392" s="7"/>
      <c r="H392" s="7"/>
      <c r="I392" s="7"/>
      <c r="J392" s="7"/>
      <c r="K392" s="7"/>
      <c r="L392" s="7"/>
      <c r="M392" s="7"/>
      <c r="N392" s="7"/>
      <c r="O392" s="7"/>
      <c r="P392" s="7"/>
      <c r="Q392" s="7"/>
      <c r="R392" s="7"/>
    </row>
    <row r="393" spans="1:18">
      <c r="A393" s="7"/>
      <c r="B393" s="7"/>
      <c r="C393" s="7"/>
      <c r="D393" s="7"/>
      <c r="E393" s="7"/>
      <c r="F393" s="7"/>
      <c r="G393" s="7"/>
      <c r="H393" s="7"/>
      <c r="I393" s="7"/>
      <c r="J393" s="7"/>
      <c r="K393" s="7"/>
      <c r="L393" s="7"/>
      <c r="M393" s="7"/>
      <c r="N393" s="7"/>
      <c r="O393" s="7"/>
      <c r="P393" s="7"/>
      <c r="Q393" s="7"/>
      <c r="R393" s="7"/>
    </row>
    <row r="394" spans="1:18">
      <c r="A394" s="7"/>
      <c r="B394" s="7"/>
      <c r="C394" s="7"/>
      <c r="D394" s="7"/>
      <c r="E394" s="7"/>
      <c r="F394" s="7"/>
      <c r="G394" s="7"/>
      <c r="H394" s="7"/>
      <c r="I394" s="7"/>
      <c r="J394" s="7"/>
      <c r="K394" s="7"/>
      <c r="L394" s="7"/>
      <c r="M394" s="7"/>
      <c r="N394" s="7"/>
      <c r="O394" s="7"/>
      <c r="P394" s="7"/>
      <c r="Q394" s="7"/>
      <c r="R394" s="7"/>
    </row>
    <row r="395" spans="1:18">
      <c r="A395" s="7"/>
      <c r="B395" s="7"/>
      <c r="C395" s="7"/>
      <c r="D395" s="7"/>
      <c r="E395" s="7"/>
      <c r="F395" s="7"/>
      <c r="G395" s="7"/>
      <c r="H395" s="7"/>
      <c r="I395" s="7"/>
      <c r="J395" s="7"/>
      <c r="K395" s="7"/>
      <c r="L395" s="7"/>
      <c r="M395" s="7"/>
      <c r="N395" s="7"/>
      <c r="O395" s="7"/>
      <c r="P395" s="7"/>
      <c r="Q395" s="7"/>
      <c r="R395" s="7"/>
    </row>
    <row r="396" spans="1:18">
      <c r="A396" s="7"/>
      <c r="B396" s="7"/>
      <c r="C396" s="7"/>
      <c r="D396" s="7"/>
      <c r="E396" s="7"/>
      <c r="F396" s="7"/>
      <c r="G396" s="7"/>
      <c r="H396" s="7"/>
      <c r="I396" s="7"/>
      <c r="J396" s="7"/>
      <c r="K396" s="7"/>
      <c r="L396" s="7"/>
      <c r="M396" s="7"/>
      <c r="N396" s="7"/>
      <c r="O396" s="7"/>
      <c r="P396" s="7"/>
      <c r="Q396" s="7"/>
      <c r="R396" s="7"/>
    </row>
    <row r="397" spans="1:18">
      <c r="A397" s="7"/>
      <c r="B397" s="7"/>
      <c r="C397" s="7"/>
      <c r="D397" s="7"/>
      <c r="E397" s="7"/>
      <c r="F397" s="7"/>
      <c r="G397" s="7"/>
      <c r="H397" s="7"/>
      <c r="I397" s="7"/>
      <c r="J397" s="7"/>
      <c r="K397" s="7"/>
      <c r="L397" s="7"/>
      <c r="M397" s="7"/>
      <c r="N397" s="7"/>
      <c r="O397" s="7"/>
      <c r="P397" s="7"/>
      <c r="Q397" s="7"/>
      <c r="R397" s="7"/>
    </row>
    <row r="398" spans="1:18">
      <c r="A398" s="7"/>
      <c r="B398" s="7"/>
      <c r="C398" s="7"/>
      <c r="D398" s="7"/>
      <c r="E398" s="7"/>
      <c r="F398" s="7"/>
      <c r="G398" s="7"/>
      <c r="H398" s="7"/>
      <c r="I398" s="7"/>
      <c r="J398" s="7"/>
      <c r="K398" s="7"/>
      <c r="L398" s="7"/>
      <c r="M398" s="7"/>
      <c r="N398" s="7"/>
      <c r="O398" s="7"/>
      <c r="P398" s="7"/>
      <c r="Q398" s="7"/>
      <c r="R398" s="7"/>
    </row>
    <row r="399" spans="1:18">
      <c r="A399" s="7"/>
      <c r="B399" s="7"/>
      <c r="C399" s="7"/>
      <c r="D399" s="7"/>
      <c r="E399" s="7"/>
      <c r="F399" s="7"/>
      <c r="G399" s="7"/>
      <c r="H399" s="7"/>
      <c r="I399" s="7"/>
      <c r="J399" s="7"/>
      <c r="K399" s="7"/>
      <c r="L399" s="7"/>
      <c r="M399" s="7"/>
      <c r="N399" s="7"/>
      <c r="O399" s="7"/>
      <c r="P399" s="7"/>
      <c r="Q399" s="7"/>
      <c r="R399" s="7"/>
    </row>
    <row r="400" spans="1:18">
      <c r="A400" s="7"/>
      <c r="B400" s="7"/>
      <c r="C400" s="7"/>
      <c r="D400" s="7"/>
      <c r="E400" s="7"/>
      <c r="F400" s="7"/>
      <c r="G400" s="7"/>
      <c r="H400" s="7"/>
      <c r="I400" s="7"/>
      <c r="J400" s="7"/>
      <c r="K400" s="7"/>
      <c r="L400" s="7"/>
      <c r="M400" s="7"/>
      <c r="N400" s="7"/>
      <c r="O400" s="7"/>
      <c r="P400" s="7"/>
      <c r="Q400" s="7"/>
      <c r="R400" s="7"/>
    </row>
    <row r="401" spans="1:18">
      <c r="A401" s="7"/>
      <c r="B401" s="7"/>
      <c r="C401" s="7"/>
      <c r="D401" s="7"/>
      <c r="E401" s="7"/>
      <c r="F401" s="7"/>
      <c r="G401" s="7"/>
      <c r="H401" s="7"/>
      <c r="I401" s="7"/>
      <c r="J401" s="7"/>
      <c r="K401" s="7"/>
      <c r="L401" s="7"/>
      <c r="M401" s="7"/>
      <c r="N401" s="7"/>
      <c r="O401" s="7"/>
      <c r="P401" s="7"/>
      <c r="Q401" s="7"/>
      <c r="R401" s="7"/>
    </row>
    <row r="402" spans="1:18">
      <c r="A402" s="7"/>
      <c r="B402" s="7"/>
      <c r="C402" s="7"/>
      <c r="D402" s="7"/>
      <c r="E402" s="7"/>
      <c r="F402" s="7"/>
      <c r="G402" s="7"/>
      <c r="H402" s="7"/>
      <c r="I402" s="7"/>
      <c r="J402" s="7"/>
      <c r="K402" s="7"/>
      <c r="L402" s="7"/>
      <c r="M402" s="7"/>
      <c r="N402" s="7"/>
      <c r="O402" s="7"/>
      <c r="P402" s="7"/>
      <c r="Q402" s="7"/>
      <c r="R402" s="7"/>
    </row>
    <row r="403" spans="1:18">
      <c r="A403" s="7"/>
      <c r="B403" s="7"/>
      <c r="C403" s="7"/>
      <c r="D403" s="7"/>
      <c r="E403" s="7"/>
      <c r="F403" s="7"/>
      <c r="G403" s="7"/>
      <c r="H403" s="7"/>
      <c r="I403" s="7"/>
      <c r="J403" s="7"/>
      <c r="K403" s="7"/>
      <c r="L403" s="7"/>
      <c r="M403" s="7"/>
      <c r="N403" s="7"/>
      <c r="O403" s="7"/>
      <c r="P403" s="7"/>
      <c r="Q403" s="7"/>
      <c r="R403" s="7"/>
    </row>
    <row r="404" spans="1:18">
      <c r="A404" s="7"/>
      <c r="B404" s="7"/>
      <c r="C404" s="7"/>
      <c r="D404" s="7"/>
      <c r="E404" s="7"/>
      <c r="F404" s="7"/>
      <c r="G404" s="7"/>
      <c r="H404" s="7"/>
      <c r="I404" s="7"/>
      <c r="J404" s="7"/>
      <c r="K404" s="7"/>
      <c r="L404" s="7"/>
      <c r="M404" s="7"/>
      <c r="N404" s="7"/>
      <c r="O404" s="7"/>
      <c r="P404" s="7"/>
      <c r="Q404" s="7"/>
      <c r="R404" s="7"/>
    </row>
    <row r="405" spans="1:18">
      <c r="A405" s="7"/>
      <c r="B405" s="7"/>
      <c r="C405" s="7"/>
      <c r="D405" s="7"/>
      <c r="E405" s="7"/>
      <c r="F405" s="7"/>
      <c r="G405" s="7"/>
      <c r="H405" s="7"/>
      <c r="I405" s="7"/>
      <c r="J405" s="7"/>
      <c r="K405" s="7"/>
      <c r="L405" s="7"/>
      <c r="M405" s="7"/>
      <c r="N405" s="7"/>
      <c r="O405" s="7"/>
      <c r="P405" s="7"/>
      <c r="Q405" s="7"/>
      <c r="R405" s="7"/>
    </row>
    <row r="406" spans="1:18">
      <c r="A406" s="7"/>
      <c r="B406" s="7"/>
      <c r="C406" s="7"/>
      <c r="D406" s="7"/>
      <c r="E406" s="7"/>
      <c r="F406" s="7"/>
      <c r="G406" s="7"/>
      <c r="H406" s="7"/>
      <c r="I406" s="7"/>
      <c r="J406" s="7"/>
      <c r="K406" s="7"/>
      <c r="L406" s="7"/>
      <c r="M406" s="7"/>
      <c r="N406" s="7"/>
      <c r="O406" s="7"/>
      <c r="P406" s="7"/>
      <c r="Q406" s="7"/>
      <c r="R406" s="7"/>
    </row>
    <row r="407" spans="1:18">
      <c r="A407" s="7"/>
      <c r="B407" s="7"/>
      <c r="C407" s="7"/>
      <c r="D407" s="7"/>
      <c r="E407" s="7"/>
      <c r="F407" s="7"/>
      <c r="G407" s="7"/>
      <c r="H407" s="7"/>
      <c r="I407" s="7"/>
      <c r="J407" s="7"/>
      <c r="K407" s="7"/>
      <c r="L407" s="7"/>
      <c r="M407" s="7"/>
      <c r="N407" s="7"/>
      <c r="O407" s="7"/>
      <c r="P407" s="7"/>
      <c r="Q407" s="7"/>
      <c r="R407" s="7"/>
    </row>
    <row r="408" spans="1:18">
      <c r="A408" s="7"/>
      <c r="B408" s="7"/>
      <c r="C408" s="7"/>
      <c r="D408" s="7"/>
      <c r="E408" s="7"/>
      <c r="F408" s="7"/>
      <c r="G408" s="7"/>
      <c r="H408" s="7"/>
      <c r="I408" s="7"/>
      <c r="J408" s="7"/>
      <c r="K408" s="7"/>
      <c r="L408" s="7"/>
      <c r="M408" s="7"/>
      <c r="N408" s="7"/>
      <c r="O408" s="7"/>
      <c r="P408" s="7"/>
      <c r="Q408" s="7"/>
      <c r="R408" s="7"/>
    </row>
    <row r="409" spans="1:18">
      <c r="A409" s="7"/>
      <c r="B409" s="7"/>
      <c r="C409" s="7"/>
      <c r="D409" s="7"/>
      <c r="E409" s="7"/>
      <c r="F409" s="7"/>
      <c r="G409" s="7"/>
      <c r="H409" s="7"/>
      <c r="I409" s="7"/>
      <c r="J409" s="7"/>
      <c r="K409" s="7"/>
      <c r="L409" s="7"/>
      <c r="M409" s="7"/>
      <c r="N409" s="7"/>
      <c r="O409" s="7"/>
      <c r="P409" s="7"/>
      <c r="Q409" s="7"/>
      <c r="R409" s="7"/>
    </row>
    <row r="410" spans="1:18">
      <c r="A410" s="7"/>
      <c r="B410" s="7"/>
      <c r="C410" s="7"/>
      <c r="D410" s="7"/>
      <c r="E410" s="7"/>
      <c r="F410" s="7"/>
      <c r="G410" s="7"/>
      <c r="H410" s="7"/>
      <c r="I410" s="7"/>
      <c r="J410" s="7"/>
      <c r="K410" s="7"/>
      <c r="L410" s="7"/>
      <c r="M410" s="7"/>
      <c r="N410" s="7"/>
      <c r="O410" s="7"/>
      <c r="P410" s="7"/>
      <c r="Q410" s="7"/>
      <c r="R410" s="7"/>
    </row>
    <row r="411" spans="1:18">
      <c r="A411" s="7"/>
      <c r="B411" s="7"/>
      <c r="C411" s="7"/>
      <c r="D411" s="7"/>
      <c r="E411" s="7"/>
      <c r="F411" s="7"/>
      <c r="G411" s="7"/>
      <c r="H411" s="7"/>
      <c r="I411" s="7"/>
      <c r="J411" s="7"/>
      <c r="K411" s="7"/>
      <c r="L411" s="7"/>
      <c r="M411" s="7"/>
      <c r="N411" s="7"/>
      <c r="O411" s="7"/>
      <c r="P411" s="7"/>
      <c r="Q411" s="7"/>
      <c r="R411" s="7"/>
    </row>
    <row r="412" spans="1:18">
      <c r="A412" s="7"/>
      <c r="B412" s="7"/>
      <c r="C412" s="7"/>
      <c r="D412" s="7"/>
      <c r="E412" s="7"/>
      <c r="F412" s="7"/>
      <c r="G412" s="7"/>
      <c r="H412" s="7"/>
      <c r="I412" s="7"/>
      <c r="J412" s="7"/>
      <c r="K412" s="7"/>
      <c r="L412" s="7"/>
      <c r="M412" s="7"/>
      <c r="N412" s="7"/>
      <c r="O412" s="7"/>
      <c r="P412" s="7"/>
      <c r="Q412" s="7"/>
      <c r="R412" s="7"/>
    </row>
    <row r="413" spans="1:18">
      <c r="A413" s="7"/>
      <c r="B413" s="7"/>
      <c r="C413" s="7"/>
      <c r="D413" s="7"/>
      <c r="E413" s="7"/>
      <c r="F413" s="7"/>
      <c r="G413" s="7"/>
      <c r="H413" s="7"/>
      <c r="I413" s="7"/>
      <c r="J413" s="7"/>
      <c r="K413" s="7"/>
      <c r="L413" s="7"/>
      <c r="M413" s="7"/>
      <c r="N413" s="7"/>
      <c r="O413" s="7"/>
      <c r="P413" s="7"/>
      <c r="Q413" s="7"/>
      <c r="R413" s="7"/>
    </row>
    <row r="414" spans="1:18">
      <c r="A414" s="7"/>
      <c r="B414" s="7"/>
      <c r="C414" s="7"/>
      <c r="D414" s="7"/>
      <c r="E414" s="7"/>
      <c r="F414" s="7"/>
      <c r="G414" s="7"/>
      <c r="H414" s="7"/>
      <c r="I414" s="7"/>
      <c r="J414" s="7"/>
      <c r="K414" s="7"/>
      <c r="L414" s="7"/>
      <c r="M414" s="7"/>
      <c r="N414" s="7"/>
      <c r="O414" s="7"/>
      <c r="P414" s="7"/>
      <c r="Q414" s="7"/>
      <c r="R414" s="7"/>
    </row>
    <row r="415" spans="1:18">
      <c r="A415" s="7"/>
      <c r="B415" s="7"/>
      <c r="C415" s="7"/>
      <c r="D415" s="7"/>
      <c r="E415" s="7"/>
      <c r="F415" s="7"/>
      <c r="G415" s="7"/>
      <c r="H415" s="7"/>
      <c r="I415" s="7"/>
      <c r="J415" s="7"/>
      <c r="K415" s="7"/>
      <c r="L415" s="7"/>
      <c r="M415" s="7"/>
      <c r="N415" s="7"/>
      <c r="O415" s="7"/>
      <c r="P415" s="7"/>
      <c r="Q415" s="7"/>
      <c r="R415" s="7"/>
    </row>
    <row r="416" spans="1:18">
      <c r="A416" s="7"/>
      <c r="B416" s="7"/>
      <c r="C416" s="7"/>
      <c r="D416" s="7"/>
      <c r="E416" s="7"/>
      <c r="F416" s="7"/>
      <c r="G416" s="7"/>
      <c r="H416" s="7"/>
      <c r="I416" s="7"/>
      <c r="J416" s="7"/>
      <c r="K416" s="7"/>
      <c r="L416" s="7"/>
      <c r="M416" s="7"/>
      <c r="N416" s="7"/>
      <c r="O416" s="7"/>
      <c r="P416" s="7"/>
      <c r="Q416" s="7"/>
      <c r="R416" s="7"/>
    </row>
    <row r="417" spans="1:18">
      <c r="A417" s="7"/>
      <c r="B417" s="7"/>
      <c r="C417" s="7"/>
      <c r="D417" s="7"/>
      <c r="E417" s="7"/>
      <c r="F417" s="7"/>
      <c r="G417" s="7"/>
      <c r="H417" s="7"/>
      <c r="I417" s="7"/>
      <c r="J417" s="7"/>
      <c r="K417" s="7"/>
      <c r="L417" s="7"/>
      <c r="M417" s="7"/>
      <c r="N417" s="7"/>
      <c r="O417" s="7"/>
      <c r="P417" s="7"/>
      <c r="Q417" s="7"/>
      <c r="R417" s="7"/>
    </row>
    <row r="418" spans="1:18">
      <c r="A418" s="7"/>
      <c r="B418" s="7"/>
      <c r="C418" s="7"/>
      <c r="D418" s="7"/>
      <c r="E418" s="7"/>
      <c r="F418" s="7"/>
      <c r="G418" s="7"/>
      <c r="H418" s="7"/>
      <c r="I418" s="7"/>
      <c r="J418" s="7"/>
      <c r="K418" s="7"/>
      <c r="L418" s="7"/>
      <c r="M418" s="7"/>
      <c r="N418" s="7"/>
      <c r="O418" s="7"/>
      <c r="P418" s="7"/>
      <c r="Q418" s="7"/>
      <c r="R418" s="7"/>
    </row>
    <row r="419" spans="1:18">
      <c r="A419" s="7"/>
      <c r="B419" s="7"/>
      <c r="C419" s="7"/>
      <c r="D419" s="7"/>
      <c r="E419" s="7"/>
      <c r="F419" s="7"/>
      <c r="G419" s="7"/>
      <c r="H419" s="7"/>
      <c r="I419" s="7"/>
      <c r="J419" s="7"/>
      <c r="K419" s="7"/>
      <c r="L419" s="7"/>
      <c r="M419" s="7"/>
      <c r="N419" s="7"/>
      <c r="O419" s="7"/>
      <c r="P419" s="7"/>
      <c r="Q419" s="7"/>
      <c r="R419" s="7"/>
    </row>
    <row r="420" spans="1:18">
      <c r="A420" s="7"/>
      <c r="B420" s="7"/>
      <c r="C420" s="7"/>
      <c r="D420" s="7"/>
      <c r="E420" s="7"/>
      <c r="F420" s="7"/>
      <c r="G420" s="7"/>
      <c r="H420" s="7"/>
      <c r="I420" s="7"/>
      <c r="J420" s="7"/>
      <c r="K420" s="7"/>
      <c r="L420" s="7"/>
      <c r="M420" s="7"/>
      <c r="N420" s="7"/>
      <c r="O420" s="7"/>
      <c r="P420" s="7"/>
      <c r="Q420" s="7"/>
      <c r="R420" s="7"/>
    </row>
    <row r="421" spans="1:18">
      <c r="A421" s="7"/>
      <c r="B421" s="7"/>
      <c r="C421" s="7"/>
      <c r="D421" s="7"/>
      <c r="E421" s="7"/>
      <c r="F421" s="7"/>
      <c r="G421" s="7"/>
      <c r="H421" s="7"/>
      <c r="I421" s="7"/>
      <c r="J421" s="7"/>
      <c r="K421" s="7"/>
      <c r="L421" s="7"/>
      <c r="M421" s="7"/>
      <c r="N421" s="7"/>
      <c r="O421" s="7"/>
      <c r="P421" s="7"/>
      <c r="Q421" s="7"/>
      <c r="R421" s="7"/>
    </row>
    <row r="422" spans="1:18">
      <c r="A422" s="7"/>
      <c r="B422" s="7"/>
      <c r="C422" s="7"/>
      <c r="D422" s="7"/>
      <c r="E422" s="7"/>
      <c r="F422" s="7"/>
      <c r="G422" s="7"/>
      <c r="H422" s="7"/>
      <c r="I422" s="7"/>
      <c r="J422" s="7"/>
      <c r="K422" s="7"/>
      <c r="L422" s="7"/>
      <c r="M422" s="7"/>
      <c r="N422" s="7"/>
      <c r="O422" s="7"/>
      <c r="P422" s="7"/>
      <c r="Q422" s="7"/>
      <c r="R422" s="7"/>
    </row>
    <row r="423" spans="1:18">
      <c r="A423" s="7"/>
      <c r="B423" s="7"/>
      <c r="C423" s="7"/>
      <c r="D423" s="7"/>
      <c r="E423" s="7"/>
      <c r="F423" s="7"/>
      <c r="G423" s="7"/>
      <c r="H423" s="7"/>
      <c r="I423" s="7"/>
      <c r="J423" s="7"/>
      <c r="K423" s="7"/>
      <c r="L423" s="7"/>
      <c r="M423" s="7"/>
      <c r="N423" s="7"/>
      <c r="O423" s="7"/>
      <c r="P423" s="7"/>
      <c r="Q423" s="7"/>
      <c r="R423" s="7"/>
    </row>
    <row r="424" spans="1:18">
      <c r="A424" s="7"/>
      <c r="B424" s="7"/>
      <c r="C424" s="7"/>
      <c r="D424" s="7"/>
      <c r="E424" s="7"/>
      <c r="F424" s="7"/>
      <c r="G424" s="7"/>
      <c r="H424" s="7"/>
      <c r="I424" s="7"/>
      <c r="J424" s="7"/>
      <c r="K424" s="7"/>
      <c r="L424" s="7"/>
      <c r="M424" s="7"/>
      <c r="N424" s="7"/>
      <c r="O424" s="7"/>
      <c r="P424" s="7"/>
      <c r="Q424" s="7"/>
      <c r="R424" s="7"/>
    </row>
    <row r="425" spans="1:18">
      <c r="A425" s="7"/>
      <c r="B425" s="7"/>
      <c r="C425" s="7"/>
      <c r="D425" s="7"/>
      <c r="E425" s="7"/>
      <c r="F425" s="7"/>
      <c r="G425" s="7"/>
      <c r="H425" s="7"/>
      <c r="I425" s="7"/>
      <c r="J425" s="7"/>
      <c r="K425" s="7"/>
      <c r="L425" s="7"/>
      <c r="M425" s="7"/>
      <c r="N425" s="7"/>
      <c r="O425" s="7"/>
      <c r="P425" s="7"/>
      <c r="Q425" s="7"/>
      <c r="R425" s="7"/>
    </row>
    <row r="426" spans="1:18">
      <c r="A426" s="7"/>
      <c r="B426" s="7"/>
      <c r="C426" s="7"/>
      <c r="D426" s="7"/>
      <c r="E426" s="7"/>
      <c r="F426" s="7"/>
      <c r="G426" s="7"/>
      <c r="H426" s="7"/>
      <c r="I426" s="7"/>
      <c r="J426" s="7"/>
      <c r="K426" s="7"/>
      <c r="L426" s="7"/>
      <c r="M426" s="7"/>
      <c r="N426" s="7"/>
      <c r="O426" s="7"/>
      <c r="P426" s="7"/>
      <c r="Q426" s="7"/>
      <c r="R426" s="7"/>
    </row>
    <row r="427" spans="1:18">
      <c r="A427" s="7"/>
      <c r="B427" s="7"/>
      <c r="C427" s="7"/>
      <c r="D427" s="7"/>
      <c r="E427" s="7"/>
      <c r="F427" s="7"/>
      <c r="G427" s="7"/>
      <c r="H427" s="7"/>
      <c r="I427" s="7"/>
      <c r="J427" s="7"/>
      <c r="K427" s="7"/>
      <c r="L427" s="7"/>
      <c r="M427" s="7"/>
      <c r="N427" s="7"/>
      <c r="O427" s="7"/>
      <c r="P427" s="7"/>
      <c r="Q427" s="7"/>
      <c r="R427" s="7"/>
    </row>
    <row r="428" spans="1:18">
      <c r="A428" s="7"/>
      <c r="B428" s="7"/>
      <c r="C428" s="7"/>
      <c r="D428" s="7"/>
      <c r="E428" s="7"/>
      <c r="F428" s="7"/>
      <c r="G428" s="7"/>
      <c r="H428" s="7"/>
      <c r="I428" s="7"/>
      <c r="J428" s="7"/>
      <c r="K428" s="7"/>
      <c r="L428" s="7"/>
      <c r="M428" s="7"/>
      <c r="N428" s="7"/>
      <c r="O428" s="7"/>
      <c r="P428" s="7"/>
      <c r="Q428" s="7"/>
      <c r="R428" s="7"/>
    </row>
    <row r="429" spans="1:18">
      <c r="A429" s="7"/>
      <c r="B429" s="7"/>
      <c r="C429" s="7"/>
      <c r="D429" s="7"/>
      <c r="E429" s="7"/>
      <c r="F429" s="7"/>
      <c r="G429" s="7"/>
      <c r="H429" s="7"/>
      <c r="I429" s="7"/>
      <c r="J429" s="7"/>
      <c r="K429" s="7"/>
      <c r="L429" s="7"/>
      <c r="M429" s="7"/>
      <c r="N429" s="7"/>
      <c r="O429" s="7"/>
      <c r="P429" s="7"/>
      <c r="Q429" s="7"/>
      <c r="R429" s="7"/>
    </row>
    <row r="430" spans="1:18">
      <c r="A430" s="7"/>
      <c r="B430" s="7"/>
      <c r="C430" s="7"/>
      <c r="D430" s="7"/>
      <c r="E430" s="7"/>
      <c r="F430" s="7"/>
      <c r="G430" s="7"/>
      <c r="H430" s="7"/>
      <c r="I430" s="7"/>
      <c r="J430" s="7"/>
      <c r="K430" s="7"/>
      <c r="L430" s="7"/>
      <c r="M430" s="7"/>
      <c r="N430" s="7"/>
      <c r="O430" s="7"/>
      <c r="P430" s="7"/>
      <c r="Q430" s="7"/>
      <c r="R430" s="7"/>
    </row>
    <row r="431" spans="1:18">
      <c r="A431" s="7"/>
      <c r="B431" s="7"/>
      <c r="C431" s="7"/>
      <c r="D431" s="7"/>
      <c r="E431" s="7"/>
      <c r="F431" s="7"/>
      <c r="G431" s="7"/>
      <c r="H431" s="7"/>
      <c r="I431" s="7"/>
      <c r="J431" s="7"/>
      <c r="K431" s="7"/>
      <c r="L431" s="7"/>
      <c r="M431" s="7"/>
      <c r="N431" s="7"/>
      <c r="O431" s="7"/>
      <c r="P431" s="7"/>
      <c r="Q431" s="7"/>
      <c r="R431" s="7"/>
    </row>
    <row r="432" spans="1:18">
      <c r="A432" s="7"/>
      <c r="B432" s="7"/>
      <c r="C432" s="7"/>
      <c r="D432" s="7"/>
      <c r="E432" s="7"/>
      <c r="F432" s="7"/>
      <c r="G432" s="7"/>
      <c r="H432" s="7"/>
      <c r="I432" s="7"/>
      <c r="J432" s="7"/>
      <c r="K432" s="7"/>
      <c r="L432" s="7"/>
      <c r="M432" s="7"/>
      <c r="N432" s="7"/>
      <c r="O432" s="7"/>
      <c r="P432" s="7"/>
      <c r="Q432" s="7"/>
      <c r="R432" s="7"/>
    </row>
    <row r="433" spans="1:18">
      <c r="A433" s="7"/>
      <c r="B433" s="7"/>
      <c r="C433" s="7"/>
      <c r="D433" s="7"/>
      <c r="E433" s="7"/>
      <c r="F433" s="7"/>
      <c r="G433" s="7"/>
      <c r="H433" s="7"/>
      <c r="I433" s="7"/>
      <c r="J433" s="7"/>
      <c r="K433" s="7"/>
      <c r="L433" s="7"/>
      <c r="M433" s="7"/>
      <c r="N433" s="7"/>
      <c r="O433" s="7"/>
      <c r="P433" s="7"/>
      <c r="Q433" s="7"/>
      <c r="R433" s="7"/>
    </row>
    <row r="434" spans="1:18">
      <c r="A434" s="7"/>
      <c r="B434" s="7"/>
      <c r="C434" s="7"/>
      <c r="D434" s="7"/>
      <c r="E434" s="7"/>
      <c r="F434" s="7"/>
      <c r="G434" s="7"/>
      <c r="H434" s="7"/>
      <c r="I434" s="7"/>
      <c r="J434" s="7"/>
      <c r="K434" s="7"/>
      <c r="L434" s="7"/>
      <c r="M434" s="7"/>
      <c r="N434" s="7"/>
      <c r="O434" s="7"/>
      <c r="P434" s="7"/>
      <c r="Q434" s="7"/>
      <c r="R434" s="7"/>
    </row>
    <row r="435" spans="1:18">
      <c r="A435" s="7"/>
      <c r="B435" s="7"/>
      <c r="C435" s="7"/>
      <c r="D435" s="7"/>
      <c r="E435" s="7"/>
      <c r="F435" s="7"/>
      <c r="G435" s="7"/>
      <c r="H435" s="7"/>
      <c r="I435" s="7"/>
      <c r="J435" s="7"/>
      <c r="K435" s="7"/>
      <c r="L435" s="7"/>
      <c r="M435" s="7"/>
      <c r="N435" s="7"/>
      <c r="O435" s="7"/>
      <c r="P435" s="7"/>
      <c r="Q435" s="7"/>
      <c r="R435" s="7"/>
    </row>
    <row r="436" spans="1:18">
      <c r="A436" s="7"/>
      <c r="B436" s="7"/>
      <c r="C436" s="7"/>
      <c r="D436" s="7"/>
      <c r="E436" s="7"/>
      <c r="F436" s="7"/>
      <c r="G436" s="7"/>
      <c r="H436" s="7"/>
      <c r="I436" s="7"/>
      <c r="J436" s="7"/>
      <c r="K436" s="7"/>
      <c r="L436" s="7"/>
      <c r="M436" s="7"/>
      <c r="N436" s="7"/>
      <c r="O436" s="7"/>
      <c r="P436" s="7"/>
      <c r="Q436" s="7"/>
      <c r="R436" s="7"/>
    </row>
    <row r="437" spans="1:18">
      <c r="A437" s="7"/>
      <c r="B437" s="7"/>
      <c r="C437" s="7"/>
      <c r="D437" s="7"/>
      <c r="E437" s="7"/>
      <c r="F437" s="7"/>
      <c r="G437" s="7"/>
      <c r="H437" s="7"/>
      <c r="I437" s="7"/>
      <c r="J437" s="7"/>
      <c r="K437" s="7"/>
      <c r="L437" s="7"/>
      <c r="M437" s="7"/>
      <c r="N437" s="7"/>
      <c r="O437" s="7"/>
      <c r="P437" s="7"/>
      <c r="Q437" s="7"/>
      <c r="R437" s="7"/>
    </row>
    <row r="438" spans="1:18">
      <c r="A438" s="7"/>
      <c r="B438" s="7"/>
      <c r="C438" s="7"/>
      <c r="D438" s="7"/>
      <c r="E438" s="7"/>
      <c r="F438" s="7"/>
      <c r="G438" s="7"/>
      <c r="H438" s="7"/>
      <c r="I438" s="7"/>
      <c r="J438" s="7"/>
      <c r="K438" s="7"/>
      <c r="L438" s="7"/>
      <c r="M438" s="7"/>
      <c r="N438" s="7"/>
      <c r="O438" s="7"/>
      <c r="P438" s="7"/>
      <c r="Q438" s="7"/>
      <c r="R438" s="7"/>
    </row>
    <row r="439" spans="1:18">
      <c r="A439" s="7"/>
      <c r="B439" s="7"/>
      <c r="C439" s="7"/>
      <c r="D439" s="7"/>
      <c r="E439" s="7"/>
      <c r="F439" s="7"/>
      <c r="G439" s="7"/>
      <c r="H439" s="7"/>
      <c r="I439" s="7"/>
      <c r="J439" s="7"/>
      <c r="K439" s="7"/>
      <c r="L439" s="7"/>
      <c r="M439" s="7"/>
      <c r="N439" s="7"/>
      <c r="O439" s="7"/>
      <c r="P439" s="7"/>
      <c r="Q439" s="7"/>
      <c r="R439" s="7"/>
    </row>
    <row r="440" spans="1:18">
      <c r="A440" s="7"/>
      <c r="B440" s="7"/>
      <c r="C440" s="7"/>
      <c r="D440" s="7"/>
      <c r="E440" s="7"/>
      <c r="F440" s="7"/>
      <c r="G440" s="7"/>
      <c r="H440" s="7"/>
      <c r="I440" s="7"/>
      <c r="J440" s="7"/>
      <c r="K440" s="7"/>
      <c r="L440" s="7"/>
      <c r="M440" s="7"/>
      <c r="N440" s="7"/>
      <c r="O440" s="7"/>
      <c r="P440" s="7"/>
      <c r="Q440" s="7"/>
      <c r="R440" s="7"/>
    </row>
    <row r="441" spans="1:18">
      <c r="A441" s="7"/>
      <c r="B441" s="7"/>
      <c r="C441" s="7"/>
      <c r="D441" s="7"/>
      <c r="E441" s="7"/>
      <c r="F441" s="7"/>
      <c r="G441" s="7"/>
      <c r="H441" s="7"/>
      <c r="I441" s="7"/>
      <c r="J441" s="7"/>
      <c r="K441" s="7"/>
      <c r="L441" s="7"/>
      <c r="M441" s="7"/>
      <c r="N441" s="7"/>
      <c r="O441" s="7"/>
      <c r="P441" s="7"/>
      <c r="Q441" s="7"/>
      <c r="R441" s="7"/>
    </row>
    <row r="442" spans="1:18">
      <c r="A442" s="7"/>
      <c r="B442" s="7"/>
      <c r="C442" s="7"/>
      <c r="D442" s="7"/>
      <c r="E442" s="7"/>
      <c r="F442" s="7"/>
      <c r="G442" s="7"/>
      <c r="H442" s="7"/>
      <c r="I442" s="7"/>
      <c r="J442" s="7"/>
      <c r="K442" s="7"/>
      <c r="L442" s="7"/>
      <c r="M442" s="7"/>
      <c r="N442" s="7"/>
      <c r="O442" s="7"/>
      <c r="P442" s="7"/>
      <c r="Q442" s="7"/>
      <c r="R442" s="7"/>
    </row>
    <row r="443" spans="1:18">
      <c r="A443" s="7"/>
      <c r="B443" s="7"/>
      <c r="C443" s="7"/>
      <c r="D443" s="7"/>
      <c r="E443" s="7"/>
      <c r="F443" s="7"/>
      <c r="G443" s="7"/>
      <c r="H443" s="7"/>
      <c r="I443" s="7"/>
      <c r="J443" s="7"/>
      <c r="K443" s="7"/>
      <c r="L443" s="7"/>
      <c r="M443" s="7"/>
      <c r="N443" s="7"/>
      <c r="O443" s="7"/>
      <c r="P443" s="7"/>
      <c r="Q443" s="7"/>
      <c r="R443" s="7"/>
    </row>
    <row r="444" spans="1:18">
      <c r="A444" s="7"/>
      <c r="B444" s="7"/>
      <c r="C444" s="7"/>
      <c r="D444" s="7"/>
      <c r="E444" s="7"/>
      <c r="F444" s="7"/>
      <c r="G444" s="7"/>
      <c r="H444" s="7"/>
      <c r="I444" s="7"/>
      <c r="J444" s="7"/>
      <c r="K444" s="7"/>
      <c r="L444" s="7"/>
      <c r="M444" s="7"/>
      <c r="N444" s="7"/>
      <c r="O444" s="7"/>
      <c r="P444" s="7"/>
      <c r="Q444" s="7"/>
      <c r="R444" s="7"/>
    </row>
    <row r="445" spans="1:18">
      <c r="A445" s="7"/>
      <c r="B445" s="7"/>
      <c r="C445" s="7"/>
      <c r="D445" s="7"/>
      <c r="E445" s="7"/>
      <c r="F445" s="7"/>
      <c r="G445" s="7"/>
      <c r="H445" s="7"/>
      <c r="I445" s="7"/>
      <c r="J445" s="7"/>
      <c r="K445" s="7"/>
      <c r="L445" s="7"/>
      <c r="M445" s="7"/>
      <c r="N445" s="7"/>
      <c r="O445" s="7"/>
      <c r="P445" s="7"/>
      <c r="Q445" s="7"/>
      <c r="R445" s="7"/>
    </row>
    <row r="446" spans="1:18">
      <c r="A446" s="7"/>
      <c r="B446" s="7"/>
      <c r="C446" s="7"/>
      <c r="D446" s="7"/>
      <c r="E446" s="7"/>
      <c r="F446" s="7"/>
      <c r="G446" s="7"/>
      <c r="H446" s="7"/>
      <c r="I446" s="7"/>
      <c r="J446" s="7"/>
      <c r="K446" s="7"/>
      <c r="L446" s="7"/>
      <c r="M446" s="7"/>
      <c r="N446" s="7"/>
      <c r="O446" s="7"/>
      <c r="P446" s="7"/>
      <c r="Q446" s="7"/>
      <c r="R446" s="7"/>
    </row>
    <row r="447" spans="1:18">
      <c r="A447" s="7"/>
      <c r="B447" s="7"/>
      <c r="C447" s="7"/>
      <c r="D447" s="7"/>
      <c r="E447" s="7"/>
      <c r="F447" s="7"/>
      <c r="G447" s="7"/>
      <c r="H447" s="7"/>
      <c r="I447" s="7"/>
      <c r="J447" s="7"/>
      <c r="K447" s="7"/>
      <c r="L447" s="7"/>
      <c r="M447" s="7"/>
      <c r="N447" s="7"/>
      <c r="O447" s="7"/>
      <c r="P447" s="7"/>
      <c r="Q447" s="7"/>
      <c r="R447" s="7"/>
    </row>
    <row r="448" spans="1:18">
      <c r="A448" s="7"/>
      <c r="B448" s="7"/>
      <c r="C448" s="7"/>
      <c r="D448" s="7"/>
      <c r="E448" s="7"/>
      <c r="F448" s="7"/>
      <c r="G448" s="7"/>
      <c r="H448" s="7"/>
      <c r="I448" s="7"/>
      <c r="J448" s="7"/>
      <c r="K448" s="7"/>
      <c r="L448" s="7"/>
      <c r="M448" s="7"/>
      <c r="N448" s="7"/>
      <c r="O448" s="7"/>
      <c r="P448" s="7"/>
      <c r="Q448" s="7"/>
      <c r="R448" s="7"/>
    </row>
    <row r="449" spans="1:18">
      <c r="A449" s="7"/>
      <c r="B449" s="7"/>
      <c r="C449" s="7"/>
      <c r="D449" s="7"/>
      <c r="E449" s="7"/>
      <c r="F449" s="7"/>
      <c r="G449" s="7"/>
      <c r="H449" s="7"/>
      <c r="I449" s="7"/>
      <c r="J449" s="7"/>
      <c r="K449" s="7"/>
      <c r="L449" s="7"/>
      <c r="M449" s="7"/>
      <c r="N449" s="7"/>
      <c r="O449" s="7"/>
      <c r="P449" s="7"/>
      <c r="Q449" s="7"/>
      <c r="R449" s="7"/>
    </row>
    <row r="450" spans="1:18">
      <c r="A450" s="7"/>
      <c r="B450" s="7"/>
      <c r="C450" s="7"/>
      <c r="D450" s="7"/>
      <c r="E450" s="7"/>
      <c r="F450" s="7"/>
      <c r="G450" s="7"/>
      <c r="H450" s="7"/>
      <c r="I450" s="7"/>
      <c r="J450" s="7"/>
      <c r="K450" s="7"/>
      <c r="L450" s="7"/>
      <c r="M450" s="7"/>
      <c r="N450" s="7"/>
      <c r="O450" s="7"/>
      <c r="P450" s="7"/>
      <c r="Q450" s="7"/>
      <c r="R450" s="7"/>
    </row>
    <row r="451" spans="1:18">
      <c r="A451" s="7"/>
      <c r="B451" s="7"/>
      <c r="C451" s="7"/>
      <c r="D451" s="7"/>
      <c r="E451" s="7"/>
      <c r="F451" s="7"/>
      <c r="G451" s="7"/>
      <c r="H451" s="7"/>
      <c r="I451" s="7"/>
      <c r="J451" s="7"/>
      <c r="K451" s="7"/>
      <c r="L451" s="7"/>
      <c r="M451" s="7"/>
      <c r="N451" s="7"/>
      <c r="O451" s="7"/>
      <c r="P451" s="7"/>
      <c r="Q451" s="7"/>
      <c r="R451" s="7"/>
    </row>
    <row r="452" spans="1:18">
      <c r="A452" s="7"/>
      <c r="B452" s="7"/>
      <c r="C452" s="7"/>
      <c r="D452" s="7"/>
      <c r="E452" s="7"/>
      <c r="F452" s="7"/>
      <c r="G452" s="7"/>
      <c r="H452" s="7"/>
      <c r="I452" s="7"/>
      <c r="J452" s="7"/>
      <c r="K452" s="7"/>
      <c r="L452" s="7"/>
      <c r="M452" s="7"/>
      <c r="N452" s="7"/>
      <c r="O452" s="7"/>
      <c r="P452" s="7"/>
      <c r="Q452" s="7"/>
      <c r="R452" s="7"/>
    </row>
    <row r="453" spans="1:18">
      <c r="A453" s="7"/>
      <c r="B453" s="7"/>
      <c r="C453" s="7"/>
      <c r="D453" s="7"/>
      <c r="E453" s="7"/>
      <c r="F453" s="7"/>
      <c r="G453" s="7"/>
      <c r="H453" s="7"/>
      <c r="I453" s="7"/>
      <c r="J453" s="7"/>
      <c r="K453" s="7"/>
      <c r="L453" s="7"/>
      <c r="M453" s="7"/>
      <c r="N453" s="7"/>
      <c r="O453" s="7"/>
      <c r="P453" s="7"/>
      <c r="Q453" s="7"/>
      <c r="R453" s="7"/>
    </row>
    <row r="454" spans="1:18">
      <c r="A454" s="7"/>
      <c r="B454" s="7"/>
      <c r="C454" s="7"/>
      <c r="D454" s="7"/>
      <c r="E454" s="7"/>
      <c r="F454" s="7"/>
      <c r="G454" s="7"/>
      <c r="H454" s="7"/>
      <c r="I454" s="7"/>
      <c r="J454" s="7"/>
      <c r="K454" s="7"/>
      <c r="L454" s="7"/>
      <c r="M454" s="7"/>
      <c r="N454" s="7"/>
      <c r="O454" s="7"/>
      <c r="P454" s="7"/>
      <c r="Q454" s="7"/>
      <c r="R454" s="7"/>
    </row>
    <row r="455" spans="1:18">
      <c r="A455" s="7"/>
      <c r="B455" s="7"/>
      <c r="C455" s="7"/>
      <c r="D455" s="7"/>
      <c r="E455" s="7"/>
      <c r="F455" s="7"/>
      <c r="G455" s="7"/>
      <c r="H455" s="7"/>
      <c r="I455" s="7"/>
      <c r="J455" s="7"/>
      <c r="K455" s="7"/>
      <c r="L455" s="7"/>
      <c r="M455" s="7"/>
      <c r="N455" s="7"/>
      <c r="O455" s="7"/>
      <c r="P455" s="7"/>
      <c r="Q455" s="7"/>
      <c r="R455" s="7"/>
    </row>
    <row r="456" spans="1:18">
      <c r="A456" s="7"/>
      <c r="B456" s="7"/>
      <c r="C456" s="7"/>
      <c r="D456" s="7"/>
      <c r="E456" s="7"/>
      <c r="F456" s="7"/>
      <c r="G456" s="7"/>
      <c r="H456" s="7"/>
      <c r="I456" s="7"/>
      <c r="J456" s="7"/>
      <c r="K456" s="7"/>
      <c r="L456" s="7"/>
      <c r="M456" s="7"/>
      <c r="N456" s="7"/>
      <c r="O456" s="7"/>
      <c r="P456" s="7"/>
      <c r="Q456" s="7"/>
      <c r="R456" s="7"/>
    </row>
    <row r="457" spans="1:18">
      <c r="A457" s="7"/>
      <c r="B457" s="7"/>
      <c r="C457" s="7"/>
      <c r="D457" s="7"/>
      <c r="E457" s="7"/>
      <c r="F457" s="7"/>
      <c r="G457" s="7"/>
      <c r="H457" s="7"/>
      <c r="I457" s="7"/>
      <c r="J457" s="7"/>
      <c r="K457" s="7"/>
      <c r="L457" s="7"/>
      <c r="M457" s="7"/>
      <c r="N457" s="7"/>
      <c r="O457" s="7"/>
      <c r="P457" s="7"/>
      <c r="Q457" s="7"/>
      <c r="R457" s="7"/>
    </row>
    <row r="458" spans="1:18">
      <c r="A458" s="7"/>
      <c r="B458" s="7"/>
      <c r="C458" s="7"/>
      <c r="D458" s="7"/>
      <c r="E458" s="7"/>
      <c r="F458" s="7"/>
      <c r="G458" s="7"/>
      <c r="H458" s="7"/>
      <c r="I458" s="7"/>
      <c r="J458" s="7"/>
      <c r="K458" s="7"/>
      <c r="L458" s="7"/>
      <c r="M458" s="7"/>
      <c r="N458" s="7"/>
      <c r="O458" s="7"/>
      <c r="P458" s="7"/>
      <c r="Q458" s="7"/>
      <c r="R458" s="7"/>
    </row>
    <row r="459" spans="1:18">
      <c r="A459" s="7"/>
      <c r="B459" s="7"/>
      <c r="C459" s="7"/>
      <c r="D459" s="7"/>
      <c r="E459" s="7"/>
      <c r="F459" s="7"/>
      <c r="G459" s="7"/>
      <c r="H459" s="7"/>
      <c r="I459" s="7"/>
      <c r="J459" s="7"/>
      <c r="K459" s="7"/>
      <c r="L459" s="7"/>
      <c r="M459" s="7"/>
      <c r="N459" s="7"/>
      <c r="O459" s="7"/>
      <c r="P459" s="7"/>
      <c r="Q459" s="7"/>
      <c r="R459" s="7"/>
    </row>
    <row r="460" spans="1:18">
      <c r="A460" s="7"/>
      <c r="B460" s="7"/>
      <c r="C460" s="7"/>
      <c r="D460" s="7"/>
      <c r="E460" s="7"/>
      <c r="F460" s="7"/>
      <c r="G460" s="7"/>
      <c r="H460" s="7"/>
      <c r="I460" s="7"/>
      <c r="J460" s="7"/>
      <c r="K460" s="7"/>
      <c r="L460" s="7"/>
      <c r="M460" s="7"/>
      <c r="N460" s="7"/>
      <c r="O460" s="7"/>
      <c r="P460" s="7"/>
      <c r="Q460" s="7"/>
      <c r="R460" s="7"/>
    </row>
    <row r="461" spans="1:18">
      <c r="A461" s="7"/>
      <c r="B461" s="7"/>
      <c r="C461" s="7"/>
      <c r="D461" s="7"/>
      <c r="E461" s="7"/>
      <c r="F461" s="7"/>
      <c r="G461" s="7"/>
      <c r="H461" s="7"/>
      <c r="I461" s="7"/>
      <c r="J461" s="7"/>
      <c r="K461" s="7"/>
      <c r="L461" s="7"/>
      <c r="M461" s="7"/>
      <c r="N461" s="7"/>
      <c r="O461" s="7"/>
      <c r="P461" s="7"/>
      <c r="Q461" s="7"/>
      <c r="R461" s="7"/>
    </row>
    <row r="462" spans="1:18">
      <c r="A462" s="7"/>
      <c r="B462" s="7"/>
      <c r="C462" s="7"/>
      <c r="D462" s="7"/>
      <c r="E462" s="7"/>
      <c r="F462" s="7"/>
      <c r="G462" s="7"/>
      <c r="H462" s="7"/>
      <c r="I462" s="7"/>
      <c r="J462" s="7"/>
      <c r="K462" s="7"/>
      <c r="L462" s="7"/>
      <c r="M462" s="7"/>
      <c r="N462" s="7"/>
      <c r="O462" s="7"/>
      <c r="P462" s="7"/>
      <c r="Q462" s="7"/>
      <c r="R462" s="7"/>
    </row>
    <row r="463" spans="1:18">
      <c r="A463" s="7"/>
      <c r="B463" s="7"/>
      <c r="C463" s="7"/>
      <c r="D463" s="7"/>
      <c r="E463" s="7"/>
      <c r="F463" s="7"/>
      <c r="G463" s="7"/>
      <c r="H463" s="7"/>
      <c r="I463" s="7"/>
      <c r="J463" s="7"/>
      <c r="K463" s="7"/>
      <c r="L463" s="7"/>
      <c r="M463" s="7"/>
      <c r="N463" s="7"/>
      <c r="O463" s="7"/>
      <c r="P463" s="7"/>
      <c r="Q463" s="7"/>
      <c r="R463" s="7"/>
    </row>
    <row r="464" spans="1:18">
      <c r="A464" s="7"/>
      <c r="B464" s="7"/>
      <c r="C464" s="7"/>
      <c r="D464" s="7"/>
      <c r="E464" s="7"/>
      <c r="F464" s="7"/>
      <c r="G464" s="7"/>
      <c r="H464" s="7"/>
      <c r="I464" s="7"/>
      <c r="J464" s="7"/>
      <c r="K464" s="7"/>
      <c r="L464" s="7"/>
      <c r="M464" s="7"/>
      <c r="N464" s="7"/>
      <c r="O464" s="7"/>
      <c r="P464" s="7"/>
      <c r="Q464" s="7"/>
      <c r="R464" s="7"/>
    </row>
    <row r="465" spans="1:18">
      <c r="A465" s="7"/>
      <c r="B465" s="7"/>
      <c r="C465" s="7"/>
      <c r="D465" s="7"/>
      <c r="E465" s="7"/>
      <c r="F465" s="7"/>
      <c r="G465" s="7"/>
      <c r="H465" s="7"/>
      <c r="I465" s="7"/>
      <c r="J465" s="7"/>
      <c r="K465" s="7"/>
      <c r="L465" s="7"/>
      <c r="M465" s="7"/>
      <c r="N465" s="7"/>
      <c r="O465" s="7"/>
      <c r="P465" s="7"/>
      <c r="Q465" s="7"/>
      <c r="R465" s="7"/>
    </row>
    <row r="466" spans="1:18">
      <c r="A466" s="7"/>
      <c r="B466" s="7"/>
      <c r="C466" s="7"/>
      <c r="D466" s="7"/>
      <c r="E466" s="7"/>
      <c r="F466" s="7"/>
      <c r="G466" s="7"/>
      <c r="H466" s="7"/>
      <c r="I466" s="7"/>
      <c r="J466" s="7"/>
      <c r="K466" s="7"/>
      <c r="L466" s="7"/>
      <c r="M466" s="7"/>
      <c r="N466" s="7"/>
      <c r="O466" s="7"/>
      <c r="P466" s="7"/>
      <c r="Q466" s="7"/>
      <c r="R466" s="7"/>
    </row>
    <row r="467" spans="1:18">
      <c r="A467" s="7"/>
      <c r="B467" s="7"/>
      <c r="C467" s="7"/>
      <c r="D467" s="7"/>
      <c r="E467" s="7"/>
      <c r="F467" s="7"/>
      <c r="G467" s="7"/>
      <c r="H467" s="7"/>
      <c r="I467" s="7"/>
      <c r="J467" s="7"/>
      <c r="K467" s="7"/>
      <c r="L467" s="7"/>
      <c r="M467" s="7"/>
      <c r="N467" s="7"/>
      <c r="O467" s="7"/>
      <c r="P467" s="7"/>
      <c r="Q467" s="7"/>
      <c r="R467" s="7"/>
    </row>
    <row r="468" spans="1:18">
      <c r="A468" s="7"/>
      <c r="B468" s="7"/>
      <c r="C468" s="7"/>
      <c r="D468" s="7"/>
      <c r="E468" s="7"/>
      <c r="F468" s="7"/>
      <c r="G468" s="7"/>
      <c r="H468" s="7"/>
      <c r="I468" s="7"/>
      <c r="J468" s="7"/>
      <c r="K468" s="7"/>
      <c r="L468" s="7"/>
      <c r="M468" s="7"/>
      <c r="N468" s="7"/>
      <c r="O468" s="7"/>
      <c r="P468" s="7"/>
      <c r="Q468" s="7"/>
      <c r="R468" s="7"/>
    </row>
    <row r="469" spans="1:18">
      <c r="A469" s="7"/>
      <c r="B469" s="7"/>
      <c r="C469" s="7"/>
      <c r="D469" s="7"/>
      <c r="E469" s="7"/>
      <c r="F469" s="7"/>
      <c r="G469" s="7"/>
      <c r="H469" s="7"/>
      <c r="I469" s="7"/>
      <c r="J469" s="7"/>
      <c r="K469" s="7"/>
      <c r="L469" s="7"/>
      <c r="M469" s="7"/>
      <c r="N469" s="7"/>
      <c r="O469" s="7"/>
      <c r="P469" s="7"/>
      <c r="Q469" s="7"/>
      <c r="R469" s="7"/>
    </row>
    <row r="470" spans="1:18">
      <c r="A470" s="7"/>
      <c r="B470" s="7"/>
      <c r="C470" s="7"/>
      <c r="D470" s="7"/>
      <c r="E470" s="7"/>
      <c r="F470" s="7"/>
      <c r="G470" s="7"/>
      <c r="H470" s="7"/>
      <c r="I470" s="7"/>
      <c r="J470" s="7"/>
      <c r="K470" s="7"/>
      <c r="L470" s="7"/>
      <c r="M470" s="7"/>
      <c r="N470" s="7"/>
      <c r="O470" s="7"/>
      <c r="P470" s="7"/>
      <c r="Q470" s="7"/>
      <c r="R470" s="7"/>
    </row>
    <row r="471" spans="1:18">
      <c r="A471" s="7"/>
      <c r="B471" s="7"/>
      <c r="C471" s="7"/>
      <c r="D471" s="7"/>
      <c r="E471" s="7"/>
      <c r="F471" s="7"/>
      <c r="G471" s="7"/>
      <c r="H471" s="7"/>
      <c r="I471" s="7"/>
      <c r="J471" s="7"/>
      <c r="K471" s="7"/>
      <c r="L471" s="7"/>
      <c r="M471" s="7"/>
      <c r="N471" s="7"/>
      <c r="O471" s="7"/>
      <c r="P471" s="7"/>
      <c r="Q471" s="7"/>
      <c r="R471" s="7"/>
    </row>
    <row r="472" spans="1:18">
      <c r="A472" s="7"/>
      <c r="B472" s="7"/>
      <c r="C472" s="7"/>
      <c r="D472" s="7"/>
      <c r="E472" s="7"/>
      <c r="F472" s="7"/>
      <c r="G472" s="7"/>
      <c r="H472" s="7"/>
      <c r="I472" s="7"/>
      <c r="J472" s="7"/>
      <c r="K472" s="7"/>
      <c r="L472" s="7"/>
      <c r="M472" s="7"/>
      <c r="N472" s="7"/>
      <c r="O472" s="7"/>
      <c r="P472" s="7"/>
      <c r="Q472" s="7"/>
      <c r="R472" s="7"/>
    </row>
    <row r="473" spans="1:18">
      <c r="A473" s="7"/>
      <c r="B473" s="7"/>
      <c r="C473" s="7"/>
      <c r="D473" s="7"/>
      <c r="E473" s="7"/>
      <c r="F473" s="7"/>
      <c r="G473" s="7"/>
      <c r="H473" s="7"/>
      <c r="I473" s="7"/>
      <c r="J473" s="7"/>
      <c r="K473" s="7"/>
      <c r="L473" s="7"/>
      <c r="M473" s="7"/>
      <c r="N473" s="7"/>
      <c r="O473" s="7"/>
      <c r="P473" s="7"/>
      <c r="Q473" s="7"/>
      <c r="R473" s="7"/>
    </row>
    <row r="474" spans="1:18">
      <c r="A474" s="7"/>
      <c r="B474" s="7"/>
      <c r="C474" s="7"/>
      <c r="D474" s="7"/>
      <c r="E474" s="7"/>
      <c r="F474" s="7"/>
      <c r="G474" s="7"/>
      <c r="H474" s="7"/>
      <c r="I474" s="7"/>
      <c r="J474" s="7"/>
      <c r="K474" s="7"/>
      <c r="L474" s="7"/>
      <c r="M474" s="7"/>
      <c r="N474" s="7"/>
      <c r="O474" s="7"/>
      <c r="P474" s="7"/>
      <c r="Q474" s="7"/>
      <c r="R474" s="7"/>
    </row>
    <row r="475" spans="1:18">
      <c r="A475" s="7"/>
      <c r="B475" s="7"/>
      <c r="C475" s="7"/>
      <c r="D475" s="7"/>
      <c r="E475" s="7"/>
      <c r="F475" s="7"/>
      <c r="G475" s="7"/>
      <c r="H475" s="7"/>
      <c r="I475" s="7"/>
      <c r="J475" s="7"/>
      <c r="K475" s="7"/>
      <c r="L475" s="7"/>
      <c r="M475" s="7"/>
      <c r="N475" s="7"/>
      <c r="O475" s="7"/>
      <c r="P475" s="7"/>
      <c r="Q475" s="7"/>
      <c r="R475" s="7"/>
    </row>
    <row r="476" spans="1:18">
      <c r="A476" s="7"/>
      <c r="B476" s="7"/>
      <c r="C476" s="7"/>
      <c r="D476" s="7"/>
      <c r="E476" s="7"/>
      <c r="F476" s="7"/>
      <c r="G476" s="7"/>
      <c r="H476" s="7"/>
      <c r="I476" s="7"/>
      <c r="J476" s="7"/>
      <c r="K476" s="7"/>
      <c r="L476" s="7"/>
      <c r="M476" s="7"/>
      <c r="N476" s="7"/>
      <c r="O476" s="7"/>
      <c r="P476" s="7"/>
      <c r="Q476" s="7"/>
      <c r="R476" s="7"/>
    </row>
    <row r="477" spans="1:18">
      <c r="A477" s="7"/>
      <c r="B477" s="7"/>
      <c r="C477" s="7"/>
      <c r="D477" s="7"/>
      <c r="E477" s="7"/>
      <c r="F477" s="7"/>
      <c r="G477" s="7"/>
      <c r="H477" s="7"/>
      <c r="I477" s="7"/>
      <c r="J477" s="7"/>
      <c r="K477" s="7"/>
      <c r="L477" s="7"/>
      <c r="M477" s="7"/>
      <c r="N477" s="7"/>
      <c r="O477" s="7"/>
      <c r="P477" s="7"/>
      <c r="Q477" s="7"/>
      <c r="R477" s="7"/>
    </row>
    <row r="478" spans="1:18">
      <c r="A478" s="7"/>
      <c r="B478" s="7"/>
      <c r="C478" s="7"/>
      <c r="D478" s="7"/>
      <c r="E478" s="7"/>
      <c r="F478" s="7"/>
      <c r="G478" s="7"/>
      <c r="H478" s="7"/>
      <c r="I478" s="7"/>
      <c r="J478" s="7"/>
      <c r="K478" s="7"/>
      <c r="L478" s="7"/>
      <c r="M478" s="7"/>
      <c r="N478" s="7"/>
      <c r="O478" s="7"/>
      <c r="P478" s="7"/>
      <c r="Q478" s="7"/>
      <c r="R478" s="7"/>
    </row>
    <row r="479" spans="1:18">
      <c r="A479" s="7"/>
      <c r="B479" s="7"/>
      <c r="C479" s="7"/>
      <c r="D479" s="7"/>
      <c r="E479" s="7"/>
      <c r="F479" s="7"/>
      <c r="G479" s="7"/>
      <c r="H479" s="7"/>
      <c r="I479" s="7"/>
      <c r="J479" s="7"/>
      <c r="K479" s="7"/>
      <c r="L479" s="7"/>
      <c r="M479" s="7"/>
      <c r="N479" s="7"/>
      <c r="O479" s="7"/>
      <c r="P479" s="7"/>
      <c r="Q479" s="7"/>
      <c r="R479" s="7"/>
    </row>
    <row r="480" spans="1:18">
      <c r="A480" s="7"/>
      <c r="B480" s="7"/>
      <c r="C480" s="7"/>
      <c r="D480" s="7"/>
      <c r="E480" s="7"/>
      <c r="F480" s="7"/>
      <c r="G480" s="7"/>
      <c r="H480" s="7"/>
      <c r="I480" s="7"/>
      <c r="J480" s="7"/>
      <c r="K480" s="7"/>
      <c r="L480" s="7"/>
      <c r="M480" s="7"/>
      <c r="N480" s="7"/>
      <c r="O480" s="7"/>
      <c r="P480" s="7"/>
      <c r="Q480" s="7"/>
      <c r="R480" s="7"/>
    </row>
    <row r="481" spans="1:18">
      <c r="A481" s="7"/>
      <c r="B481" s="7"/>
      <c r="C481" s="7"/>
      <c r="D481" s="7"/>
      <c r="E481" s="7"/>
      <c r="F481" s="7"/>
      <c r="G481" s="7"/>
      <c r="H481" s="7"/>
      <c r="I481" s="7"/>
      <c r="J481" s="7"/>
      <c r="K481" s="7"/>
      <c r="L481" s="7"/>
      <c r="M481" s="7"/>
      <c r="N481" s="7"/>
      <c r="O481" s="7"/>
      <c r="P481" s="7"/>
      <c r="Q481" s="7"/>
      <c r="R481" s="7"/>
    </row>
    <row r="482" spans="1:18">
      <c r="A482" s="7"/>
      <c r="B482" s="7"/>
      <c r="C482" s="7"/>
      <c r="D482" s="7"/>
      <c r="E482" s="7"/>
      <c r="F482" s="7"/>
      <c r="G482" s="7"/>
      <c r="H482" s="7"/>
      <c r="I482" s="7"/>
      <c r="J482" s="7"/>
      <c r="K482" s="7"/>
      <c r="L482" s="7"/>
      <c r="M482" s="7"/>
      <c r="N482" s="7"/>
      <c r="O482" s="7"/>
      <c r="P482" s="7"/>
      <c r="Q482" s="7"/>
      <c r="R482" s="7"/>
    </row>
    <row r="483" spans="1:18">
      <c r="A483" s="7"/>
      <c r="B483" s="7"/>
      <c r="C483" s="7"/>
      <c r="D483" s="7"/>
      <c r="E483" s="7"/>
      <c r="F483" s="7"/>
      <c r="G483" s="7"/>
      <c r="H483" s="7"/>
      <c r="I483" s="7"/>
      <c r="J483" s="7"/>
      <c r="K483" s="7"/>
      <c r="L483" s="7"/>
      <c r="M483" s="7"/>
      <c r="N483" s="7"/>
      <c r="O483" s="7"/>
      <c r="P483" s="7"/>
      <c r="Q483" s="7"/>
      <c r="R483" s="7"/>
    </row>
    <row r="484" spans="1:18">
      <c r="A484" s="7"/>
      <c r="B484" s="7"/>
      <c r="C484" s="7"/>
      <c r="D484" s="7"/>
      <c r="E484" s="7"/>
      <c r="F484" s="7"/>
      <c r="G484" s="7"/>
      <c r="H484" s="7"/>
      <c r="I484" s="7"/>
      <c r="J484" s="7"/>
      <c r="K484" s="7"/>
      <c r="L484" s="7"/>
      <c r="M484" s="7"/>
      <c r="N484" s="7"/>
      <c r="O484" s="7"/>
      <c r="P484" s="7"/>
      <c r="Q484" s="7"/>
      <c r="R484" s="7"/>
    </row>
    <row r="485" spans="1:18">
      <c r="A485" s="7"/>
      <c r="B485" s="7"/>
      <c r="C485" s="7"/>
      <c r="D485" s="7"/>
      <c r="E485" s="7"/>
      <c r="F485" s="7"/>
      <c r="G485" s="7"/>
      <c r="H485" s="7"/>
      <c r="I485" s="7"/>
      <c r="J485" s="7"/>
      <c r="K485" s="7"/>
      <c r="L485" s="7"/>
      <c r="M485" s="7"/>
      <c r="N485" s="7"/>
      <c r="O485" s="7"/>
      <c r="P485" s="7"/>
      <c r="Q485" s="7"/>
      <c r="R485" s="7"/>
    </row>
    <row r="486" spans="1:18">
      <c r="A486" s="7"/>
      <c r="B486" s="7"/>
      <c r="C486" s="7"/>
      <c r="D486" s="7"/>
      <c r="E486" s="7"/>
      <c r="F486" s="7"/>
      <c r="G486" s="7"/>
      <c r="H486" s="7"/>
      <c r="I486" s="7"/>
      <c r="J486" s="7"/>
      <c r="K486" s="7"/>
      <c r="L486" s="7"/>
      <c r="M486" s="7"/>
      <c r="N486" s="7"/>
      <c r="O486" s="7"/>
      <c r="P486" s="7"/>
      <c r="Q486" s="7"/>
      <c r="R486" s="7"/>
    </row>
    <row r="487" spans="1:18">
      <c r="A487" s="7"/>
      <c r="B487" s="7"/>
      <c r="C487" s="7"/>
      <c r="D487" s="7"/>
      <c r="E487" s="7"/>
      <c r="F487" s="7"/>
      <c r="G487" s="7"/>
      <c r="H487" s="7"/>
      <c r="I487" s="7"/>
      <c r="J487" s="7"/>
      <c r="K487" s="7"/>
      <c r="L487" s="7"/>
      <c r="M487" s="7"/>
      <c r="N487" s="7"/>
      <c r="O487" s="7"/>
      <c r="P487" s="7"/>
      <c r="Q487" s="7"/>
      <c r="R487" s="7"/>
    </row>
    <row r="488" spans="1:18">
      <c r="A488" s="7"/>
      <c r="B488" s="7"/>
      <c r="C488" s="7"/>
      <c r="D488" s="7"/>
      <c r="E488" s="7"/>
      <c r="F488" s="7"/>
      <c r="G488" s="7"/>
      <c r="H488" s="7"/>
      <c r="I488" s="7"/>
      <c r="J488" s="7"/>
      <c r="K488" s="7"/>
      <c r="L488" s="7"/>
      <c r="M488" s="7"/>
      <c r="N488" s="7"/>
      <c r="O488" s="7"/>
      <c r="P488" s="7"/>
      <c r="Q488" s="7"/>
      <c r="R488" s="7"/>
    </row>
    <row r="489" spans="1:18">
      <c r="A489" s="7"/>
      <c r="B489" s="7"/>
      <c r="C489" s="7"/>
      <c r="D489" s="7"/>
      <c r="E489" s="7"/>
      <c r="F489" s="7"/>
      <c r="G489" s="7"/>
      <c r="H489" s="7"/>
      <c r="I489" s="7"/>
      <c r="J489" s="7"/>
      <c r="K489" s="7"/>
      <c r="L489" s="7"/>
      <c r="M489" s="7"/>
      <c r="N489" s="7"/>
      <c r="O489" s="7"/>
      <c r="P489" s="7"/>
      <c r="Q489" s="7"/>
      <c r="R489" s="7"/>
    </row>
    <row r="490" spans="1:18">
      <c r="A490" s="7"/>
      <c r="B490" s="7"/>
      <c r="C490" s="7"/>
      <c r="D490" s="7"/>
      <c r="E490" s="7"/>
      <c r="F490" s="7"/>
      <c r="G490" s="7"/>
      <c r="H490" s="7"/>
      <c r="I490" s="7"/>
      <c r="J490" s="7"/>
      <c r="K490" s="7"/>
      <c r="L490" s="7"/>
      <c r="M490" s="7"/>
      <c r="N490" s="7"/>
      <c r="O490" s="7"/>
      <c r="P490" s="7"/>
      <c r="Q490" s="7"/>
      <c r="R490" s="7"/>
    </row>
    <row r="491" spans="1:18">
      <c r="A491" s="7"/>
      <c r="B491" s="7"/>
      <c r="C491" s="7"/>
      <c r="D491" s="7"/>
      <c r="E491" s="7"/>
      <c r="F491" s="7"/>
      <c r="G491" s="7"/>
      <c r="H491" s="7"/>
      <c r="I491" s="7"/>
      <c r="J491" s="7"/>
      <c r="K491" s="7"/>
      <c r="L491" s="7"/>
      <c r="M491" s="7"/>
      <c r="N491" s="7"/>
      <c r="O491" s="7"/>
      <c r="P491" s="7"/>
      <c r="Q491" s="7"/>
      <c r="R491" s="7"/>
    </row>
    <row r="492" spans="1:18">
      <c r="A492" s="7"/>
      <c r="B492" s="7"/>
      <c r="C492" s="7"/>
      <c r="D492" s="7"/>
      <c r="E492" s="7"/>
      <c r="F492" s="7"/>
      <c r="G492" s="7"/>
      <c r="H492" s="7"/>
      <c r="I492" s="7"/>
      <c r="J492" s="7"/>
      <c r="K492" s="7"/>
      <c r="L492" s="7"/>
      <c r="M492" s="7"/>
      <c r="N492" s="7"/>
      <c r="O492" s="7"/>
      <c r="P492" s="7"/>
      <c r="Q492" s="7"/>
      <c r="R492" s="7"/>
    </row>
    <row r="493" spans="1:18">
      <c r="A493" s="7"/>
      <c r="B493" s="7"/>
      <c r="C493" s="7"/>
      <c r="D493" s="7"/>
      <c r="E493" s="7"/>
      <c r="F493" s="7"/>
      <c r="G493" s="7"/>
      <c r="H493" s="7"/>
      <c r="I493" s="7"/>
      <c r="J493" s="7"/>
      <c r="K493" s="7"/>
      <c r="L493" s="7"/>
      <c r="M493" s="7"/>
      <c r="N493" s="7"/>
      <c r="O493" s="7"/>
      <c r="P493" s="7"/>
      <c r="Q493" s="7"/>
      <c r="R493" s="7"/>
    </row>
    <row r="494" spans="1:18">
      <c r="A494" s="7"/>
      <c r="B494" s="7"/>
      <c r="C494" s="7"/>
      <c r="D494" s="7"/>
      <c r="E494" s="7"/>
      <c r="F494" s="7"/>
      <c r="G494" s="7"/>
      <c r="H494" s="7"/>
      <c r="I494" s="7"/>
      <c r="J494" s="7"/>
      <c r="K494" s="7"/>
      <c r="L494" s="7"/>
      <c r="M494" s="7"/>
      <c r="N494" s="7"/>
      <c r="O494" s="7"/>
      <c r="P494" s="7"/>
      <c r="Q494" s="7"/>
      <c r="R494" s="7"/>
    </row>
    <row r="495" spans="1:18">
      <c r="A495" s="7"/>
      <c r="B495" s="7"/>
      <c r="C495" s="7"/>
      <c r="D495" s="7"/>
      <c r="E495" s="7"/>
      <c r="F495" s="7"/>
      <c r="G495" s="7"/>
      <c r="H495" s="7"/>
      <c r="I495" s="7"/>
      <c r="J495" s="7"/>
      <c r="K495" s="7"/>
      <c r="L495" s="7"/>
      <c r="M495" s="7"/>
      <c r="N495" s="7"/>
      <c r="O495" s="7"/>
      <c r="P495" s="7"/>
      <c r="Q495" s="7"/>
      <c r="R495" s="7"/>
    </row>
    <row r="496" spans="1:18">
      <c r="A496" s="7"/>
      <c r="B496" s="7"/>
      <c r="C496" s="7"/>
      <c r="D496" s="7"/>
      <c r="E496" s="7"/>
      <c r="F496" s="7"/>
      <c r="G496" s="7"/>
      <c r="H496" s="7"/>
      <c r="I496" s="7"/>
      <c r="J496" s="7"/>
      <c r="K496" s="7"/>
      <c r="L496" s="7"/>
      <c r="M496" s="7"/>
      <c r="N496" s="7"/>
      <c r="O496" s="7"/>
      <c r="P496" s="7"/>
      <c r="Q496" s="7"/>
      <c r="R496" s="7"/>
    </row>
    <row r="497" spans="1:18">
      <c r="A497" s="7"/>
      <c r="B497" s="7"/>
      <c r="C497" s="7"/>
      <c r="D497" s="7"/>
      <c r="E497" s="7"/>
      <c r="F497" s="7"/>
      <c r="G497" s="7"/>
      <c r="H497" s="7"/>
      <c r="I497" s="7"/>
      <c r="J497" s="7"/>
      <c r="K497" s="7"/>
      <c r="L497" s="7"/>
      <c r="M497" s="7"/>
      <c r="N497" s="7"/>
      <c r="O497" s="7"/>
      <c r="P497" s="7"/>
      <c r="Q497" s="7"/>
      <c r="R497" s="7"/>
    </row>
    <row r="498" spans="1:18">
      <c r="A498" s="7"/>
      <c r="B498" s="7"/>
      <c r="C498" s="7"/>
      <c r="D498" s="7"/>
      <c r="E498" s="7"/>
      <c r="F498" s="7"/>
      <c r="G498" s="7"/>
      <c r="H498" s="7"/>
      <c r="I498" s="7"/>
      <c r="J498" s="7"/>
      <c r="K498" s="7"/>
      <c r="L498" s="7"/>
      <c r="M498" s="7"/>
      <c r="N498" s="7"/>
      <c r="O498" s="7"/>
      <c r="P498" s="7"/>
      <c r="Q498" s="7"/>
      <c r="R498" s="7"/>
    </row>
    <row r="499" spans="1:18">
      <c r="A499" s="7"/>
      <c r="B499" s="7"/>
      <c r="C499" s="7"/>
      <c r="D499" s="7"/>
      <c r="E499" s="7"/>
      <c r="F499" s="7"/>
      <c r="G499" s="7"/>
      <c r="H499" s="7"/>
      <c r="I499" s="7"/>
      <c r="J499" s="7"/>
      <c r="K499" s="7"/>
      <c r="L499" s="7"/>
      <c r="M499" s="7"/>
      <c r="N499" s="7"/>
      <c r="O499" s="7"/>
      <c r="P499" s="7"/>
      <c r="Q499" s="7"/>
      <c r="R499" s="7"/>
    </row>
    <row r="500" spans="1:18">
      <c r="A500" s="7"/>
      <c r="B500" s="7"/>
      <c r="C500" s="7"/>
      <c r="D500" s="7"/>
      <c r="E500" s="7"/>
      <c r="F500" s="7"/>
      <c r="G500" s="7"/>
      <c r="H500" s="7"/>
      <c r="I500" s="7"/>
      <c r="J500" s="7"/>
      <c r="K500" s="7"/>
      <c r="L500" s="7"/>
      <c r="M500" s="7"/>
      <c r="N500" s="7"/>
      <c r="O500" s="7"/>
      <c r="P500" s="7"/>
      <c r="Q500" s="7"/>
      <c r="R500" s="7"/>
    </row>
    <row r="501" spans="1:18">
      <c r="A501" s="7"/>
      <c r="B501" s="7"/>
      <c r="C501" s="7"/>
      <c r="D501" s="7"/>
      <c r="E501" s="7"/>
      <c r="F501" s="7"/>
      <c r="G501" s="7"/>
      <c r="H501" s="7"/>
      <c r="I501" s="7"/>
      <c r="J501" s="7"/>
      <c r="K501" s="7"/>
      <c r="L501" s="7"/>
      <c r="M501" s="7"/>
      <c r="N501" s="7"/>
      <c r="O501" s="7"/>
      <c r="P501" s="7"/>
      <c r="Q501" s="7"/>
      <c r="R501" s="7"/>
    </row>
    <row r="502" spans="1:18">
      <c r="A502" s="7"/>
      <c r="B502" s="7"/>
      <c r="C502" s="7"/>
      <c r="D502" s="7"/>
      <c r="E502" s="7"/>
      <c r="F502" s="7"/>
      <c r="G502" s="7"/>
      <c r="H502" s="7"/>
      <c r="I502" s="7"/>
      <c r="J502" s="7"/>
      <c r="K502" s="7"/>
      <c r="L502" s="7"/>
      <c r="M502" s="7"/>
      <c r="N502" s="7"/>
      <c r="O502" s="7"/>
      <c r="P502" s="7"/>
      <c r="Q502" s="7"/>
      <c r="R502" s="7"/>
    </row>
    <row r="503" spans="1:18">
      <c r="A503" s="7"/>
      <c r="B503" s="7"/>
      <c r="C503" s="7"/>
      <c r="D503" s="7"/>
      <c r="E503" s="7"/>
      <c r="F503" s="7"/>
      <c r="G503" s="7"/>
      <c r="H503" s="7"/>
      <c r="I503" s="7"/>
      <c r="J503" s="7"/>
      <c r="K503" s="7"/>
      <c r="L503" s="7"/>
      <c r="M503" s="7"/>
      <c r="N503" s="7"/>
      <c r="O503" s="7"/>
      <c r="P503" s="7"/>
      <c r="Q503" s="7"/>
      <c r="R503" s="7"/>
    </row>
    <row r="504" spans="1:18">
      <c r="A504" s="7"/>
      <c r="B504" s="7"/>
      <c r="C504" s="7"/>
      <c r="D504" s="7"/>
      <c r="E504" s="7"/>
      <c r="F504" s="7"/>
      <c r="G504" s="7"/>
      <c r="H504" s="7"/>
      <c r="I504" s="7"/>
      <c r="J504" s="7"/>
      <c r="K504" s="7"/>
      <c r="L504" s="7"/>
      <c r="M504" s="7"/>
      <c r="N504" s="7"/>
      <c r="O504" s="7"/>
      <c r="P504" s="7"/>
      <c r="Q504" s="7"/>
      <c r="R504" s="7"/>
    </row>
    <row r="505" spans="1:18">
      <c r="A505" s="7"/>
      <c r="B505" s="7"/>
      <c r="C505" s="7"/>
      <c r="D505" s="7"/>
      <c r="E505" s="7"/>
      <c r="F505" s="7"/>
      <c r="G505" s="7"/>
      <c r="H505" s="7"/>
      <c r="I505" s="7"/>
      <c r="J505" s="7"/>
      <c r="K505" s="7"/>
      <c r="L505" s="7"/>
      <c r="M505" s="7"/>
      <c r="N505" s="7"/>
      <c r="O505" s="7"/>
      <c r="P505" s="7"/>
      <c r="Q505" s="7"/>
      <c r="R505" s="7"/>
    </row>
    <row r="506" spans="1:18">
      <c r="A506" s="7"/>
      <c r="B506" s="7"/>
      <c r="C506" s="7"/>
      <c r="D506" s="7"/>
      <c r="E506" s="7"/>
      <c r="F506" s="7"/>
      <c r="G506" s="7"/>
      <c r="H506" s="7"/>
      <c r="I506" s="7"/>
      <c r="J506" s="7"/>
      <c r="K506" s="7"/>
      <c r="L506" s="7"/>
      <c r="M506" s="7"/>
      <c r="N506" s="7"/>
      <c r="O506" s="7"/>
      <c r="P506" s="7"/>
      <c r="Q506" s="7"/>
      <c r="R506" s="7"/>
    </row>
    <row r="507" spans="1:18">
      <c r="A507" s="7"/>
      <c r="B507" s="7"/>
      <c r="C507" s="7"/>
      <c r="D507" s="7"/>
      <c r="E507" s="7"/>
      <c r="F507" s="7"/>
      <c r="G507" s="7"/>
      <c r="H507" s="7"/>
      <c r="I507" s="7"/>
      <c r="J507" s="7"/>
      <c r="K507" s="7"/>
      <c r="L507" s="7"/>
      <c r="M507" s="7"/>
      <c r="N507" s="7"/>
      <c r="O507" s="7"/>
      <c r="P507" s="7"/>
      <c r="Q507" s="7"/>
      <c r="R507" s="7"/>
    </row>
    <row r="508" spans="1:18">
      <c r="A508" s="7"/>
      <c r="B508" s="7"/>
      <c r="C508" s="7"/>
      <c r="D508" s="7"/>
      <c r="E508" s="7"/>
      <c r="F508" s="7"/>
      <c r="G508" s="7"/>
      <c r="H508" s="7"/>
      <c r="I508" s="7"/>
      <c r="J508" s="7"/>
      <c r="K508" s="7"/>
      <c r="L508" s="7"/>
      <c r="M508" s="7"/>
      <c r="N508" s="7"/>
      <c r="O508" s="7"/>
      <c r="P508" s="7"/>
      <c r="Q508" s="7"/>
      <c r="R508" s="7"/>
    </row>
    <row r="509" spans="1:18">
      <c r="A509" s="7"/>
      <c r="B509" s="7"/>
      <c r="C509" s="7"/>
      <c r="D509" s="7"/>
      <c r="E509" s="7"/>
      <c r="F509" s="7"/>
      <c r="G509" s="7"/>
      <c r="H509" s="7"/>
      <c r="I509" s="7"/>
      <c r="J509" s="7"/>
      <c r="K509" s="7"/>
      <c r="L509" s="7"/>
      <c r="M509" s="7"/>
      <c r="N509" s="7"/>
      <c r="O509" s="7"/>
      <c r="P509" s="7"/>
      <c r="Q509" s="7"/>
      <c r="R509" s="7"/>
    </row>
    <row r="510" spans="1:18">
      <c r="A510" s="7"/>
      <c r="B510" s="7"/>
      <c r="C510" s="7"/>
      <c r="D510" s="7"/>
      <c r="E510" s="7"/>
      <c r="F510" s="7"/>
      <c r="G510" s="7"/>
      <c r="H510" s="7"/>
      <c r="I510" s="7"/>
      <c r="J510" s="7"/>
      <c r="K510" s="7"/>
      <c r="L510" s="7"/>
      <c r="M510" s="7"/>
      <c r="N510" s="7"/>
      <c r="O510" s="7"/>
      <c r="P510" s="7"/>
      <c r="Q510" s="7"/>
      <c r="R510" s="7"/>
    </row>
    <row r="511" spans="1:18">
      <c r="A511" s="7"/>
      <c r="B511" s="7"/>
      <c r="C511" s="7"/>
      <c r="D511" s="7"/>
      <c r="E511" s="7"/>
      <c r="F511" s="7"/>
      <c r="G511" s="7"/>
      <c r="H511" s="7"/>
      <c r="I511" s="7"/>
      <c r="J511" s="7"/>
      <c r="K511" s="7"/>
      <c r="L511" s="7"/>
      <c r="M511" s="7"/>
      <c r="N511" s="7"/>
      <c r="O511" s="7"/>
      <c r="P511" s="7"/>
      <c r="Q511" s="7"/>
      <c r="R511" s="7"/>
    </row>
    <row r="512" spans="1:18">
      <c r="A512" s="7"/>
      <c r="B512" s="7"/>
      <c r="C512" s="7"/>
      <c r="D512" s="7"/>
      <c r="E512" s="7"/>
      <c r="F512" s="7"/>
      <c r="G512" s="7"/>
      <c r="H512" s="7"/>
      <c r="I512" s="7"/>
      <c r="J512" s="7"/>
      <c r="K512" s="7"/>
      <c r="L512" s="7"/>
      <c r="M512" s="7"/>
      <c r="N512" s="7"/>
      <c r="O512" s="7"/>
      <c r="P512" s="7"/>
      <c r="Q512" s="7"/>
      <c r="R512" s="7"/>
    </row>
    <row r="513" spans="1:18">
      <c r="A513" s="7"/>
      <c r="B513" s="7"/>
      <c r="C513" s="7"/>
      <c r="D513" s="7"/>
      <c r="E513" s="7"/>
      <c r="F513" s="7"/>
      <c r="G513" s="7"/>
      <c r="H513" s="7"/>
      <c r="I513" s="7"/>
      <c r="J513" s="7"/>
      <c r="K513" s="7"/>
      <c r="L513" s="7"/>
      <c r="M513" s="7"/>
      <c r="N513" s="7"/>
      <c r="O513" s="7"/>
      <c r="P513" s="7"/>
      <c r="Q513" s="7"/>
      <c r="R513" s="7"/>
    </row>
    <row r="514" spans="1:18">
      <c r="A514" s="7"/>
      <c r="B514" s="7"/>
      <c r="C514" s="7"/>
      <c r="D514" s="7"/>
      <c r="E514" s="7"/>
      <c r="F514" s="7"/>
      <c r="G514" s="7"/>
      <c r="H514" s="7"/>
      <c r="I514" s="7"/>
      <c r="J514" s="7"/>
      <c r="K514" s="7"/>
      <c r="L514" s="7"/>
      <c r="M514" s="7"/>
      <c r="N514" s="7"/>
      <c r="O514" s="7"/>
      <c r="P514" s="7"/>
      <c r="Q514" s="7"/>
      <c r="R514" s="7"/>
    </row>
    <row r="515" spans="1:18">
      <c r="A515" s="7"/>
      <c r="B515" s="7"/>
      <c r="C515" s="7"/>
      <c r="D515" s="7"/>
      <c r="E515" s="7"/>
      <c r="F515" s="7"/>
      <c r="G515" s="7"/>
      <c r="H515" s="7"/>
      <c r="I515" s="7"/>
      <c r="J515" s="7"/>
      <c r="K515" s="7"/>
      <c r="L515" s="7"/>
      <c r="M515" s="7"/>
      <c r="N515" s="7"/>
      <c r="O515" s="7"/>
      <c r="P515" s="7"/>
      <c r="Q515" s="7"/>
      <c r="R515" s="7"/>
    </row>
    <row r="516" spans="1:18">
      <c r="A516" s="7"/>
      <c r="B516" s="7"/>
      <c r="C516" s="7"/>
      <c r="D516" s="7"/>
      <c r="E516" s="7"/>
      <c r="F516" s="7"/>
      <c r="G516" s="7"/>
      <c r="H516" s="7"/>
      <c r="I516" s="7"/>
      <c r="J516" s="7"/>
      <c r="K516" s="7"/>
      <c r="L516" s="7"/>
      <c r="M516" s="7"/>
      <c r="N516" s="7"/>
      <c r="O516" s="7"/>
      <c r="P516" s="7"/>
      <c r="Q516" s="7"/>
      <c r="R516" s="7"/>
    </row>
    <row r="517" spans="1:18">
      <c r="A517" s="7"/>
      <c r="B517" s="7"/>
      <c r="C517" s="7"/>
      <c r="D517" s="7"/>
      <c r="E517" s="7"/>
      <c r="F517" s="7"/>
      <c r="G517" s="7"/>
      <c r="H517" s="7"/>
      <c r="I517" s="7"/>
      <c r="J517" s="7"/>
      <c r="K517" s="7"/>
      <c r="L517" s="7"/>
      <c r="M517" s="7"/>
      <c r="N517" s="7"/>
      <c r="O517" s="7"/>
      <c r="P517" s="7"/>
      <c r="Q517" s="7"/>
      <c r="R517" s="7"/>
    </row>
    <row r="518" spans="1:18">
      <c r="A518" s="7"/>
      <c r="B518" s="7"/>
      <c r="C518" s="7"/>
      <c r="D518" s="7"/>
      <c r="E518" s="7"/>
      <c r="F518" s="7"/>
      <c r="G518" s="7"/>
      <c r="H518" s="7"/>
      <c r="I518" s="7"/>
      <c r="J518" s="7"/>
      <c r="K518" s="7"/>
      <c r="L518" s="7"/>
      <c r="M518" s="7"/>
      <c r="N518" s="7"/>
      <c r="O518" s="7"/>
      <c r="P518" s="7"/>
      <c r="Q518" s="7"/>
      <c r="R518" s="7"/>
    </row>
    <row r="519" spans="1:18">
      <c r="A519" s="7"/>
      <c r="B519" s="7"/>
      <c r="C519" s="7"/>
      <c r="D519" s="7"/>
      <c r="E519" s="7"/>
      <c r="F519" s="7"/>
      <c r="G519" s="7"/>
      <c r="H519" s="7"/>
      <c r="I519" s="7"/>
      <c r="J519" s="7"/>
      <c r="K519" s="7"/>
      <c r="L519" s="7"/>
      <c r="M519" s="7"/>
      <c r="N519" s="7"/>
      <c r="O519" s="7"/>
      <c r="P519" s="7"/>
      <c r="Q519" s="7"/>
      <c r="R519" s="7"/>
    </row>
    <row r="520" spans="1:18">
      <c r="A520" s="7"/>
      <c r="B520" s="7"/>
      <c r="C520" s="7"/>
      <c r="D520" s="7"/>
      <c r="E520" s="7"/>
      <c r="F520" s="7"/>
      <c r="G520" s="7"/>
      <c r="H520" s="7"/>
      <c r="I520" s="7"/>
      <c r="J520" s="7"/>
      <c r="K520" s="7"/>
      <c r="L520" s="7"/>
      <c r="M520" s="7"/>
      <c r="N520" s="7"/>
      <c r="O520" s="7"/>
      <c r="P520" s="7"/>
      <c r="Q520" s="7"/>
      <c r="R520" s="7"/>
    </row>
    <row r="521" spans="1:18">
      <c r="A521" s="7"/>
      <c r="B521" s="7"/>
      <c r="C521" s="7"/>
      <c r="D521" s="7"/>
      <c r="E521" s="7"/>
      <c r="F521" s="7"/>
      <c r="G521" s="7"/>
      <c r="H521" s="7"/>
      <c r="I521" s="7"/>
      <c r="J521" s="7"/>
      <c r="K521" s="7"/>
      <c r="L521" s="7"/>
      <c r="M521" s="7"/>
      <c r="N521" s="7"/>
      <c r="O521" s="7"/>
      <c r="P521" s="7"/>
      <c r="Q521" s="7"/>
      <c r="R521" s="7"/>
    </row>
    <row r="522" spans="1:18">
      <c r="A522" s="7"/>
      <c r="B522" s="7"/>
      <c r="C522" s="7"/>
      <c r="D522" s="7"/>
      <c r="E522" s="7"/>
      <c r="F522" s="7"/>
      <c r="G522" s="7"/>
      <c r="H522" s="7"/>
      <c r="I522" s="7"/>
      <c r="J522" s="7"/>
      <c r="K522" s="7"/>
      <c r="L522" s="7"/>
      <c r="M522" s="7"/>
      <c r="N522" s="7"/>
      <c r="O522" s="7"/>
      <c r="P522" s="7"/>
      <c r="Q522" s="7"/>
      <c r="R522" s="7"/>
    </row>
    <row r="523" spans="1:18">
      <c r="A523" s="7"/>
      <c r="B523" s="7"/>
      <c r="C523" s="7"/>
      <c r="D523" s="7"/>
      <c r="E523" s="7"/>
      <c r="F523" s="7"/>
      <c r="G523" s="7"/>
      <c r="H523" s="7"/>
      <c r="I523" s="7"/>
      <c r="J523" s="7"/>
      <c r="K523" s="7"/>
      <c r="L523" s="7"/>
      <c r="M523" s="7"/>
      <c r="N523" s="7"/>
      <c r="O523" s="7"/>
      <c r="P523" s="7"/>
      <c r="Q523" s="7"/>
      <c r="R523" s="7"/>
    </row>
    <row r="524" spans="1:18">
      <c r="A524" s="7"/>
      <c r="B524" s="7"/>
      <c r="C524" s="7"/>
      <c r="D524" s="7"/>
      <c r="E524" s="7"/>
      <c r="F524" s="7"/>
      <c r="G524" s="7"/>
      <c r="H524" s="7"/>
      <c r="I524" s="7"/>
      <c r="J524" s="7"/>
      <c r="K524" s="7"/>
      <c r="L524" s="7"/>
      <c r="M524" s="7"/>
      <c r="N524" s="7"/>
      <c r="O524" s="7"/>
      <c r="P524" s="7"/>
      <c r="Q524" s="7"/>
      <c r="R524" s="7"/>
    </row>
    <row r="525" spans="1:18">
      <c r="A525" s="7"/>
      <c r="B525" s="7"/>
      <c r="C525" s="7"/>
      <c r="D525" s="7"/>
      <c r="E525" s="7"/>
      <c r="F525" s="7"/>
      <c r="G525" s="7"/>
      <c r="H525" s="7"/>
      <c r="I525" s="7"/>
      <c r="J525" s="7"/>
      <c r="K525" s="7"/>
      <c r="L525" s="7"/>
      <c r="M525" s="7"/>
      <c r="N525" s="7"/>
      <c r="O525" s="7"/>
      <c r="P525" s="7"/>
      <c r="Q525" s="7"/>
      <c r="R525" s="7"/>
    </row>
    <row r="526" spans="1:18">
      <c r="A526" s="7"/>
      <c r="B526" s="7"/>
      <c r="C526" s="7"/>
      <c r="D526" s="7"/>
      <c r="E526" s="7"/>
      <c r="F526" s="7"/>
      <c r="G526" s="7"/>
      <c r="H526" s="7"/>
      <c r="I526" s="7"/>
      <c r="J526" s="7"/>
      <c r="K526" s="7"/>
      <c r="L526" s="7"/>
      <c r="M526" s="7"/>
      <c r="N526" s="7"/>
      <c r="O526" s="7"/>
      <c r="P526" s="7"/>
      <c r="Q526" s="7"/>
      <c r="R526" s="7"/>
    </row>
    <row r="527" spans="1:18">
      <c r="A527" s="7"/>
      <c r="B527" s="7"/>
      <c r="C527" s="7"/>
      <c r="D527" s="7"/>
      <c r="E527" s="7"/>
      <c r="F527" s="7"/>
      <c r="G527" s="7"/>
      <c r="H527" s="7"/>
      <c r="I527" s="7"/>
      <c r="J527" s="7"/>
      <c r="K527" s="7"/>
      <c r="L527" s="7"/>
      <c r="M527" s="7"/>
      <c r="N527" s="7"/>
      <c r="O527" s="7"/>
      <c r="P527" s="7"/>
      <c r="Q527" s="7"/>
      <c r="R527" s="7"/>
    </row>
    <row r="528" spans="1:18">
      <c r="A528" s="7"/>
      <c r="B528" s="7"/>
      <c r="C528" s="7"/>
      <c r="D528" s="7"/>
      <c r="E528" s="7"/>
      <c r="F528" s="7"/>
      <c r="G528" s="7"/>
      <c r="H528" s="7"/>
      <c r="I528" s="7"/>
      <c r="J528" s="7"/>
      <c r="K528" s="7"/>
      <c r="L528" s="7"/>
      <c r="M528" s="7"/>
      <c r="N528" s="7"/>
      <c r="O528" s="7"/>
      <c r="P528" s="7"/>
      <c r="Q528" s="7"/>
      <c r="R528" s="7"/>
    </row>
    <row r="529" spans="1:18">
      <c r="A529" s="7"/>
      <c r="B529" s="7"/>
      <c r="C529" s="7"/>
      <c r="D529" s="7"/>
      <c r="E529" s="7"/>
      <c r="F529" s="7"/>
      <c r="G529" s="7"/>
      <c r="H529" s="7"/>
      <c r="I529" s="7"/>
      <c r="J529" s="7"/>
      <c r="K529" s="7"/>
      <c r="L529" s="7"/>
      <c r="M529" s="7"/>
      <c r="N529" s="7"/>
      <c r="O529" s="7"/>
      <c r="P529" s="7"/>
      <c r="Q529" s="7"/>
      <c r="R529" s="7"/>
    </row>
    <row r="530" spans="1:18">
      <c r="A530" s="7"/>
      <c r="B530" s="7"/>
      <c r="C530" s="7"/>
      <c r="D530" s="7"/>
      <c r="E530" s="7"/>
      <c r="F530" s="7"/>
      <c r="G530" s="7"/>
      <c r="H530" s="7"/>
      <c r="I530" s="7"/>
      <c r="J530" s="7"/>
      <c r="K530" s="7"/>
      <c r="L530" s="7"/>
      <c r="M530" s="7"/>
      <c r="N530" s="7"/>
      <c r="O530" s="7"/>
      <c r="P530" s="7"/>
      <c r="Q530" s="7"/>
      <c r="R530" s="7"/>
    </row>
    <row r="531" spans="1:18">
      <c r="A531" s="7"/>
      <c r="B531" s="7"/>
      <c r="C531" s="7"/>
      <c r="D531" s="7"/>
      <c r="E531" s="7"/>
      <c r="F531" s="7"/>
      <c r="G531" s="7"/>
      <c r="H531" s="7"/>
      <c r="I531" s="7"/>
      <c r="J531" s="7"/>
      <c r="K531" s="7"/>
      <c r="L531" s="7"/>
      <c r="M531" s="7"/>
      <c r="N531" s="7"/>
      <c r="O531" s="7"/>
      <c r="P531" s="7"/>
      <c r="Q531" s="7"/>
      <c r="R531" s="7"/>
    </row>
    <row r="532" spans="1:18">
      <c r="A532" s="7"/>
      <c r="B532" s="7"/>
      <c r="C532" s="7"/>
      <c r="D532" s="7"/>
      <c r="E532" s="7"/>
      <c r="F532" s="7"/>
      <c r="G532" s="7"/>
      <c r="H532" s="7"/>
      <c r="I532" s="7"/>
      <c r="J532" s="7"/>
      <c r="K532" s="7"/>
      <c r="L532" s="7"/>
      <c r="M532" s="7"/>
      <c r="N532" s="7"/>
      <c r="O532" s="7"/>
      <c r="P532" s="7"/>
      <c r="Q532" s="7"/>
      <c r="R532" s="7"/>
    </row>
    <row r="533" spans="1:18">
      <c r="A533" s="7"/>
      <c r="B533" s="7"/>
      <c r="C533" s="7"/>
      <c r="D533" s="7"/>
      <c r="E533" s="7"/>
      <c r="F533" s="7"/>
      <c r="G533" s="7"/>
      <c r="H533" s="7"/>
      <c r="I533" s="7"/>
      <c r="J533" s="7"/>
      <c r="K533" s="7"/>
      <c r="L533" s="7"/>
      <c r="M533" s="7"/>
      <c r="N533" s="7"/>
      <c r="O533" s="7"/>
      <c r="P533" s="7"/>
      <c r="Q533" s="7"/>
      <c r="R533" s="7"/>
    </row>
    <row r="534" spans="1:18">
      <c r="A534" s="7"/>
      <c r="B534" s="7"/>
      <c r="C534" s="7"/>
      <c r="D534" s="7"/>
      <c r="E534" s="7"/>
      <c r="F534" s="7"/>
      <c r="G534" s="7"/>
      <c r="H534" s="7"/>
      <c r="I534" s="7"/>
      <c r="J534" s="7"/>
      <c r="K534" s="7"/>
      <c r="L534" s="7"/>
      <c r="M534" s="7"/>
      <c r="N534" s="7"/>
      <c r="O534" s="7"/>
      <c r="P534" s="7"/>
      <c r="Q534" s="7"/>
      <c r="R534" s="7"/>
    </row>
    <row r="535" spans="1:18">
      <c r="A535" s="7"/>
      <c r="B535" s="7"/>
      <c r="C535" s="7"/>
      <c r="D535" s="7"/>
      <c r="E535" s="7"/>
      <c r="F535" s="7"/>
      <c r="G535" s="7"/>
      <c r="H535" s="7"/>
      <c r="I535" s="7"/>
      <c r="J535" s="7"/>
      <c r="K535" s="7"/>
      <c r="L535" s="7"/>
      <c r="M535" s="7"/>
      <c r="N535" s="7"/>
      <c r="O535" s="7"/>
      <c r="P535" s="7"/>
      <c r="Q535" s="7"/>
      <c r="R535" s="7"/>
    </row>
    <row r="536" spans="1:18">
      <c r="A536" s="7"/>
      <c r="B536" s="7"/>
      <c r="C536" s="7"/>
      <c r="D536" s="7"/>
      <c r="E536" s="7"/>
      <c r="F536" s="7"/>
      <c r="G536" s="7"/>
      <c r="H536" s="7"/>
      <c r="I536" s="7"/>
      <c r="J536" s="7"/>
      <c r="K536" s="7"/>
      <c r="L536" s="7"/>
      <c r="M536" s="7"/>
      <c r="N536" s="7"/>
      <c r="O536" s="7"/>
      <c r="P536" s="7"/>
      <c r="Q536" s="7"/>
      <c r="R536" s="7"/>
    </row>
    <row r="537" spans="1:18">
      <c r="A537" s="7"/>
      <c r="B537" s="7"/>
      <c r="C537" s="7"/>
      <c r="D537" s="7"/>
      <c r="E537" s="7"/>
      <c r="F537" s="7"/>
      <c r="G537" s="7"/>
      <c r="H537" s="7"/>
      <c r="I537" s="7"/>
      <c r="J537" s="7"/>
      <c r="K537" s="7"/>
      <c r="L537" s="7"/>
      <c r="M537" s="7"/>
      <c r="N537" s="7"/>
      <c r="O537" s="7"/>
      <c r="P537" s="7"/>
      <c r="Q537" s="7"/>
      <c r="R537" s="7"/>
    </row>
    <row r="538" spans="1:18">
      <c r="A538" s="7"/>
      <c r="B538" s="7"/>
      <c r="C538" s="7"/>
      <c r="D538" s="7"/>
      <c r="E538" s="7"/>
      <c r="F538" s="7"/>
      <c r="G538" s="7"/>
      <c r="H538" s="7"/>
      <c r="I538" s="7"/>
      <c r="J538" s="7"/>
      <c r="K538" s="7"/>
      <c r="L538" s="7"/>
      <c r="M538" s="7"/>
      <c r="N538" s="7"/>
      <c r="O538" s="7"/>
      <c r="P538" s="7"/>
      <c r="Q538" s="7"/>
      <c r="R538" s="7"/>
    </row>
    <row r="539" spans="1:18">
      <c r="A539" s="7"/>
      <c r="B539" s="7"/>
      <c r="C539" s="7"/>
      <c r="D539" s="7"/>
      <c r="E539" s="7"/>
      <c r="F539" s="7"/>
      <c r="G539" s="7"/>
      <c r="H539" s="7"/>
      <c r="I539" s="7"/>
      <c r="J539" s="7"/>
      <c r="K539" s="7"/>
      <c r="L539" s="7"/>
      <c r="M539" s="7"/>
      <c r="N539" s="7"/>
      <c r="O539" s="7"/>
      <c r="P539" s="7"/>
      <c r="Q539" s="7"/>
      <c r="R539" s="7"/>
    </row>
    <row r="540" spans="1:18">
      <c r="A540" s="7"/>
      <c r="B540" s="7"/>
      <c r="C540" s="7"/>
      <c r="D540" s="7"/>
      <c r="E540" s="7"/>
      <c r="F540" s="7"/>
      <c r="G540" s="7"/>
      <c r="H540" s="7"/>
      <c r="I540" s="7"/>
      <c r="J540" s="7"/>
      <c r="K540" s="7"/>
      <c r="L540" s="7"/>
      <c r="M540" s="7"/>
      <c r="N540" s="7"/>
      <c r="O540" s="7"/>
      <c r="P540" s="7"/>
      <c r="Q540" s="7"/>
      <c r="R540" s="7"/>
    </row>
    <row r="541" spans="1:18">
      <c r="A541" s="7"/>
      <c r="B541" s="7"/>
      <c r="C541" s="7"/>
      <c r="D541" s="7"/>
      <c r="E541" s="7"/>
      <c r="F541" s="7"/>
      <c r="G541" s="7"/>
      <c r="H541" s="7"/>
      <c r="I541" s="7"/>
      <c r="J541" s="7"/>
      <c r="K541" s="7"/>
      <c r="L541" s="7"/>
      <c r="M541" s="7"/>
      <c r="N541" s="7"/>
      <c r="O541" s="7"/>
      <c r="P541" s="7"/>
      <c r="Q541" s="7"/>
      <c r="R541" s="7"/>
    </row>
    <row r="542" spans="1:18">
      <c r="A542" s="7"/>
      <c r="B542" s="7"/>
      <c r="C542" s="7"/>
      <c r="D542" s="7"/>
      <c r="E542" s="7"/>
      <c r="F542" s="7"/>
      <c r="G542" s="7"/>
      <c r="H542" s="7"/>
      <c r="I542" s="7"/>
      <c r="J542" s="7"/>
      <c r="K542" s="7"/>
      <c r="L542" s="7"/>
      <c r="M542" s="7"/>
      <c r="N542" s="7"/>
      <c r="O542" s="7"/>
      <c r="P542" s="7"/>
      <c r="Q542" s="7"/>
      <c r="R542" s="7"/>
    </row>
    <row r="543" spans="1:18">
      <c r="A543" s="7"/>
      <c r="B543" s="7"/>
      <c r="C543" s="7"/>
      <c r="D543" s="7"/>
      <c r="E543" s="7"/>
      <c r="F543" s="7"/>
      <c r="G543" s="7"/>
      <c r="H543" s="7"/>
      <c r="I543" s="7"/>
      <c r="J543" s="7"/>
      <c r="K543" s="7"/>
      <c r="L543" s="7"/>
      <c r="M543" s="7"/>
      <c r="N543" s="7"/>
      <c r="O543" s="7"/>
      <c r="P543" s="7"/>
      <c r="Q543" s="7"/>
      <c r="R543" s="7"/>
    </row>
    <row r="544" spans="1:18">
      <c r="A544" s="7"/>
      <c r="B544" s="7"/>
      <c r="C544" s="7"/>
      <c r="D544" s="7"/>
      <c r="E544" s="7"/>
      <c r="F544" s="7"/>
      <c r="G544" s="7"/>
      <c r="H544" s="7"/>
      <c r="I544" s="7"/>
      <c r="J544" s="7"/>
      <c r="K544" s="7"/>
      <c r="L544" s="7"/>
      <c r="M544" s="7"/>
      <c r="N544" s="7"/>
      <c r="O544" s="7"/>
      <c r="P544" s="7"/>
      <c r="Q544" s="7"/>
      <c r="R544" s="7"/>
    </row>
    <row r="545" spans="1:18">
      <c r="A545" s="7"/>
      <c r="B545" s="7"/>
      <c r="C545" s="7"/>
      <c r="D545" s="7"/>
      <c r="E545" s="7"/>
      <c r="F545" s="7"/>
      <c r="G545" s="7"/>
      <c r="H545" s="7"/>
      <c r="I545" s="7"/>
      <c r="J545" s="7"/>
      <c r="K545" s="7"/>
      <c r="L545" s="7"/>
      <c r="M545" s="7"/>
      <c r="N545" s="7"/>
      <c r="O545" s="7"/>
      <c r="P545" s="7"/>
      <c r="Q545" s="7"/>
      <c r="R545" s="7"/>
    </row>
    <row r="546" spans="1:18">
      <c r="A546" s="7"/>
      <c r="B546" s="7"/>
      <c r="C546" s="7"/>
      <c r="D546" s="7"/>
      <c r="E546" s="7"/>
      <c r="F546" s="7"/>
      <c r="G546" s="7"/>
      <c r="H546" s="7"/>
      <c r="I546" s="7"/>
      <c r="J546" s="7"/>
      <c r="K546" s="7"/>
      <c r="L546" s="7"/>
      <c r="M546" s="7"/>
      <c r="N546" s="7"/>
      <c r="O546" s="7"/>
      <c r="P546" s="7"/>
      <c r="Q546" s="7"/>
      <c r="R546" s="7"/>
    </row>
    <row r="547" spans="1:18">
      <c r="A547" s="7"/>
      <c r="B547" s="7"/>
      <c r="C547" s="7"/>
      <c r="D547" s="7"/>
      <c r="E547" s="7"/>
      <c r="F547" s="7"/>
      <c r="G547" s="7"/>
      <c r="H547" s="7"/>
      <c r="I547" s="7"/>
      <c r="J547" s="7"/>
      <c r="K547" s="7"/>
      <c r="L547" s="7"/>
      <c r="M547" s="7"/>
      <c r="N547" s="7"/>
      <c r="O547" s="7"/>
      <c r="P547" s="7"/>
      <c r="Q547" s="7"/>
      <c r="R547" s="7"/>
    </row>
    <row r="548" spans="1:18">
      <c r="A548" s="7"/>
      <c r="B548" s="7"/>
      <c r="C548" s="7"/>
      <c r="D548" s="7"/>
      <c r="E548" s="7"/>
      <c r="F548" s="7"/>
      <c r="G548" s="7"/>
      <c r="H548" s="7"/>
      <c r="I548" s="7"/>
      <c r="J548" s="7"/>
      <c r="K548" s="7"/>
      <c r="L548" s="7"/>
      <c r="M548" s="7"/>
      <c r="N548" s="7"/>
      <c r="O548" s="7"/>
      <c r="P548" s="7"/>
      <c r="Q548" s="7"/>
      <c r="R548" s="7"/>
    </row>
    <row r="549" spans="1:18">
      <c r="A549" s="7"/>
      <c r="B549" s="7"/>
      <c r="C549" s="7"/>
      <c r="D549" s="7"/>
      <c r="E549" s="7"/>
      <c r="F549" s="7"/>
      <c r="G549" s="7"/>
      <c r="H549" s="7"/>
      <c r="I549" s="7"/>
      <c r="J549" s="7"/>
      <c r="K549" s="7"/>
      <c r="L549" s="7"/>
      <c r="M549" s="7"/>
      <c r="N549" s="7"/>
      <c r="O549" s="7"/>
      <c r="P549" s="7"/>
      <c r="Q549" s="7"/>
      <c r="R549" s="7"/>
    </row>
    <row r="550" spans="1:18">
      <c r="A550" s="7"/>
      <c r="B550" s="7"/>
      <c r="C550" s="7"/>
      <c r="D550" s="7"/>
      <c r="E550" s="7"/>
      <c r="F550" s="7"/>
      <c r="G550" s="7"/>
      <c r="H550" s="7"/>
      <c r="I550" s="7"/>
      <c r="J550" s="7"/>
      <c r="K550" s="7"/>
      <c r="L550" s="7"/>
      <c r="M550" s="7"/>
      <c r="N550" s="7"/>
      <c r="O550" s="7"/>
      <c r="P550" s="7"/>
      <c r="Q550" s="7"/>
      <c r="R550" s="7"/>
    </row>
    <row r="551" spans="1:18">
      <c r="A551" s="7"/>
      <c r="B551" s="7"/>
      <c r="C551" s="7"/>
      <c r="D551" s="7"/>
      <c r="E551" s="7"/>
      <c r="F551" s="7"/>
      <c r="G551" s="7"/>
      <c r="H551" s="7"/>
      <c r="I551" s="7"/>
      <c r="J551" s="7"/>
      <c r="K551" s="7"/>
      <c r="L551" s="7"/>
      <c r="M551" s="7"/>
      <c r="N551" s="7"/>
      <c r="O551" s="7"/>
      <c r="P551" s="7"/>
      <c r="Q551" s="7"/>
      <c r="R551" s="7"/>
    </row>
    <row r="552" spans="1:18">
      <c r="A552" s="7"/>
      <c r="B552" s="7"/>
      <c r="C552" s="7"/>
      <c r="D552" s="7"/>
      <c r="E552" s="7"/>
      <c r="F552" s="7"/>
      <c r="G552" s="7"/>
      <c r="H552" s="7"/>
      <c r="I552" s="7"/>
      <c r="J552" s="7"/>
      <c r="K552" s="7"/>
      <c r="L552" s="7"/>
      <c r="M552" s="7"/>
      <c r="N552" s="7"/>
      <c r="O552" s="7"/>
      <c r="P552" s="7"/>
      <c r="Q552" s="7"/>
      <c r="R552" s="7"/>
    </row>
    <row r="553" spans="1:18">
      <c r="A553" s="7"/>
      <c r="B553" s="7"/>
      <c r="C553" s="7"/>
      <c r="D553" s="7"/>
      <c r="E553" s="7"/>
      <c r="F553" s="7"/>
      <c r="G553" s="7"/>
      <c r="H553" s="7"/>
      <c r="I553" s="7"/>
      <c r="J553" s="7"/>
      <c r="K553" s="7"/>
      <c r="L553" s="7"/>
      <c r="M553" s="7"/>
      <c r="N553" s="7"/>
      <c r="O553" s="7"/>
      <c r="P553" s="7"/>
      <c r="Q553" s="7"/>
      <c r="R553" s="7"/>
    </row>
    <row r="554" spans="1:18">
      <c r="A554" s="7"/>
      <c r="B554" s="7"/>
      <c r="C554" s="7"/>
      <c r="D554" s="7"/>
      <c r="E554" s="7"/>
      <c r="F554" s="7"/>
      <c r="G554" s="7"/>
      <c r="H554" s="7"/>
      <c r="I554" s="7"/>
      <c r="J554" s="7"/>
      <c r="K554" s="7"/>
      <c r="L554" s="7"/>
      <c r="M554" s="7"/>
      <c r="N554" s="7"/>
      <c r="O554" s="7"/>
      <c r="P554" s="7"/>
      <c r="Q554" s="7"/>
      <c r="R554" s="7"/>
    </row>
    <row r="555" spans="1:18">
      <c r="A555" s="7"/>
      <c r="B555" s="7"/>
      <c r="C555" s="7"/>
      <c r="D555" s="7"/>
      <c r="E555" s="7"/>
      <c r="F555" s="7"/>
      <c r="G555" s="7"/>
      <c r="H555" s="7"/>
      <c r="I555" s="7"/>
      <c r="J555" s="7"/>
      <c r="K555" s="7"/>
      <c r="L555" s="7"/>
      <c r="M555" s="7"/>
      <c r="N555" s="7"/>
      <c r="O555" s="7"/>
      <c r="P555" s="7"/>
      <c r="Q555" s="7"/>
      <c r="R555" s="7"/>
    </row>
    <row r="556" spans="1:18">
      <c r="A556" s="7"/>
      <c r="B556" s="7"/>
      <c r="C556" s="7"/>
      <c r="D556" s="7"/>
      <c r="E556" s="7"/>
      <c r="F556" s="7"/>
      <c r="G556" s="7"/>
      <c r="H556" s="7"/>
      <c r="I556" s="7"/>
      <c r="J556" s="7"/>
      <c r="K556" s="7"/>
      <c r="L556" s="7"/>
      <c r="M556" s="7"/>
      <c r="N556" s="7"/>
      <c r="O556" s="7"/>
      <c r="P556" s="7"/>
      <c r="Q556" s="7"/>
      <c r="R556" s="7"/>
    </row>
    <row r="557" spans="1:18">
      <c r="A557" s="7"/>
      <c r="B557" s="7"/>
      <c r="C557" s="7"/>
      <c r="D557" s="7"/>
      <c r="E557" s="7"/>
      <c r="F557" s="7"/>
      <c r="G557" s="7"/>
      <c r="H557" s="7"/>
      <c r="I557" s="7"/>
      <c r="J557" s="7"/>
      <c r="K557" s="7"/>
      <c r="L557" s="7"/>
      <c r="M557" s="7"/>
      <c r="N557" s="7"/>
      <c r="O557" s="7"/>
      <c r="P557" s="7"/>
      <c r="Q557" s="7"/>
      <c r="R557" s="7"/>
    </row>
    <row r="558" spans="1:18">
      <c r="A558" s="7"/>
      <c r="B558" s="7"/>
      <c r="C558" s="7"/>
      <c r="D558" s="7"/>
      <c r="E558" s="7"/>
      <c r="F558" s="7"/>
      <c r="G558" s="7"/>
      <c r="H558" s="7"/>
      <c r="I558" s="7"/>
      <c r="J558" s="7"/>
      <c r="K558" s="7"/>
      <c r="L558" s="7"/>
      <c r="M558" s="7"/>
      <c r="N558" s="7"/>
      <c r="O558" s="7"/>
      <c r="P558" s="7"/>
      <c r="Q558" s="7"/>
      <c r="R558" s="7"/>
    </row>
    <row r="559" spans="1:18">
      <c r="A559" s="7"/>
      <c r="B559" s="7"/>
      <c r="C559" s="7"/>
      <c r="D559" s="7"/>
      <c r="E559" s="7"/>
      <c r="F559" s="7"/>
      <c r="G559" s="7"/>
      <c r="H559" s="7"/>
      <c r="I559" s="7"/>
      <c r="J559" s="7"/>
      <c r="K559" s="7"/>
      <c r="L559" s="7"/>
      <c r="M559" s="7"/>
      <c r="N559" s="7"/>
      <c r="O559" s="7"/>
      <c r="P559" s="7"/>
      <c r="Q559" s="7"/>
      <c r="R559" s="7"/>
    </row>
    <row r="560" spans="1:18">
      <c r="A560" s="7"/>
      <c r="B560" s="7"/>
      <c r="C560" s="7"/>
      <c r="D560" s="7"/>
      <c r="E560" s="7"/>
      <c r="F560" s="7"/>
      <c r="G560" s="7"/>
      <c r="H560" s="7"/>
      <c r="I560" s="7"/>
      <c r="J560" s="7"/>
      <c r="K560" s="7"/>
      <c r="L560" s="7"/>
      <c r="M560" s="7"/>
      <c r="N560" s="7"/>
      <c r="O560" s="7"/>
      <c r="P560" s="7"/>
      <c r="Q560" s="7"/>
      <c r="R560" s="7"/>
    </row>
    <row r="561" spans="1:18">
      <c r="A561" s="7"/>
      <c r="B561" s="7"/>
      <c r="C561" s="7"/>
      <c r="D561" s="7"/>
      <c r="E561" s="7"/>
      <c r="F561" s="7"/>
      <c r="G561" s="7"/>
      <c r="H561" s="7"/>
      <c r="I561" s="7"/>
      <c r="J561" s="7"/>
      <c r="K561" s="7"/>
      <c r="L561" s="7"/>
      <c r="M561" s="7"/>
      <c r="N561" s="7"/>
      <c r="O561" s="7"/>
      <c r="P561" s="7"/>
      <c r="Q561" s="7"/>
      <c r="R561" s="7"/>
    </row>
    <row r="562" spans="1:18">
      <c r="A562" s="7"/>
      <c r="B562" s="7"/>
      <c r="C562" s="7"/>
      <c r="D562" s="7"/>
      <c r="E562" s="7"/>
      <c r="F562" s="7"/>
      <c r="G562" s="7"/>
      <c r="H562" s="7"/>
      <c r="I562" s="7"/>
      <c r="J562" s="7"/>
      <c r="K562" s="7"/>
      <c r="L562" s="7"/>
      <c r="M562" s="7"/>
      <c r="N562" s="7"/>
      <c r="O562" s="7"/>
      <c r="P562" s="7"/>
      <c r="Q562" s="7"/>
      <c r="R562" s="7"/>
    </row>
    <row r="563" spans="1:18">
      <c r="A563" s="7"/>
      <c r="B563" s="7"/>
      <c r="C563" s="7"/>
      <c r="D563" s="7"/>
      <c r="E563" s="7"/>
      <c r="F563" s="7"/>
      <c r="G563" s="7"/>
      <c r="H563" s="7"/>
      <c r="I563" s="7"/>
      <c r="J563" s="7"/>
      <c r="K563" s="7"/>
      <c r="L563" s="7"/>
      <c r="M563" s="7"/>
      <c r="N563" s="7"/>
      <c r="O563" s="7"/>
      <c r="P563" s="7"/>
      <c r="Q563" s="7"/>
      <c r="R563" s="7"/>
    </row>
    <row r="564" spans="1:18">
      <c r="A564" s="7"/>
      <c r="B564" s="7"/>
      <c r="C564" s="7"/>
      <c r="D564" s="7"/>
      <c r="E564" s="7"/>
      <c r="F564" s="7"/>
      <c r="G564" s="7"/>
      <c r="H564" s="7"/>
      <c r="I564" s="7"/>
      <c r="J564" s="7"/>
      <c r="K564" s="7"/>
      <c r="L564" s="7"/>
      <c r="M564" s="7"/>
      <c r="N564" s="7"/>
      <c r="O564" s="7"/>
      <c r="P564" s="7"/>
      <c r="Q564" s="7"/>
      <c r="R564" s="7"/>
    </row>
    <row r="565" spans="1:18">
      <c r="A565" s="7"/>
      <c r="B565" s="7"/>
      <c r="C565" s="7"/>
      <c r="D565" s="7"/>
      <c r="E565" s="7"/>
      <c r="F565" s="7"/>
      <c r="G565" s="7"/>
      <c r="H565" s="7"/>
      <c r="I565" s="7"/>
      <c r="J565" s="7"/>
      <c r="K565" s="7"/>
      <c r="L565" s="7"/>
      <c r="M565" s="7"/>
      <c r="N565" s="7"/>
      <c r="O565" s="7"/>
      <c r="P565" s="7"/>
      <c r="Q565" s="7"/>
      <c r="R565" s="7"/>
    </row>
    <row r="566" spans="1:18">
      <c r="A566" s="7"/>
      <c r="B566" s="7"/>
      <c r="C566" s="7"/>
      <c r="D566" s="7"/>
      <c r="E566" s="7"/>
      <c r="F566" s="7"/>
      <c r="G566" s="7"/>
      <c r="H566" s="7"/>
      <c r="I566" s="7"/>
      <c r="J566" s="7"/>
      <c r="K566" s="7"/>
      <c r="L566" s="7"/>
      <c r="M566" s="7"/>
      <c r="N566" s="7"/>
      <c r="O566" s="7"/>
      <c r="P566" s="7"/>
      <c r="Q566" s="7"/>
      <c r="R566" s="7"/>
    </row>
    <row r="567" spans="1:18">
      <c r="A567" s="7"/>
      <c r="B567" s="7"/>
      <c r="C567" s="7"/>
      <c r="D567" s="7"/>
      <c r="E567" s="7"/>
      <c r="F567" s="7"/>
      <c r="G567" s="7"/>
      <c r="H567" s="7"/>
      <c r="I567" s="7"/>
      <c r="J567" s="7"/>
      <c r="K567" s="7"/>
      <c r="L567" s="7"/>
      <c r="M567" s="7"/>
      <c r="N567" s="7"/>
      <c r="O567" s="7"/>
      <c r="P567" s="7"/>
      <c r="Q567" s="7"/>
      <c r="R567" s="7"/>
    </row>
    <row r="568" spans="1:18">
      <c r="A568" s="7"/>
      <c r="B568" s="7"/>
      <c r="C568" s="7"/>
      <c r="D568" s="7"/>
      <c r="E568" s="7"/>
      <c r="F568" s="7"/>
      <c r="G568" s="7"/>
      <c r="H568" s="7"/>
      <c r="I568" s="7"/>
      <c r="J568" s="7"/>
      <c r="K568" s="7"/>
      <c r="L568" s="7"/>
      <c r="M568" s="7"/>
      <c r="N568" s="7"/>
      <c r="O568" s="7"/>
      <c r="P568" s="7"/>
      <c r="Q568" s="7"/>
      <c r="R568" s="7"/>
    </row>
    <row r="569" spans="1:18">
      <c r="A569" s="7"/>
      <c r="B569" s="7"/>
      <c r="C569" s="7"/>
      <c r="D569" s="7"/>
      <c r="E569" s="7"/>
      <c r="F569" s="7"/>
      <c r="G569" s="7"/>
      <c r="H569" s="7"/>
      <c r="I569" s="7"/>
      <c r="J569" s="7"/>
      <c r="K569" s="7"/>
      <c r="L569" s="7"/>
      <c r="M569" s="7"/>
      <c r="N569" s="7"/>
      <c r="O569" s="7"/>
      <c r="P569" s="7"/>
      <c r="Q569" s="7"/>
      <c r="R569" s="7"/>
    </row>
    <row r="570" spans="1:18">
      <c r="A570" s="7"/>
      <c r="B570" s="7"/>
      <c r="C570" s="7"/>
      <c r="D570" s="7"/>
      <c r="E570" s="7"/>
      <c r="F570" s="7"/>
      <c r="G570" s="7"/>
      <c r="H570" s="7"/>
      <c r="I570" s="7"/>
      <c r="J570" s="7"/>
      <c r="K570" s="7"/>
      <c r="L570" s="7"/>
      <c r="M570" s="7"/>
      <c r="N570" s="7"/>
      <c r="O570" s="7"/>
      <c r="P570" s="7"/>
      <c r="Q570" s="7"/>
      <c r="R570" s="7"/>
    </row>
    <row r="571" spans="1:18">
      <c r="A571" s="7"/>
      <c r="B571" s="7"/>
      <c r="C571" s="7"/>
      <c r="D571" s="7"/>
      <c r="E571" s="7"/>
      <c r="F571" s="7"/>
      <c r="G571" s="7"/>
      <c r="H571" s="7"/>
      <c r="I571" s="7"/>
      <c r="J571" s="7"/>
      <c r="K571" s="7"/>
      <c r="L571" s="7"/>
      <c r="M571" s="7"/>
      <c r="N571" s="7"/>
      <c r="O571" s="7"/>
      <c r="P571" s="7"/>
      <c r="Q571" s="7"/>
      <c r="R571" s="7"/>
    </row>
    <row r="572" spans="1:18">
      <c r="A572" s="7"/>
      <c r="B572" s="7"/>
      <c r="C572" s="7"/>
      <c r="D572" s="7"/>
      <c r="E572" s="7"/>
      <c r="F572" s="7"/>
      <c r="G572" s="7"/>
      <c r="H572" s="7"/>
      <c r="I572" s="7"/>
      <c r="J572" s="7"/>
      <c r="K572" s="7"/>
      <c r="L572" s="7"/>
      <c r="M572" s="7"/>
      <c r="N572" s="7"/>
      <c r="O572" s="7"/>
      <c r="P572" s="7"/>
      <c r="Q572" s="7"/>
      <c r="R572" s="7"/>
    </row>
    <row r="573" spans="1:18">
      <c r="A573" s="7"/>
      <c r="B573" s="7"/>
      <c r="C573" s="7"/>
      <c r="D573" s="7"/>
      <c r="E573" s="7"/>
      <c r="F573" s="7"/>
      <c r="G573" s="7"/>
      <c r="H573" s="7"/>
      <c r="I573" s="7"/>
      <c r="J573" s="7"/>
      <c r="K573" s="7"/>
      <c r="L573" s="7"/>
      <c r="M573" s="7"/>
      <c r="N573" s="7"/>
      <c r="O573" s="7"/>
      <c r="P573" s="7"/>
      <c r="Q573" s="7"/>
      <c r="R573" s="7"/>
    </row>
    <row r="574" spans="1:18">
      <c r="A574" s="7"/>
      <c r="B574" s="7"/>
      <c r="C574" s="7"/>
      <c r="D574" s="7"/>
      <c r="E574" s="7"/>
      <c r="F574" s="7"/>
      <c r="G574" s="7"/>
      <c r="H574" s="7"/>
      <c r="I574" s="7"/>
      <c r="J574" s="7"/>
      <c r="K574" s="7"/>
      <c r="L574" s="7"/>
      <c r="M574" s="7"/>
      <c r="N574" s="7"/>
      <c r="O574" s="7"/>
      <c r="P574" s="7"/>
      <c r="Q574" s="7"/>
      <c r="R574" s="7"/>
    </row>
    <row r="575" spans="1:18">
      <c r="A575" s="7"/>
      <c r="B575" s="7"/>
      <c r="C575" s="7"/>
      <c r="D575" s="7"/>
      <c r="E575" s="7"/>
      <c r="F575" s="7"/>
      <c r="G575" s="7"/>
      <c r="H575" s="7"/>
      <c r="I575" s="7"/>
      <c r="J575" s="7"/>
      <c r="K575" s="7"/>
      <c r="L575" s="7"/>
      <c r="M575" s="7"/>
      <c r="N575" s="7"/>
      <c r="O575" s="7"/>
      <c r="P575" s="7"/>
      <c r="Q575" s="7"/>
      <c r="R575" s="7"/>
    </row>
    <row r="576" spans="1:18">
      <c r="A576" s="7"/>
      <c r="B576" s="7"/>
      <c r="C576" s="7"/>
      <c r="D576" s="7"/>
      <c r="E576" s="7"/>
      <c r="F576" s="7"/>
      <c r="G576" s="7"/>
      <c r="H576" s="7"/>
      <c r="I576" s="7"/>
      <c r="J576" s="7"/>
      <c r="K576" s="7"/>
      <c r="L576" s="7"/>
      <c r="M576" s="7"/>
      <c r="N576" s="7"/>
      <c r="O576" s="7"/>
      <c r="P576" s="7"/>
      <c r="Q576" s="7"/>
      <c r="R576" s="7"/>
    </row>
    <row r="577" spans="1:18">
      <c r="A577" s="7"/>
      <c r="B577" s="7"/>
      <c r="C577" s="7"/>
      <c r="D577" s="7"/>
      <c r="E577" s="7"/>
      <c r="F577" s="7"/>
      <c r="G577" s="7"/>
      <c r="H577" s="7"/>
      <c r="I577" s="7"/>
      <c r="J577" s="7"/>
      <c r="K577" s="7"/>
      <c r="L577" s="7"/>
      <c r="M577" s="7"/>
      <c r="N577" s="7"/>
      <c r="O577" s="7"/>
      <c r="P577" s="7"/>
      <c r="Q577" s="7"/>
      <c r="R577" s="7"/>
    </row>
    <row r="578" spans="1:18">
      <c r="A578" s="7"/>
      <c r="B578" s="7"/>
      <c r="C578" s="7"/>
      <c r="D578" s="7"/>
      <c r="E578" s="7"/>
      <c r="F578" s="7"/>
      <c r="G578" s="7"/>
      <c r="H578" s="7"/>
      <c r="I578" s="7"/>
      <c r="J578" s="7"/>
      <c r="K578" s="7"/>
      <c r="L578" s="7"/>
      <c r="M578" s="7"/>
      <c r="N578" s="7"/>
      <c r="O578" s="7"/>
      <c r="P578" s="7"/>
      <c r="Q578" s="7"/>
      <c r="R578" s="7"/>
    </row>
    <row r="579" spans="1:18">
      <c r="A579" s="7"/>
      <c r="B579" s="7"/>
      <c r="C579" s="7"/>
      <c r="D579" s="7"/>
      <c r="E579" s="7"/>
      <c r="F579" s="7"/>
      <c r="G579" s="7"/>
      <c r="H579" s="7"/>
      <c r="I579" s="7"/>
      <c r="J579" s="7"/>
      <c r="K579" s="7"/>
      <c r="L579" s="7"/>
      <c r="M579" s="7"/>
      <c r="N579" s="7"/>
      <c r="O579" s="7"/>
      <c r="P579" s="7"/>
      <c r="Q579" s="7"/>
      <c r="R579" s="7"/>
    </row>
    <row r="580" spans="1:18">
      <c r="A580" s="7"/>
      <c r="B580" s="7"/>
      <c r="C580" s="7"/>
      <c r="D580" s="7"/>
      <c r="E580" s="7"/>
      <c r="F580" s="7"/>
      <c r="G580" s="7"/>
      <c r="H580" s="7"/>
      <c r="I580" s="7"/>
      <c r="J580" s="7"/>
      <c r="K580" s="7"/>
      <c r="L580" s="7"/>
      <c r="M580" s="7"/>
      <c r="N580" s="7"/>
      <c r="O580" s="7"/>
      <c r="P580" s="7"/>
      <c r="Q580" s="7"/>
      <c r="R580" s="7"/>
    </row>
    <row r="581" spans="1:18">
      <c r="A581" s="7"/>
      <c r="B581" s="7"/>
      <c r="C581" s="7"/>
      <c r="D581" s="7"/>
      <c r="E581" s="7"/>
      <c r="F581" s="7"/>
      <c r="G581" s="7"/>
      <c r="H581" s="7"/>
      <c r="I581" s="7"/>
      <c r="J581" s="7"/>
      <c r="K581" s="7"/>
      <c r="L581" s="7"/>
      <c r="M581" s="7"/>
      <c r="N581" s="7"/>
      <c r="O581" s="7"/>
      <c r="P581" s="7"/>
      <c r="Q581" s="7"/>
      <c r="R581" s="7"/>
    </row>
    <row r="582" spans="1:18">
      <c r="A582" s="7"/>
      <c r="B582" s="7"/>
      <c r="C582" s="7"/>
      <c r="D582" s="7"/>
      <c r="E582" s="7"/>
      <c r="F582" s="7"/>
      <c r="G582" s="7"/>
      <c r="H582" s="7"/>
      <c r="I582" s="7"/>
      <c r="J582" s="7"/>
      <c r="K582" s="7"/>
      <c r="L582" s="7"/>
      <c r="M582" s="7"/>
      <c r="N582" s="7"/>
      <c r="O582" s="7"/>
      <c r="P582" s="7"/>
      <c r="Q582" s="7"/>
      <c r="R582" s="7"/>
    </row>
    <row r="583" spans="1:18">
      <c r="A583" s="7"/>
      <c r="B583" s="7"/>
      <c r="C583" s="7"/>
      <c r="D583" s="7"/>
      <c r="E583" s="7"/>
      <c r="F583" s="7"/>
      <c r="G583" s="7"/>
      <c r="H583" s="7"/>
      <c r="I583" s="7"/>
      <c r="J583" s="7"/>
      <c r="K583" s="7"/>
      <c r="L583" s="7"/>
      <c r="M583" s="7"/>
      <c r="N583" s="7"/>
      <c r="O583" s="7"/>
      <c r="P583" s="7"/>
      <c r="Q583" s="7"/>
      <c r="R583" s="7"/>
    </row>
    <row r="584" spans="1:18">
      <c r="A584" s="7"/>
      <c r="B584" s="7"/>
      <c r="C584" s="7"/>
      <c r="D584" s="7"/>
      <c r="E584" s="7"/>
      <c r="F584" s="7"/>
      <c r="G584" s="7"/>
      <c r="H584" s="7"/>
      <c r="I584" s="7"/>
      <c r="J584" s="7"/>
      <c r="K584" s="7"/>
      <c r="L584" s="7"/>
      <c r="M584" s="7"/>
      <c r="N584" s="7"/>
      <c r="O584" s="7"/>
      <c r="P584" s="7"/>
      <c r="Q584" s="7"/>
      <c r="R584" s="7"/>
    </row>
    <row r="585" spans="1:18">
      <c r="A585" s="7"/>
      <c r="B585" s="7"/>
      <c r="C585" s="7"/>
      <c r="D585" s="7"/>
      <c r="E585" s="7"/>
      <c r="F585" s="7"/>
      <c r="G585" s="7"/>
      <c r="H585" s="7"/>
      <c r="I585" s="7"/>
      <c r="J585" s="7"/>
      <c r="K585" s="7"/>
      <c r="L585" s="7"/>
      <c r="M585" s="7"/>
      <c r="N585" s="7"/>
      <c r="O585" s="7"/>
      <c r="P585" s="7"/>
      <c r="Q585" s="7"/>
      <c r="R585" s="7"/>
    </row>
    <row r="586" spans="1:18">
      <c r="A586" s="7"/>
      <c r="B586" s="7"/>
      <c r="C586" s="7"/>
      <c r="D586" s="7"/>
      <c r="E586" s="7"/>
      <c r="F586" s="7"/>
      <c r="G586" s="7"/>
      <c r="H586" s="7"/>
      <c r="I586" s="7"/>
      <c r="J586" s="7"/>
      <c r="K586" s="7"/>
      <c r="L586" s="7"/>
      <c r="M586" s="7"/>
      <c r="N586" s="7"/>
      <c r="O586" s="7"/>
      <c r="P586" s="7"/>
      <c r="Q586" s="7"/>
      <c r="R586" s="7"/>
    </row>
    <row r="587" spans="1:18">
      <c r="A587" s="7"/>
      <c r="B587" s="7"/>
      <c r="C587" s="7"/>
      <c r="D587" s="7"/>
      <c r="E587" s="7"/>
      <c r="F587" s="7"/>
      <c r="G587" s="7"/>
      <c r="H587" s="7"/>
      <c r="I587" s="7"/>
      <c r="J587" s="7"/>
      <c r="K587" s="7"/>
      <c r="L587" s="7"/>
      <c r="M587" s="7"/>
      <c r="N587" s="7"/>
      <c r="O587" s="7"/>
      <c r="P587" s="7"/>
      <c r="Q587" s="7"/>
      <c r="R587" s="7"/>
    </row>
    <row r="588" spans="1:18">
      <c r="A588" s="7"/>
      <c r="B588" s="7"/>
      <c r="C588" s="7"/>
      <c r="D588" s="7"/>
      <c r="E588" s="7"/>
      <c r="F588" s="7"/>
      <c r="G588" s="7"/>
      <c r="H588" s="7"/>
      <c r="I588" s="7"/>
      <c r="J588" s="7"/>
      <c r="K588" s="7"/>
      <c r="L588" s="7"/>
      <c r="M588" s="7"/>
      <c r="N588" s="7"/>
      <c r="O588" s="7"/>
      <c r="P588" s="7"/>
      <c r="Q588" s="7"/>
      <c r="R588" s="7"/>
    </row>
    <row r="589" spans="1:18">
      <c r="A589" s="7"/>
      <c r="B589" s="7"/>
      <c r="C589" s="7"/>
      <c r="D589" s="7"/>
      <c r="E589" s="7"/>
      <c r="F589" s="7"/>
      <c r="G589" s="7"/>
      <c r="H589" s="7"/>
      <c r="I589" s="7"/>
      <c r="J589" s="7"/>
      <c r="K589" s="7"/>
      <c r="L589" s="7"/>
      <c r="M589" s="7"/>
      <c r="N589" s="7"/>
      <c r="O589" s="7"/>
      <c r="P589" s="7"/>
      <c r="Q589" s="7"/>
      <c r="R589" s="7"/>
    </row>
    <row r="590" spans="1:18">
      <c r="A590" s="7"/>
      <c r="B590" s="7"/>
      <c r="C590" s="7"/>
      <c r="D590" s="7"/>
      <c r="E590" s="7"/>
      <c r="F590" s="7"/>
      <c r="G590" s="7"/>
      <c r="H590" s="7"/>
      <c r="I590" s="7"/>
      <c r="J590" s="7"/>
      <c r="K590" s="7"/>
      <c r="L590" s="7"/>
      <c r="M590" s="7"/>
      <c r="N590" s="7"/>
      <c r="O590" s="7"/>
      <c r="P590" s="7"/>
      <c r="Q590" s="7"/>
      <c r="R590" s="7"/>
    </row>
    <row r="591" spans="1:18">
      <c r="A591" s="7"/>
      <c r="B591" s="7"/>
      <c r="C591" s="7"/>
      <c r="D591" s="7"/>
      <c r="E591" s="7"/>
      <c r="F591" s="7"/>
      <c r="G591" s="7"/>
      <c r="H591" s="7"/>
      <c r="I591" s="7"/>
      <c r="J591" s="7"/>
      <c r="K591" s="7"/>
      <c r="L591" s="7"/>
      <c r="M591" s="7"/>
      <c r="N591" s="7"/>
      <c r="O591" s="7"/>
      <c r="P591" s="7"/>
      <c r="Q591" s="7"/>
      <c r="R591" s="7"/>
    </row>
    <row r="592" spans="1:18">
      <c r="A592" s="7"/>
      <c r="B592" s="7"/>
      <c r="C592" s="7"/>
      <c r="D592" s="7"/>
      <c r="E592" s="7"/>
      <c r="F592" s="7"/>
      <c r="G592" s="7"/>
      <c r="H592" s="7"/>
      <c r="I592" s="7"/>
      <c r="J592" s="7"/>
      <c r="K592" s="7"/>
      <c r="L592" s="7"/>
      <c r="M592" s="7"/>
      <c r="N592" s="7"/>
      <c r="O592" s="7"/>
      <c r="P592" s="7"/>
      <c r="Q592" s="7"/>
      <c r="R592" s="7"/>
    </row>
    <row r="593" spans="1:18">
      <c r="A593" s="7"/>
      <c r="B593" s="7"/>
      <c r="C593" s="7"/>
      <c r="D593" s="7"/>
      <c r="E593" s="7"/>
      <c r="F593" s="7"/>
      <c r="G593" s="7"/>
      <c r="H593" s="7"/>
      <c r="I593" s="7"/>
      <c r="J593" s="7"/>
      <c r="K593" s="7"/>
      <c r="L593" s="7"/>
      <c r="M593" s="7"/>
      <c r="N593" s="7"/>
      <c r="O593" s="7"/>
      <c r="P593" s="7"/>
      <c r="Q593" s="7"/>
      <c r="R593" s="7"/>
    </row>
    <row r="594" spans="1:18">
      <c r="A594" s="7"/>
      <c r="B594" s="7"/>
      <c r="C594" s="7"/>
      <c r="D594" s="7"/>
      <c r="E594" s="7"/>
      <c r="F594" s="7"/>
      <c r="G594" s="7"/>
      <c r="H594" s="7"/>
      <c r="I594" s="7"/>
      <c r="J594" s="7"/>
      <c r="K594" s="7"/>
      <c r="L594" s="7"/>
      <c r="M594" s="7"/>
      <c r="N594" s="7"/>
      <c r="O594" s="7"/>
      <c r="P594" s="7"/>
      <c r="Q594" s="7"/>
      <c r="R594" s="7"/>
    </row>
    <row r="595" spans="1:18">
      <c r="A595" s="7"/>
      <c r="B595" s="7"/>
      <c r="C595" s="7"/>
      <c r="D595" s="7"/>
      <c r="E595" s="7"/>
      <c r="F595" s="7"/>
      <c r="G595" s="7"/>
      <c r="H595" s="7"/>
      <c r="I595" s="7"/>
      <c r="J595" s="7"/>
      <c r="K595" s="7"/>
      <c r="L595" s="7"/>
      <c r="M595" s="7"/>
      <c r="N595" s="7"/>
      <c r="O595" s="7"/>
      <c r="P595" s="7"/>
      <c r="Q595" s="7"/>
      <c r="R595" s="7"/>
    </row>
    <row r="596" spans="1:18">
      <c r="A596" s="7"/>
      <c r="B596" s="7"/>
      <c r="C596" s="7"/>
      <c r="D596" s="7"/>
      <c r="E596" s="7"/>
      <c r="F596" s="7"/>
      <c r="G596" s="7"/>
      <c r="H596" s="7"/>
      <c r="I596" s="7"/>
      <c r="J596" s="7"/>
      <c r="K596" s="7"/>
      <c r="L596" s="7"/>
      <c r="M596" s="7"/>
      <c r="N596" s="7"/>
      <c r="O596" s="7"/>
      <c r="P596" s="7"/>
      <c r="Q596" s="7"/>
      <c r="R596" s="7"/>
    </row>
    <row r="597" spans="1:18">
      <c r="A597" s="7"/>
      <c r="B597" s="7"/>
      <c r="C597" s="7"/>
      <c r="D597" s="7"/>
      <c r="E597" s="7"/>
      <c r="F597" s="7"/>
      <c r="G597" s="7"/>
      <c r="H597" s="7"/>
      <c r="I597" s="7"/>
      <c r="J597" s="7"/>
      <c r="K597" s="7"/>
      <c r="L597" s="7"/>
      <c r="M597" s="7"/>
      <c r="N597" s="7"/>
      <c r="O597" s="7"/>
      <c r="P597" s="7"/>
      <c r="Q597" s="7"/>
      <c r="R597" s="7"/>
    </row>
    <row r="598" spans="1:18">
      <c r="A598" s="7"/>
      <c r="B598" s="7"/>
      <c r="C598" s="7"/>
      <c r="D598" s="7"/>
      <c r="E598" s="7"/>
      <c r="F598" s="7"/>
      <c r="G598" s="7"/>
      <c r="H598" s="7"/>
      <c r="I598" s="7"/>
      <c r="J598" s="7"/>
      <c r="K598" s="7"/>
      <c r="L598" s="7"/>
      <c r="M598" s="7"/>
      <c r="N598" s="7"/>
      <c r="O598" s="7"/>
      <c r="P598" s="7"/>
      <c r="Q598" s="7"/>
      <c r="R598" s="7"/>
    </row>
    <row r="599" spans="1:18">
      <c r="A599" s="7"/>
      <c r="B599" s="7"/>
      <c r="C599" s="7"/>
      <c r="D599" s="7"/>
      <c r="E599" s="7"/>
      <c r="F599" s="7"/>
      <c r="G599" s="7"/>
      <c r="H599" s="7"/>
      <c r="I599" s="7"/>
      <c r="J599" s="7"/>
      <c r="K599" s="7"/>
      <c r="L599" s="7"/>
      <c r="M599" s="7"/>
      <c r="N599" s="7"/>
      <c r="O599" s="7"/>
      <c r="P599" s="7"/>
      <c r="Q599" s="7"/>
      <c r="R599" s="7"/>
    </row>
    <row r="600" spans="1:18">
      <c r="A600" s="7"/>
      <c r="B600" s="7"/>
      <c r="C600" s="7"/>
      <c r="D600" s="7"/>
      <c r="E600" s="7"/>
      <c r="F600" s="7"/>
      <c r="G600" s="7"/>
      <c r="H600" s="7"/>
      <c r="I600" s="7"/>
      <c r="J600" s="7"/>
      <c r="K600" s="7"/>
      <c r="L600" s="7"/>
      <c r="M600" s="7"/>
      <c r="N600" s="7"/>
      <c r="O600" s="7"/>
      <c r="P600" s="7"/>
      <c r="Q600" s="7"/>
      <c r="R600" s="7"/>
    </row>
    <row r="601" spans="1:18">
      <c r="A601" s="7"/>
      <c r="B601" s="7"/>
      <c r="C601" s="7"/>
      <c r="D601" s="7"/>
      <c r="E601" s="7"/>
      <c r="F601" s="7"/>
      <c r="G601" s="7"/>
      <c r="H601" s="7"/>
      <c r="I601" s="7"/>
      <c r="J601" s="7"/>
      <c r="K601" s="7"/>
      <c r="L601" s="7"/>
      <c r="M601" s="7"/>
      <c r="N601" s="7"/>
      <c r="O601" s="7"/>
      <c r="P601" s="7"/>
      <c r="Q601" s="7"/>
      <c r="R601" s="7"/>
    </row>
    <row r="602" spans="1:18">
      <c r="A602" s="7"/>
      <c r="B602" s="7"/>
      <c r="C602" s="7"/>
      <c r="D602" s="7"/>
      <c r="E602" s="7"/>
      <c r="F602" s="7"/>
      <c r="G602" s="7"/>
      <c r="H602" s="7"/>
      <c r="I602" s="7"/>
      <c r="J602" s="7"/>
      <c r="K602" s="7"/>
      <c r="L602" s="7"/>
      <c r="M602" s="7"/>
      <c r="N602" s="7"/>
      <c r="O602" s="7"/>
      <c r="P602" s="7"/>
      <c r="Q602" s="7"/>
      <c r="R602" s="7"/>
    </row>
    <row r="603" spans="1:18">
      <c r="A603" s="7"/>
      <c r="B603" s="7"/>
      <c r="C603" s="7"/>
      <c r="D603" s="7"/>
      <c r="E603" s="7"/>
      <c r="F603" s="7"/>
      <c r="G603" s="7"/>
      <c r="H603" s="7"/>
      <c r="I603" s="7"/>
      <c r="J603" s="7"/>
      <c r="K603" s="7"/>
      <c r="L603" s="7"/>
      <c r="M603" s="7"/>
      <c r="N603" s="7"/>
      <c r="O603" s="7"/>
      <c r="P603" s="7"/>
      <c r="Q603" s="7"/>
      <c r="R603" s="7"/>
    </row>
    <row r="604" spans="1:18">
      <c r="A604" s="7"/>
      <c r="B604" s="7"/>
      <c r="C604" s="7"/>
      <c r="D604" s="7"/>
      <c r="E604" s="7"/>
      <c r="F604" s="7"/>
      <c r="G604" s="7"/>
      <c r="H604" s="7"/>
      <c r="I604" s="7"/>
      <c r="J604" s="7"/>
      <c r="K604" s="7"/>
      <c r="L604" s="7"/>
      <c r="M604" s="7"/>
      <c r="N604" s="7"/>
      <c r="O604" s="7"/>
      <c r="P604" s="7"/>
      <c r="Q604" s="7"/>
      <c r="R604" s="7"/>
    </row>
    <row r="605" spans="1:18">
      <c r="A605" s="7"/>
      <c r="B605" s="7"/>
      <c r="C605" s="7"/>
      <c r="D605" s="7"/>
      <c r="E605" s="7"/>
      <c r="F605" s="7"/>
      <c r="G605" s="7"/>
      <c r="H605" s="7"/>
      <c r="I605" s="7"/>
      <c r="J605" s="7"/>
      <c r="K605" s="7"/>
      <c r="L605" s="7"/>
      <c r="M605" s="7"/>
      <c r="N605" s="7"/>
      <c r="O605" s="7"/>
      <c r="P605" s="7"/>
      <c r="Q605" s="7"/>
      <c r="R605" s="7"/>
    </row>
    <row r="606" spans="1:18">
      <c r="A606" s="7"/>
      <c r="B606" s="7"/>
      <c r="C606" s="7"/>
      <c r="D606" s="7"/>
      <c r="E606" s="7"/>
      <c r="F606" s="7"/>
      <c r="G606" s="7"/>
      <c r="H606" s="7"/>
      <c r="I606" s="7"/>
      <c r="J606" s="7"/>
      <c r="K606" s="7"/>
      <c r="L606" s="7"/>
      <c r="M606" s="7"/>
      <c r="N606" s="7"/>
      <c r="O606" s="7"/>
      <c r="P606" s="7"/>
      <c r="Q606" s="7"/>
      <c r="R606" s="7"/>
    </row>
    <row r="607" spans="1:18">
      <c r="A607" s="7"/>
      <c r="B607" s="7"/>
      <c r="C607" s="7"/>
      <c r="D607" s="7"/>
      <c r="E607" s="7"/>
      <c r="F607" s="7"/>
      <c r="G607" s="7"/>
      <c r="H607" s="7"/>
      <c r="I607" s="7"/>
      <c r="J607" s="7"/>
      <c r="K607" s="7"/>
      <c r="L607" s="7"/>
      <c r="M607" s="7"/>
      <c r="N607" s="7"/>
      <c r="O607" s="7"/>
      <c r="P607" s="7"/>
      <c r="Q607" s="7"/>
      <c r="R607" s="7"/>
    </row>
    <row r="608" spans="1:18">
      <c r="A608" s="7"/>
      <c r="B608" s="7"/>
      <c r="C608" s="7"/>
      <c r="D608" s="7"/>
      <c r="E608" s="7"/>
      <c r="F608" s="7"/>
      <c r="G608" s="7"/>
      <c r="H608" s="7"/>
      <c r="I608" s="7"/>
      <c r="J608" s="7"/>
      <c r="K608" s="7"/>
      <c r="L608" s="7"/>
      <c r="M608" s="7"/>
      <c r="N608" s="7"/>
      <c r="O608" s="7"/>
      <c r="P608" s="7"/>
      <c r="Q608" s="7"/>
      <c r="R608" s="7"/>
    </row>
    <row r="609" spans="1:18">
      <c r="A609" s="7"/>
      <c r="B609" s="7"/>
      <c r="C609" s="7"/>
      <c r="D609" s="7"/>
      <c r="E609" s="7"/>
      <c r="F609" s="7"/>
      <c r="G609" s="7"/>
      <c r="H609" s="7"/>
      <c r="I609" s="7"/>
      <c r="J609" s="7"/>
      <c r="K609" s="7"/>
      <c r="L609" s="7"/>
      <c r="M609" s="7"/>
      <c r="N609" s="7"/>
      <c r="O609" s="7"/>
      <c r="P609" s="7"/>
      <c r="Q609" s="7"/>
      <c r="R609" s="7"/>
    </row>
    <row r="610" spans="1:18">
      <c r="A610" s="7"/>
      <c r="B610" s="7"/>
      <c r="C610" s="7"/>
      <c r="D610" s="7"/>
      <c r="E610" s="7"/>
      <c r="F610" s="7"/>
      <c r="G610" s="7"/>
      <c r="H610" s="7"/>
      <c r="I610" s="7"/>
      <c r="J610" s="7"/>
      <c r="K610" s="7"/>
      <c r="L610" s="7"/>
      <c r="M610" s="7"/>
      <c r="N610" s="7"/>
      <c r="O610" s="7"/>
      <c r="P610" s="7"/>
      <c r="Q610" s="7"/>
      <c r="R610" s="7"/>
    </row>
    <row r="611" spans="1:18">
      <c r="A611" s="7"/>
      <c r="B611" s="7"/>
      <c r="C611" s="7"/>
      <c r="D611" s="7"/>
      <c r="E611" s="7"/>
      <c r="F611" s="7"/>
      <c r="G611" s="7"/>
      <c r="H611" s="7"/>
      <c r="I611" s="7"/>
      <c r="J611" s="7"/>
      <c r="K611" s="7"/>
      <c r="L611" s="7"/>
      <c r="M611" s="7"/>
      <c r="N611" s="7"/>
      <c r="O611" s="7"/>
      <c r="P611" s="7"/>
      <c r="Q611" s="7"/>
      <c r="R611" s="7"/>
    </row>
    <row r="612" spans="1:18">
      <c r="A612" s="7"/>
      <c r="B612" s="7"/>
      <c r="C612" s="7"/>
      <c r="D612" s="7"/>
      <c r="E612" s="7"/>
      <c r="F612" s="7"/>
      <c r="G612" s="7"/>
      <c r="H612" s="7"/>
      <c r="I612" s="7"/>
      <c r="J612" s="7"/>
      <c r="K612" s="7"/>
      <c r="L612" s="7"/>
      <c r="M612" s="7"/>
      <c r="N612" s="7"/>
      <c r="O612" s="7"/>
      <c r="P612" s="7"/>
      <c r="Q612" s="7"/>
      <c r="R612" s="7"/>
    </row>
    <row r="613" spans="1:18">
      <c r="A613" s="7"/>
      <c r="B613" s="7"/>
      <c r="C613" s="7"/>
      <c r="D613" s="7"/>
      <c r="E613" s="7"/>
      <c r="F613" s="7"/>
      <c r="G613" s="7"/>
      <c r="H613" s="7"/>
      <c r="I613" s="7"/>
      <c r="J613" s="7"/>
      <c r="K613" s="7"/>
      <c r="L613" s="7"/>
      <c r="M613" s="7"/>
      <c r="N613" s="7"/>
      <c r="O613" s="7"/>
      <c r="P613" s="7"/>
      <c r="Q613" s="7"/>
      <c r="R613" s="7"/>
    </row>
    <row r="614" spans="1:18">
      <c r="A614" s="7"/>
      <c r="B614" s="7"/>
      <c r="C614" s="7"/>
      <c r="D614" s="7"/>
      <c r="E614" s="7"/>
      <c r="F614" s="7"/>
      <c r="G614" s="7"/>
      <c r="H614" s="7"/>
      <c r="I614" s="7"/>
      <c r="J614" s="7"/>
      <c r="K614" s="7"/>
      <c r="L614" s="7"/>
      <c r="M614" s="7"/>
      <c r="N614" s="7"/>
      <c r="O614" s="7"/>
      <c r="P614" s="7"/>
      <c r="Q614" s="7"/>
      <c r="R614" s="7"/>
    </row>
    <row r="615" spans="1:18">
      <c r="A615" s="7"/>
      <c r="B615" s="7"/>
      <c r="C615" s="7"/>
      <c r="D615" s="7"/>
      <c r="E615" s="7"/>
      <c r="F615" s="7"/>
      <c r="G615" s="7"/>
      <c r="H615" s="7"/>
      <c r="I615" s="7"/>
      <c r="J615" s="7"/>
      <c r="K615" s="7"/>
      <c r="L615" s="7"/>
      <c r="M615" s="7"/>
      <c r="N615" s="7"/>
      <c r="O615" s="7"/>
      <c r="P615" s="7"/>
      <c r="Q615" s="7"/>
      <c r="R615" s="7"/>
    </row>
    <row r="616" spans="1:18">
      <c r="A616" s="7"/>
      <c r="B616" s="7"/>
      <c r="C616" s="7"/>
      <c r="D616" s="7"/>
      <c r="E616" s="7"/>
      <c r="F616" s="7"/>
      <c r="G616" s="7"/>
      <c r="H616" s="7"/>
      <c r="I616" s="7"/>
      <c r="J616" s="7"/>
      <c r="K616" s="7"/>
      <c r="L616" s="7"/>
      <c r="M616" s="7"/>
      <c r="N616" s="7"/>
      <c r="O616" s="7"/>
      <c r="P616" s="7"/>
      <c r="Q616" s="7"/>
      <c r="R616" s="7"/>
    </row>
    <row r="617" spans="1:18">
      <c r="A617" s="7"/>
      <c r="B617" s="7"/>
      <c r="C617" s="7"/>
      <c r="D617" s="7"/>
      <c r="E617" s="7"/>
      <c r="F617" s="7"/>
      <c r="G617" s="7"/>
      <c r="H617" s="7"/>
      <c r="I617" s="7"/>
      <c r="J617" s="7"/>
      <c r="K617" s="7"/>
      <c r="L617" s="7"/>
      <c r="M617" s="7"/>
      <c r="N617" s="7"/>
      <c r="O617" s="7"/>
      <c r="P617" s="7"/>
      <c r="Q617" s="7"/>
      <c r="R617" s="7"/>
    </row>
    <row r="618" spans="1:18">
      <c r="A618" s="7"/>
      <c r="B618" s="7"/>
      <c r="C618" s="7"/>
      <c r="D618" s="7"/>
      <c r="E618" s="7"/>
      <c r="F618" s="7"/>
      <c r="G618" s="7"/>
      <c r="H618" s="7"/>
      <c r="I618" s="7"/>
      <c r="J618" s="7"/>
      <c r="K618" s="7"/>
      <c r="L618" s="7"/>
      <c r="M618" s="7"/>
      <c r="N618" s="7"/>
      <c r="O618" s="7"/>
      <c r="P618" s="7"/>
      <c r="Q618" s="7"/>
      <c r="R618" s="7"/>
    </row>
    <row r="619" spans="1:18">
      <c r="A619" s="7"/>
      <c r="B619" s="7"/>
      <c r="C619" s="7"/>
      <c r="D619" s="7"/>
      <c r="E619" s="7"/>
      <c r="F619" s="7"/>
      <c r="G619" s="7"/>
      <c r="H619" s="7"/>
      <c r="I619" s="7"/>
      <c r="J619" s="7"/>
      <c r="K619" s="7"/>
      <c r="L619" s="7"/>
      <c r="M619" s="7"/>
      <c r="N619" s="7"/>
      <c r="O619" s="7"/>
      <c r="P619" s="7"/>
      <c r="Q619" s="7"/>
      <c r="R619" s="7"/>
    </row>
    <row r="620" spans="1:18">
      <c r="A620" s="7"/>
      <c r="B620" s="7"/>
      <c r="C620" s="7"/>
      <c r="D620" s="7"/>
      <c r="E620" s="7"/>
      <c r="F620" s="7"/>
      <c r="G620" s="7"/>
      <c r="H620" s="7"/>
      <c r="I620" s="7"/>
      <c r="J620" s="7"/>
      <c r="K620" s="7"/>
      <c r="L620" s="7"/>
      <c r="M620" s="7"/>
      <c r="N620" s="7"/>
      <c r="O620" s="7"/>
      <c r="P620" s="7"/>
      <c r="Q620" s="7"/>
      <c r="R620" s="7"/>
    </row>
    <row r="621" spans="1:18">
      <c r="A621" s="7"/>
      <c r="B621" s="7"/>
      <c r="C621" s="7"/>
      <c r="D621" s="7"/>
      <c r="E621" s="7"/>
      <c r="F621" s="7"/>
      <c r="G621" s="7"/>
      <c r="H621" s="7"/>
      <c r="I621" s="7"/>
      <c r="J621" s="7"/>
      <c r="K621" s="7"/>
      <c r="L621" s="7"/>
      <c r="M621" s="7"/>
      <c r="N621" s="7"/>
      <c r="O621" s="7"/>
      <c r="P621" s="7"/>
      <c r="Q621" s="7"/>
      <c r="R621" s="7"/>
    </row>
    <row r="622" spans="1:18">
      <c r="A622" s="7"/>
      <c r="B622" s="7"/>
      <c r="C622" s="7"/>
      <c r="D622" s="7"/>
      <c r="E622" s="7"/>
      <c r="F622" s="7"/>
      <c r="G622" s="7"/>
      <c r="H622" s="7"/>
      <c r="I622" s="7"/>
      <c r="J622" s="7"/>
      <c r="K622" s="7"/>
      <c r="L622" s="7"/>
      <c r="M622" s="7"/>
      <c r="N622" s="7"/>
      <c r="O622" s="7"/>
      <c r="P622" s="7"/>
      <c r="Q622" s="7"/>
      <c r="R622" s="7"/>
    </row>
    <row r="623" spans="1:18">
      <c r="A623" s="7"/>
      <c r="B623" s="7"/>
      <c r="C623" s="7"/>
      <c r="D623" s="7"/>
      <c r="E623" s="7"/>
      <c r="F623" s="7"/>
      <c r="G623" s="7"/>
      <c r="H623" s="7"/>
      <c r="I623" s="7"/>
      <c r="J623" s="7"/>
      <c r="K623" s="7"/>
      <c r="L623" s="7"/>
      <c r="M623" s="7"/>
      <c r="N623" s="7"/>
      <c r="O623" s="7"/>
      <c r="P623" s="7"/>
      <c r="Q623" s="7"/>
      <c r="R623" s="7"/>
    </row>
    <row r="624" spans="1:18">
      <c r="A624" s="7"/>
      <c r="B624" s="7"/>
      <c r="C624" s="7"/>
      <c r="D624" s="7"/>
      <c r="E624" s="7"/>
      <c r="F624" s="7"/>
      <c r="G624" s="7"/>
      <c r="H624" s="7"/>
      <c r="I624" s="7"/>
      <c r="J624" s="7"/>
      <c r="K624" s="7"/>
      <c r="L624" s="7"/>
      <c r="M624" s="7"/>
      <c r="N624" s="7"/>
      <c r="O624" s="7"/>
      <c r="P624" s="7"/>
      <c r="Q624" s="7"/>
      <c r="R624" s="7"/>
    </row>
    <row r="625" spans="1:18">
      <c r="A625" s="7"/>
      <c r="B625" s="7"/>
      <c r="C625" s="7"/>
      <c r="D625" s="7"/>
      <c r="E625" s="7"/>
      <c r="F625" s="7"/>
      <c r="G625" s="7"/>
      <c r="H625" s="7"/>
      <c r="I625" s="7"/>
      <c r="J625" s="7"/>
      <c r="K625" s="7"/>
      <c r="L625" s="7"/>
      <c r="M625" s="7"/>
      <c r="N625" s="7"/>
      <c r="O625" s="7"/>
      <c r="P625" s="7"/>
      <c r="Q625" s="7"/>
      <c r="R625" s="7"/>
    </row>
    <row r="626" spans="1:18">
      <c r="A626" s="7"/>
      <c r="B626" s="7"/>
      <c r="C626" s="7"/>
      <c r="D626" s="7"/>
      <c r="E626" s="7"/>
      <c r="F626" s="7"/>
      <c r="G626" s="7"/>
      <c r="H626" s="7"/>
      <c r="I626" s="7"/>
      <c r="J626" s="7"/>
      <c r="K626" s="7"/>
      <c r="L626" s="7"/>
      <c r="M626" s="7"/>
      <c r="N626" s="7"/>
      <c r="O626" s="7"/>
      <c r="P626" s="7"/>
      <c r="Q626" s="7"/>
      <c r="R626" s="7"/>
    </row>
    <row r="627" spans="1:18">
      <c r="A627" s="7"/>
      <c r="B627" s="7"/>
      <c r="C627" s="7"/>
      <c r="D627" s="7"/>
      <c r="E627" s="7"/>
      <c r="F627" s="7"/>
      <c r="G627" s="7"/>
      <c r="H627" s="7"/>
      <c r="I627" s="7"/>
      <c r="J627" s="7"/>
      <c r="K627" s="7"/>
      <c r="L627" s="7"/>
      <c r="M627" s="7"/>
      <c r="N627" s="7"/>
      <c r="O627" s="7"/>
      <c r="P627" s="7"/>
      <c r="Q627" s="7"/>
      <c r="R627" s="7"/>
    </row>
    <row r="628" spans="1:18">
      <c r="A628" s="7"/>
      <c r="B628" s="7"/>
      <c r="C628" s="7"/>
      <c r="D628" s="7"/>
      <c r="E628" s="7"/>
      <c r="F628" s="7"/>
      <c r="G628" s="7"/>
      <c r="H628" s="7"/>
      <c r="I628" s="7"/>
      <c r="J628" s="7"/>
      <c r="K628" s="7"/>
      <c r="L628" s="7"/>
      <c r="M628" s="7"/>
      <c r="N628" s="7"/>
      <c r="O628" s="7"/>
      <c r="P628" s="7"/>
      <c r="Q628" s="7"/>
      <c r="R628" s="7"/>
    </row>
    <row r="629" spans="1:18">
      <c r="A629" s="7"/>
      <c r="B629" s="7"/>
      <c r="C629" s="7"/>
      <c r="D629" s="7"/>
      <c r="E629" s="7"/>
      <c r="F629" s="7"/>
      <c r="G629" s="7"/>
      <c r="H629" s="7"/>
      <c r="I629" s="7"/>
      <c r="J629" s="7"/>
      <c r="K629" s="7"/>
      <c r="L629" s="7"/>
      <c r="M629" s="7"/>
      <c r="N629" s="7"/>
      <c r="O629" s="7"/>
      <c r="P629" s="7"/>
      <c r="Q629" s="7"/>
      <c r="R629" s="7"/>
    </row>
    <row r="630" spans="1:18">
      <c r="A630" s="7"/>
      <c r="B630" s="7"/>
      <c r="C630" s="7"/>
      <c r="D630" s="7"/>
      <c r="E630" s="7"/>
      <c r="F630" s="7"/>
      <c r="G630" s="7"/>
      <c r="H630" s="7"/>
      <c r="I630" s="7"/>
      <c r="J630" s="7"/>
      <c r="K630" s="7"/>
      <c r="L630" s="7"/>
      <c r="M630" s="7"/>
      <c r="N630" s="7"/>
      <c r="O630" s="7"/>
      <c r="P630" s="7"/>
      <c r="Q630" s="7"/>
      <c r="R630" s="7"/>
    </row>
    <row r="631" spans="1:18">
      <c r="A631" s="7"/>
      <c r="B631" s="7"/>
      <c r="C631" s="7"/>
      <c r="D631" s="7"/>
      <c r="E631" s="7"/>
      <c r="F631" s="7"/>
      <c r="G631" s="7"/>
      <c r="H631" s="7"/>
      <c r="I631" s="7"/>
      <c r="J631" s="7"/>
      <c r="K631" s="7"/>
      <c r="L631" s="7"/>
      <c r="M631" s="7"/>
      <c r="N631" s="7"/>
      <c r="O631" s="7"/>
      <c r="P631" s="7"/>
      <c r="Q631" s="7"/>
      <c r="R631" s="7"/>
    </row>
    <row r="632" spans="1:18">
      <c r="A632" s="7"/>
      <c r="B632" s="7"/>
      <c r="C632" s="7"/>
      <c r="D632" s="7"/>
      <c r="E632" s="7"/>
      <c r="F632" s="7"/>
      <c r="G632" s="7"/>
      <c r="H632" s="7"/>
      <c r="I632" s="7"/>
      <c r="J632" s="7"/>
      <c r="K632" s="7"/>
      <c r="L632" s="7"/>
      <c r="M632" s="7"/>
      <c r="N632" s="7"/>
      <c r="O632" s="7"/>
      <c r="P632" s="7"/>
      <c r="Q632" s="7"/>
      <c r="R632" s="7"/>
    </row>
    <row r="633" spans="1:18">
      <c r="A633" s="7"/>
      <c r="B633" s="7"/>
      <c r="C633" s="7"/>
      <c r="D633" s="7"/>
      <c r="E633" s="7"/>
      <c r="F633" s="7"/>
      <c r="G633" s="7"/>
      <c r="H633" s="7"/>
      <c r="I633" s="7"/>
      <c r="J633" s="7"/>
      <c r="K633" s="7"/>
      <c r="L633" s="7"/>
      <c r="M633" s="7"/>
      <c r="N633" s="7"/>
      <c r="O633" s="7"/>
      <c r="P633" s="7"/>
      <c r="Q633" s="7"/>
      <c r="R633" s="7"/>
    </row>
    <row r="634" spans="1:18">
      <c r="A634" s="7"/>
      <c r="B634" s="7"/>
      <c r="C634" s="7"/>
      <c r="D634" s="7"/>
      <c r="E634" s="7"/>
      <c r="F634" s="7"/>
      <c r="G634" s="7"/>
      <c r="H634" s="7"/>
      <c r="I634" s="7"/>
      <c r="J634" s="7"/>
      <c r="K634" s="7"/>
      <c r="L634" s="7"/>
      <c r="M634" s="7"/>
      <c r="N634" s="7"/>
      <c r="O634" s="7"/>
      <c r="P634" s="7"/>
      <c r="Q634" s="7"/>
      <c r="R634" s="7"/>
    </row>
    <row r="635" spans="1:18">
      <c r="A635" s="7"/>
      <c r="B635" s="7"/>
      <c r="C635" s="7"/>
      <c r="D635" s="7"/>
      <c r="E635" s="7"/>
      <c r="F635" s="7"/>
      <c r="G635" s="7"/>
      <c r="H635" s="7"/>
      <c r="I635" s="7"/>
      <c r="J635" s="7"/>
      <c r="K635" s="7"/>
      <c r="L635" s="7"/>
      <c r="M635" s="7"/>
      <c r="N635" s="7"/>
      <c r="O635" s="7"/>
      <c r="P635" s="7"/>
      <c r="Q635" s="7"/>
      <c r="R635" s="7"/>
    </row>
    <row r="636" spans="1:18">
      <c r="A636" s="7"/>
      <c r="B636" s="7"/>
      <c r="C636" s="7"/>
      <c r="D636" s="7"/>
      <c r="E636" s="7"/>
      <c r="F636" s="7"/>
      <c r="G636" s="7"/>
      <c r="H636" s="7"/>
      <c r="I636" s="7"/>
      <c r="J636" s="7"/>
      <c r="K636" s="7"/>
      <c r="L636" s="7"/>
      <c r="M636" s="7"/>
      <c r="N636" s="7"/>
      <c r="O636" s="7"/>
      <c r="P636" s="7"/>
      <c r="Q636" s="7"/>
      <c r="R636" s="7"/>
    </row>
    <row r="637" spans="1:18">
      <c r="A637" s="7"/>
      <c r="B637" s="7"/>
      <c r="C637" s="7"/>
      <c r="D637" s="7"/>
      <c r="E637" s="7"/>
      <c r="F637" s="7"/>
      <c r="G637" s="7"/>
      <c r="H637" s="7"/>
      <c r="I637" s="7"/>
      <c r="J637" s="7"/>
      <c r="K637" s="7"/>
      <c r="L637" s="7"/>
      <c r="M637" s="7"/>
      <c r="N637" s="7"/>
      <c r="O637" s="7"/>
      <c r="P637" s="7"/>
      <c r="Q637" s="7"/>
      <c r="R637" s="7"/>
    </row>
    <row r="638" spans="1:18">
      <c r="A638" s="7"/>
      <c r="B638" s="7"/>
      <c r="C638" s="7"/>
      <c r="D638" s="7"/>
      <c r="E638" s="7"/>
      <c r="F638" s="7"/>
      <c r="G638" s="7"/>
      <c r="H638" s="7"/>
      <c r="I638" s="7"/>
      <c r="J638" s="7"/>
      <c r="K638" s="7"/>
      <c r="L638" s="7"/>
      <c r="M638" s="7"/>
      <c r="N638" s="7"/>
      <c r="O638" s="7"/>
      <c r="P638" s="7"/>
      <c r="Q638" s="7"/>
      <c r="R638" s="7"/>
    </row>
    <row r="639" spans="1:18">
      <c r="A639" s="7"/>
      <c r="B639" s="7"/>
      <c r="C639" s="7"/>
      <c r="D639" s="7"/>
      <c r="E639" s="7"/>
      <c r="F639" s="7"/>
      <c r="G639" s="7"/>
      <c r="H639" s="7"/>
      <c r="I639" s="7"/>
      <c r="J639" s="7"/>
      <c r="K639" s="7"/>
      <c r="L639" s="7"/>
      <c r="M639" s="7"/>
      <c r="N639" s="7"/>
      <c r="O639" s="7"/>
      <c r="P639" s="7"/>
      <c r="Q639" s="7"/>
      <c r="R639" s="7"/>
    </row>
    <row r="640" spans="1:18">
      <c r="A640" s="7"/>
      <c r="B640" s="7"/>
      <c r="C640" s="7"/>
      <c r="D640" s="7"/>
      <c r="E640" s="7"/>
      <c r="F640" s="7"/>
      <c r="G640" s="7"/>
      <c r="H640" s="7"/>
      <c r="I640" s="7"/>
      <c r="J640" s="7"/>
      <c r="K640" s="7"/>
      <c r="L640" s="7"/>
      <c r="M640" s="7"/>
      <c r="N640" s="7"/>
      <c r="O640" s="7"/>
      <c r="P640" s="7"/>
      <c r="Q640" s="7"/>
      <c r="R640" s="7"/>
    </row>
    <row r="641" spans="1:18">
      <c r="A641" s="7"/>
      <c r="B641" s="7"/>
      <c r="C641" s="7"/>
      <c r="D641" s="7"/>
      <c r="E641" s="7"/>
      <c r="F641" s="7"/>
      <c r="G641" s="7"/>
      <c r="H641" s="7"/>
      <c r="I641" s="7"/>
      <c r="J641" s="7"/>
      <c r="K641" s="7"/>
      <c r="L641" s="7"/>
      <c r="M641" s="7"/>
      <c r="N641" s="7"/>
      <c r="O641" s="7"/>
      <c r="P641" s="7"/>
      <c r="Q641" s="7"/>
      <c r="R641" s="7"/>
    </row>
    <row r="642" spans="1:18">
      <c r="A642" s="7"/>
      <c r="B642" s="7"/>
      <c r="C642" s="7"/>
      <c r="D642" s="7"/>
      <c r="E642" s="7"/>
      <c r="F642" s="7"/>
      <c r="G642" s="7"/>
      <c r="H642" s="7"/>
      <c r="I642" s="7"/>
      <c r="J642" s="7"/>
      <c r="K642" s="7"/>
      <c r="L642" s="7"/>
      <c r="M642" s="7"/>
      <c r="N642" s="7"/>
      <c r="O642" s="7"/>
      <c r="P642" s="7"/>
      <c r="Q642" s="7"/>
      <c r="R642" s="7"/>
    </row>
    <row r="643" spans="1:18">
      <c r="A643" s="7"/>
      <c r="B643" s="7"/>
      <c r="C643" s="7"/>
      <c r="D643" s="7"/>
      <c r="E643" s="7"/>
      <c r="F643" s="7"/>
      <c r="G643" s="7"/>
      <c r="H643" s="7"/>
      <c r="I643" s="7"/>
      <c r="J643" s="7"/>
      <c r="K643" s="7"/>
      <c r="L643" s="7"/>
      <c r="M643" s="7"/>
      <c r="N643" s="7"/>
      <c r="O643" s="7"/>
      <c r="P643" s="7"/>
      <c r="Q643" s="7"/>
      <c r="R643" s="7"/>
    </row>
    <row r="644" spans="1:18">
      <c r="A644" s="7"/>
      <c r="B644" s="7"/>
      <c r="C644" s="7"/>
      <c r="D644" s="7"/>
      <c r="E644" s="7"/>
      <c r="F644" s="7"/>
      <c r="G644" s="7"/>
      <c r="H644" s="7"/>
      <c r="I644" s="7"/>
      <c r="J644" s="7"/>
      <c r="K644" s="7"/>
      <c r="L644" s="7"/>
      <c r="M644" s="7"/>
      <c r="N644" s="7"/>
      <c r="O644" s="7"/>
      <c r="P644" s="7"/>
      <c r="Q644" s="7"/>
      <c r="R644" s="7"/>
    </row>
    <row r="645" spans="1:18">
      <c r="A645" s="7"/>
      <c r="B645" s="7"/>
      <c r="C645" s="7"/>
      <c r="D645" s="7"/>
      <c r="E645" s="7"/>
      <c r="F645" s="7"/>
      <c r="G645" s="7"/>
      <c r="H645" s="7"/>
      <c r="I645" s="7"/>
      <c r="J645" s="7"/>
      <c r="K645" s="7"/>
      <c r="L645" s="7"/>
      <c r="M645" s="7"/>
      <c r="N645" s="7"/>
      <c r="O645" s="7"/>
      <c r="P645" s="7"/>
      <c r="Q645" s="7"/>
      <c r="R645" s="7"/>
    </row>
    <row r="646" spans="1:18">
      <c r="A646" s="7"/>
      <c r="B646" s="7"/>
      <c r="C646" s="7"/>
      <c r="D646" s="7"/>
      <c r="E646" s="7"/>
      <c r="F646" s="7"/>
      <c r="G646" s="7"/>
      <c r="H646" s="7"/>
      <c r="I646" s="7"/>
      <c r="J646" s="7"/>
      <c r="K646" s="7"/>
      <c r="L646" s="7"/>
      <c r="M646" s="7"/>
      <c r="N646" s="7"/>
      <c r="O646" s="7"/>
      <c r="P646" s="7"/>
      <c r="Q646" s="7"/>
      <c r="R646" s="7"/>
    </row>
    <row r="647" spans="1:18">
      <c r="A647" s="7"/>
      <c r="B647" s="7"/>
      <c r="C647" s="7"/>
      <c r="D647" s="7"/>
      <c r="E647" s="7"/>
      <c r="F647" s="7"/>
      <c r="G647" s="7"/>
      <c r="H647" s="7"/>
      <c r="I647" s="7"/>
      <c r="J647" s="7"/>
      <c r="K647" s="7"/>
      <c r="L647" s="7"/>
      <c r="M647" s="7"/>
      <c r="N647" s="7"/>
      <c r="O647" s="7"/>
      <c r="P647" s="7"/>
      <c r="Q647" s="7"/>
      <c r="R647" s="7"/>
    </row>
    <row r="648" spans="1:18">
      <c r="A648" s="7"/>
      <c r="B648" s="7"/>
      <c r="C648" s="7"/>
      <c r="D648" s="7"/>
      <c r="E648" s="7"/>
      <c r="F648" s="7"/>
      <c r="G648" s="7"/>
      <c r="H648" s="7"/>
      <c r="I648" s="7"/>
      <c r="J648" s="7"/>
      <c r="K648" s="7"/>
      <c r="L648" s="7"/>
      <c r="M648" s="7"/>
      <c r="N648" s="7"/>
      <c r="O648" s="7"/>
      <c r="P648" s="7"/>
      <c r="Q648" s="7"/>
      <c r="R648" s="7"/>
    </row>
    <row r="649" spans="1:18">
      <c r="A649" s="7"/>
      <c r="B649" s="7"/>
      <c r="C649" s="7"/>
      <c r="D649" s="7"/>
      <c r="E649" s="7"/>
      <c r="F649" s="7"/>
      <c r="G649" s="7"/>
      <c r="H649" s="7"/>
      <c r="I649" s="7"/>
      <c r="J649" s="7"/>
      <c r="K649" s="7"/>
      <c r="L649" s="7"/>
      <c r="M649" s="7"/>
      <c r="N649" s="7"/>
      <c r="O649" s="7"/>
      <c r="P649" s="7"/>
      <c r="Q649" s="7"/>
      <c r="R649" s="7"/>
    </row>
    <row r="650" spans="1:18">
      <c r="A650" s="7"/>
      <c r="B650" s="7"/>
      <c r="C650" s="7"/>
      <c r="D650" s="7"/>
      <c r="E650" s="7"/>
      <c r="F650" s="7"/>
      <c r="G650" s="7"/>
      <c r="H650" s="7"/>
      <c r="I650" s="7"/>
      <c r="J650" s="7"/>
      <c r="K650" s="7"/>
      <c r="L650" s="7"/>
      <c r="M650" s="7"/>
      <c r="N650" s="7"/>
      <c r="O650" s="7"/>
      <c r="P650" s="7"/>
      <c r="Q650" s="7"/>
      <c r="R650" s="7"/>
    </row>
    <row r="651" spans="1:18">
      <c r="A651" s="7"/>
      <c r="B651" s="7"/>
      <c r="C651" s="7"/>
      <c r="D651" s="7"/>
      <c r="E651" s="7"/>
      <c r="F651" s="7"/>
      <c r="G651" s="7"/>
      <c r="H651" s="7"/>
      <c r="I651" s="7"/>
      <c r="J651" s="7"/>
      <c r="K651" s="7"/>
      <c r="L651" s="7"/>
      <c r="M651" s="7"/>
      <c r="N651" s="7"/>
      <c r="O651" s="7"/>
      <c r="P651" s="7"/>
      <c r="Q651" s="7"/>
      <c r="R651" s="7"/>
    </row>
    <row r="652" spans="1:18">
      <c r="A652" s="7"/>
      <c r="B652" s="7"/>
      <c r="C652" s="7"/>
      <c r="D652" s="7"/>
      <c r="E652" s="7"/>
      <c r="F652" s="7"/>
      <c r="G652" s="7"/>
      <c r="H652" s="7"/>
      <c r="I652" s="7"/>
      <c r="J652" s="7"/>
      <c r="K652" s="7"/>
      <c r="L652" s="7"/>
      <c r="M652" s="7"/>
      <c r="N652" s="7"/>
      <c r="O652" s="7"/>
      <c r="P652" s="7"/>
      <c r="Q652" s="7"/>
      <c r="R652" s="7"/>
    </row>
    <row r="653" spans="1:18">
      <c r="A653" s="7"/>
      <c r="B653" s="7"/>
      <c r="C653" s="7"/>
      <c r="D653" s="7"/>
      <c r="E653" s="7"/>
      <c r="F653" s="7"/>
      <c r="G653" s="7"/>
      <c r="H653" s="7"/>
      <c r="I653" s="7"/>
      <c r="J653" s="7"/>
      <c r="K653" s="7"/>
      <c r="L653" s="7"/>
      <c r="M653" s="7"/>
      <c r="N653" s="7"/>
      <c r="O653" s="7"/>
      <c r="P653" s="7"/>
      <c r="Q653" s="7"/>
      <c r="R653" s="7"/>
    </row>
    <row r="654" spans="1:18">
      <c r="A654" s="7"/>
      <c r="B654" s="7"/>
      <c r="C654" s="7"/>
      <c r="D654" s="7"/>
      <c r="E654" s="7"/>
      <c r="F654" s="7"/>
      <c r="G654" s="7"/>
      <c r="H654" s="7"/>
      <c r="I654" s="7"/>
      <c r="J654" s="7"/>
      <c r="K654" s="7"/>
      <c r="L654" s="7"/>
      <c r="M654" s="7"/>
      <c r="N654" s="7"/>
      <c r="O654" s="7"/>
      <c r="P654" s="7"/>
      <c r="Q654" s="7"/>
      <c r="R654" s="7"/>
    </row>
    <row r="655" spans="1:18">
      <c r="A655" s="7"/>
      <c r="B655" s="7"/>
      <c r="C655" s="7"/>
      <c r="D655" s="7"/>
      <c r="E655" s="7"/>
      <c r="F655" s="7"/>
      <c r="G655" s="7"/>
      <c r="H655" s="7"/>
      <c r="I655" s="7"/>
      <c r="J655" s="7"/>
      <c r="K655" s="7"/>
      <c r="L655" s="7"/>
      <c r="M655" s="7"/>
      <c r="N655" s="7"/>
      <c r="O655" s="7"/>
      <c r="P655" s="7"/>
      <c r="Q655" s="7"/>
      <c r="R655" s="7"/>
    </row>
    <row r="656" spans="1:18">
      <c r="A656" s="7"/>
      <c r="B656" s="7"/>
      <c r="C656" s="7"/>
      <c r="D656" s="7"/>
      <c r="E656" s="7"/>
      <c r="F656" s="7"/>
      <c r="G656" s="7"/>
      <c r="H656" s="7"/>
      <c r="I656" s="7"/>
      <c r="J656" s="7"/>
      <c r="K656" s="7"/>
      <c r="L656" s="7"/>
      <c r="M656" s="7"/>
      <c r="N656" s="7"/>
      <c r="O656" s="7"/>
      <c r="P656" s="7"/>
      <c r="Q656" s="7"/>
      <c r="R656" s="7"/>
    </row>
    <row r="657" spans="1:18">
      <c r="A657" s="7"/>
      <c r="B657" s="7"/>
      <c r="C657" s="7"/>
      <c r="D657" s="7"/>
      <c r="E657" s="7"/>
      <c r="F657" s="7"/>
      <c r="G657" s="7"/>
      <c r="H657" s="7"/>
      <c r="I657" s="7"/>
      <c r="J657" s="7"/>
      <c r="K657" s="7"/>
      <c r="L657" s="7"/>
      <c r="M657" s="7"/>
      <c r="N657" s="7"/>
      <c r="O657" s="7"/>
      <c r="P657" s="7"/>
      <c r="Q657" s="7"/>
      <c r="R657" s="7"/>
    </row>
    <row r="658" spans="1:18">
      <c r="A658" s="7"/>
      <c r="B658" s="7"/>
      <c r="C658" s="7"/>
      <c r="D658" s="7"/>
      <c r="E658" s="7"/>
      <c r="F658" s="7"/>
      <c r="G658" s="7"/>
      <c r="H658" s="7"/>
      <c r="I658" s="7"/>
      <c r="J658" s="7"/>
      <c r="K658" s="7"/>
      <c r="L658" s="7"/>
      <c r="M658" s="7"/>
      <c r="N658" s="7"/>
      <c r="O658" s="7"/>
      <c r="P658" s="7"/>
      <c r="Q658" s="7"/>
      <c r="R658" s="7"/>
    </row>
    <row r="659" spans="1:18">
      <c r="A659" s="7"/>
      <c r="B659" s="7"/>
      <c r="C659" s="7"/>
      <c r="D659" s="7"/>
      <c r="E659" s="7"/>
      <c r="F659" s="7"/>
      <c r="G659" s="7"/>
      <c r="H659" s="7"/>
      <c r="I659" s="7"/>
      <c r="J659" s="7"/>
      <c r="K659" s="7"/>
      <c r="L659" s="7"/>
      <c r="M659" s="7"/>
      <c r="N659" s="7"/>
      <c r="O659" s="7"/>
      <c r="P659" s="7"/>
      <c r="Q659" s="7"/>
      <c r="R659" s="7"/>
    </row>
    <row r="660" spans="1:18">
      <c r="A660" s="7"/>
      <c r="B660" s="7"/>
      <c r="C660" s="7"/>
      <c r="D660" s="7"/>
      <c r="E660" s="7"/>
      <c r="F660" s="7"/>
      <c r="G660" s="7"/>
      <c r="H660" s="7"/>
      <c r="I660" s="7"/>
      <c r="J660" s="7"/>
      <c r="K660" s="7"/>
      <c r="L660" s="7"/>
      <c r="M660" s="7"/>
      <c r="N660" s="7"/>
      <c r="O660" s="7"/>
      <c r="P660" s="7"/>
      <c r="Q660" s="7"/>
      <c r="R660" s="7"/>
    </row>
    <row r="661" spans="1:18">
      <c r="A661" s="7"/>
      <c r="B661" s="7"/>
      <c r="C661" s="7"/>
      <c r="D661" s="7"/>
      <c r="E661" s="7"/>
      <c r="F661" s="7"/>
      <c r="G661" s="7"/>
      <c r="H661" s="7"/>
      <c r="I661" s="7"/>
      <c r="J661" s="7"/>
      <c r="K661" s="7"/>
      <c r="L661" s="7"/>
      <c r="M661" s="7"/>
      <c r="N661" s="7"/>
      <c r="O661" s="7"/>
      <c r="P661" s="7"/>
      <c r="Q661" s="7"/>
      <c r="R661" s="7"/>
    </row>
    <row r="662" spans="1:18">
      <c r="A662" s="7"/>
      <c r="B662" s="7"/>
      <c r="C662" s="7"/>
      <c r="D662" s="7"/>
      <c r="E662" s="7"/>
      <c r="F662" s="7"/>
      <c r="G662" s="7"/>
      <c r="H662" s="7"/>
      <c r="I662" s="7"/>
      <c r="J662" s="7"/>
      <c r="K662" s="7"/>
      <c r="L662" s="7"/>
      <c r="M662" s="7"/>
      <c r="N662" s="7"/>
      <c r="O662" s="7"/>
      <c r="P662" s="7"/>
      <c r="Q662" s="7"/>
      <c r="R662" s="7"/>
    </row>
    <row r="663" spans="1:18">
      <c r="A663" s="7"/>
      <c r="B663" s="7"/>
      <c r="C663" s="7"/>
      <c r="D663" s="7"/>
      <c r="E663" s="7"/>
      <c r="F663" s="7"/>
      <c r="G663" s="7"/>
      <c r="H663" s="7"/>
      <c r="I663" s="7"/>
      <c r="J663" s="7"/>
      <c r="K663" s="7"/>
      <c r="L663" s="7"/>
      <c r="M663" s="7"/>
      <c r="N663" s="7"/>
      <c r="O663" s="7"/>
      <c r="P663" s="7"/>
      <c r="Q663" s="7"/>
      <c r="R663" s="7"/>
    </row>
    <row r="664" spans="1:18">
      <c r="A664" s="7"/>
      <c r="B664" s="7"/>
      <c r="C664" s="7"/>
      <c r="D664" s="7"/>
      <c r="E664" s="7"/>
      <c r="F664" s="7"/>
      <c r="G664" s="7"/>
      <c r="H664" s="7"/>
      <c r="I664" s="7"/>
      <c r="J664" s="7"/>
      <c r="K664" s="7"/>
      <c r="L664" s="7"/>
      <c r="M664" s="7"/>
      <c r="N664" s="7"/>
      <c r="O664" s="7"/>
      <c r="P664" s="7"/>
      <c r="Q664" s="7"/>
      <c r="R664" s="7"/>
    </row>
    <row r="665" spans="1:18">
      <c r="A665" s="7"/>
      <c r="B665" s="7"/>
      <c r="C665" s="7"/>
      <c r="D665" s="7"/>
      <c r="E665" s="7"/>
      <c r="F665" s="7"/>
      <c r="G665" s="7"/>
      <c r="H665" s="7"/>
      <c r="I665" s="7"/>
      <c r="J665" s="7"/>
      <c r="K665" s="7"/>
      <c r="L665" s="7"/>
      <c r="M665" s="7"/>
      <c r="N665" s="7"/>
      <c r="O665" s="7"/>
      <c r="P665" s="7"/>
      <c r="Q665" s="7"/>
      <c r="R665" s="7"/>
    </row>
    <row r="666" spans="1:18">
      <c r="A666" s="7"/>
      <c r="B666" s="7"/>
      <c r="C666" s="7"/>
      <c r="D666" s="7"/>
      <c r="E666" s="7"/>
      <c r="F666" s="7"/>
      <c r="G666" s="7"/>
      <c r="H666" s="7"/>
      <c r="I666" s="7"/>
      <c r="J666" s="7"/>
      <c r="K666" s="7"/>
      <c r="L666" s="7"/>
      <c r="M666" s="7"/>
      <c r="N666" s="7"/>
      <c r="O666" s="7"/>
      <c r="P666" s="7"/>
      <c r="Q666" s="7"/>
      <c r="R666" s="7"/>
    </row>
    <row r="667" spans="1:18">
      <c r="A667" s="7"/>
      <c r="B667" s="7"/>
      <c r="C667" s="7"/>
      <c r="D667" s="7"/>
      <c r="E667" s="7"/>
      <c r="F667" s="7"/>
      <c r="G667" s="7"/>
      <c r="H667" s="7"/>
      <c r="I667" s="7"/>
      <c r="J667" s="7"/>
      <c r="K667" s="7"/>
      <c r="L667" s="7"/>
      <c r="M667" s="7"/>
      <c r="N667" s="7"/>
      <c r="O667" s="7"/>
      <c r="P667" s="7"/>
      <c r="Q667" s="7"/>
      <c r="R667" s="7"/>
    </row>
    <row r="668" spans="1:18">
      <c r="A668" s="7"/>
      <c r="B668" s="7"/>
      <c r="C668" s="7"/>
      <c r="D668" s="7"/>
      <c r="E668" s="7"/>
      <c r="F668" s="7"/>
      <c r="G668" s="7"/>
      <c r="H668" s="7"/>
      <c r="I668" s="7"/>
      <c r="J668" s="7"/>
      <c r="K668" s="7"/>
      <c r="L668" s="7"/>
      <c r="M668" s="7"/>
      <c r="N668" s="7"/>
      <c r="O668" s="7"/>
      <c r="P668" s="7"/>
      <c r="Q668" s="7"/>
      <c r="R668" s="7"/>
    </row>
    <row r="669" spans="1:18">
      <c r="A669" s="7"/>
      <c r="B669" s="7"/>
      <c r="C669" s="7"/>
      <c r="D669" s="7"/>
      <c r="E669" s="7"/>
      <c r="F669" s="7"/>
      <c r="G669" s="7"/>
      <c r="H669" s="7"/>
      <c r="I669" s="7"/>
      <c r="J669" s="7"/>
      <c r="K669" s="7"/>
      <c r="L669" s="7"/>
      <c r="M669" s="7"/>
      <c r="N669" s="7"/>
      <c r="O669" s="7"/>
      <c r="P669" s="7"/>
      <c r="Q669" s="7"/>
      <c r="R669" s="7"/>
    </row>
    <row r="670" spans="1:18">
      <c r="A670" s="7"/>
      <c r="B670" s="7"/>
      <c r="C670" s="7"/>
      <c r="D670" s="7"/>
      <c r="E670" s="7"/>
      <c r="F670" s="7"/>
      <c r="G670" s="7"/>
      <c r="H670" s="7"/>
      <c r="I670" s="7"/>
      <c r="J670" s="7"/>
      <c r="K670" s="7"/>
      <c r="L670" s="7"/>
      <c r="M670" s="7"/>
      <c r="N670" s="7"/>
      <c r="O670" s="7"/>
      <c r="P670" s="7"/>
      <c r="Q670" s="7"/>
      <c r="R670" s="7"/>
    </row>
    <row r="671" spans="1:18">
      <c r="A671" s="7"/>
      <c r="B671" s="7"/>
      <c r="C671" s="7"/>
      <c r="D671" s="7"/>
      <c r="E671" s="7"/>
      <c r="F671" s="7"/>
      <c r="G671" s="7"/>
      <c r="H671" s="7"/>
      <c r="I671" s="7"/>
      <c r="J671" s="7"/>
      <c r="K671" s="7"/>
      <c r="L671" s="7"/>
      <c r="M671" s="7"/>
      <c r="N671" s="7"/>
      <c r="O671" s="7"/>
      <c r="P671" s="7"/>
      <c r="Q671" s="7"/>
      <c r="R671" s="7"/>
    </row>
    <row r="672" spans="1:18">
      <c r="A672" s="7"/>
      <c r="B672" s="7"/>
      <c r="C672" s="7"/>
      <c r="D672" s="7"/>
      <c r="E672" s="7"/>
      <c r="F672" s="7"/>
      <c r="G672" s="7"/>
      <c r="H672" s="7"/>
      <c r="I672" s="7"/>
      <c r="J672" s="7"/>
      <c r="K672" s="7"/>
      <c r="L672" s="7"/>
      <c r="M672" s="7"/>
      <c r="N672" s="7"/>
      <c r="O672" s="7"/>
      <c r="P672" s="7"/>
      <c r="Q672" s="7"/>
      <c r="R672" s="7"/>
    </row>
    <row r="673" spans="1:18">
      <c r="A673" s="7"/>
      <c r="B673" s="7"/>
      <c r="C673" s="7"/>
      <c r="D673" s="7"/>
      <c r="E673" s="7"/>
      <c r="F673" s="7"/>
      <c r="G673" s="7"/>
      <c r="H673" s="7"/>
      <c r="I673" s="7"/>
      <c r="J673" s="7"/>
      <c r="K673" s="7"/>
      <c r="L673" s="7"/>
      <c r="M673" s="7"/>
      <c r="N673" s="7"/>
      <c r="O673" s="7"/>
      <c r="P673" s="7"/>
      <c r="Q673" s="7"/>
      <c r="R673" s="7"/>
    </row>
    <row r="674" spans="1:18">
      <c r="A674" s="7"/>
      <c r="B674" s="7"/>
      <c r="C674" s="7"/>
      <c r="D674" s="7"/>
      <c r="E674" s="7"/>
      <c r="F674" s="7"/>
      <c r="G674" s="7"/>
      <c r="H674" s="7"/>
      <c r="I674" s="7"/>
      <c r="J674" s="7"/>
      <c r="K674" s="7"/>
      <c r="L674" s="7"/>
      <c r="M674" s="7"/>
      <c r="N674" s="7"/>
      <c r="O674" s="7"/>
      <c r="P674" s="7"/>
      <c r="Q674" s="7"/>
      <c r="R674" s="7"/>
    </row>
    <row r="675" spans="1:18">
      <c r="A675" s="7"/>
      <c r="B675" s="7"/>
      <c r="C675" s="7"/>
      <c r="D675" s="7"/>
      <c r="E675" s="7"/>
      <c r="F675" s="7"/>
      <c r="G675" s="7"/>
      <c r="H675" s="7"/>
      <c r="I675" s="7"/>
      <c r="J675" s="7"/>
      <c r="K675" s="7"/>
      <c r="L675" s="7"/>
      <c r="M675" s="7"/>
      <c r="N675" s="7"/>
      <c r="O675" s="7"/>
      <c r="P675" s="7"/>
      <c r="Q675" s="7"/>
      <c r="R675" s="7"/>
    </row>
    <row r="676" spans="1:18">
      <c r="A676" s="7"/>
      <c r="B676" s="7"/>
      <c r="C676" s="7"/>
      <c r="D676" s="7"/>
      <c r="E676" s="7"/>
      <c r="F676" s="7"/>
      <c r="G676" s="7"/>
      <c r="H676" s="7"/>
      <c r="I676" s="7"/>
      <c r="J676" s="7"/>
      <c r="K676" s="7"/>
      <c r="L676" s="7"/>
      <c r="M676" s="7"/>
      <c r="N676" s="7"/>
      <c r="O676" s="7"/>
      <c r="P676" s="7"/>
      <c r="Q676" s="7"/>
      <c r="R676" s="7"/>
    </row>
    <row r="677" spans="1:18">
      <c r="A677" s="7"/>
      <c r="B677" s="7"/>
      <c r="C677" s="7"/>
      <c r="D677" s="7"/>
      <c r="E677" s="7"/>
      <c r="F677" s="7"/>
      <c r="G677" s="7"/>
      <c r="H677" s="7"/>
      <c r="I677" s="7"/>
      <c r="J677" s="7"/>
      <c r="K677" s="7"/>
      <c r="L677" s="7"/>
      <c r="M677" s="7"/>
      <c r="N677" s="7"/>
      <c r="O677" s="7"/>
      <c r="P677" s="7"/>
      <c r="Q677" s="7"/>
      <c r="R677" s="7"/>
    </row>
    <row r="678" spans="1:18">
      <c r="A678" s="7"/>
      <c r="B678" s="7"/>
      <c r="C678" s="7"/>
      <c r="D678" s="7"/>
      <c r="E678" s="7"/>
      <c r="F678" s="7"/>
      <c r="G678" s="7"/>
      <c r="H678" s="7"/>
      <c r="I678" s="7"/>
      <c r="J678" s="7"/>
      <c r="K678" s="7"/>
      <c r="L678" s="7"/>
      <c r="M678" s="7"/>
      <c r="N678" s="7"/>
      <c r="O678" s="7"/>
      <c r="P678" s="7"/>
      <c r="Q678" s="7"/>
      <c r="R678" s="7"/>
    </row>
    <row r="679" spans="1:18">
      <c r="A679" s="7"/>
      <c r="B679" s="7"/>
      <c r="C679" s="7"/>
      <c r="D679" s="7"/>
      <c r="E679" s="7"/>
      <c r="F679" s="7"/>
      <c r="G679" s="7"/>
      <c r="H679" s="7"/>
      <c r="I679" s="7"/>
      <c r="J679" s="7"/>
      <c r="K679" s="7"/>
      <c r="L679" s="7"/>
      <c r="M679" s="7"/>
      <c r="N679" s="7"/>
      <c r="O679" s="7"/>
      <c r="P679" s="7"/>
      <c r="Q679" s="7"/>
      <c r="R679" s="7"/>
    </row>
    <row r="680" spans="1:18">
      <c r="A680" s="7"/>
      <c r="B680" s="7"/>
      <c r="C680" s="7"/>
      <c r="D680" s="7"/>
      <c r="E680" s="7"/>
      <c r="F680" s="7"/>
      <c r="G680" s="7"/>
      <c r="H680" s="7"/>
      <c r="I680" s="7"/>
      <c r="J680" s="7"/>
      <c r="K680" s="7"/>
      <c r="L680" s="7"/>
      <c r="M680" s="7"/>
      <c r="N680" s="7"/>
      <c r="O680" s="7"/>
      <c r="P680" s="7"/>
      <c r="Q680" s="7"/>
      <c r="R680" s="7"/>
    </row>
    <row r="681" spans="1:18">
      <c r="A681" s="7"/>
      <c r="B681" s="7"/>
      <c r="C681" s="7"/>
      <c r="D681" s="7"/>
      <c r="E681" s="7"/>
      <c r="F681" s="7"/>
      <c r="G681" s="7"/>
      <c r="H681" s="7"/>
      <c r="I681" s="7"/>
      <c r="J681" s="7"/>
      <c r="K681" s="7"/>
      <c r="L681" s="7"/>
      <c r="M681" s="7"/>
      <c r="N681" s="7"/>
      <c r="O681" s="7"/>
      <c r="P681" s="7"/>
      <c r="Q681" s="7"/>
      <c r="R681" s="7"/>
    </row>
    <row r="682" spans="1:18">
      <c r="A682" s="7"/>
      <c r="B682" s="7"/>
      <c r="C682" s="7"/>
      <c r="D682" s="7"/>
      <c r="E682" s="7"/>
      <c r="F682" s="7"/>
      <c r="G682" s="7"/>
      <c r="H682" s="7"/>
      <c r="I682" s="7"/>
      <c r="J682" s="7"/>
      <c r="K682" s="7"/>
      <c r="L682" s="7"/>
      <c r="M682" s="7"/>
      <c r="N682" s="7"/>
      <c r="O682" s="7"/>
      <c r="P682" s="7"/>
      <c r="Q682" s="7"/>
      <c r="R682" s="7"/>
    </row>
    <row r="683" spans="1:18">
      <c r="A683" s="7"/>
      <c r="B683" s="7"/>
      <c r="C683" s="7"/>
      <c r="D683" s="7"/>
      <c r="E683" s="7"/>
      <c r="F683" s="7"/>
      <c r="G683" s="7"/>
      <c r="H683" s="7"/>
      <c r="I683" s="7"/>
      <c r="J683" s="7"/>
      <c r="K683" s="7"/>
      <c r="L683" s="7"/>
      <c r="M683" s="7"/>
      <c r="N683" s="7"/>
      <c r="O683" s="7"/>
      <c r="P683" s="7"/>
      <c r="Q683" s="7"/>
      <c r="R683" s="7"/>
    </row>
    <row r="684" spans="1:18">
      <c r="A684" s="7"/>
      <c r="B684" s="7"/>
      <c r="C684" s="7"/>
      <c r="D684" s="7"/>
      <c r="E684" s="7"/>
      <c r="F684" s="7"/>
      <c r="G684" s="7"/>
      <c r="H684" s="7"/>
      <c r="I684" s="7"/>
      <c r="J684" s="7"/>
      <c r="K684" s="7"/>
      <c r="L684" s="7"/>
      <c r="M684" s="7"/>
      <c r="N684" s="7"/>
      <c r="O684" s="7"/>
      <c r="P684" s="7"/>
      <c r="Q684" s="7"/>
      <c r="R684" s="7"/>
    </row>
    <row r="685" spans="1:18">
      <c r="A685" s="7"/>
      <c r="B685" s="7"/>
      <c r="C685" s="7"/>
      <c r="D685" s="7"/>
      <c r="E685" s="7"/>
      <c r="F685" s="7"/>
      <c r="G685" s="7"/>
      <c r="H685" s="7"/>
      <c r="I685" s="7"/>
      <c r="J685" s="7"/>
      <c r="K685" s="7"/>
      <c r="L685" s="7"/>
      <c r="M685" s="7"/>
      <c r="N685" s="7"/>
      <c r="O685" s="7"/>
      <c r="P685" s="7"/>
      <c r="Q685" s="7"/>
      <c r="R685" s="7"/>
    </row>
    <row r="686" spans="1:18">
      <c r="A686" s="7"/>
      <c r="B686" s="7"/>
      <c r="C686" s="7"/>
      <c r="D686" s="7"/>
      <c r="E686" s="7"/>
      <c r="F686" s="7"/>
      <c r="G686" s="7"/>
      <c r="H686" s="7"/>
      <c r="I686" s="7"/>
      <c r="J686" s="7"/>
      <c r="K686" s="7"/>
      <c r="L686" s="7"/>
      <c r="M686" s="7"/>
      <c r="N686" s="7"/>
      <c r="O686" s="7"/>
      <c r="P686" s="7"/>
      <c r="Q686" s="7"/>
      <c r="R686" s="7"/>
    </row>
    <row r="687" spans="1:18">
      <c r="A687" s="7"/>
      <c r="B687" s="7"/>
      <c r="C687" s="7"/>
      <c r="D687" s="7"/>
      <c r="E687" s="7"/>
      <c r="F687" s="7"/>
      <c r="G687" s="7"/>
      <c r="H687" s="7"/>
      <c r="I687" s="7"/>
      <c r="J687" s="7"/>
      <c r="K687" s="7"/>
      <c r="L687" s="7"/>
      <c r="M687" s="7"/>
      <c r="N687" s="7"/>
      <c r="O687" s="7"/>
      <c r="P687" s="7"/>
      <c r="Q687" s="7"/>
      <c r="R687" s="7"/>
    </row>
    <row r="688" spans="1:18">
      <c r="A688" s="7"/>
      <c r="B688" s="7"/>
      <c r="C688" s="7"/>
      <c r="D688" s="7"/>
      <c r="E688" s="7"/>
      <c r="F688" s="7"/>
      <c r="G688" s="7"/>
      <c r="H688" s="7"/>
      <c r="I688" s="7"/>
      <c r="J688" s="7"/>
      <c r="K688" s="7"/>
      <c r="L688" s="7"/>
      <c r="M688" s="7"/>
      <c r="N688" s="7"/>
      <c r="O688" s="7"/>
      <c r="P688" s="7"/>
      <c r="Q688" s="7"/>
      <c r="R688" s="7"/>
    </row>
    <row r="689" spans="1:18">
      <c r="A689" s="7"/>
      <c r="B689" s="7"/>
      <c r="C689" s="7"/>
      <c r="D689" s="7"/>
      <c r="E689" s="7"/>
      <c r="F689" s="7"/>
      <c r="G689" s="7"/>
      <c r="H689" s="7"/>
      <c r="I689" s="7"/>
      <c r="J689" s="7"/>
      <c r="K689" s="7"/>
      <c r="L689" s="7"/>
      <c r="M689" s="7"/>
      <c r="N689" s="7"/>
      <c r="O689" s="7"/>
      <c r="P689" s="7"/>
      <c r="Q689" s="7"/>
      <c r="R689" s="7"/>
    </row>
    <row r="690" spans="1:18">
      <c r="A690" s="7"/>
      <c r="B690" s="7"/>
      <c r="C690" s="7"/>
      <c r="D690" s="7"/>
      <c r="E690" s="7"/>
      <c r="F690" s="7"/>
      <c r="G690" s="7"/>
      <c r="H690" s="7"/>
      <c r="I690" s="7"/>
      <c r="J690" s="7"/>
      <c r="K690" s="7"/>
      <c r="L690" s="7"/>
      <c r="M690" s="7"/>
      <c r="N690" s="7"/>
      <c r="O690" s="7"/>
      <c r="P690" s="7"/>
      <c r="Q690" s="7"/>
      <c r="R690" s="7"/>
    </row>
    <row r="691" spans="1:18">
      <c r="A691" s="7"/>
      <c r="B691" s="7"/>
      <c r="C691" s="7"/>
      <c r="D691" s="7"/>
      <c r="E691" s="7"/>
      <c r="F691" s="7"/>
      <c r="G691" s="7"/>
      <c r="H691" s="7"/>
      <c r="I691" s="7"/>
      <c r="J691" s="7"/>
      <c r="K691" s="7"/>
      <c r="L691" s="7"/>
      <c r="M691" s="7"/>
      <c r="N691" s="7"/>
      <c r="O691" s="7"/>
      <c r="P691" s="7"/>
      <c r="Q691" s="7"/>
      <c r="R691" s="7"/>
    </row>
    <row r="692" spans="1:18">
      <c r="A692" s="7"/>
      <c r="B692" s="7"/>
      <c r="C692" s="7"/>
      <c r="D692" s="7"/>
      <c r="E692" s="7"/>
      <c r="F692" s="7"/>
      <c r="G692" s="7"/>
      <c r="H692" s="7"/>
      <c r="I692" s="7"/>
      <c r="J692" s="7"/>
      <c r="K692" s="7"/>
      <c r="L692" s="7"/>
      <c r="M692" s="7"/>
      <c r="N692" s="7"/>
      <c r="O692" s="7"/>
      <c r="P692" s="7"/>
      <c r="Q692" s="7"/>
      <c r="R692" s="7"/>
    </row>
    <row r="693" spans="1:18">
      <c r="A693" s="7"/>
      <c r="B693" s="7"/>
      <c r="C693" s="7"/>
      <c r="D693" s="7"/>
      <c r="E693" s="7"/>
      <c r="F693" s="7"/>
      <c r="G693" s="7"/>
      <c r="H693" s="7"/>
      <c r="I693" s="7"/>
      <c r="J693" s="7"/>
      <c r="K693" s="7"/>
      <c r="L693" s="7"/>
      <c r="M693" s="7"/>
      <c r="N693" s="7"/>
      <c r="O693" s="7"/>
      <c r="P693" s="7"/>
      <c r="Q693" s="7"/>
      <c r="R693" s="7"/>
    </row>
    <row r="694" spans="1:18">
      <c r="A694" s="7"/>
      <c r="B694" s="7"/>
      <c r="C694" s="7"/>
      <c r="D694" s="7"/>
      <c r="E694" s="7"/>
      <c r="F694" s="7"/>
      <c r="G694" s="7"/>
      <c r="H694" s="7"/>
      <c r="I694" s="7"/>
      <c r="J694" s="7"/>
      <c r="K694" s="7"/>
      <c r="L694" s="7"/>
      <c r="M694" s="7"/>
      <c r="N694" s="7"/>
      <c r="O694" s="7"/>
      <c r="P694" s="7"/>
      <c r="Q694" s="7"/>
      <c r="R694" s="7"/>
    </row>
    <row r="695" spans="1:18">
      <c r="A695" s="7"/>
      <c r="B695" s="7"/>
      <c r="C695" s="7"/>
      <c r="D695" s="7"/>
      <c r="E695" s="7"/>
      <c r="F695" s="7"/>
      <c r="G695" s="7"/>
      <c r="H695" s="7"/>
      <c r="I695" s="7"/>
      <c r="J695" s="7"/>
      <c r="K695" s="7"/>
      <c r="L695" s="7"/>
      <c r="M695" s="7"/>
      <c r="N695" s="7"/>
      <c r="O695" s="7"/>
      <c r="P695" s="7"/>
      <c r="Q695" s="7"/>
      <c r="R695" s="7"/>
    </row>
    <row r="696" spans="1:18">
      <c r="A696" s="7"/>
      <c r="B696" s="7"/>
      <c r="C696" s="7"/>
      <c r="D696" s="7"/>
      <c r="E696" s="7"/>
      <c r="F696" s="7"/>
      <c r="G696" s="7"/>
      <c r="H696" s="7"/>
      <c r="I696" s="7"/>
      <c r="J696" s="7"/>
      <c r="K696" s="7"/>
      <c r="L696" s="7"/>
      <c r="M696" s="7"/>
      <c r="N696" s="7"/>
      <c r="O696" s="7"/>
      <c r="P696" s="7"/>
      <c r="Q696" s="7"/>
      <c r="R696" s="7"/>
    </row>
    <row r="697" spans="1:18">
      <c r="A697" s="7"/>
      <c r="B697" s="7"/>
      <c r="C697" s="7"/>
      <c r="D697" s="7"/>
      <c r="E697" s="7"/>
      <c r="F697" s="7"/>
      <c r="G697" s="7"/>
      <c r="H697" s="7"/>
      <c r="I697" s="7"/>
      <c r="J697" s="7"/>
      <c r="K697" s="7"/>
      <c r="L697" s="7"/>
      <c r="M697" s="7"/>
      <c r="N697" s="7"/>
      <c r="O697" s="7"/>
      <c r="P697" s="7"/>
      <c r="Q697" s="7"/>
      <c r="R697" s="7"/>
    </row>
    <row r="698" spans="1:18">
      <c r="A698" s="7"/>
      <c r="B698" s="7"/>
      <c r="C698" s="7"/>
      <c r="D698" s="7"/>
      <c r="E698" s="7"/>
      <c r="F698" s="7"/>
      <c r="G698" s="7"/>
      <c r="H698" s="7"/>
      <c r="I698" s="7"/>
      <c r="J698" s="7"/>
      <c r="K698" s="7"/>
      <c r="L698" s="7"/>
      <c r="M698" s="7"/>
      <c r="N698" s="7"/>
      <c r="O698" s="7"/>
      <c r="P698" s="7"/>
      <c r="Q698" s="7"/>
      <c r="R698" s="7"/>
    </row>
    <row r="699" spans="1:18">
      <c r="A699" s="7"/>
      <c r="B699" s="7"/>
      <c r="C699" s="7"/>
      <c r="D699" s="7"/>
      <c r="E699" s="7"/>
      <c r="F699" s="7"/>
      <c r="G699" s="7"/>
      <c r="H699" s="7"/>
      <c r="I699" s="7"/>
      <c r="J699" s="7"/>
      <c r="K699" s="7"/>
      <c r="L699" s="7"/>
      <c r="M699" s="7"/>
      <c r="N699" s="7"/>
      <c r="O699" s="7"/>
      <c r="P699" s="7"/>
      <c r="Q699" s="7"/>
      <c r="R699" s="7"/>
    </row>
    <row r="700" spans="1:18">
      <c r="A700" s="7"/>
      <c r="B700" s="7"/>
      <c r="C700" s="7"/>
      <c r="D700" s="7"/>
      <c r="E700" s="7"/>
      <c r="F700" s="7"/>
      <c r="G700" s="7"/>
      <c r="H700" s="7"/>
      <c r="I700" s="7"/>
      <c r="J700" s="7"/>
      <c r="K700" s="7"/>
      <c r="L700" s="7"/>
      <c r="M700" s="7"/>
      <c r="N700" s="7"/>
      <c r="O700" s="7"/>
      <c r="P700" s="7"/>
      <c r="Q700" s="7"/>
      <c r="R700" s="7"/>
    </row>
    <row r="701" spans="1:18">
      <c r="A701" s="7"/>
      <c r="B701" s="7"/>
      <c r="C701" s="7"/>
      <c r="D701" s="7"/>
      <c r="E701" s="7"/>
      <c r="F701" s="7"/>
      <c r="G701" s="7"/>
      <c r="H701" s="7"/>
      <c r="I701" s="7"/>
      <c r="J701" s="7"/>
      <c r="K701" s="7"/>
      <c r="L701" s="7"/>
      <c r="M701" s="7"/>
      <c r="N701" s="7"/>
      <c r="O701" s="7"/>
      <c r="P701" s="7"/>
      <c r="Q701" s="7"/>
      <c r="R701" s="7"/>
    </row>
    <row r="702" spans="1:18">
      <c r="A702" s="7"/>
      <c r="B702" s="7"/>
      <c r="C702" s="7"/>
      <c r="D702" s="7"/>
      <c r="E702" s="7"/>
      <c r="F702" s="7"/>
      <c r="G702" s="7"/>
      <c r="H702" s="7"/>
      <c r="I702" s="7"/>
      <c r="J702" s="7"/>
      <c r="K702" s="7"/>
      <c r="L702" s="7"/>
      <c r="M702" s="7"/>
      <c r="N702" s="7"/>
      <c r="O702" s="7"/>
      <c r="P702" s="7"/>
      <c r="Q702" s="7"/>
      <c r="R702" s="7"/>
    </row>
    <row r="703" spans="1:18">
      <c r="A703" s="7"/>
      <c r="B703" s="7"/>
      <c r="C703" s="7"/>
      <c r="D703" s="7"/>
      <c r="E703" s="7"/>
      <c r="F703" s="7"/>
      <c r="G703" s="7"/>
      <c r="H703" s="7"/>
      <c r="I703" s="7"/>
      <c r="J703" s="7"/>
      <c r="K703" s="7"/>
      <c r="L703" s="7"/>
      <c r="M703" s="7"/>
      <c r="N703" s="7"/>
      <c r="O703" s="7"/>
      <c r="P703" s="7"/>
      <c r="Q703" s="7"/>
      <c r="R703" s="7"/>
    </row>
    <row r="704" spans="1:18">
      <c r="A704" s="7"/>
      <c r="B704" s="7"/>
      <c r="C704" s="7"/>
      <c r="D704" s="7"/>
      <c r="E704" s="7"/>
      <c r="F704" s="7"/>
      <c r="G704" s="7"/>
      <c r="H704" s="7"/>
      <c r="I704" s="7"/>
      <c r="J704" s="7"/>
      <c r="K704" s="7"/>
      <c r="L704" s="7"/>
      <c r="M704" s="7"/>
      <c r="N704" s="7"/>
      <c r="O704" s="7"/>
      <c r="P704" s="7"/>
      <c r="Q704" s="7"/>
      <c r="R704" s="7"/>
    </row>
    <row r="705" spans="1:18">
      <c r="A705" s="7"/>
      <c r="B705" s="7"/>
      <c r="C705" s="7"/>
      <c r="D705" s="7"/>
      <c r="E705" s="7"/>
      <c r="F705" s="7"/>
      <c r="G705" s="7"/>
      <c r="H705" s="7"/>
      <c r="I705" s="7"/>
      <c r="J705" s="7"/>
      <c r="K705" s="7"/>
      <c r="L705" s="7"/>
      <c r="M705" s="7"/>
      <c r="N705" s="7"/>
      <c r="O705" s="7"/>
      <c r="P705" s="7"/>
      <c r="Q705" s="7"/>
      <c r="R705" s="7"/>
    </row>
    <row r="706" spans="1:18">
      <c r="A706" s="7"/>
      <c r="B706" s="7"/>
      <c r="C706" s="7"/>
      <c r="D706" s="7"/>
      <c r="E706" s="7"/>
      <c r="F706" s="7"/>
      <c r="G706" s="7"/>
      <c r="H706" s="7"/>
      <c r="I706" s="7"/>
      <c r="J706" s="7"/>
      <c r="K706" s="7"/>
      <c r="L706" s="7"/>
      <c r="M706" s="7"/>
      <c r="N706" s="7"/>
      <c r="O706" s="7"/>
      <c r="P706" s="7"/>
      <c r="Q706" s="7"/>
      <c r="R706" s="7"/>
    </row>
    <row r="707" spans="1:18">
      <c r="A707" s="7"/>
      <c r="B707" s="7"/>
      <c r="C707" s="7"/>
      <c r="D707" s="7"/>
      <c r="E707" s="7"/>
      <c r="F707" s="7"/>
      <c r="G707" s="7"/>
      <c r="H707" s="7"/>
      <c r="I707" s="7"/>
      <c r="J707" s="7"/>
      <c r="K707" s="7"/>
      <c r="L707" s="7"/>
      <c r="M707" s="7"/>
      <c r="N707" s="7"/>
      <c r="O707" s="7"/>
      <c r="P707" s="7"/>
      <c r="Q707" s="7"/>
      <c r="R707" s="7"/>
    </row>
    <row r="708" spans="1:18">
      <c r="A708" s="7"/>
      <c r="B708" s="7"/>
      <c r="C708" s="7"/>
      <c r="D708" s="7"/>
      <c r="E708" s="7"/>
      <c r="F708" s="7"/>
      <c r="G708" s="7"/>
      <c r="H708" s="7"/>
      <c r="I708" s="7"/>
      <c r="J708" s="7"/>
      <c r="K708" s="7"/>
      <c r="L708" s="7"/>
      <c r="M708" s="7"/>
      <c r="N708" s="7"/>
      <c r="O708" s="7"/>
      <c r="P708" s="7"/>
      <c r="Q708" s="7"/>
      <c r="R708" s="7"/>
    </row>
    <row r="709" spans="1:18">
      <c r="A709" s="7"/>
      <c r="B709" s="7"/>
      <c r="C709" s="7"/>
      <c r="D709" s="7"/>
      <c r="E709" s="7"/>
      <c r="F709" s="7"/>
      <c r="G709" s="7"/>
      <c r="H709" s="7"/>
      <c r="I709" s="7"/>
      <c r="J709" s="7"/>
      <c r="K709" s="7"/>
      <c r="L709" s="7"/>
      <c r="M709" s="7"/>
      <c r="N709" s="7"/>
      <c r="O709" s="7"/>
      <c r="P709" s="7"/>
      <c r="Q709" s="7"/>
      <c r="R709" s="7"/>
    </row>
    <row r="710" spans="1:18">
      <c r="A710" s="7"/>
      <c r="B710" s="7"/>
      <c r="C710" s="7"/>
      <c r="D710" s="7"/>
      <c r="E710" s="7"/>
      <c r="F710" s="7"/>
      <c r="G710" s="7"/>
      <c r="H710" s="7"/>
      <c r="I710" s="7"/>
      <c r="J710" s="7"/>
      <c r="K710" s="7"/>
      <c r="L710" s="7"/>
      <c r="M710" s="7"/>
      <c r="N710" s="7"/>
      <c r="O710" s="7"/>
      <c r="P710" s="7"/>
      <c r="Q710" s="7"/>
      <c r="R710" s="7"/>
    </row>
    <row r="711" spans="1:18">
      <c r="A711" s="7"/>
      <c r="B711" s="7"/>
      <c r="C711" s="7"/>
      <c r="D711" s="7"/>
      <c r="E711" s="7"/>
      <c r="F711" s="7"/>
      <c r="G711" s="7"/>
      <c r="H711" s="7"/>
      <c r="I711" s="7"/>
      <c r="J711" s="7"/>
      <c r="K711" s="7"/>
      <c r="L711" s="7"/>
      <c r="M711" s="7"/>
      <c r="N711" s="7"/>
      <c r="O711" s="7"/>
      <c r="P711" s="7"/>
      <c r="Q711" s="7"/>
      <c r="R711" s="7"/>
    </row>
    <row r="712" spans="1:18">
      <c r="A712" s="7"/>
      <c r="B712" s="7"/>
      <c r="C712" s="7"/>
      <c r="D712" s="7"/>
      <c r="E712" s="7"/>
      <c r="F712" s="7"/>
      <c r="G712" s="7"/>
      <c r="H712" s="7"/>
      <c r="I712" s="7"/>
      <c r="J712" s="7"/>
      <c r="K712" s="7"/>
      <c r="L712" s="7"/>
      <c r="M712" s="7"/>
      <c r="N712" s="7"/>
      <c r="O712" s="7"/>
      <c r="P712" s="7"/>
      <c r="Q712" s="7"/>
      <c r="R712" s="7"/>
    </row>
    <row r="713" spans="1:18">
      <c r="A713" s="7"/>
      <c r="B713" s="7"/>
      <c r="C713" s="7"/>
      <c r="D713" s="7"/>
      <c r="E713" s="7"/>
      <c r="F713" s="7"/>
      <c r="G713" s="7"/>
      <c r="H713" s="7"/>
      <c r="I713" s="7"/>
      <c r="J713" s="7"/>
      <c r="K713" s="7"/>
      <c r="L713" s="7"/>
      <c r="M713" s="7"/>
      <c r="N713" s="7"/>
      <c r="O713" s="7"/>
      <c r="P713" s="7"/>
      <c r="Q713" s="7"/>
      <c r="R713" s="7"/>
    </row>
    <row r="714" spans="1:18">
      <c r="A714" s="7"/>
      <c r="B714" s="7"/>
      <c r="C714" s="7"/>
      <c r="D714" s="7"/>
      <c r="E714" s="7"/>
      <c r="F714" s="7"/>
      <c r="G714" s="7"/>
      <c r="H714" s="7"/>
      <c r="I714" s="7"/>
      <c r="J714" s="7"/>
      <c r="K714" s="7"/>
      <c r="L714" s="7"/>
      <c r="M714" s="7"/>
      <c r="N714" s="7"/>
      <c r="O714" s="7"/>
      <c r="P714" s="7"/>
      <c r="Q714" s="7"/>
      <c r="R714" s="7"/>
    </row>
    <row r="715" spans="1:18">
      <c r="A715" s="7"/>
      <c r="B715" s="7"/>
      <c r="C715" s="7"/>
      <c r="D715" s="7"/>
      <c r="E715" s="7"/>
      <c r="F715" s="7"/>
      <c r="G715" s="7"/>
      <c r="H715" s="7"/>
      <c r="I715" s="7"/>
      <c r="J715" s="7"/>
      <c r="K715" s="7"/>
      <c r="L715" s="7"/>
      <c r="M715" s="7"/>
      <c r="N715" s="7"/>
      <c r="O715" s="7"/>
      <c r="P715" s="7"/>
      <c r="Q715" s="7"/>
      <c r="R715" s="7"/>
    </row>
    <row r="716" spans="1:18">
      <c r="A716" s="7"/>
      <c r="B716" s="7"/>
      <c r="C716" s="7"/>
      <c r="D716" s="7"/>
      <c r="E716" s="7"/>
      <c r="F716" s="7"/>
      <c r="G716" s="7"/>
      <c r="H716" s="7"/>
      <c r="I716" s="7"/>
      <c r="J716" s="7"/>
      <c r="K716" s="7"/>
      <c r="L716" s="7"/>
      <c r="M716" s="7"/>
      <c r="N716" s="7"/>
      <c r="O716" s="7"/>
      <c r="P716" s="7"/>
      <c r="Q716" s="7"/>
      <c r="R716" s="7"/>
    </row>
    <row r="717" spans="1:18">
      <c r="A717" s="7"/>
      <c r="B717" s="7"/>
      <c r="C717" s="7"/>
      <c r="D717" s="7"/>
      <c r="E717" s="7"/>
      <c r="F717" s="7"/>
      <c r="G717" s="7"/>
      <c r="H717" s="7"/>
      <c r="I717" s="7"/>
      <c r="J717" s="7"/>
      <c r="K717" s="7"/>
      <c r="L717" s="7"/>
      <c r="M717" s="7"/>
      <c r="N717" s="7"/>
      <c r="O717" s="7"/>
      <c r="P717" s="7"/>
      <c r="Q717" s="7"/>
      <c r="R717" s="7"/>
    </row>
    <row r="718" spans="1:18">
      <c r="A718" s="7"/>
      <c r="B718" s="7"/>
      <c r="C718" s="7"/>
      <c r="D718" s="7"/>
      <c r="E718" s="7"/>
      <c r="F718" s="7"/>
      <c r="G718" s="7"/>
      <c r="H718" s="7"/>
      <c r="I718" s="7"/>
      <c r="J718" s="7"/>
      <c r="K718" s="7"/>
      <c r="L718" s="7"/>
      <c r="M718" s="7"/>
      <c r="N718" s="7"/>
      <c r="O718" s="7"/>
      <c r="P718" s="7"/>
      <c r="Q718" s="7"/>
      <c r="R718" s="7"/>
    </row>
    <row r="719" spans="1:18">
      <c r="A719" s="7"/>
      <c r="B719" s="7"/>
      <c r="C719" s="7"/>
      <c r="D719" s="7"/>
      <c r="E719" s="7"/>
      <c r="F719" s="7"/>
      <c r="G719" s="7"/>
      <c r="H719" s="7"/>
      <c r="I719" s="7"/>
      <c r="J719" s="7"/>
      <c r="K719" s="7"/>
      <c r="L719" s="7"/>
      <c r="M719" s="7"/>
      <c r="N719" s="7"/>
      <c r="O719" s="7"/>
      <c r="P719" s="7"/>
      <c r="Q719" s="7"/>
      <c r="R719" s="7"/>
    </row>
    <row r="720" spans="1:18">
      <c r="A720" s="7"/>
      <c r="B720" s="7"/>
      <c r="C720" s="7"/>
      <c r="D720" s="7"/>
      <c r="E720" s="7"/>
      <c r="F720" s="7"/>
      <c r="G720" s="7"/>
      <c r="H720" s="7"/>
      <c r="I720" s="7"/>
      <c r="J720" s="7"/>
      <c r="K720" s="7"/>
      <c r="L720" s="7"/>
      <c r="M720" s="7"/>
      <c r="N720" s="7"/>
      <c r="O720" s="7"/>
      <c r="P720" s="7"/>
      <c r="Q720" s="7"/>
      <c r="R720" s="7"/>
    </row>
    <row r="721" spans="1:18">
      <c r="A721" s="7"/>
      <c r="B721" s="7"/>
      <c r="C721" s="7"/>
      <c r="D721" s="7"/>
      <c r="E721" s="7"/>
      <c r="F721" s="7"/>
      <c r="G721" s="7"/>
      <c r="H721" s="7"/>
      <c r="I721" s="7"/>
      <c r="J721" s="7"/>
      <c r="K721" s="7"/>
      <c r="L721" s="7"/>
      <c r="M721" s="7"/>
      <c r="N721" s="7"/>
      <c r="O721" s="7"/>
      <c r="P721" s="7"/>
      <c r="Q721" s="7"/>
      <c r="R721" s="7"/>
    </row>
    <row r="722" spans="1:18">
      <c r="A722" s="7"/>
      <c r="B722" s="7"/>
      <c r="C722" s="7"/>
      <c r="D722" s="7"/>
      <c r="E722" s="7"/>
      <c r="F722" s="7"/>
      <c r="G722" s="7"/>
      <c r="H722" s="7"/>
      <c r="I722" s="7"/>
      <c r="J722" s="7"/>
      <c r="K722" s="7"/>
      <c r="L722" s="7"/>
      <c r="M722" s="7"/>
      <c r="N722" s="7"/>
      <c r="O722" s="7"/>
      <c r="P722" s="7"/>
      <c r="Q722" s="7"/>
      <c r="R722" s="7"/>
    </row>
    <row r="723" spans="1:18">
      <c r="A723" s="7"/>
      <c r="B723" s="7"/>
      <c r="C723" s="7"/>
      <c r="D723" s="7"/>
      <c r="E723" s="7"/>
      <c r="F723" s="7"/>
      <c r="G723" s="7"/>
      <c r="H723" s="7"/>
      <c r="I723" s="7"/>
      <c r="J723" s="7"/>
      <c r="K723" s="7"/>
      <c r="L723" s="7"/>
      <c r="M723" s="7"/>
      <c r="N723" s="7"/>
      <c r="O723" s="7"/>
      <c r="P723" s="7"/>
      <c r="Q723" s="7"/>
      <c r="R723" s="7"/>
    </row>
    <row r="724" spans="1:18">
      <c r="A724" s="7"/>
      <c r="B724" s="7"/>
      <c r="C724" s="7"/>
      <c r="D724" s="7"/>
      <c r="E724" s="7"/>
      <c r="F724" s="7"/>
      <c r="G724" s="7"/>
      <c r="H724" s="7"/>
      <c r="I724" s="7"/>
      <c r="J724" s="7"/>
      <c r="K724" s="7"/>
      <c r="L724" s="7"/>
      <c r="M724" s="7"/>
      <c r="N724" s="7"/>
      <c r="O724" s="7"/>
      <c r="P724" s="7"/>
      <c r="Q724" s="7"/>
      <c r="R724" s="7"/>
    </row>
    <row r="725" spans="1:18">
      <c r="A725" s="7"/>
      <c r="B725" s="7"/>
      <c r="C725" s="7"/>
      <c r="D725" s="7"/>
      <c r="E725" s="7"/>
      <c r="F725" s="7"/>
      <c r="G725" s="7"/>
      <c r="H725" s="7"/>
      <c r="I725" s="7"/>
      <c r="J725" s="7"/>
      <c r="K725" s="7"/>
      <c r="L725" s="7"/>
      <c r="M725" s="7"/>
      <c r="N725" s="7"/>
      <c r="O725" s="7"/>
      <c r="P725" s="7"/>
      <c r="Q725" s="7"/>
      <c r="R725" s="7"/>
    </row>
    <row r="726" spans="1:18">
      <c r="A726" s="7"/>
      <c r="B726" s="7"/>
      <c r="C726" s="7"/>
      <c r="D726" s="7"/>
      <c r="E726" s="7"/>
      <c r="F726" s="7"/>
      <c r="G726" s="7"/>
      <c r="H726" s="7"/>
      <c r="I726" s="7"/>
      <c r="J726" s="7"/>
      <c r="K726" s="7"/>
      <c r="L726" s="7"/>
      <c r="M726" s="7"/>
      <c r="N726" s="7"/>
      <c r="O726" s="7"/>
      <c r="P726" s="7"/>
      <c r="Q726" s="7"/>
      <c r="R726" s="7"/>
    </row>
    <row r="727" spans="1:18">
      <c r="A727" s="7"/>
      <c r="B727" s="7"/>
      <c r="C727" s="7"/>
      <c r="D727" s="7"/>
      <c r="E727" s="7"/>
      <c r="F727" s="7"/>
      <c r="G727" s="7"/>
      <c r="H727" s="7"/>
      <c r="I727" s="7"/>
      <c r="J727" s="7"/>
      <c r="K727" s="7"/>
      <c r="L727" s="7"/>
      <c r="M727" s="7"/>
      <c r="N727" s="7"/>
      <c r="O727" s="7"/>
      <c r="P727" s="7"/>
      <c r="Q727" s="7"/>
      <c r="R727" s="7"/>
    </row>
    <row r="728" spans="1:18">
      <c r="A728" s="7"/>
      <c r="B728" s="7"/>
      <c r="C728" s="7"/>
      <c r="D728" s="7"/>
      <c r="E728" s="7"/>
      <c r="F728" s="7"/>
      <c r="G728" s="7"/>
      <c r="H728" s="7"/>
      <c r="I728" s="7"/>
      <c r="J728" s="7"/>
      <c r="K728" s="7"/>
      <c r="L728" s="7"/>
      <c r="M728" s="7"/>
      <c r="N728" s="7"/>
      <c r="O728" s="7"/>
      <c r="P728" s="7"/>
      <c r="Q728" s="7"/>
      <c r="R728" s="7"/>
    </row>
    <row r="729" spans="1:18">
      <c r="A729" s="7"/>
      <c r="B729" s="7"/>
      <c r="C729" s="7"/>
      <c r="D729" s="7"/>
      <c r="E729" s="7"/>
      <c r="F729" s="7"/>
      <c r="G729" s="7"/>
      <c r="H729" s="7"/>
      <c r="I729" s="7"/>
      <c r="J729" s="7"/>
      <c r="K729" s="7"/>
      <c r="L729" s="7"/>
      <c r="M729" s="7"/>
      <c r="N729" s="7"/>
      <c r="O729" s="7"/>
      <c r="P729" s="7"/>
      <c r="Q729" s="7"/>
      <c r="R729" s="7"/>
    </row>
    <row r="730" spans="1:18">
      <c r="A730" s="7"/>
      <c r="B730" s="7"/>
      <c r="C730" s="7"/>
      <c r="D730" s="7"/>
      <c r="E730" s="7"/>
      <c r="F730" s="7"/>
      <c r="G730" s="7"/>
      <c r="H730" s="7"/>
      <c r="I730" s="7"/>
      <c r="J730" s="7"/>
      <c r="K730" s="7"/>
      <c r="L730" s="7"/>
      <c r="M730" s="7"/>
      <c r="N730" s="7"/>
      <c r="O730" s="7"/>
      <c r="P730" s="7"/>
      <c r="Q730" s="7"/>
      <c r="R730" s="7"/>
    </row>
    <row r="731" spans="1:18">
      <c r="A731" s="7"/>
      <c r="B731" s="7"/>
      <c r="C731" s="7"/>
      <c r="D731" s="7"/>
      <c r="E731" s="7"/>
      <c r="F731" s="7"/>
      <c r="G731" s="7"/>
      <c r="H731" s="7"/>
      <c r="I731" s="7"/>
      <c r="J731" s="7"/>
      <c r="K731" s="7"/>
      <c r="L731" s="7"/>
      <c r="M731" s="7"/>
      <c r="N731" s="7"/>
      <c r="O731" s="7"/>
      <c r="P731" s="7"/>
      <c r="Q731" s="7"/>
      <c r="R731" s="7"/>
    </row>
    <row r="732" spans="1:18">
      <c r="A732" s="7"/>
      <c r="B732" s="7"/>
      <c r="C732" s="7"/>
      <c r="D732" s="7"/>
      <c r="E732" s="7"/>
      <c r="F732" s="7"/>
      <c r="G732" s="7"/>
      <c r="H732" s="7"/>
      <c r="I732" s="7"/>
      <c r="J732" s="7"/>
      <c r="K732" s="7"/>
      <c r="L732" s="7"/>
      <c r="M732" s="7"/>
      <c r="N732" s="7"/>
      <c r="O732" s="7"/>
      <c r="P732" s="7"/>
      <c r="Q732" s="7"/>
      <c r="R732" s="7"/>
    </row>
    <row r="733" spans="1:18">
      <c r="A733" s="7"/>
      <c r="B733" s="7"/>
      <c r="C733" s="7"/>
      <c r="D733" s="7"/>
      <c r="E733" s="7"/>
      <c r="F733" s="7"/>
      <c r="G733" s="7"/>
      <c r="H733" s="7"/>
      <c r="I733" s="7"/>
      <c r="J733" s="7"/>
      <c r="K733" s="7"/>
      <c r="L733" s="7"/>
      <c r="M733" s="7"/>
      <c r="N733" s="7"/>
      <c r="O733" s="7"/>
      <c r="P733" s="7"/>
      <c r="Q733" s="7"/>
      <c r="R733" s="7"/>
    </row>
    <row r="734" spans="1:18">
      <c r="A734" s="7"/>
      <c r="B734" s="7"/>
      <c r="C734" s="7"/>
      <c r="D734" s="7"/>
      <c r="E734" s="7"/>
      <c r="F734" s="7"/>
      <c r="G734" s="7"/>
      <c r="H734" s="7"/>
      <c r="I734" s="7"/>
      <c r="J734" s="7"/>
      <c r="K734" s="7"/>
      <c r="L734" s="7"/>
      <c r="M734" s="7"/>
      <c r="N734" s="7"/>
      <c r="O734" s="7"/>
      <c r="P734" s="7"/>
      <c r="Q734" s="7"/>
      <c r="R734" s="7"/>
    </row>
    <row r="735" spans="1:18">
      <c r="A735" s="7"/>
      <c r="B735" s="7"/>
      <c r="C735" s="7"/>
      <c r="D735" s="7"/>
      <c r="E735" s="7"/>
      <c r="F735" s="7"/>
      <c r="G735" s="7"/>
      <c r="H735" s="7"/>
      <c r="I735" s="7"/>
      <c r="J735" s="7"/>
      <c r="K735" s="7"/>
      <c r="L735" s="7"/>
      <c r="M735" s="7"/>
      <c r="N735" s="7"/>
      <c r="O735" s="7"/>
      <c r="P735" s="7"/>
      <c r="Q735" s="7"/>
      <c r="R735" s="7"/>
    </row>
    <row r="736" spans="1:18">
      <c r="A736" s="7"/>
      <c r="B736" s="7"/>
      <c r="C736" s="7"/>
      <c r="D736" s="7"/>
      <c r="E736" s="7"/>
      <c r="F736" s="7"/>
      <c r="G736" s="7"/>
      <c r="H736" s="7"/>
      <c r="I736" s="7"/>
      <c r="J736" s="7"/>
      <c r="K736" s="7"/>
      <c r="L736" s="7"/>
      <c r="M736" s="7"/>
      <c r="N736" s="7"/>
      <c r="O736" s="7"/>
      <c r="P736" s="7"/>
      <c r="Q736" s="7"/>
      <c r="R736" s="7"/>
    </row>
    <row r="737" spans="1:18">
      <c r="A737" s="7"/>
      <c r="B737" s="7"/>
      <c r="C737" s="7"/>
      <c r="D737" s="7"/>
      <c r="E737" s="7"/>
      <c r="F737" s="7"/>
      <c r="G737" s="7"/>
      <c r="H737" s="7"/>
      <c r="I737" s="7"/>
      <c r="J737" s="7"/>
      <c r="K737" s="7"/>
      <c r="L737" s="7"/>
      <c r="M737" s="7"/>
      <c r="N737" s="7"/>
      <c r="O737" s="7"/>
      <c r="P737" s="7"/>
      <c r="Q737" s="7"/>
      <c r="R737" s="7"/>
    </row>
    <row r="738" spans="1:18">
      <c r="A738" s="7"/>
      <c r="B738" s="7"/>
      <c r="C738" s="7"/>
      <c r="D738" s="7"/>
      <c r="E738" s="7"/>
      <c r="F738" s="7"/>
      <c r="G738" s="7"/>
      <c r="H738" s="7"/>
      <c r="I738" s="7"/>
      <c r="J738" s="7"/>
      <c r="K738" s="7"/>
      <c r="L738" s="7"/>
      <c r="M738" s="7"/>
      <c r="N738" s="7"/>
      <c r="O738" s="7"/>
      <c r="P738" s="7"/>
      <c r="Q738" s="7"/>
      <c r="R738" s="7"/>
    </row>
    <row r="739" spans="1:18">
      <c r="A739" s="7"/>
      <c r="B739" s="7"/>
      <c r="C739" s="7"/>
      <c r="D739" s="7"/>
      <c r="E739" s="7"/>
      <c r="F739" s="7"/>
      <c r="G739" s="7"/>
      <c r="H739" s="7"/>
      <c r="I739" s="7"/>
      <c r="J739" s="7"/>
      <c r="K739" s="7"/>
      <c r="L739" s="7"/>
      <c r="M739" s="7"/>
      <c r="N739" s="7"/>
      <c r="O739" s="7"/>
      <c r="P739" s="7"/>
      <c r="Q739" s="7"/>
      <c r="R739" s="7"/>
    </row>
    <row r="740" spans="1:18">
      <c r="A740" s="7"/>
      <c r="B740" s="7"/>
      <c r="C740" s="7"/>
      <c r="D740" s="7"/>
      <c r="E740" s="7"/>
      <c r="F740" s="7"/>
      <c r="G740" s="7"/>
      <c r="H740" s="7"/>
      <c r="I740" s="7"/>
      <c r="J740" s="7"/>
      <c r="K740" s="7"/>
      <c r="L740" s="7"/>
      <c r="M740" s="7"/>
      <c r="N740" s="7"/>
      <c r="O740" s="7"/>
      <c r="P740" s="7"/>
      <c r="Q740" s="7"/>
      <c r="R740" s="7"/>
    </row>
    <row r="741" spans="1:18">
      <c r="A741" s="7"/>
      <c r="B741" s="7"/>
      <c r="C741" s="7"/>
      <c r="D741" s="7"/>
      <c r="E741" s="7"/>
      <c r="F741" s="7"/>
      <c r="G741" s="7"/>
      <c r="H741" s="7"/>
      <c r="I741" s="7"/>
      <c r="J741" s="7"/>
      <c r="K741" s="7"/>
      <c r="L741" s="7"/>
      <c r="M741" s="7"/>
      <c r="N741" s="7"/>
      <c r="O741" s="7"/>
      <c r="P741" s="7"/>
      <c r="Q741" s="7"/>
      <c r="R741" s="7"/>
    </row>
    <row r="742" spans="1:18">
      <c r="A742" s="7"/>
      <c r="B742" s="7"/>
      <c r="C742" s="7"/>
      <c r="D742" s="7"/>
      <c r="E742" s="7"/>
      <c r="F742" s="7"/>
      <c r="G742" s="7"/>
      <c r="H742" s="7"/>
      <c r="I742" s="7"/>
      <c r="J742" s="7"/>
      <c r="K742" s="7"/>
      <c r="L742" s="7"/>
      <c r="M742" s="7"/>
      <c r="N742" s="7"/>
      <c r="O742" s="7"/>
      <c r="P742" s="7"/>
      <c r="Q742" s="7"/>
      <c r="R742" s="7"/>
    </row>
    <row r="743" spans="1:18">
      <c r="A743" s="7"/>
      <c r="B743" s="7"/>
      <c r="C743" s="7"/>
      <c r="D743" s="7"/>
      <c r="E743" s="7"/>
      <c r="F743" s="7"/>
      <c r="G743" s="7"/>
      <c r="H743" s="7"/>
      <c r="I743" s="7"/>
      <c r="J743" s="7"/>
      <c r="K743" s="7"/>
      <c r="L743" s="7"/>
      <c r="M743" s="7"/>
      <c r="N743" s="7"/>
      <c r="O743" s="7"/>
      <c r="P743" s="7"/>
      <c r="Q743" s="7"/>
      <c r="R743" s="7"/>
    </row>
    <row r="744" spans="1:18">
      <c r="A744" s="7"/>
      <c r="B744" s="7"/>
      <c r="C744" s="7"/>
      <c r="D744" s="7"/>
      <c r="E744" s="7"/>
      <c r="F744" s="7"/>
      <c r="G744" s="7"/>
      <c r="H744" s="7"/>
      <c r="I744" s="7"/>
      <c r="J744" s="7"/>
      <c r="K744" s="7"/>
      <c r="L744" s="7"/>
      <c r="M744" s="7"/>
      <c r="N744" s="7"/>
      <c r="O744" s="7"/>
      <c r="P744" s="7"/>
      <c r="Q744" s="7"/>
      <c r="R744" s="7"/>
    </row>
    <row r="745" spans="1:18">
      <c r="A745" s="7"/>
      <c r="B745" s="7"/>
      <c r="C745" s="7"/>
      <c r="D745" s="7"/>
      <c r="E745" s="7"/>
      <c r="F745" s="7"/>
      <c r="G745" s="7"/>
      <c r="H745" s="7"/>
      <c r="I745" s="7"/>
      <c r="J745" s="7"/>
      <c r="K745" s="7"/>
      <c r="L745" s="7"/>
      <c r="M745" s="7"/>
      <c r="N745" s="7"/>
      <c r="O745" s="7"/>
      <c r="P745" s="7"/>
      <c r="Q745" s="7"/>
      <c r="R745" s="7"/>
    </row>
    <row r="746" spans="1:18">
      <c r="A746" s="7"/>
      <c r="B746" s="7"/>
      <c r="C746" s="7"/>
      <c r="D746" s="7"/>
      <c r="E746" s="7"/>
      <c r="F746" s="7"/>
      <c r="G746" s="7"/>
      <c r="H746" s="7"/>
      <c r="I746" s="7"/>
      <c r="J746" s="7"/>
      <c r="K746" s="7"/>
      <c r="L746" s="7"/>
      <c r="M746" s="7"/>
      <c r="N746" s="7"/>
      <c r="O746" s="7"/>
      <c r="P746" s="7"/>
      <c r="Q746" s="7"/>
      <c r="R746" s="7"/>
    </row>
    <row r="747" spans="1:18">
      <c r="A747" s="7"/>
      <c r="B747" s="7"/>
      <c r="C747" s="7"/>
      <c r="D747" s="7"/>
      <c r="E747" s="7"/>
      <c r="F747" s="7"/>
      <c r="G747" s="7"/>
      <c r="H747" s="7"/>
      <c r="I747" s="7"/>
      <c r="J747" s="7"/>
      <c r="K747" s="7"/>
      <c r="L747" s="7"/>
      <c r="M747" s="7"/>
      <c r="N747" s="7"/>
      <c r="O747" s="7"/>
      <c r="P747" s="7"/>
      <c r="Q747" s="7"/>
      <c r="R747" s="7"/>
    </row>
    <row r="748" spans="1:18">
      <c r="A748" s="7"/>
      <c r="B748" s="7"/>
      <c r="C748" s="7"/>
      <c r="D748" s="7"/>
      <c r="E748" s="7"/>
      <c r="F748" s="7"/>
      <c r="G748" s="7"/>
      <c r="H748" s="7"/>
      <c r="I748" s="7"/>
      <c r="J748" s="7"/>
      <c r="K748" s="7"/>
      <c r="L748" s="7"/>
      <c r="M748" s="7"/>
      <c r="N748" s="7"/>
      <c r="O748" s="7"/>
      <c r="P748" s="7"/>
      <c r="Q748" s="7"/>
      <c r="R748" s="7"/>
    </row>
    <row r="749" spans="1:18">
      <c r="A749" s="7"/>
      <c r="B749" s="7"/>
      <c r="C749" s="7"/>
      <c r="D749" s="7"/>
      <c r="E749" s="7"/>
      <c r="F749" s="7"/>
      <c r="G749" s="7"/>
      <c r="H749" s="7"/>
      <c r="I749" s="7"/>
      <c r="J749" s="7"/>
      <c r="K749" s="7"/>
      <c r="L749" s="7"/>
      <c r="M749" s="7"/>
      <c r="N749" s="7"/>
      <c r="O749" s="7"/>
      <c r="P749" s="7"/>
      <c r="Q749" s="7"/>
      <c r="R749" s="7"/>
    </row>
    <row r="750" spans="1:18">
      <c r="A750" s="7"/>
      <c r="B750" s="7"/>
      <c r="C750" s="7"/>
      <c r="D750" s="7"/>
      <c r="E750" s="7"/>
      <c r="F750" s="7"/>
      <c r="G750" s="7"/>
      <c r="H750" s="7"/>
      <c r="I750" s="7"/>
      <c r="J750" s="7"/>
      <c r="K750" s="7"/>
      <c r="L750" s="7"/>
      <c r="M750" s="7"/>
      <c r="N750" s="7"/>
      <c r="O750" s="7"/>
      <c r="P750" s="7"/>
      <c r="Q750" s="7"/>
      <c r="R750" s="7"/>
    </row>
    <row r="751" spans="1:18">
      <c r="A751" s="7"/>
      <c r="B751" s="7"/>
      <c r="C751" s="7"/>
      <c r="D751" s="7"/>
      <c r="E751" s="7"/>
      <c r="F751" s="7"/>
      <c r="G751" s="7"/>
      <c r="H751" s="7"/>
      <c r="I751" s="7"/>
      <c r="J751" s="7"/>
      <c r="K751" s="7"/>
      <c r="L751" s="7"/>
      <c r="M751" s="7"/>
      <c r="N751" s="7"/>
      <c r="O751" s="7"/>
      <c r="P751" s="7"/>
      <c r="Q751" s="7"/>
      <c r="R751" s="7"/>
    </row>
    <row r="752" spans="1:18">
      <c r="A752" s="7"/>
      <c r="B752" s="7"/>
      <c r="C752" s="7"/>
      <c r="D752" s="7"/>
      <c r="E752" s="7"/>
      <c r="F752" s="7"/>
      <c r="G752" s="7"/>
      <c r="H752" s="7"/>
      <c r="I752" s="7"/>
      <c r="J752" s="7"/>
      <c r="K752" s="7"/>
      <c r="L752" s="7"/>
      <c r="M752" s="7"/>
      <c r="N752" s="7"/>
      <c r="O752" s="7"/>
      <c r="P752" s="7"/>
      <c r="Q752" s="7"/>
      <c r="R752" s="7"/>
    </row>
    <row r="753" spans="1:18">
      <c r="A753" s="7"/>
      <c r="B753" s="7"/>
      <c r="C753" s="7"/>
      <c r="D753" s="7"/>
      <c r="E753" s="7"/>
      <c r="F753" s="7"/>
      <c r="G753" s="7"/>
      <c r="H753" s="7"/>
      <c r="I753" s="7"/>
      <c r="J753" s="7"/>
      <c r="K753" s="7"/>
      <c r="L753" s="7"/>
      <c r="M753" s="7"/>
      <c r="N753" s="7"/>
      <c r="O753" s="7"/>
      <c r="P753" s="7"/>
      <c r="Q753" s="7"/>
      <c r="R753" s="7"/>
    </row>
    <row r="754" spans="1:18">
      <c r="A754" s="7"/>
      <c r="B754" s="7"/>
      <c r="C754" s="7"/>
      <c r="D754" s="7"/>
      <c r="E754" s="7"/>
      <c r="F754" s="7"/>
      <c r="G754" s="7"/>
      <c r="H754" s="7"/>
      <c r="I754" s="7"/>
      <c r="J754" s="7"/>
      <c r="K754" s="7"/>
      <c r="L754" s="7"/>
      <c r="M754" s="7"/>
      <c r="N754" s="7"/>
      <c r="O754" s="7"/>
      <c r="P754" s="7"/>
      <c r="Q754" s="7"/>
      <c r="R754" s="7"/>
    </row>
    <row r="755" spans="1:18">
      <c r="A755" s="7"/>
      <c r="B755" s="7"/>
      <c r="C755" s="7"/>
      <c r="D755" s="7"/>
      <c r="E755" s="7"/>
      <c r="F755" s="7"/>
      <c r="G755" s="7"/>
      <c r="H755" s="7"/>
      <c r="I755" s="7"/>
      <c r="J755" s="7"/>
      <c r="K755" s="7"/>
      <c r="L755" s="7"/>
      <c r="M755" s="7"/>
      <c r="N755" s="7"/>
      <c r="O755" s="7"/>
      <c r="P755" s="7"/>
      <c r="Q755" s="7"/>
      <c r="R755" s="7"/>
    </row>
    <row r="756" spans="1:18">
      <c r="A756" s="7"/>
      <c r="B756" s="7"/>
      <c r="C756" s="7"/>
      <c r="D756" s="7"/>
      <c r="E756" s="7"/>
      <c r="F756" s="7"/>
      <c r="G756" s="7"/>
      <c r="H756" s="7"/>
      <c r="I756" s="7"/>
      <c r="J756" s="7"/>
      <c r="K756" s="7"/>
      <c r="L756" s="7"/>
      <c r="M756" s="7"/>
      <c r="N756" s="7"/>
      <c r="O756" s="7"/>
      <c r="P756" s="7"/>
      <c r="Q756" s="7"/>
      <c r="R756" s="7"/>
    </row>
    <row r="757" spans="1:18">
      <c r="A757" s="7"/>
      <c r="B757" s="7"/>
      <c r="C757" s="7"/>
      <c r="D757" s="7"/>
      <c r="E757" s="7"/>
      <c r="F757" s="7"/>
      <c r="G757" s="7"/>
      <c r="H757" s="7"/>
      <c r="I757" s="7"/>
      <c r="J757" s="7"/>
      <c r="K757" s="7"/>
      <c r="L757" s="7"/>
      <c r="M757" s="7"/>
      <c r="N757" s="7"/>
      <c r="O757" s="7"/>
      <c r="P757" s="7"/>
      <c r="Q757" s="7"/>
      <c r="R757" s="7"/>
    </row>
    <row r="758" spans="1:18">
      <c r="A758" s="7"/>
      <c r="B758" s="7"/>
      <c r="C758" s="7"/>
      <c r="D758" s="7"/>
      <c r="E758" s="7"/>
      <c r="F758" s="7"/>
      <c r="G758" s="7"/>
      <c r="H758" s="7"/>
      <c r="I758" s="7"/>
      <c r="J758" s="7"/>
      <c r="K758" s="7"/>
      <c r="L758" s="7"/>
      <c r="M758" s="7"/>
      <c r="N758" s="7"/>
      <c r="O758" s="7"/>
      <c r="P758" s="7"/>
      <c r="Q758" s="7"/>
      <c r="R758" s="7"/>
    </row>
    <row r="759" spans="1:18">
      <c r="A759" s="7"/>
      <c r="B759" s="7"/>
      <c r="C759" s="7"/>
      <c r="D759" s="7"/>
      <c r="E759" s="7"/>
      <c r="F759" s="7"/>
      <c r="G759" s="7"/>
      <c r="H759" s="7"/>
      <c r="I759" s="7"/>
      <c r="J759" s="7"/>
      <c r="K759" s="7"/>
      <c r="L759" s="7"/>
      <c r="M759" s="7"/>
      <c r="N759" s="7"/>
      <c r="O759" s="7"/>
      <c r="P759" s="7"/>
      <c r="Q759" s="7"/>
      <c r="R759" s="7"/>
    </row>
    <row r="760" spans="1:18">
      <c r="A760" s="7"/>
      <c r="B760" s="7"/>
      <c r="C760" s="7"/>
      <c r="D760" s="7"/>
      <c r="E760" s="7"/>
      <c r="F760" s="7"/>
      <c r="G760" s="7"/>
      <c r="H760" s="7"/>
      <c r="I760" s="7"/>
      <c r="J760" s="7"/>
      <c r="K760" s="7"/>
      <c r="L760" s="7"/>
      <c r="M760" s="7"/>
      <c r="N760" s="7"/>
      <c r="O760" s="7"/>
      <c r="P760" s="7"/>
      <c r="Q760" s="7"/>
      <c r="R760" s="7"/>
    </row>
    <row r="761" spans="1:18">
      <c r="A761" s="7"/>
      <c r="B761" s="7"/>
      <c r="C761" s="7"/>
      <c r="D761" s="7"/>
      <c r="E761" s="7"/>
      <c r="F761" s="7"/>
      <c r="G761" s="7"/>
      <c r="H761" s="7"/>
      <c r="I761" s="7"/>
      <c r="J761" s="7"/>
      <c r="K761" s="7"/>
      <c r="L761" s="7"/>
      <c r="M761" s="7"/>
      <c r="N761" s="7"/>
      <c r="O761" s="7"/>
      <c r="P761" s="7"/>
      <c r="Q761" s="7"/>
      <c r="R761" s="7"/>
    </row>
    <row r="762" spans="1:18">
      <c r="A762" s="7"/>
      <c r="B762" s="7"/>
      <c r="C762" s="7"/>
      <c r="D762" s="7"/>
      <c r="E762" s="7"/>
      <c r="F762" s="7"/>
      <c r="G762" s="7"/>
      <c r="H762" s="7"/>
      <c r="I762" s="7"/>
      <c r="J762" s="7"/>
      <c r="K762" s="7"/>
      <c r="L762" s="7"/>
      <c r="M762" s="7"/>
      <c r="N762" s="7"/>
      <c r="O762" s="7"/>
      <c r="P762" s="7"/>
      <c r="Q762" s="7"/>
      <c r="R762" s="7"/>
    </row>
    <row r="763" spans="1:18">
      <c r="A763" s="7"/>
      <c r="B763" s="7"/>
      <c r="C763" s="7"/>
      <c r="D763" s="7"/>
      <c r="E763" s="7"/>
      <c r="F763" s="7"/>
      <c r="G763" s="7"/>
      <c r="H763" s="7"/>
      <c r="I763" s="7"/>
      <c r="J763" s="7"/>
      <c r="K763" s="7"/>
      <c r="L763" s="7"/>
      <c r="M763" s="7"/>
      <c r="N763" s="7"/>
      <c r="O763" s="7"/>
      <c r="P763" s="7"/>
      <c r="Q763" s="7"/>
      <c r="R763" s="7"/>
    </row>
    <row r="764" spans="1:18">
      <c r="A764" s="7"/>
      <c r="B764" s="7"/>
      <c r="C764" s="7"/>
      <c r="D764" s="7"/>
      <c r="E764" s="7"/>
      <c r="F764" s="7"/>
      <c r="G764" s="7"/>
      <c r="H764" s="7"/>
      <c r="I764" s="7"/>
      <c r="J764" s="7"/>
      <c r="K764" s="7"/>
      <c r="L764" s="7"/>
      <c r="M764" s="7"/>
      <c r="N764" s="7"/>
      <c r="O764" s="7"/>
      <c r="P764" s="7"/>
      <c r="Q764" s="7"/>
      <c r="R764" s="7"/>
    </row>
    <row r="765" spans="1:18">
      <c r="A765" s="7"/>
      <c r="B765" s="7"/>
      <c r="C765" s="7"/>
      <c r="D765" s="7"/>
      <c r="E765" s="7"/>
      <c r="F765" s="7"/>
      <c r="G765" s="7"/>
      <c r="H765" s="7"/>
      <c r="I765" s="7"/>
      <c r="J765" s="7"/>
      <c r="K765" s="7"/>
      <c r="L765" s="7"/>
      <c r="M765" s="7"/>
      <c r="N765" s="7"/>
      <c r="O765" s="7"/>
      <c r="P765" s="7"/>
      <c r="Q765" s="7"/>
      <c r="R765" s="7"/>
    </row>
    <row r="766" spans="1:18">
      <c r="A766" s="7"/>
      <c r="B766" s="7"/>
      <c r="C766" s="7"/>
      <c r="D766" s="7"/>
      <c r="E766" s="7"/>
      <c r="F766" s="7"/>
      <c r="G766" s="7"/>
      <c r="H766" s="7"/>
      <c r="I766" s="7"/>
      <c r="J766" s="7"/>
      <c r="K766" s="7"/>
      <c r="L766" s="7"/>
      <c r="M766" s="7"/>
      <c r="N766" s="7"/>
      <c r="O766" s="7"/>
      <c r="P766" s="7"/>
      <c r="Q766" s="7"/>
      <c r="R766" s="7"/>
    </row>
    <row r="767" spans="1:18">
      <c r="A767" s="7"/>
      <c r="B767" s="7"/>
      <c r="C767" s="7"/>
      <c r="D767" s="7"/>
      <c r="E767" s="7"/>
      <c r="F767" s="7"/>
      <c r="G767" s="7"/>
      <c r="H767" s="7"/>
      <c r="I767" s="7"/>
      <c r="J767" s="7"/>
      <c r="K767" s="7"/>
      <c r="L767" s="7"/>
      <c r="M767" s="7"/>
      <c r="N767" s="7"/>
      <c r="O767" s="7"/>
      <c r="P767" s="7"/>
      <c r="Q767" s="7"/>
      <c r="R767" s="7"/>
    </row>
    <row r="768" spans="1:18">
      <c r="A768" s="7"/>
      <c r="B768" s="7"/>
      <c r="C768" s="7"/>
      <c r="D768" s="7"/>
      <c r="E768" s="7"/>
      <c r="F768" s="7"/>
      <c r="G768" s="7"/>
      <c r="H768" s="7"/>
      <c r="I768" s="7"/>
      <c r="J768" s="7"/>
      <c r="K768" s="7"/>
      <c r="L768" s="7"/>
      <c r="M768" s="7"/>
      <c r="N768" s="7"/>
      <c r="O768" s="7"/>
      <c r="P768" s="7"/>
      <c r="Q768" s="7"/>
      <c r="R768" s="7"/>
    </row>
    <row r="769" spans="1:18">
      <c r="A769" s="7"/>
      <c r="B769" s="7"/>
      <c r="C769" s="7"/>
      <c r="D769" s="7"/>
      <c r="E769" s="7"/>
      <c r="F769" s="7"/>
      <c r="G769" s="7"/>
      <c r="H769" s="7"/>
      <c r="I769" s="7"/>
      <c r="J769" s="7"/>
      <c r="K769" s="7"/>
      <c r="L769" s="7"/>
      <c r="M769" s="7"/>
      <c r="N769" s="7"/>
      <c r="O769" s="7"/>
      <c r="P769" s="7"/>
      <c r="Q769" s="7"/>
      <c r="R769" s="7"/>
    </row>
    <row r="770" spans="1:18">
      <c r="A770" s="7"/>
      <c r="B770" s="7"/>
      <c r="C770" s="7"/>
      <c r="D770" s="7"/>
      <c r="E770" s="7"/>
      <c r="F770" s="7"/>
      <c r="G770" s="7"/>
      <c r="H770" s="7"/>
      <c r="I770" s="7"/>
      <c r="J770" s="7"/>
      <c r="K770" s="7"/>
      <c r="L770" s="7"/>
      <c r="M770" s="7"/>
      <c r="N770" s="7"/>
      <c r="O770" s="7"/>
      <c r="P770" s="7"/>
      <c r="Q770" s="7"/>
      <c r="R770" s="7"/>
    </row>
    <row r="771" spans="1:18">
      <c r="A771" s="7"/>
      <c r="B771" s="7"/>
      <c r="C771" s="7"/>
      <c r="D771" s="7"/>
      <c r="E771" s="7"/>
      <c r="F771" s="7"/>
      <c r="G771" s="7"/>
      <c r="H771" s="7"/>
      <c r="I771" s="7"/>
      <c r="J771" s="7"/>
      <c r="K771" s="7"/>
      <c r="L771" s="7"/>
      <c r="M771" s="7"/>
      <c r="N771" s="7"/>
      <c r="O771" s="7"/>
      <c r="P771" s="7"/>
      <c r="Q771" s="7"/>
      <c r="R771" s="7"/>
    </row>
    <row r="772" spans="1:18">
      <c r="A772" s="7"/>
      <c r="B772" s="7"/>
      <c r="C772" s="7"/>
      <c r="D772" s="7"/>
      <c r="E772" s="7"/>
      <c r="F772" s="7"/>
      <c r="G772" s="7"/>
      <c r="H772" s="7"/>
      <c r="I772" s="7"/>
      <c r="J772" s="7"/>
      <c r="K772" s="7"/>
      <c r="L772" s="7"/>
      <c r="M772" s="7"/>
      <c r="N772" s="7"/>
      <c r="O772" s="7"/>
      <c r="P772" s="7"/>
      <c r="Q772" s="7"/>
      <c r="R772" s="7"/>
    </row>
    <row r="773" spans="1:18">
      <c r="A773" s="7"/>
      <c r="B773" s="7"/>
      <c r="C773" s="7"/>
      <c r="D773" s="7"/>
      <c r="E773" s="7"/>
      <c r="F773" s="7"/>
      <c r="G773" s="7"/>
      <c r="H773" s="7"/>
      <c r="I773" s="7"/>
      <c r="J773" s="7"/>
      <c r="K773" s="7"/>
      <c r="L773" s="7"/>
      <c r="M773" s="7"/>
      <c r="N773" s="7"/>
      <c r="O773" s="7"/>
      <c r="P773" s="7"/>
      <c r="Q773" s="7"/>
      <c r="R773" s="7"/>
    </row>
    <row r="774" spans="1:18">
      <c r="A774" s="7"/>
      <c r="B774" s="7"/>
      <c r="C774" s="7"/>
      <c r="D774" s="7"/>
      <c r="E774" s="7"/>
      <c r="F774" s="7"/>
      <c r="G774" s="7"/>
      <c r="H774" s="7"/>
      <c r="I774" s="7"/>
      <c r="J774" s="7"/>
      <c r="K774" s="7"/>
      <c r="L774" s="7"/>
      <c r="M774" s="7"/>
      <c r="N774" s="7"/>
      <c r="O774" s="7"/>
      <c r="P774" s="7"/>
      <c r="Q774" s="7"/>
      <c r="R774" s="7"/>
    </row>
    <row r="775" spans="1:18">
      <c r="A775" s="7"/>
      <c r="B775" s="7"/>
      <c r="C775" s="7"/>
      <c r="D775" s="7"/>
      <c r="E775" s="7"/>
      <c r="F775" s="7"/>
      <c r="G775" s="7"/>
      <c r="H775" s="7"/>
      <c r="I775" s="7"/>
      <c r="J775" s="7"/>
      <c r="K775" s="7"/>
      <c r="L775" s="7"/>
      <c r="M775" s="7"/>
      <c r="N775" s="7"/>
      <c r="O775" s="7"/>
      <c r="P775" s="7"/>
      <c r="Q775" s="7"/>
      <c r="R775" s="7"/>
    </row>
    <row r="776" spans="1:18">
      <c r="A776" s="7"/>
      <c r="B776" s="7"/>
      <c r="C776" s="7"/>
      <c r="D776" s="7"/>
      <c r="E776" s="7"/>
      <c r="F776" s="7"/>
      <c r="G776" s="7"/>
      <c r="H776" s="7"/>
      <c r="I776" s="7"/>
      <c r="J776" s="7"/>
      <c r="K776" s="7"/>
      <c r="L776" s="7"/>
      <c r="M776" s="7"/>
      <c r="N776" s="7"/>
      <c r="O776" s="7"/>
      <c r="P776" s="7"/>
      <c r="Q776" s="7"/>
      <c r="R776" s="7"/>
    </row>
    <row r="777" spans="1:18">
      <c r="A777" s="7"/>
      <c r="B777" s="7"/>
      <c r="C777" s="7"/>
      <c r="D777" s="7"/>
      <c r="E777" s="7"/>
      <c r="F777" s="7"/>
      <c r="G777" s="7"/>
      <c r="H777" s="7"/>
      <c r="I777" s="7"/>
      <c r="J777" s="7"/>
      <c r="K777" s="7"/>
      <c r="L777" s="7"/>
      <c r="M777" s="7"/>
      <c r="N777" s="7"/>
      <c r="O777" s="7"/>
      <c r="P777" s="7"/>
      <c r="Q777" s="7"/>
      <c r="R777" s="7"/>
    </row>
    <row r="778" spans="1:18">
      <c r="A778" s="7"/>
      <c r="B778" s="7"/>
      <c r="C778" s="7"/>
      <c r="D778" s="7"/>
      <c r="E778" s="7"/>
      <c r="F778" s="7"/>
      <c r="G778" s="7"/>
      <c r="H778" s="7"/>
      <c r="I778" s="7"/>
      <c r="J778" s="7"/>
      <c r="K778" s="7"/>
      <c r="L778" s="7"/>
      <c r="M778" s="7"/>
      <c r="N778" s="7"/>
      <c r="O778" s="7"/>
      <c r="P778" s="7"/>
      <c r="Q778" s="7"/>
      <c r="R778" s="7"/>
    </row>
    <row r="779" spans="1:18">
      <c r="A779" s="7"/>
      <c r="B779" s="7"/>
      <c r="C779" s="7"/>
      <c r="D779" s="7"/>
      <c r="E779" s="7"/>
      <c r="F779" s="7"/>
      <c r="G779" s="7"/>
      <c r="H779" s="7"/>
      <c r="I779" s="7"/>
      <c r="J779" s="7"/>
      <c r="K779" s="7"/>
      <c r="L779" s="7"/>
      <c r="M779" s="7"/>
      <c r="N779" s="7"/>
      <c r="O779" s="7"/>
      <c r="P779" s="7"/>
      <c r="Q779" s="7"/>
      <c r="R779" s="7"/>
    </row>
    <row r="780" spans="1:18">
      <c r="A780" s="7"/>
      <c r="B780" s="7"/>
      <c r="C780" s="7"/>
      <c r="D780" s="7"/>
      <c r="E780" s="7"/>
      <c r="F780" s="7"/>
      <c r="G780" s="7"/>
      <c r="H780" s="7"/>
      <c r="I780" s="7"/>
      <c r="J780" s="7"/>
      <c r="K780" s="7"/>
      <c r="L780" s="7"/>
      <c r="M780" s="7"/>
      <c r="N780" s="7"/>
      <c r="O780" s="7"/>
      <c r="P780" s="7"/>
      <c r="Q780" s="7"/>
      <c r="R780" s="7"/>
    </row>
    <row r="781" spans="1:18">
      <c r="A781" s="7"/>
      <c r="B781" s="7"/>
      <c r="C781" s="7"/>
      <c r="D781" s="7"/>
      <c r="E781" s="7"/>
      <c r="F781" s="7"/>
      <c r="G781" s="7"/>
      <c r="H781" s="7"/>
      <c r="I781" s="7"/>
      <c r="J781" s="7"/>
      <c r="K781" s="7"/>
      <c r="L781" s="7"/>
      <c r="M781" s="7"/>
      <c r="N781" s="7"/>
      <c r="O781" s="7"/>
      <c r="P781" s="7"/>
      <c r="Q781" s="7"/>
      <c r="R781" s="7"/>
    </row>
    <row r="782" spans="1:18">
      <c r="A782" s="7"/>
      <c r="B782" s="7"/>
      <c r="C782" s="7"/>
      <c r="D782" s="7"/>
      <c r="E782" s="7"/>
      <c r="F782" s="7"/>
      <c r="G782" s="7"/>
      <c r="H782" s="7"/>
      <c r="I782" s="7"/>
      <c r="J782" s="7"/>
      <c r="K782" s="7"/>
      <c r="L782" s="7"/>
      <c r="M782" s="7"/>
      <c r="N782" s="7"/>
      <c r="O782" s="7"/>
      <c r="P782" s="7"/>
      <c r="Q782" s="7"/>
      <c r="R782" s="7"/>
    </row>
    <row r="783" spans="1:18">
      <c r="A783" s="7"/>
      <c r="B783" s="7"/>
      <c r="C783" s="7"/>
      <c r="D783" s="7"/>
      <c r="E783" s="7"/>
      <c r="F783" s="7"/>
      <c r="G783" s="7"/>
      <c r="H783" s="7"/>
      <c r="I783" s="7"/>
      <c r="J783" s="7"/>
      <c r="K783" s="7"/>
      <c r="L783" s="7"/>
      <c r="M783" s="7"/>
      <c r="N783" s="7"/>
      <c r="O783" s="7"/>
      <c r="P783" s="7"/>
      <c r="Q783" s="7"/>
      <c r="R783" s="7"/>
    </row>
    <row r="784" spans="1:18">
      <c r="A784" s="7"/>
      <c r="B784" s="7"/>
      <c r="C784" s="7"/>
      <c r="D784" s="7"/>
      <c r="E784" s="7"/>
      <c r="F784" s="7"/>
      <c r="G784" s="7"/>
      <c r="H784" s="7"/>
      <c r="I784" s="7"/>
      <c r="J784" s="7"/>
      <c r="K784" s="7"/>
      <c r="L784" s="7"/>
      <c r="M784" s="7"/>
      <c r="N784" s="7"/>
      <c r="O784" s="7"/>
      <c r="P784" s="7"/>
      <c r="Q784" s="7"/>
      <c r="R784" s="7"/>
    </row>
    <row r="785" spans="1:18">
      <c r="A785" s="7"/>
      <c r="B785" s="7"/>
      <c r="C785" s="7"/>
      <c r="D785" s="7"/>
      <c r="E785" s="7"/>
      <c r="F785" s="7"/>
      <c r="G785" s="7"/>
      <c r="H785" s="7"/>
      <c r="I785" s="7"/>
      <c r="J785" s="7"/>
      <c r="K785" s="7"/>
      <c r="L785" s="7"/>
      <c r="M785" s="7"/>
      <c r="N785" s="7"/>
      <c r="O785" s="7"/>
      <c r="P785" s="7"/>
      <c r="Q785" s="7"/>
      <c r="R785" s="7"/>
    </row>
    <row r="786" spans="1:18">
      <c r="A786" s="7"/>
      <c r="B786" s="7"/>
      <c r="C786" s="7"/>
      <c r="D786" s="7"/>
      <c r="E786" s="7"/>
      <c r="F786" s="7"/>
      <c r="G786" s="7"/>
      <c r="H786" s="7"/>
      <c r="I786" s="7"/>
      <c r="J786" s="7"/>
      <c r="K786" s="7"/>
      <c r="L786" s="7"/>
      <c r="M786" s="7"/>
      <c r="N786" s="7"/>
      <c r="O786" s="7"/>
      <c r="P786" s="7"/>
      <c r="Q786" s="7"/>
      <c r="R786" s="7"/>
    </row>
    <row r="787" spans="1:18">
      <c r="A787" s="7"/>
      <c r="B787" s="7"/>
      <c r="C787" s="7"/>
      <c r="D787" s="7"/>
      <c r="E787" s="7"/>
      <c r="F787" s="7"/>
      <c r="G787" s="7"/>
      <c r="H787" s="7"/>
      <c r="I787" s="7"/>
      <c r="J787" s="7"/>
      <c r="K787" s="7"/>
      <c r="L787" s="7"/>
      <c r="M787" s="7"/>
      <c r="N787" s="7"/>
      <c r="O787" s="7"/>
      <c r="P787" s="7"/>
      <c r="Q787" s="7"/>
      <c r="R787" s="7"/>
    </row>
    <row r="788" spans="1:18">
      <c r="A788" s="7"/>
      <c r="B788" s="7"/>
      <c r="C788" s="7"/>
      <c r="D788" s="7"/>
      <c r="E788" s="7"/>
      <c r="F788" s="7"/>
      <c r="G788" s="7"/>
      <c r="H788" s="7"/>
      <c r="I788" s="7"/>
      <c r="J788" s="7"/>
      <c r="K788" s="7"/>
      <c r="L788" s="7"/>
      <c r="M788" s="7"/>
      <c r="N788" s="7"/>
      <c r="O788" s="7"/>
      <c r="P788" s="7"/>
      <c r="Q788" s="7"/>
      <c r="R788" s="7"/>
    </row>
  </sheetData>
  <mergeCells count="10">
    <mergeCell ref="A285:C285"/>
    <mergeCell ref="A3:R3"/>
    <mergeCell ref="A7:A8"/>
    <mergeCell ref="B7:B8"/>
    <mergeCell ref="C7:C8"/>
    <mergeCell ref="D7:F7"/>
    <mergeCell ref="G7:I7"/>
    <mergeCell ref="J7:L7"/>
    <mergeCell ref="M7:O7"/>
    <mergeCell ref="P7:R7"/>
  </mergeCells>
  <hyperlinks>
    <hyperlink ref="A1" location="Índice!A1" display="Volver al Índice" xr:uid="{0277C546-C83A-4179-A3F8-C32A9B3A7A53}"/>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7EC58-513A-4269-81D4-D6C3BE2E81FA}">
  <sheetPr>
    <pageSetUpPr fitToPage="1"/>
  </sheetPr>
  <dimension ref="A1:U107"/>
  <sheetViews>
    <sheetView showGridLines="0" zoomScaleNormal="100" workbookViewId="0"/>
  </sheetViews>
  <sheetFormatPr baseColWidth="10" defaultColWidth="11.44140625" defaultRowHeight="13.2"/>
  <cols>
    <col min="1" max="1" width="3.5546875" style="7" customWidth="1"/>
    <col min="2" max="2" width="8.5546875" style="7" customWidth="1"/>
    <col min="3" max="3" width="2.44140625" style="7" customWidth="1"/>
    <col min="4" max="4" width="9.44140625" style="7" customWidth="1"/>
    <col min="5" max="5" width="1.109375" style="7" customWidth="1"/>
    <col min="6" max="6" width="11.44140625" style="7" customWidth="1"/>
    <col min="7" max="7" width="2" style="7" customWidth="1"/>
    <col min="8" max="8" width="11.5546875" style="7" bestFit="1" customWidth="1"/>
    <col min="9" max="9" width="1.88671875" style="7" customWidth="1"/>
    <col min="10" max="10" width="8.5546875" style="7" customWidth="1"/>
    <col min="11" max="11" width="1.5546875" style="7" customWidth="1"/>
    <col min="12" max="12" width="11" style="7" customWidth="1"/>
    <col min="13" max="13" width="2.5546875" style="7" customWidth="1"/>
    <col min="14" max="14" width="8.5546875" style="7" customWidth="1"/>
    <col min="15" max="15" width="1.5546875" style="7" customWidth="1"/>
    <col min="16" max="16" width="13.109375" style="7" customWidth="1"/>
    <col min="17" max="17" width="1.44140625" style="7" customWidth="1"/>
    <col min="18" max="18" width="11" style="7" customWidth="1"/>
    <col min="19" max="19" width="1.44140625" style="7" customWidth="1"/>
    <col min="20" max="20" width="12.5546875" style="7" bestFit="1" customWidth="1"/>
    <col min="21" max="256" width="11.44140625" style="7"/>
    <col min="257" max="257" width="3.5546875" style="7" customWidth="1"/>
    <col min="258" max="258" width="8.5546875" style="7" customWidth="1"/>
    <col min="259" max="259" width="2.44140625" style="7" customWidth="1"/>
    <col min="260" max="260" width="9.44140625" style="7" customWidth="1"/>
    <col min="261" max="261" width="1.109375" style="7" customWidth="1"/>
    <col min="262" max="262" width="11.44140625" style="7"/>
    <col min="263" max="263" width="2" style="7" customWidth="1"/>
    <col min="264" max="264" width="11.5546875" style="7" bestFit="1" customWidth="1"/>
    <col min="265" max="265" width="1.88671875" style="7" customWidth="1"/>
    <col min="266" max="266" width="8.5546875" style="7" customWidth="1"/>
    <col min="267" max="267" width="1.5546875" style="7" customWidth="1"/>
    <col min="268" max="268" width="11" style="7" customWidth="1"/>
    <col min="269" max="269" width="2.5546875" style="7" customWidth="1"/>
    <col min="270" max="270" width="8.5546875" style="7" customWidth="1"/>
    <col min="271" max="271" width="1.5546875" style="7" customWidth="1"/>
    <col min="272" max="272" width="13.109375" style="7" customWidth="1"/>
    <col min="273" max="273" width="1.44140625" style="7" customWidth="1"/>
    <col min="274" max="274" width="11" style="7" customWidth="1"/>
    <col min="275" max="275" width="1.44140625" style="7" customWidth="1"/>
    <col min="276" max="276" width="12.5546875" style="7" bestFit="1" customWidth="1"/>
    <col min="277" max="512" width="11.44140625" style="7"/>
    <col min="513" max="513" width="3.5546875" style="7" customWidth="1"/>
    <col min="514" max="514" width="8.5546875" style="7" customWidth="1"/>
    <col min="515" max="515" width="2.44140625" style="7" customWidth="1"/>
    <col min="516" max="516" width="9.44140625" style="7" customWidth="1"/>
    <col min="517" max="517" width="1.109375" style="7" customWidth="1"/>
    <col min="518" max="518" width="11.44140625" style="7"/>
    <col min="519" max="519" width="2" style="7" customWidth="1"/>
    <col min="520" max="520" width="11.5546875" style="7" bestFit="1" customWidth="1"/>
    <col min="521" max="521" width="1.88671875" style="7" customWidth="1"/>
    <col min="522" max="522" width="8.5546875" style="7" customWidth="1"/>
    <col min="523" max="523" width="1.5546875" style="7" customWidth="1"/>
    <col min="524" max="524" width="11" style="7" customWidth="1"/>
    <col min="525" max="525" width="2.5546875" style="7" customWidth="1"/>
    <col min="526" max="526" width="8.5546875" style="7" customWidth="1"/>
    <col min="527" max="527" width="1.5546875" style="7" customWidth="1"/>
    <col min="528" max="528" width="13.109375" style="7" customWidth="1"/>
    <col min="529" max="529" width="1.44140625" style="7" customWidth="1"/>
    <col min="530" max="530" width="11" style="7" customWidth="1"/>
    <col min="531" max="531" width="1.44140625" style="7" customWidth="1"/>
    <col min="532" max="532" width="12.5546875" style="7" bestFit="1" customWidth="1"/>
    <col min="533" max="768" width="11.44140625" style="7"/>
    <col min="769" max="769" width="3.5546875" style="7" customWidth="1"/>
    <col min="770" max="770" width="8.5546875" style="7" customWidth="1"/>
    <col min="771" max="771" width="2.44140625" style="7" customWidth="1"/>
    <col min="772" max="772" width="9.44140625" style="7" customWidth="1"/>
    <col min="773" max="773" width="1.109375" style="7" customWidth="1"/>
    <col min="774" max="774" width="11.44140625" style="7"/>
    <col min="775" max="775" width="2" style="7" customWidth="1"/>
    <col min="776" max="776" width="11.5546875" style="7" bestFit="1" customWidth="1"/>
    <col min="777" max="777" width="1.88671875" style="7" customWidth="1"/>
    <col min="778" max="778" width="8.5546875" style="7" customWidth="1"/>
    <col min="779" max="779" width="1.5546875" style="7" customWidth="1"/>
    <col min="780" max="780" width="11" style="7" customWidth="1"/>
    <col min="781" max="781" width="2.5546875" style="7" customWidth="1"/>
    <col min="782" max="782" width="8.5546875" style="7" customWidth="1"/>
    <col min="783" max="783" width="1.5546875" style="7" customWidth="1"/>
    <col min="784" max="784" width="13.109375" style="7" customWidth="1"/>
    <col min="785" max="785" width="1.44140625" style="7" customWidth="1"/>
    <col min="786" max="786" width="11" style="7" customWidth="1"/>
    <col min="787" max="787" width="1.44140625" style="7" customWidth="1"/>
    <col min="788" max="788" width="12.5546875" style="7" bestFit="1" customWidth="1"/>
    <col min="789" max="1024" width="11.44140625" style="7"/>
    <col min="1025" max="1025" width="3.5546875" style="7" customWidth="1"/>
    <col min="1026" max="1026" width="8.5546875" style="7" customWidth="1"/>
    <col min="1027" max="1027" width="2.44140625" style="7" customWidth="1"/>
    <col min="1028" max="1028" width="9.44140625" style="7" customWidth="1"/>
    <col min="1029" max="1029" width="1.109375" style="7" customWidth="1"/>
    <col min="1030" max="1030" width="11.44140625" style="7"/>
    <col min="1031" max="1031" width="2" style="7" customWidth="1"/>
    <col min="1032" max="1032" width="11.5546875" style="7" bestFit="1" customWidth="1"/>
    <col min="1033" max="1033" width="1.88671875" style="7" customWidth="1"/>
    <col min="1034" max="1034" width="8.5546875" style="7" customWidth="1"/>
    <col min="1035" max="1035" width="1.5546875" style="7" customWidth="1"/>
    <col min="1036" max="1036" width="11" style="7" customWidth="1"/>
    <col min="1037" max="1037" width="2.5546875" style="7" customWidth="1"/>
    <col min="1038" max="1038" width="8.5546875" style="7" customWidth="1"/>
    <col min="1039" max="1039" width="1.5546875" style="7" customWidth="1"/>
    <col min="1040" max="1040" width="13.109375" style="7" customWidth="1"/>
    <col min="1041" max="1041" width="1.44140625" style="7" customWidth="1"/>
    <col min="1042" max="1042" width="11" style="7" customWidth="1"/>
    <col min="1043" max="1043" width="1.44140625" style="7" customWidth="1"/>
    <col min="1044" max="1044" width="12.5546875" style="7" bestFit="1" customWidth="1"/>
    <col min="1045" max="1280" width="11.44140625" style="7"/>
    <col min="1281" max="1281" width="3.5546875" style="7" customWidth="1"/>
    <col min="1282" max="1282" width="8.5546875" style="7" customWidth="1"/>
    <col min="1283" max="1283" width="2.44140625" style="7" customWidth="1"/>
    <col min="1284" max="1284" width="9.44140625" style="7" customWidth="1"/>
    <col min="1285" max="1285" width="1.109375" style="7" customWidth="1"/>
    <col min="1286" max="1286" width="11.44140625" style="7"/>
    <col min="1287" max="1287" width="2" style="7" customWidth="1"/>
    <col min="1288" max="1288" width="11.5546875" style="7" bestFit="1" customWidth="1"/>
    <col min="1289" max="1289" width="1.88671875" style="7" customWidth="1"/>
    <col min="1290" max="1290" width="8.5546875" style="7" customWidth="1"/>
    <col min="1291" max="1291" width="1.5546875" style="7" customWidth="1"/>
    <col min="1292" max="1292" width="11" style="7" customWidth="1"/>
    <col min="1293" max="1293" width="2.5546875" style="7" customWidth="1"/>
    <col min="1294" max="1294" width="8.5546875" style="7" customWidth="1"/>
    <col min="1295" max="1295" width="1.5546875" style="7" customWidth="1"/>
    <col min="1296" max="1296" width="13.109375" style="7" customWidth="1"/>
    <col min="1297" max="1297" width="1.44140625" style="7" customWidth="1"/>
    <col min="1298" max="1298" width="11" style="7" customWidth="1"/>
    <col min="1299" max="1299" width="1.44140625" style="7" customWidth="1"/>
    <col min="1300" max="1300" width="12.5546875" style="7" bestFit="1" customWidth="1"/>
    <col min="1301" max="1536" width="11.44140625" style="7"/>
    <col min="1537" max="1537" width="3.5546875" style="7" customWidth="1"/>
    <col min="1538" max="1538" width="8.5546875" style="7" customWidth="1"/>
    <col min="1539" max="1539" width="2.44140625" style="7" customWidth="1"/>
    <col min="1540" max="1540" width="9.44140625" style="7" customWidth="1"/>
    <col min="1541" max="1541" width="1.109375" style="7" customWidth="1"/>
    <col min="1542" max="1542" width="11.44140625" style="7"/>
    <col min="1543" max="1543" width="2" style="7" customWidth="1"/>
    <col min="1544" max="1544" width="11.5546875" style="7" bestFit="1" customWidth="1"/>
    <col min="1545" max="1545" width="1.88671875" style="7" customWidth="1"/>
    <col min="1546" max="1546" width="8.5546875" style="7" customWidth="1"/>
    <col min="1547" max="1547" width="1.5546875" style="7" customWidth="1"/>
    <col min="1548" max="1548" width="11" style="7" customWidth="1"/>
    <col min="1549" max="1549" width="2.5546875" style="7" customWidth="1"/>
    <col min="1550" max="1550" width="8.5546875" style="7" customWidth="1"/>
    <col min="1551" max="1551" width="1.5546875" style="7" customWidth="1"/>
    <col min="1552" max="1552" width="13.109375" style="7" customWidth="1"/>
    <col min="1553" max="1553" width="1.44140625" style="7" customWidth="1"/>
    <col min="1554" max="1554" width="11" style="7" customWidth="1"/>
    <col min="1555" max="1555" width="1.44140625" style="7" customWidth="1"/>
    <col min="1556" max="1556" width="12.5546875" style="7" bestFit="1" customWidth="1"/>
    <col min="1557" max="1792" width="11.44140625" style="7"/>
    <col min="1793" max="1793" width="3.5546875" style="7" customWidth="1"/>
    <col min="1794" max="1794" width="8.5546875" style="7" customWidth="1"/>
    <col min="1795" max="1795" width="2.44140625" style="7" customWidth="1"/>
    <col min="1796" max="1796" width="9.44140625" style="7" customWidth="1"/>
    <col min="1797" max="1797" width="1.109375" style="7" customWidth="1"/>
    <col min="1798" max="1798" width="11.44140625" style="7"/>
    <col min="1799" max="1799" width="2" style="7" customWidth="1"/>
    <col min="1800" max="1800" width="11.5546875" style="7" bestFit="1" customWidth="1"/>
    <col min="1801" max="1801" width="1.88671875" style="7" customWidth="1"/>
    <col min="1802" max="1802" width="8.5546875" style="7" customWidth="1"/>
    <col min="1803" max="1803" width="1.5546875" style="7" customWidth="1"/>
    <col min="1804" max="1804" width="11" style="7" customWidth="1"/>
    <col min="1805" max="1805" width="2.5546875" style="7" customWidth="1"/>
    <col min="1806" max="1806" width="8.5546875" style="7" customWidth="1"/>
    <col min="1807" max="1807" width="1.5546875" style="7" customWidth="1"/>
    <col min="1808" max="1808" width="13.109375" style="7" customWidth="1"/>
    <col min="1809" max="1809" width="1.44140625" style="7" customWidth="1"/>
    <col min="1810" max="1810" width="11" style="7" customWidth="1"/>
    <col min="1811" max="1811" width="1.44140625" style="7" customWidth="1"/>
    <col min="1812" max="1812" width="12.5546875" style="7" bestFit="1" customWidth="1"/>
    <col min="1813" max="2048" width="11.44140625" style="7"/>
    <col min="2049" max="2049" width="3.5546875" style="7" customWidth="1"/>
    <col min="2050" max="2050" width="8.5546875" style="7" customWidth="1"/>
    <col min="2051" max="2051" width="2.44140625" style="7" customWidth="1"/>
    <col min="2052" max="2052" width="9.44140625" style="7" customWidth="1"/>
    <col min="2053" max="2053" width="1.109375" style="7" customWidth="1"/>
    <col min="2054" max="2054" width="11.44140625" style="7"/>
    <col min="2055" max="2055" width="2" style="7" customWidth="1"/>
    <col min="2056" max="2056" width="11.5546875" style="7" bestFit="1" customWidth="1"/>
    <col min="2057" max="2057" width="1.88671875" style="7" customWidth="1"/>
    <col min="2058" max="2058" width="8.5546875" style="7" customWidth="1"/>
    <col min="2059" max="2059" width="1.5546875" style="7" customWidth="1"/>
    <col min="2060" max="2060" width="11" style="7" customWidth="1"/>
    <col min="2061" max="2061" width="2.5546875" style="7" customWidth="1"/>
    <col min="2062" max="2062" width="8.5546875" style="7" customWidth="1"/>
    <col min="2063" max="2063" width="1.5546875" style="7" customWidth="1"/>
    <col min="2064" max="2064" width="13.109375" style="7" customWidth="1"/>
    <col min="2065" max="2065" width="1.44140625" style="7" customWidth="1"/>
    <col min="2066" max="2066" width="11" style="7" customWidth="1"/>
    <col min="2067" max="2067" width="1.44140625" style="7" customWidth="1"/>
    <col min="2068" max="2068" width="12.5546875" style="7" bestFit="1" customWidth="1"/>
    <col min="2069" max="2304" width="11.44140625" style="7"/>
    <col min="2305" max="2305" width="3.5546875" style="7" customWidth="1"/>
    <col min="2306" max="2306" width="8.5546875" style="7" customWidth="1"/>
    <col min="2307" max="2307" width="2.44140625" style="7" customWidth="1"/>
    <col min="2308" max="2308" width="9.44140625" style="7" customWidth="1"/>
    <col min="2309" max="2309" width="1.109375" style="7" customWidth="1"/>
    <col min="2310" max="2310" width="11.44140625" style="7"/>
    <col min="2311" max="2311" width="2" style="7" customWidth="1"/>
    <col min="2312" max="2312" width="11.5546875" style="7" bestFit="1" customWidth="1"/>
    <col min="2313" max="2313" width="1.88671875" style="7" customWidth="1"/>
    <col min="2314" max="2314" width="8.5546875" style="7" customWidth="1"/>
    <col min="2315" max="2315" width="1.5546875" style="7" customWidth="1"/>
    <col min="2316" max="2316" width="11" style="7" customWidth="1"/>
    <col min="2317" max="2317" width="2.5546875" style="7" customWidth="1"/>
    <col min="2318" max="2318" width="8.5546875" style="7" customWidth="1"/>
    <col min="2319" max="2319" width="1.5546875" style="7" customWidth="1"/>
    <col min="2320" max="2320" width="13.109375" style="7" customWidth="1"/>
    <col min="2321" max="2321" width="1.44140625" style="7" customWidth="1"/>
    <col min="2322" max="2322" width="11" style="7" customWidth="1"/>
    <col min="2323" max="2323" width="1.44140625" style="7" customWidth="1"/>
    <col min="2324" max="2324" width="12.5546875" style="7" bestFit="1" customWidth="1"/>
    <col min="2325" max="2560" width="11.44140625" style="7"/>
    <col min="2561" max="2561" width="3.5546875" style="7" customWidth="1"/>
    <col min="2562" max="2562" width="8.5546875" style="7" customWidth="1"/>
    <col min="2563" max="2563" width="2.44140625" style="7" customWidth="1"/>
    <col min="2564" max="2564" width="9.44140625" style="7" customWidth="1"/>
    <col min="2565" max="2565" width="1.109375" style="7" customWidth="1"/>
    <col min="2566" max="2566" width="11.44140625" style="7"/>
    <col min="2567" max="2567" width="2" style="7" customWidth="1"/>
    <col min="2568" max="2568" width="11.5546875" style="7" bestFit="1" customWidth="1"/>
    <col min="2569" max="2569" width="1.88671875" style="7" customWidth="1"/>
    <col min="2570" max="2570" width="8.5546875" style="7" customWidth="1"/>
    <col min="2571" max="2571" width="1.5546875" style="7" customWidth="1"/>
    <col min="2572" max="2572" width="11" style="7" customWidth="1"/>
    <col min="2573" max="2573" width="2.5546875" style="7" customWidth="1"/>
    <col min="2574" max="2574" width="8.5546875" style="7" customWidth="1"/>
    <col min="2575" max="2575" width="1.5546875" style="7" customWidth="1"/>
    <col min="2576" max="2576" width="13.109375" style="7" customWidth="1"/>
    <col min="2577" max="2577" width="1.44140625" style="7" customWidth="1"/>
    <col min="2578" max="2578" width="11" style="7" customWidth="1"/>
    <col min="2579" max="2579" width="1.44140625" style="7" customWidth="1"/>
    <col min="2580" max="2580" width="12.5546875" style="7" bestFit="1" customWidth="1"/>
    <col min="2581" max="2816" width="11.44140625" style="7"/>
    <col min="2817" max="2817" width="3.5546875" style="7" customWidth="1"/>
    <col min="2818" max="2818" width="8.5546875" style="7" customWidth="1"/>
    <col min="2819" max="2819" width="2.44140625" style="7" customWidth="1"/>
    <col min="2820" max="2820" width="9.44140625" style="7" customWidth="1"/>
    <col min="2821" max="2821" width="1.109375" style="7" customWidth="1"/>
    <col min="2822" max="2822" width="11.44140625" style="7"/>
    <col min="2823" max="2823" width="2" style="7" customWidth="1"/>
    <col min="2824" max="2824" width="11.5546875" style="7" bestFit="1" customWidth="1"/>
    <col min="2825" max="2825" width="1.88671875" style="7" customWidth="1"/>
    <col min="2826" max="2826" width="8.5546875" style="7" customWidth="1"/>
    <col min="2827" max="2827" width="1.5546875" style="7" customWidth="1"/>
    <col min="2828" max="2828" width="11" style="7" customWidth="1"/>
    <col min="2829" max="2829" width="2.5546875" style="7" customWidth="1"/>
    <col min="2830" max="2830" width="8.5546875" style="7" customWidth="1"/>
    <col min="2831" max="2831" width="1.5546875" style="7" customWidth="1"/>
    <col min="2832" max="2832" width="13.109375" style="7" customWidth="1"/>
    <col min="2833" max="2833" width="1.44140625" style="7" customWidth="1"/>
    <col min="2834" max="2834" width="11" style="7" customWidth="1"/>
    <col min="2835" max="2835" width="1.44140625" style="7" customWidth="1"/>
    <col min="2836" max="2836" width="12.5546875" style="7" bestFit="1" customWidth="1"/>
    <col min="2837" max="3072" width="11.44140625" style="7"/>
    <col min="3073" max="3073" width="3.5546875" style="7" customWidth="1"/>
    <col min="3074" max="3074" width="8.5546875" style="7" customWidth="1"/>
    <col min="3075" max="3075" width="2.44140625" style="7" customWidth="1"/>
    <col min="3076" max="3076" width="9.44140625" style="7" customWidth="1"/>
    <col min="3077" max="3077" width="1.109375" style="7" customWidth="1"/>
    <col min="3078" max="3078" width="11.44140625" style="7"/>
    <col min="3079" max="3079" width="2" style="7" customWidth="1"/>
    <col min="3080" max="3080" width="11.5546875" style="7" bestFit="1" customWidth="1"/>
    <col min="3081" max="3081" width="1.88671875" style="7" customWidth="1"/>
    <col min="3082" max="3082" width="8.5546875" style="7" customWidth="1"/>
    <col min="3083" max="3083" width="1.5546875" style="7" customWidth="1"/>
    <col min="3084" max="3084" width="11" style="7" customWidth="1"/>
    <col min="3085" max="3085" width="2.5546875" style="7" customWidth="1"/>
    <col min="3086" max="3086" width="8.5546875" style="7" customWidth="1"/>
    <col min="3087" max="3087" width="1.5546875" style="7" customWidth="1"/>
    <col min="3088" max="3088" width="13.109375" style="7" customWidth="1"/>
    <col min="3089" max="3089" width="1.44140625" style="7" customWidth="1"/>
    <col min="3090" max="3090" width="11" style="7" customWidth="1"/>
    <col min="3091" max="3091" width="1.44140625" style="7" customWidth="1"/>
    <col min="3092" max="3092" width="12.5546875" style="7" bestFit="1" customWidth="1"/>
    <col min="3093" max="3328" width="11.44140625" style="7"/>
    <col min="3329" max="3329" width="3.5546875" style="7" customWidth="1"/>
    <col min="3330" max="3330" width="8.5546875" style="7" customWidth="1"/>
    <col min="3331" max="3331" width="2.44140625" style="7" customWidth="1"/>
    <col min="3332" max="3332" width="9.44140625" style="7" customWidth="1"/>
    <col min="3333" max="3333" width="1.109375" style="7" customWidth="1"/>
    <col min="3334" max="3334" width="11.44140625" style="7"/>
    <col min="3335" max="3335" width="2" style="7" customWidth="1"/>
    <col min="3336" max="3336" width="11.5546875" style="7" bestFit="1" customWidth="1"/>
    <col min="3337" max="3337" width="1.88671875" style="7" customWidth="1"/>
    <col min="3338" max="3338" width="8.5546875" style="7" customWidth="1"/>
    <col min="3339" max="3339" width="1.5546875" style="7" customWidth="1"/>
    <col min="3340" max="3340" width="11" style="7" customWidth="1"/>
    <col min="3341" max="3341" width="2.5546875" style="7" customWidth="1"/>
    <col min="3342" max="3342" width="8.5546875" style="7" customWidth="1"/>
    <col min="3343" max="3343" width="1.5546875" style="7" customWidth="1"/>
    <col min="3344" max="3344" width="13.109375" style="7" customWidth="1"/>
    <col min="3345" max="3345" width="1.44140625" style="7" customWidth="1"/>
    <col min="3346" max="3346" width="11" style="7" customWidth="1"/>
    <col min="3347" max="3347" width="1.44140625" style="7" customWidth="1"/>
    <col min="3348" max="3348" width="12.5546875" style="7" bestFit="1" customWidth="1"/>
    <col min="3349" max="3584" width="11.44140625" style="7"/>
    <col min="3585" max="3585" width="3.5546875" style="7" customWidth="1"/>
    <col min="3586" max="3586" width="8.5546875" style="7" customWidth="1"/>
    <col min="3587" max="3587" width="2.44140625" style="7" customWidth="1"/>
    <col min="3588" max="3588" width="9.44140625" style="7" customWidth="1"/>
    <col min="3589" max="3589" width="1.109375" style="7" customWidth="1"/>
    <col min="3590" max="3590" width="11.44140625" style="7"/>
    <col min="3591" max="3591" width="2" style="7" customWidth="1"/>
    <col min="3592" max="3592" width="11.5546875" style="7" bestFit="1" customWidth="1"/>
    <col min="3593" max="3593" width="1.88671875" style="7" customWidth="1"/>
    <col min="3594" max="3594" width="8.5546875" style="7" customWidth="1"/>
    <col min="3595" max="3595" width="1.5546875" style="7" customWidth="1"/>
    <col min="3596" max="3596" width="11" style="7" customWidth="1"/>
    <col min="3597" max="3597" width="2.5546875" style="7" customWidth="1"/>
    <col min="3598" max="3598" width="8.5546875" style="7" customWidth="1"/>
    <col min="3599" max="3599" width="1.5546875" style="7" customWidth="1"/>
    <col min="3600" max="3600" width="13.109375" style="7" customWidth="1"/>
    <col min="3601" max="3601" width="1.44140625" style="7" customWidth="1"/>
    <col min="3602" max="3602" width="11" style="7" customWidth="1"/>
    <col min="3603" max="3603" width="1.44140625" style="7" customWidth="1"/>
    <col min="3604" max="3604" width="12.5546875" style="7" bestFit="1" customWidth="1"/>
    <col min="3605" max="3840" width="11.44140625" style="7"/>
    <col min="3841" max="3841" width="3.5546875" style="7" customWidth="1"/>
    <col min="3842" max="3842" width="8.5546875" style="7" customWidth="1"/>
    <col min="3843" max="3843" width="2.44140625" style="7" customWidth="1"/>
    <col min="3844" max="3844" width="9.44140625" style="7" customWidth="1"/>
    <col min="3845" max="3845" width="1.109375" style="7" customWidth="1"/>
    <col min="3846" max="3846" width="11.44140625" style="7"/>
    <col min="3847" max="3847" width="2" style="7" customWidth="1"/>
    <col min="3848" max="3848" width="11.5546875" style="7" bestFit="1" customWidth="1"/>
    <col min="3849" max="3849" width="1.88671875" style="7" customWidth="1"/>
    <col min="3850" max="3850" width="8.5546875" style="7" customWidth="1"/>
    <col min="3851" max="3851" width="1.5546875" style="7" customWidth="1"/>
    <col min="3852" max="3852" width="11" style="7" customWidth="1"/>
    <col min="3853" max="3853" width="2.5546875" style="7" customWidth="1"/>
    <col min="3854" max="3854" width="8.5546875" style="7" customWidth="1"/>
    <col min="3855" max="3855" width="1.5546875" style="7" customWidth="1"/>
    <col min="3856" max="3856" width="13.109375" style="7" customWidth="1"/>
    <col min="3857" max="3857" width="1.44140625" style="7" customWidth="1"/>
    <col min="3858" max="3858" width="11" style="7" customWidth="1"/>
    <col min="3859" max="3859" width="1.44140625" style="7" customWidth="1"/>
    <col min="3860" max="3860" width="12.5546875" style="7" bestFit="1" customWidth="1"/>
    <col min="3861" max="4096" width="11.44140625" style="7"/>
    <col min="4097" max="4097" width="3.5546875" style="7" customWidth="1"/>
    <col min="4098" max="4098" width="8.5546875" style="7" customWidth="1"/>
    <col min="4099" max="4099" width="2.44140625" style="7" customWidth="1"/>
    <col min="4100" max="4100" width="9.44140625" style="7" customWidth="1"/>
    <col min="4101" max="4101" width="1.109375" style="7" customWidth="1"/>
    <col min="4102" max="4102" width="11.44140625" style="7"/>
    <col min="4103" max="4103" width="2" style="7" customWidth="1"/>
    <col min="4104" max="4104" width="11.5546875" style="7" bestFit="1" customWidth="1"/>
    <col min="4105" max="4105" width="1.88671875" style="7" customWidth="1"/>
    <col min="4106" max="4106" width="8.5546875" style="7" customWidth="1"/>
    <col min="4107" max="4107" width="1.5546875" style="7" customWidth="1"/>
    <col min="4108" max="4108" width="11" style="7" customWidth="1"/>
    <col min="4109" max="4109" width="2.5546875" style="7" customWidth="1"/>
    <col min="4110" max="4110" width="8.5546875" style="7" customWidth="1"/>
    <col min="4111" max="4111" width="1.5546875" style="7" customWidth="1"/>
    <col min="4112" max="4112" width="13.109375" style="7" customWidth="1"/>
    <col min="4113" max="4113" width="1.44140625" style="7" customWidth="1"/>
    <col min="4114" max="4114" width="11" style="7" customWidth="1"/>
    <col min="4115" max="4115" width="1.44140625" style="7" customWidth="1"/>
    <col min="4116" max="4116" width="12.5546875" style="7" bestFit="1" customWidth="1"/>
    <col min="4117" max="4352" width="11.44140625" style="7"/>
    <col min="4353" max="4353" width="3.5546875" style="7" customWidth="1"/>
    <col min="4354" max="4354" width="8.5546875" style="7" customWidth="1"/>
    <col min="4355" max="4355" width="2.44140625" style="7" customWidth="1"/>
    <col min="4356" max="4356" width="9.44140625" style="7" customWidth="1"/>
    <col min="4357" max="4357" width="1.109375" style="7" customWidth="1"/>
    <col min="4358" max="4358" width="11.44140625" style="7"/>
    <col min="4359" max="4359" width="2" style="7" customWidth="1"/>
    <col min="4360" max="4360" width="11.5546875" style="7" bestFit="1" customWidth="1"/>
    <col min="4361" max="4361" width="1.88671875" style="7" customWidth="1"/>
    <col min="4362" max="4362" width="8.5546875" style="7" customWidth="1"/>
    <col min="4363" max="4363" width="1.5546875" style="7" customWidth="1"/>
    <col min="4364" max="4364" width="11" style="7" customWidth="1"/>
    <col min="4365" max="4365" width="2.5546875" style="7" customWidth="1"/>
    <col min="4366" max="4366" width="8.5546875" style="7" customWidth="1"/>
    <col min="4367" max="4367" width="1.5546875" style="7" customWidth="1"/>
    <col min="4368" max="4368" width="13.109375" style="7" customWidth="1"/>
    <col min="4369" max="4369" width="1.44140625" style="7" customWidth="1"/>
    <col min="4370" max="4370" width="11" style="7" customWidth="1"/>
    <col min="4371" max="4371" width="1.44140625" style="7" customWidth="1"/>
    <col min="4372" max="4372" width="12.5546875" style="7" bestFit="1" customWidth="1"/>
    <col min="4373" max="4608" width="11.44140625" style="7"/>
    <col min="4609" max="4609" width="3.5546875" style="7" customWidth="1"/>
    <col min="4610" max="4610" width="8.5546875" style="7" customWidth="1"/>
    <col min="4611" max="4611" width="2.44140625" style="7" customWidth="1"/>
    <col min="4612" max="4612" width="9.44140625" style="7" customWidth="1"/>
    <col min="4613" max="4613" width="1.109375" style="7" customWidth="1"/>
    <col min="4614" max="4614" width="11.44140625" style="7"/>
    <col min="4615" max="4615" width="2" style="7" customWidth="1"/>
    <col min="4616" max="4616" width="11.5546875" style="7" bestFit="1" customWidth="1"/>
    <col min="4617" max="4617" width="1.88671875" style="7" customWidth="1"/>
    <col min="4618" max="4618" width="8.5546875" style="7" customWidth="1"/>
    <col min="4619" max="4619" width="1.5546875" style="7" customWidth="1"/>
    <col min="4620" max="4620" width="11" style="7" customWidth="1"/>
    <col min="4621" max="4621" width="2.5546875" style="7" customWidth="1"/>
    <col min="4622" max="4622" width="8.5546875" style="7" customWidth="1"/>
    <col min="4623" max="4623" width="1.5546875" style="7" customWidth="1"/>
    <col min="4624" max="4624" width="13.109375" style="7" customWidth="1"/>
    <col min="4625" max="4625" width="1.44140625" style="7" customWidth="1"/>
    <col min="4626" max="4626" width="11" style="7" customWidth="1"/>
    <col min="4627" max="4627" width="1.44140625" style="7" customWidth="1"/>
    <col min="4628" max="4628" width="12.5546875" style="7" bestFit="1" customWidth="1"/>
    <col min="4629" max="4864" width="11.44140625" style="7"/>
    <col min="4865" max="4865" width="3.5546875" style="7" customWidth="1"/>
    <col min="4866" max="4866" width="8.5546875" style="7" customWidth="1"/>
    <col min="4867" max="4867" width="2.44140625" style="7" customWidth="1"/>
    <col min="4868" max="4868" width="9.44140625" style="7" customWidth="1"/>
    <col min="4869" max="4869" width="1.109375" style="7" customWidth="1"/>
    <col min="4870" max="4870" width="11.44140625" style="7"/>
    <col min="4871" max="4871" width="2" style="7" customWidth="1"/>
    <col min="4872" max="4872" width="11.5546875" style="7" bestFit="1" customWidth="1"/>
    <col min="4873" max="4873" width="1.88671875" style="7" customWidth="1"/>
    <col min="4874" max="4874" width="8.5546875" style="7" customWidth="1"/>
    <col min="4875" max="4875" width="1.5546875" style="7" customWidth="1"/>
    <col min="4876" max="4876" width="11" style="7" customWidth="1"/>
    <col min="4877" max="4877" width="2.5546875" style="7" customWidth="1"/>
    <col min="4878" max="4878" width="8.5546875" style="7" customWidth="1"/>
    <col min="4879" max="4879" width="1.5546875" style="7" customWidth="1"/>
    <col min="4880" max="4880" width="13.109375" style="7" customWidth="1"/>
    <col min="4881" max="4881" width="1.44140625" style="7" customWidth="1"/>
    <col min="4882" max="4882" width="11" style="7" customWidth="1"/>
    <col min="4883" max="4883" width="1.44140625" style="7" customWidth="1"/>
    <col min="4884" max="4884" width="12.5546875" style="7" bestFit="1" customWidth="1"/>
    <col min="4885" max="5120" width="11.44140625" style="7"/>
    <col min="5121" max="5121" width="3.5546875" style="7" customWidth="1"/>
    <col min="5122" max="5122" width="8.5546875" style="7" customWidth="1"/>
    <col min="5123" max="5123" width="2.44140625" style="7" customWidth="1"/>
    <col min="5124" max="5124" width="9.44140625" style="7" customWidth="1"/>
    <col min="5125" max="5125" width="1.109375" style="7" customWidth="1"/>
    <col min="5126" max="5126" width="11.44140625" style="7"/>
    <col min="5127" max="5127" width="2" style="7" customWidth="1"/>
    <col min="5128" max="5128" width="11.5546875" style="7" bestFit="1" customWidth="1"/>
    <col min="5129" max="5129" width="1.88671875" style="7" customWidth="1"/>
    <col min="5130" max="5130" width="8.5546875" style="7" customWidth="1"/>
    <col min="5131" max="5131" width="1.5546875" style="7" customWidth="1"/>
    <col min="5132" max="5132" width="11" style="7" customWidth="1"/>
    <col min="5133" max="5133" width="2.5546875" style="7" customWidth="1"/>
    <col min="5134" max="5134" width="8.5546875" style="7" customWidth="1"/>
    <col min="5135" max="5135" width="1.5546875" style="7" customWidth="1"/>
    <col min="5136" max="5136" width="13.109375" style="7" customWidth="1"/>
    <col min="5137" max="5137" width="1.44140625" style="7" customWidth="1"/>
    <col min="5138" max="5138" width="11" style="7" customWidth="1"/>
    <col min="5139" max="5139" width="1.44140625" style="7" customWidth="1"/>
    <col min="5140" max="5140" width="12.5546875" style="7" bestFit="1" customWidth="1"/>
    <col min="5141" max="5376" width="11.44140625" style="7"/>
    <col min="5377" max="5377" width="3.5546875" style="7" customWidth="1"/>
    <col min="5378" max="5378" width="8.5546875" style="7" customWidth="1"/>
    <col min="5379" max="5379" width="2.44140625" style="7" customWidth="1"/>
    <col min="5380" max="5380" width="9.44140625" style="7" customWidth="1"/>
    <col min="5381" max="5381" width="1.109375" style="7" customWidth="1"/>
    <col min="5382" max="5382" width="11.44140625" style="7"/>
    <col min="5383" max="5383" width="2" style="7" customWidth="1"/>
    <col min="5384" max="5384" width="11.5546875" style="7" bestFit="1" customWidth="1"/>
    <col min="5385" max="5385" width="1.88671875" style="7" customWidth="1"/>
    <col min="5386" max="5386" width="8.5546875" style="7" customWidth="1"/>
    <col min="5387" max="5387" width="1.5546875" style="7" customWidth="1"/>
    <col min="5388" max="5388" width="11" style="7" customWidth="1"/>
    <col min="5389" max="5389" width="2.5546875" style="7" customWidth="1"/>
    <col min="5390" max="5390" width="8.5546875" style="7" customWidth="1"/>
    <col min="5391" max="5391" width="1.5546875" style="7" customWidth="1"/>
    <col min="5392" max="5392" width="13.109375" style="7" customWidth="1"/>
    <col min="5393" max="5393" width="1.44140625" style="7" customWidth="1"/>
    <col min="5394" max="5394" width="11" style="7" customWidth="1"/>
    <col min="5395" max="5395" width="1.44140625" style="7" customWidth="1"/>
    <col min="5396" max="5396" width="12.5546875" style="7" bestFit="1" customWidth="1"/>
    <col min="5397" max="5632" width="11.44140625" style="7"/>
    <col min="5633" max="5633" width="3.5546875" style="7" customWidth="1"/>
    <col min="5634" max="5634" width="8.5546875" style="7" customWidth="1"/>
    <col min="5635" max="5635" width="2.44140625" style="7" customWidth="1"/>
    <col min="5636" max="5636" width="9.44140625" style="7" customWidth="1"/>
    <col min="5637" max="5637" width="1.109375" style="7" customWidth="1"/>
    <col min="5638" max="5638" width="11.44140625" style="7"/>
    <col min="5639" max="5639" width="2" style="7" customWidth="1"/>
    <col min="5640" max="5640" width="11.5546875" style="7" bestFit="1" customWidth="1"/>
    <col min="5641" max="5641" width="1.88671875" style="7" customWidth="1"/>
    <col min="5642" max="5642" width="8.5546875" style="7" customWidth="1"/>
    <col min="5643" max="5643" width="1.5546875" style="7" customWidth="1"/>
    <col min="5644" max="5644" width="11" style="7" customWidth="1"/>
    <col min="5645" max="5645" width="2.5546875" style="7" customWidth="1"/>
    <col min="5646" max="5646" width="8.5546875" style="7" customWidth="1"/>
    <col min="5647" max="5647" width="1.5546875" style="7" customWidth="1"/>
    <col min="5648" max="5648" width="13.109375" style="7" customWidth="1"/>
    <col min="5649" max="5649" width="1.44140625" style="7" customWidth="1"/>
    <col min="5650" max="5650" width="11" style="7" customWidth="1"/>
    <col min="5651" max="5651" width="1.44140625" style="7" customWidth="1"/>
    <col min="5652" max="5652" width="12.5546875" style="7" bestFit="1" customWidth="1"/>
    <col min="5653" max="5888" width="11.44140625" style="7"/>
    <col min="5889" max="5889" width="3.5546875" style="7" customWidth="1"/>
    <col min="5890" max="5890" width="8.5546875" style="7" customWidth="1"/>
    <col min="5891" max="5891" width="2.44140625" style="7" customWidth="1"/>
    <col min="5892" max="5892" width="9.44140625" style="7" customWidth="1"/>
    <col min="5893" max="5893" width="1.109375" style="7" customWidth="1"/>
    <col min="5894" max="5894" width="11.44140625" style="7"/>
    <col min="5895" max="5895" width="2" style="7" customWidth="1"/>
    <col min="5896" max="5896" width="11.5546875" style="7" bestFit="1" customWidth="1"/>
    <col min="5897" max="5897" width="1.88671875" style="7" customWidth="1"/>
    <col min="5898" max="5898" width="8.5546875" style="7" customWidth="1"/>
    <col min="5899" max="5899" width="1.5546875" style="7" customWidth="1"/>
    <col min="5900" max="5900" width="11" style="7" customWidth="1"/>
    <col min="5901" max="5901" width="2.5546875" style="7" customWidth="1"/>
    <col min="5902" max="5902" width="8.5546875" style="7" customWidth="1"/>
    <col min="5903" max="5903" width="1.5546875" style="7" customWidth="1"/>
    <col min="5904" max="5904" width="13.109375" style="7" customWidth="1"/>
    <col min="5905" max="5905" width="1.44140625" style="7" customWidth="1"/>
    <col min="5906" max="5906" width="11" style="7" customWidth="1"/>
    <col min="5907" max="5907" width="1.44140625" style="7" customWidth="1"/>
    <col min="5908" max="5908" width="12.5546875" style="7" bestFit="1" customWidth="1"/>
    <col min="5909" max="6144" width="11.44140625" style="7"/>
    <col min="6145" max="6145" width="3.5546875" style="7" customWidth="1"/>
    <col min="6146" max="6146" width="8.5546875" style="7" customWidth="1"/>
    <col min="6147" max="6147" width="2.44140625" style="7" customWidth="1"/>
    <col min="6148" max="6148" width="9.44140625" style="7" customWidth="1"/>
    <col min="6149" max="6149" width="1.109375" style="7" customWidth="1"/>
    <col min="6150" max="6150" width="11.44140625" style="7"/>
    <col min="6151" max="6151" width="2" style="7" customWidth="1"/>
    <col min="6152" max="6152" width="11.5546875" style="7" bestFit="1" customWidth="1"/>
    <col min="6153" max="6153" width="1.88671875" style="7" customWidth="1"/>
    <col min="6154" max="6154" width="8.5546875" style="7" customWidth="1"/>
    <col min="6155" max="6155" width="1.5546875" style="7" customWidth="1"/>
    <col min="6156" max="6156" width="11" style="7" customWidth="1"/>
    <col min="6157" max="6157" width="2.5546875" style="7" customWidth="1"/>
    <col min="6158" max="6158" width="8.5546875" style="7" customWidth="1"/>
    <col min="6159" max="6159" width="1.5546875" style="7" customWidth="1"/>
    <col min="6160" max="6160" width="13.109375" style="7" customWidth="1"/>
    <col min="6161" max="6161" width="1.44140625" style="7" customWidth="1"/>
    <col min="6162" max="6162" width="11" style="7" customWidth="1"/>
    <col min="6163" max="6163" width="1.44140625" style="7" customWidth="1"/>
    <col min="6164" max="6164" width="12.5546875" style="7" bestFit="1" customWidth="1"/>
    <col min="6165" max="6400" width="11.44140625" style="7"/>
    <col min="6401" max="6401" width="3.5546875" style="7" customWidth="1"/>
    <col min="6402" max="6402" width="8.5546875" style="7" customWidth="1"/>
    <col min="6403" max="6403" width="2.44140625" style="7" customWidth="1"/>
    <col min="6404" max="6404" width="9.44140625" style="7" customWidth="1"/>
    <col min="6405" max="6405" width="1.109375" style="7" customWidth="1"/>
    <col min="6406" max="6406" width="11.44140625" style="7"/>
    <col min="6407" max="6407" width="2" style="7" customWidth="1"/>
    <col min="6408" max="6408" width="11.5546875" style="7" bestFit="1" customWidth="1"/>
    <col min="6409" max="6409" width="1.88671875" style="7" customWidth="1"/>
    <col min="6410" max="6410" width="8.5546875" style="7" customWidth="1"/>
    <col min="6411" max="6411" width="1.5546875" style="7" customWidth="1"/>
    <col min="6412" max="6412" width="11" style="7" customWidth="1"/>
    <col min="6413" max="6413" width="2.5546875" style="7" customWidth="1"/>
    <col min="6414" max="6414" width="8.5546875" style="7" customWidth="1"/>
    <col min="6415" max="6415" width="1.5546875" style="7" customWidth="1"/>
    <col min="6416" max="6416" width="13.109375" style="7" customWidth="1"/>
    <col min="6417" max="6417" width="1.44140625" style="7" customWidth="1"/>
    <col min="6418" max="6418" width="11" style="7" customWidth="1"/>
    <col min="6419" max="6419" width="1.44140625" style="7" customWidth="1"/>
    <col min="6420" max="6420" width="12.5546875" style="7" bestFit="1" customWidth="1"/>
    <col min="6421" max="6656" width="11.44140625" style="7"/>
    <col min="6657" max="6657" width="3.5546875" style="7" customWidth="1"/>
    <col min="6658" max="6658" width="8.5546875" style="7" customWidth="1"/>
    <col min="6659" max="6659" width="2.44140625" style="7" customWidth="1"/>
    <col min="6660" max="6660" width="9.44140625" style="7" customWidth="1"/>
    <col min="6661" max="6661" width="1.109375" style="7" customWidth="1"/>
    <col min="6662" max="6662" width="11.44140625" style="7"/>
    <col min="6663" max="6663" width="2" style="7" customWidth="1"/>
    <col min="6664" max="6664" width="11.5546875" style="7" bestFit="1" customWidth="1"/>
    <col min="6665" max="6665" width="1.88671875" style="7" customWidth="1"/>
    <col min="6666" max="6666" width="8.5546875" style="7" customWidth="1"/>
    <col min="6667" max="6667" width="1.5546875" style="7" customWidth="1"/>
    <col min="6668" max="6668" width="11" style="7" customWidth="1"/>
    <col min="6669" max="6669" width="2.5546875" style="7" customWidth="1"/>
    <col min="6670" max="6670" width="8.5546875" style="7" customWidth="1"/>
    <col min="6671" max="6671" width="1.5546875" style="7" customWidth="1"/>
    <col min="6672" max="6672" width="13.109375" style="7" customWidth="1"/>
    <col min="6673" max="6673" width="1.44140625" style="7" customWidth="1"/>
    <col min="6674" max="6674" width="11" style="7" customWidth="1"/>
    <col min="6675" max="6675" width="1.44140625" style="7" customWidth="1"/>
    <col min="6676" max="6676" width="12.5546875" style="7" bestFit="1" customWidth="1"/>
    <col min="6677" max="6912" width="11.44140625" style="7"/>
    <col min="6913" max="6913" width="3.5546875" style="7" customWidth="1"/>
    <col min="6914" max="6914" width="8.5546875" style="7" customWidth="1"/>
    <col min="6915" max="6915" width="2.44140625" style="7" customWidth="1"/>
    <col min="6916" max="6916" width="9.44140625" style="7" customWidth="1"/>
    <col min="6917" max="6917" width="1.109375" style="7" customWidth="1"/>
    <col min="6918" max="6918" width="11.44140625" style="7"/>
    <col min="6919" max="6919" width="2" style="7" customWidth="1"/>
    <col min="6920" max="6920" width="11.5546875" style="7" bestFit="1" customWidth="1"/>
    <col min="6921" max="6921" width="1.88671875" style="7" customWidth="1"/>
    <col min="6922" max="6922" width="8.5546875" style="7" customWidth="1"/>
    <col min="6923" max="6923" width="1.5546875" style="7" customWidth="1"/>
    <col min="6924" max="6924" width="11" style="7" customWidth="1"/>
    <col min="6925" max="6925" width="2.5546875" style="7" customWidth="1"/>
    <col min="6926" max="6926" width="8.5546875" style="7" customWidth="1"/>
    <col min="6927" max="6927" width="1.5546875" style="7" customWidth="1"/>
    <col min="6928" max="6928" width="13.109375" style="7" customWidth="1"/>
    <col min="6929" max="6929" width="1.44140625" style="7" customWidth="1"/>
    <col min="6930" max="6930" width="11" style="7" customWidth="1"/>
    <col min="6931" max="6931" width="1.44140625" style="7" customWidth="1"/>
    <col min="6932" max="6932" width="12.5546875" style="7" bestFit="1" customWidth="1"/>
    <col min="6933" max="7168" width="11.44140625" style="7"/>
    <col min="7169" max="7169" width="3.5546875" style="7" customWidth="1"/>
    <col min="7170" max="7170" width="8.5546875" style="7" customWidth="1"/>
    <col min="7171" max="7171" width="2.44140625" style="7" customWidth="1"/>
    <col min="7172" max="7172" width="9.44140625" style="7" customWidth="1"/>
    <col min="7173" max="7173" width="1.109375" style="7" customWidth="1"/>
    <col min="7174" max="7174" width="11.44140625" style="7"/>
    <col min="7175" max="7175" width="2" style="7" customWidth="1"/>
    <col min="7176" max="7176" width="11.5546875" style="7" bestFit="1" customWidth="1"/>
    <col min="7177" max="7177" width="1.88671875" style="7" customWidth="1"/>
    <col min="7178" max="7178" width="8.5546875" style="7" customWidth="1"/>
    <col min="7179" max="7179" width="1.5546875" style="7" customWidth="1"/>
    <col min="7180" max="7180" width="11" style="7" customWidth="1"/>
    <col min="7181" max="7181" width="2.5546875" style="7" customWidth="1"/>
    <col min="7182" max="7182" width="8.5546875" style="7" customWidth="1"/>
    <col min="7183" max="7183" width="1.5546875" style="7" customWidth="1"/>
    <col min="7184" max="7184" width="13.109375" style="7" customWidth="1"/>
    <col min="7185" max="7185" width="1.44140625" style="7" customWidth="1"/>
    <col min="7186" max="7186" width="11" style="7" customWidth="1"/>
    <col min="7187" max="7187" width="1.44140625" style="7" customWidth="1"/>
    <col min="7188" max="7188" width="12.5546875" style="7" bestFit="1" customWidth="1"/>
    <col min="7189" max="7424" width="11.44140625" style="7"/>
    <col min="7425" max="7425" width="3.5546875" style="7" customWidth="1"/>
    <col min="7426" max="7426" width="8.5546875" style="7" customWidth="1"/>
    <col min="7427" max="7427" width="2.44140625" style="7" customWidth="1"/>
    <col min="7428" max="7428" width="9.44140625" style="7" customWidth="1"/>
    <col min="7429" max="7429" width="1.109375" style="7" customWidth="1"/>
    <col min="7430" max="7430" width="11.44140625" style="7"/>
    <col min="7431" max="7431" width="2" style="7" customWidth="1"/>
    <col min="7432" max="7432" width="11.5546875" style="7" bestFit="1" customWidth="1"/>
    <col min="7433" max="7433" width="1.88671875" style="7" customWidth="1"/>
    <col min="7434" max="7434" width="8.5546875" style="7" customWidth="1"/>
    <col min="7435" max="7435" width="1.5546875" style="7" customWidth="1"/>
    <col min="7436" max="7436" width="11" style="7" customWidth="1"/>
    <col min="7437" max="7437" width="2.5546875" style="7" customWidth="1"/>
    <col min="7438" max="7438" width="8.5546875" style="7" customWidth="1"/>
    <col min="7439" max="7439" width="1.5546875" style="7" customWidth="1"/>
    <col min="7440" max="7440" width="13.109375" style="7" customWidth="1"/>
    <col min="7441" max="7441" width="1.44140625" style="7" customWidth="1"/>
    <col min="7442" max="7442" width="11" style="7" customWidth="1"/>
    <col min="7443" max="7443" width="1.44140625" style="7" customWidth="1"/>
    <col min="7444" max="7444" width="12.5546875" style="7" bestFit="1" customWidth="1"/>
    <col min="7445" max="7680" width="11.44140625" style="7"/>
    <col min="7681" max="7681" width="3.5546875" style="7" customWidth="1"/>
    <col min="7682" max="7682" width="8.5546875" style="7" customWidth="1"/>
    <col min="7683" max="7683" width="2.44140625" style="7" customWidth="1"/>
    <col min="7684" max="7684" width="9.44140625" style="7" customWidth="1"/>
    <col min="7685" max="7685" width="1.109375" style="7" customWidth="1"/>
    <col min="7686" max="7686" width="11.44140625" style="7"/>
    <col min="7687" max="7687" width="2" style="7" customWidth="1"/>
    <col min="7688" max="7688" width="11.5546875" style="7" bestFit="1" customWidth="1"/>
    <col min="7689" max="7689" width="1.88671875" style="7" customWidth="1"/>
    <col min="7690" max="7690" width="8.5546875" style="7" customWidth="1"/>
    <col min="7691" max="7691" width="1.5546875" style="7" customWidth="1"/>
    <col min="7692" max="7692" width="11" style="7" customWidth="1"/>
    <col min="7693" max="7693" width="2.5546875" style="7" customWidth="1"/>
    <col min="7694" max="7694" width="8.5546875" style="7" customWidth="1"/>
    <col min="7695" max="7695" width="1.5546875" style="7" customWidth="1"/>
    <col min="7696" max="7696" width="13.109375" style="7" customWidth="1"/>
    <col min="7697" max="7697" width="1.44140625" style="7" customWidth="1"/>
    <col min="7698" max="7698" width="11" style="7" customWidth="1"/>
    <col min="7699" max="7699" width="1.44140625" style="7" customWidth="1"/>
    <col min="7700" max="7700" width="12.5546875" style="7" bestFit="1" customWidth="1"/>
    <col min="7701" max="7936" width="11.44140625" style="7"/>
    <col min="7937" max="7937" width="3.5546875" style="7" customWidth="1"/>
    <col min="7938" max="7938" width="8.5546875" style="7" customWidth="1"/>
    <col min="7939" max="7939" width="2.44140625" style="7" customWidth="1"/>
    <col min="7940" max="7940" width="9.44140625" style="7" customWidth="1"/>
    <col min="7941" max="7941" width="1.109375" style="7" customWidth="1"/>
    <col min="7942" max="7942" width="11.44140625" style="7"/>
    <col min="7943" max="7943" width="2" style="7" customWidth="1"/>
    <col min="7944" max="7944" width="11.5546875" style="7" bestFit="1" customWidth="1"/>
    <col min="7945" max="7945" width="1.88671875" style="7" customWidth="1"/>
    <col min="7946" max="7946" width="8.5546875" style="7" customWidth="1"/>
    <col min="7947" max="7947" width="1.5546875" style="7" customWidth="1"/>
    <col min="7948" max="7948" width="11" style="7" customWidth="1"/>
    <col min="7949" max="7949" width="2.5546875" style="7" customWidth="1"/>
    <col min="7950" max="7950" width="8.5546875" style="7" customWidth="1"/>
    <col min="7951" max="7951" width="1.5546875" style="7" customWidth="1"/>
    <col min="7952" max="7952" width="13.109375" style="7" customWidth="1"/>
    <col min="7953" max="7953" width="1.44140625" style="7" customWidth="1"/>
    <col min="7954" max="7954" width="11" style="7" customWidth="1"/>
    <col min="7955" max="7955" width="1.44140625" style="7" customWidth="1"/>
    <col min="7956" max="7956" width="12.5546875" style="7" bestFit="1" customWidth="1"/>
    <col min="7957" max="8192" width="11.44140625" style="7"/>
    <col min="8193" max="8193" width="3.5546875" style="7" customWidth="1"/>
    <col min="8194" max="8194" width="8.5546875" style="7" customWidth="1"/>
    <col min="8195" max="8195" width="2.44140625" style="7" customWidth="1"/>
    <col min="8196" max="8196" width="9.44140625" style="7" customWidth="1"/>
    <col min="8197" max="8197" width="1.109375" style="7" customWidth="1"/>
    <col min="8198" max="8198" width="11.44140625" style="7"/>
    <col min="8199" max="8199" width="2" style="7" customWidth="1"/>
    <col min="8200" max="8200" width="11.5546875" style="7" bestFit="1" customWidth="1"/>
    <col min="8201" max="8201" width="1.88671875" style="7" customWidth="1"/>
    <col min="8202" max="8202" width="8.5546875" style="7" customWidth="1"/>
    <col min="8203" max="8203" width="1.5546875" style="7" customWidth="1"/>
    <col min="8204" max="8204" width="11" style="7" customWidth="1"/>
    <col min="8205" max="8205" width="2.5546875" style="7" customWidth="1"/>
    <col min="8206" max="8206" width="8.5546875" style="7" customWidth="1"/>
    <col min="8207" max="8207" width="1.5546875" style="7" customWidth="1"/>
    <col min="8208" max="8208" width="13.109375" style="7" customWidth="1"/>
    <col min="8209" max="8209" width="1.44140625" style="7" customWidth="1"/>
    <col min="8210" max="8210" width="11" style="7" customWidth="1"/>
    <col min="8211" max="8211" width="1.44140625" style="7" customWidth="1"/>
    <col min="8212" max="8212" width="12.5546875" style="7" bestFit="1" customWidth="1"/>
    <col min="8213" max="8448" width="11.44140625" style="7"/>
    <col min="8449" max="8449" width="3.5546875" style="7" customWidth="1"/>
    <col min="8450" max="8450" width="8.5546875" style="7" customWidth="1"/>
    <col min="8451" max="8451" width="2.44140625" style="7" customWidth="1"/>
    <col min="8452" max="8452" width="9.44140625" style="7" customWidth="1"/>
    <col min="8453" max="8453" width="1.109375" style="7" customWidth="1"/>
    <col min="8454" max="8454" width="11.44140625" style="7"/>
    <col min="8455" max="8455" width="2" style="7" customWidth="1"/>
    <col min="8456" max="8456" width="11.5546875" style="7" bestFit="1" customWidth="1"/>
    <col min="8457" max="8457" width="1.88671875" style="7" customWidth="1"/>
    <col min="8458" max="8458" width="8.5546875" style="7" customWidth="1"/>
    <col min="8459" max="8459" width="1.5546875" style="7" customWidth="1"/>
    <col min="8460" max="8460" width="11" style="7" customWidth="1"/>
    <col min="8461" max="8461" width="2.5546875" style="7" customWidth="1"/>
    <col min="8462" max="8462" width="8.5546875" style="7" customWidth="1"/>
    <col min="8463" max="8463" width="1.5546875" style="7" customWidth="1"/>
    <col min="8464" max="8464" width="13.109375" style="7" customWidth="1"/>
    <col min="8465" max="8465" width="1.44140625" style="7" customWidth="1"/>
    <col min="8466" max="8466" width="11" style="7" customWidth="1"/>
    <col min="8467" max="8467" width="1.44140625" style="7" customWidth="1"/>
    <col min="8468" max="8468" width="12.5546875" style="7" bestFit="1" customWidth="1"/>
    <col min="8469" max="8704" width="11.44140625" style="7"/>
    <col min="8705" max="8705" width="3.5546875" style="7" customWidth="1"/>
    <col min="8706" max="8706" width="8.5546875" style="7" customWidth="1"/>
    <col min="8707" max="8707" width="2.44140625" style="7" customWidth="1"/>
    <col min="8708" max="8708" width="9.44140625" style="7" customWidth="1"/>
    <col min="8709" max="8709" width="1.109375" style="7" customWidth="1"/>
    <col min="8710" max="8710" width="11.44140625" style="7"/>
    <col min="8711" max="8711" width="2" style="7" customWidth="1"/>
    <col min="8712" max="8712" width="11.5546875" style="7" bestFit="1" customWidth="1"/>
    <col min="8713" max="8713" width="1.88671875" style="7" customWidth="1"/>
    <col min="8714" max="8714" width="8.5546875" style="7" customWidth="1"/>
    <col min="8715" max="8715" width="1.5546875" style="7" customWidth="1"/>
    <col min="8716" max="8716" width="11" style="7" customWidth="1"/>
    <col min="8717" max="8717" width="2.5546875" style="7" customWidth="1"/>
    <col min="8718" max="8718" width="8.5546875" style="7" customWidth="1"/>
    <col min="8719" max="8719" width="1.5546875" style="7" customWidth="1"/>
    <col min="8720" max="8720" width="13.109375" style="7" customWidth="1"/>
    <col min="8721" max="8721" width="1.44140625" style="7" customWidth="1"/>
    <col min="8722" max="8722" width="11" style="7" customWidth="1"/>
    <col min="8723" max="8723" width="1.44140625" style="7" customWidth="1"/>
    <col min="8724" max="8724" width="12.5546875" style="7" bestFit="1" customWidth="1"/>
    <col min="8725" max="8960" width="11.44140625" style="7"/>
    <col min="8961" max="8961" width="3.5546875" style="7" customWidth="1"/>
    <col min="8962" max="8962" width="8.5546875" style="7" customWidth="1"/>
    <col min="8963" max="8963" width="2.44140625" style="7" customWidth="1"/>
    <col min="8964" max="8964" width="9.44140625" style="7" customWidth="1"/>
    <col min="8965" max="8965" width="1.109375" style="7" customWidth="1"/>
    <col min="8966" max="8966" width="11.44140625" style="7"/>
    <col min="8967" max="8967" width="2" style="7" customWidth="1"/>
    <col min="8968" max="8968" width="11.5546875" style="7" bestFit="1" customWidth="1"/>
    <col min="8969" max="8969" width="1.88671875" style="7" customWidth="1"/>
    <col min="8970" max="8970" width="8.5546875" style="7" customWidth="1"/>
    <col min="8971" max="8971" width="1.5546875" style="7" customWidth="1"/>
    <col min="8972" max="8972" width="11" style="7" customWidth="1"/>
    <col min="8973" max="8973" width="2.5546875" style="7" customWidth="1"/>
    <col min="8974" max="8974" width="8.5546875" style="7" customWidth="1"/>
    <col min="8975" max="8975" width="1.5546875" style="7" customWidth="1"/>
    <col min="8976" max="8976" width="13.109375" style="7" customWidth="1"/>
    <col min="8977" max="8977" width="1.44140625" style="7" customWidth="1"/>
    <col min="8978" max="8978" width="11" style="7" customWidth="1"/>
    <col min="8979" max="8979" width="1.44140625" style="7" customWidth="1"/>
    <col min="8980" max="8980" width="12.5546875" style="7" bestFit="1" customWidth="1"/>
    <col min="8981" max="9216" width="11.44140625" style="7"/>
    <col min="9217" max="9217" width="3.5546875" style="7" customWidth="1"/>
    <col min="9218" max="9218" width="8.5546875" style="7" customWidth="1"/>
    <col min="9219" max="9219" width="2.44140625" style="7" customWidth="1"/>
    <col min="9220" max="9220" width="9.44140625" style="7" customWidth="1"/>
    <col min="9221" max="9221" width="1.109375" style="7" customWidth="1"/>
    <col min="9222" max="9222" width="11.44140625" style="7"/>
    <col min="9223" max="9223" width="2" style="7" customWidth="1"/>
    <col min="9224" max="9224" width="11.5546875" style="7" bestFit="1" customWidth="1"/>
    <col min="9225" max="9225" width="1.88671875" style="7" customWidth="1"/>
    <col min="9226" max="9226" width="8.5546875" style="7" customWidth="1"/>
    <col min="9227" max="9227" width="1.5546875" style="7" customWidth="1"/>
    <col min="9228" max="9228" width="11" style="7" customWidth="1"/>
    <col min="9229" max="9229" width="2.5546875" style="7" customWidth="1"/>
    <col min="9230" max="9230" width="8.5546875" style="7" customWidth="1"/>
    <col min="9231" max="9231" width="1.5546875" style="7" customWidth="1"/>
    <col min="9232" max="9232" width="13.109375" style="7" customWidth="1"/>
    <col min="9233" max="9233" width="1.44140625" style="7" customWidth="1"/>
    <col min="9234" max="9234" width="11" style="7" customWidth="1"/>
    <col min="9235" max="9235" width="1.44140625" style="7" customWidth="1"/>
    <col min="9236" max="9236" width="12.5546875" style="7" bestFit="1" customWidth="1"/>
    <col min="9237" max="9472" width="11.44140625" style="7"/>
    <col min="9473" max="9473" width="3.5546875" style="7" customWidth="1"/>
    <col min="9474" max="9474" width="8.5546875" style="7" customWidth="1"/>
    <col min="9475" max="9475" width="2.44140625" style="7" customWidth="1"/>
    <col min="9476" max="9476" width="9.44140625" style="7" customWidth="1"/>
    <col min="9477" max="9477" width="1.109375" style="7" customWidth="1"/>
    <col min="9478" max="9478" width="11.44140625" style="7"/>
    <col min="9479" max="9479" width="2" style="7" customWidth="1"/>
    <col min="9480" max="9480" width="11.5546875" style="7" bestFit="1" customWidth="1"/>
    <col min="9481" max="9481" width="1.88671875" style="7" customWidth="1"/>
    <col min="9482" max="9482" width="8.5546875" style="7" customWidth="1"/>
    <col min="9483" max="9483" width="1.5546875" style="7" customWidth="1"/>
    <col min="9484" max="9484" width="11" style="7" customWidth="1"/>
    <col min="9485" max="9485" width="2.5546875" style="7" customWidth="1"/>
    <col min="9486" max="9486" width="8.5546875" style="7" customWidth="1"/>
    <col min="9487" max="9487" width="1.5546875" style="7" customWidth="1"/>
    <col min="9488" max="9488" width="13.109375" style="7" customWidth="1"/>
    <col min="9489" max="9489" width="1.44140625" style="7" customWidth="1"/>
    <col min="9490" max="9490" width="11" style="7" customWidth="1"/>
    <col min="9491" max="9491" width="1.44140625" style="7" customWidth="1"/>
    <col min="9492" max="9492" width="12.5546875" style="7" bestFit="1" customWidth="1"/>
    <col min="9493" max="9728" width="11.44140625" style="7"/>
    <col min="9729" max="9729" width="3.5546875" style="7" customWidth="1"/>
    <col min="9730" max="9730" width="8.5546875" style="7" customWidth="1"/>
    <col min="9731" max="9731" width="2.44140625" style="7" customWidth="1"/>
    <col min="9732" max="9732" width="9.44140625" style="7" customWidth="1"/>
    <col min="9733" max="9733" width="1.109375" style="7" customWidth="1"/>
    <col min="9734" max="9734" width="11.44140625" style="7"/>
    <col min="9735" max="9735" width="2" style="7" customWidth="1"/>
    <col min="9736" max="9736" width="11.5546875" style="7" bestFit="1" customWidth="1"/>
    <col min="9737" max="9737" width="1.88671875" style="7" customWidth="1"/>
    <col min="9738" max="9738" width="8.5546875" style="7" customWidth="1"/>
    <col min="9739" max="9739" width="1.5546875" style="7" customWidth="1"/>
    <col min="9740" max="9740" width="11" style="7" customWidth="1"/>
    <col min="9741" max="9741" width="2.5546875" style="7" customWidth="1"/>
    <col min="9742" max="9742" width="8.5546875" style="7" customWidth="1"/>
    <col min="9743" max="9743" width="1.5546875" style="7" customWidth="1"/>
    <col min="9744" max="9744" width="13.109375" style="7" customWidth="1"/>
    <col min="9745" max="9745" width="1.44140625" style="7" customWidth="1"/>
    <col min="9746" max="9746" width="11" style="7" customWidth="1"/>
    <col min="9747" max="9747" width="1.44140625" style="7" customWidth="1"/>
    <col min="9748" max="9748" width="12.5546875" style="7" bestFit="1" customWidth="1"/>
    <col min="9749" max="9984" width="11.44140625" style="7"/>
    <col min="9985" max="9985" width="3.5546875" style="7" customWidth="1"/>
    <col min="9986" max="9986" width="8.5546875" style="7" customWidth="1"/>
    <col min="9987" max="9987" width="2.44140625" style="7" customWidth="1"/>
    <col min="9988" max="9988" width="9.44140625" style="7" customWidth="1"/>
    <col min="9989" max="9989" width="1.109375" style="7" customWidth="1"/>
    <col min="9990" max="9990" width="11.44140625" style="7"/>
    <col min="9991" max="9991" width="2" style="7" customWidth="1"/>
    <col min="9992" max="9992" width="11.5546875" style="7" bestFit="1" customWidth="1"/>
    <col min="9993" max="9993" width="1.88671875" style="7" customWidth="1"/>
    <col min="9994" max="9994" width="8.5546875" style="7" customWidth="1"/>
    <col min="9995" max="9995" width="1.5546875" style="7" customWidth="1"/>
    <col min="9996" max="9996" width="11" style="7" customWidth="1"/>
    <col min="9997" max="9997" width="2.5546875" style="7" customWidth="1"/>
    <col min="9998" max="9998" width="8.5546875" style="7" customWidth="1"/>
    <col min="9999" max="9999" width="1.5546875" style="7" customWidth="1"/>
    <col min="10000" max="10000" width="13.109375" style="7" customWidth="1"/>
    <col min="10001" max="10001" width="1.44140625" style="7" customWidth="1"/>
    <col min="10002" max="10002" width="11" style="7" customWidth="1"/>
    <col min="10003" max="10003" width="1.44140625" style="7" customWidth="1"/>
    <col min="10004" max="10004" width="12.5546875" style="7" bestFit="1" customWidth="1"/>
    <col min="10005" max="10240" width="11.44140625" style="7"/>
    <col min="10241" max="10241" width="3.5546875" style="7" customWidth="1"/>
    <col min="10242" max="10242" width="8.5546875" style="7" customWidth="1"/>
    <col min="10243" max="10243" width="2.44140625" style="7" customWidth="1"/>
    <col min="10244" max="10244" width="9.44140625" style="7" customWidth="1"/>
    <col min="10245" max="10245" width="1.109375" style="7" customWidth="1"/>
    <col min="10246" max="10246" width="11.44140625" style="7"/>
    <col min="10247" max="10247" width="2" style="7" customWidth="1"/>
    <col min="10248" max="10248" width="11.5546875" style="7" bestFit="1" customWidth="1"/>
    <col min="10249" max="10249" width="1.88671875" style="7" customWidth="1"/>
    <col min="10250" max="10250" width="8.5546875" style="7" customWidth="1"/>
    <col min="10251" max="10251" width="1.5546875" style="7" customWidth="1"/>
    <col min="10252" max="10252" width="11" style="7" customWidth="1"/>
    <col min="10253" max="10253" width="2.5546875" style="7" customWidth="1"/>
    <col min="10254" max="10254" width="8.5546875" style="7" customWidth="1"/>
    <col min="10255" max="10255" width="1.5546875" style="7" customWidth="1"/>
    <col min="10256" max="10256" width="13.109375" style="7" customWidth="1"/>
    <col min="10257" max="10257" width="1.44140625" style="7" customWidth="1"/>
    <col min="10258" max="10258" width="11" style="7" customWidth="1"/>
    <col min="10259" max="10259" width="1.44140625" style="7" customWidth="1"/>
    <col min="10260" max="10260" width="12.5546875" style="7" bestFit="1" customWidth="1"/>
    <col min="10261" max="10496" width="11.44140625" style="7"/>
    <col min="10497" max="10497" width="3.5546875" style="7" customWidth="1"/>
    <col min="10498" max="10498" width="8.5546875" style="7" customWidth="1"/>
    <col min="10499" max="10499" width="2.44140625" style="7" customWidth="1"/>
    <col min="10500" max="10500" width="9.44140625" style="7" customWidth="1"/>
    <col min="10501" max="10501" width="1.109375" style="7" customWidth="1"/>
    <col min="10502" max="10502" width="11.44140625" style="7"/>
    <col min="10503" max="10503" width="2" style="7" customWidth="1"/>
    <col min="10504" max="10504" width="11.5546875" style="7" bestFit="1" customWidth="1"/>
    <col min="10505" max="10505" width="1.88671875" style="7" customWidth="1"/>
    <col min="10506" max="10506" width="8.5546875" style="7" customWidth="1"/>
    <col min="10507" max="10507" width="1.5546875" style="7" customWidth="1"/>
    <col min="10508" max="10508" width="11" style="7" customWidth="1"/>
    <col min="10509" max="10509" width="2.5546875" style="7" customWidth="1"/>
    <col min="10510" max="10510" width="8.5546875" style="7" customWidth="1"/>
    <col min="10511" max="10511" width="1.5546875" style="7" customWidth="1"/>
    <col min="10512" max="10512" width="13.109375" style="7" customWidth="1"/>
    <col min="10513" max="10513" width="1.44140625" style="7" customWidth="1"/>
    <col min="10514" max="10514" width="11" style="7" customWidth="1"/>
    <col min="10515" max="10515" width="1.44140625" style="7" customWidth="1"/>
    <col min="10516" max="10516" width="12.5546875" style="7" bestFit="1" customWidth="1"/>
    <col min="10517" max="10752" width="11.44140625" style="7"/>
    <col min="10753" max="10753" width="3.5546875" style="7" customWidth="1"/>
    <col min="10754" max="10754" width="8.5546875" style="7" customWidth="1"/>
    <col min="10755" max="10755" width="2.44140625" style="7" customWidth="1"/>
    <col min="10756" max="10756" width="9.44140625" style="7" customWidth="1"/>
    <col min="10757" max="10757" width="1.109375" style="7" customWidth="1"/>
    <col min="10758" max="10758" width="11.44140625" style="7"/>
    <col min="10759" max="10759" width="2" style="7" customWidth="1"/>
    <col min="10760" max="10760" width="11.5546875" style="7" bestFit="1" customWidth="1"/>
    <col min="10761" max="10761" width="1.88671875" style="7" customWidth="1"/>
    <col min="10762" max="10762" width="8.5546875" style="7" customWidth="1"/>
    <col min="10763" max="10763" width="1.5546875" style="7" customWidth="1"/>
    <col min="10764" max="10764" width="11" style="7" customWidth="1"/>
    <col min="10765" max="10765" width="2.5546875" style="7" customWidth="1"/>
    <col min="10766" max="10766" width="8.5546875" style="7" customWidth="1"/>
    <col min="10767" max="10767" width="1.5546875" style="7" customWidth="1"/>
    <col min="10768" max="10768" width="13.109375" style="7" customWidth="1"/>
    <col min="10769" max="10769" width="1.44140625" style="7" customWidth="1"/>
    <col min="10770" max="10770" width="11" style="7" customWidth="1"/>
    <col min="10771" max="10771" width="1.44140625" style="7" customWidth="1"/>
    <col min="10772" max="10772" width="12.5546875" style="7" bestFit="1" customWidth="1"/>
    <col min="10773" max="11008" width="11.44140625" style="7"/>
    <col min="11009" max="11009" width="3.5546875" style="7" customWidth="1"/>
    <col min="11010" max="11010" width="8.5546875" style="7" customWidth="1"/>
    <col min="11011" max="11011" width="2.44140625" style="7" customWidth="1"/>
    <col min="11012" max="11012" width="9.44140625" style="7" customWidth="1"/>
    <col min="11013" max="11013" width="1.109375" style="7" customWidth="1"/>
    <col min="11014" max="11014" width="11.44140625" style="7"/>
    <col min="11015" max="11015" width="2" style="7" customWidth="1"/>
    <col min="11016" max="11016" width="11.5546875" style="7" bestFit="1" customWidth="1"/>
    <col min="11017" max="11017" width="1.88671875" style="7" customWidth="1"/>
    <col min="11018" max="11018" width="8.5546875" style="7" customWidth="1"/>
    <col min="11019" max="11019" width="1.5546875" style="7" customWidth="1"/>
    <col min="11020" max="11020" width="11" style="7" customWidth="1"/>
    <col min="11021" max="11021" width="2.5546875" style="7" customWidth="1"/>
    <col min="11022" max="11022" width="8.5546875" style="7" customWidth="1"/>
    <col min="11023" max="11023" width="1.5546875" style="7" customWidth="1"/>
    <col min="11024" max="11024" width="13.109375" style="7" customWidth="1"/>
    <col min="11025" max="11025" width="1.44140625" style="7" customWidth="1"/>
    <col min="11026" max="11026" width="11" style="7" customWidth="1"/>
    <col min="11027" max="11027" width="1.44140625" style="7" customWidth="1"/>
    <col min="11028" max="11028" width="12.5546875" style="7" bestFit="1" customWidth="1"/>
    <col min="11029" max="11264" width="11.44140625" style="7"/>
    <col min="11265" max="11265" width="3.5546875" style="7" customWidth="1"/>
    <col min="11266" max="11266" width="8.5546875" style="7" customWidth="1"/>
    <col min="11267" max="11267" width="2.44140625" style="7" customWidth="1"/>
    <col min="11268" max="11268" width="9.44140625" style="7" customWidth="1"/>
    <col min="11269" max="11269" width="1.109375" style="7" customWidth="1"/>
    <col min="11270" max="11270" width="11.44140625" style="7"/>
    <col min="11271" max="11271" width="2" style="7" customWidth="1"/>
    <col min="11272" max="11272" width="11.5546875" style="7" bestFit="1" customWidth="1"/>
    <col min="11273" max="11273" width="1.88671875" style="7" customWidth="1"/>
    <col min="11274" max="11274" width="8.5546875" style="7" customWidth="1"/>
    <col min="11275" max="11275" width="1.5546875" style="7" customWidth="1"/>
    <col min="11276" max="11276" width="11" style="7" customWidth="1"/>
    <col min="11277" max="11277" width="2.5546875" style="7" customWidth="1"/>
    <col min="11278" max="11278" width="8.5546875" style="7" customWidth="1"/>
    <col min="11279" max="11279" width="1.5546875" style="7" customWidth="1"/>
    <col min="11280" max="11280" width="13.109375" style="7" customWidth="1"/>
    <col min="11281" max="11281" width="1.44140625" style="7" customWidth="1"/>
    <col min="11282" max="11282" width="11" style="7" customWidth="1"/>
    <col min="11283" max="11283" width="1.44140625" style="7" customWidth="1"/>
    <col min="11284" max="11284" width="12.5546875" style="7" bestFit="1" customWidth="1"/>
    <col min="11285" max="11520" width="11.44140625" style="7"/>
    <col min="11521" max="11521" width="3.5546875" style="7" customWidth="1"/>
    <col min="11522" max="11522" width="8.5546875" style="7" customWidth="1"/>
    <col min="11523" max="11523" width="2.44140625" style="7" customWidth="1"/>
    <col min="11524" max="11524" width="9.44140625" style="7" customWidth="1"/>
    <col min="11525" max="11525" width="1.109375" style="7" customWidth="1"/>
    <col min="11526" max="11526" width="11.44140625" style="7"/>
    <col min="11527" max="11527" width="2" style="7" customWidth="1"/>
    <col min="11528" max="11528" width="11.5546875" style="7" bestFit="1" customWidth="1"/>
    <col min="11529" max="11529" width="1.88671875" style="7" customWidth="1"/>
    <col min="11530" max="11530" width="8.5546875" style="7" customWidth="1"/>
    <col min="11531" max="11531" width="1.5546875" style="7" customWidth="1"/>
    <col min="11532" max="11532" width="11" style="7" customWidth="1"/>
    <col min="11533" max="11533" width="2.5546875" style="7" customWidth="1"/>
    <col min="11534" max="11534" width="8.5546875" style="7" customWidth="1"/>
    <col min="11535" max="11535" width="1.5546875" style="7" customWidth="1"/>
    <col min="11536" max="11536" width="13.109375" style="7" customWidth="1"/>
    <col min="11537" max="11537" width="1.44140625" style="7" customWidth="1"/>
    <col min="11538" max="11538" width="11" style="7" customWidth="1"/>
    <col min="11539" max="11539" width="1.44140625" style="7" customWidth="1"/>
    <col min="11540" max="11540" width="12.5546875" style="7" bestFit="1" customWidth="1"/>
    <col min="11541" max="11776" width="11.44140625" style="7"/>
    <col min="11777" max="11777" width="3.5546875" style="7" customWidth="1"/>
    <col min="11778" max="11778" width="8.5546875" style="7" customWidth="1"/>
    <col min="11779" max="11779" width="2.44140625" style="7" customWidth="1"/>
    <col min="11780" max="11780" width="9.44140625" style="7" customWidth="1"/>
    <col min="11781" max="11781" width="1.109375" style="7" customWidth="1"/>
    <col min="11782" max="11782" width="11.44140625" style="7"/>
    <col min="11783" max="11783" width="2" style="7" customWidth="1"/>
    <col min="11784" max="11784" width="11.5546875" style="7" bestFit="1" customWidth="1"/>
    <col min="11785" max="11785" width="1.88671875" style="7" customWidth="1"/>
    <col min="11786" max="11786" width="8.5546875" style="7" customWidth="1"/>
    <col min="11787" max="11787" width="1.5546875" style="7" customWidth="1"/>
    <col min="11788" max="11788" width="11" style="7" customWidth="1"/>
    <col min="11789" max="11789" width="2.5546875" style="7" customWidth="1"/>
    <col min="11790" max="11790" width="8.5546875" style="7" customWidth="1"/>
    <col min="11791" max="11791" width="1.5546875" style="7" customWidth="1"/>
    <col min="11792" max="11792" width="13.109375" style="7" customWidth="1"/>
    <col min="11793" max="11793" width="1.44140625" style="7" customWidth="1"/>
    <col min="11794" max="11794" width="11" style="7" customWidth="1"/>
    <col min="11795" max="11795" width="1.44140625" style="7" customWidth="1"/>
    <col min="11796" max="11796" width="12.5546875" style="7" bestFit="1" customWidth="1"/>
    <col min="11797" max="12032" width="11.44140625" style="7"/>
    <col min="12033" max="12033" width="3.5546875" style="7" customWidth="1"/>
    <col min="12034" max="12034" width="8.5546875" style="7" customWidth="1"/>
    <col min="12035" max="12035" width="2.44140625" style="7" customWidth="1"/>
    <col min="12036" max="12036" width="9.44140625" style="7" customWidth="1"/>
    <col min="12037" max="12037" width="1.109375" style="7" customWidth="1"/>
    <col min="12038" max="12038" width="11.44140625" style="7"/>
    <col min="12039" max="12039" width="2" style="7" customWidth="1"/>
    <col min="12040" max="12040" width="11.5546875" style="7" bestFit="1" customWidth="1"/>
    <col min="12041" max="12041" width="1.88671875" style="7" customWidth="1"/>
    <col min="12042" max="12042" width="8.5546875" style="7" customWidth="1"/>
    <col min="12043" max="12043" width="1.5546875" style="7" customWidth="1"/>
    <col min="12044" max="12044" width="11" style="7" customWidth="1"/>
    <col min="12045" max="12045" width="2.5546875" style="7" customWidth="1"/>
    <col min="12046" max="12046" width="8.5546875" style="7" customWidth="1"/>
    <col min="12047" max="12047" width="1.5546875" style="7" customWidth="1"/>
    <col min="12048" max="12048" width="13.109375" style="7" customWidth="1"/>
    <col min="12049" max="12049" width="1.44140625" style="7" customWidth="1"/>
    <col min="12050" max="12050" width="11" style="7" customWidth="1"/>
    <col min="12051" max="12051" width="1.44140625" style="7" customWidth="1"/>
    <col min="12052" max="12052" width="12.5546875" style="7" bestFit="1" customWidth="1"/>
    <col min="12053" max="12288" width="11.44140625" style="7"/>
    <col min="12289" max="12289" width="3.5546875" style="7" customWidth="1"/>
    <col min="12290" max="12290" width="8.5546875" style="7" customWidth="1"/>
    <col min="12291" max="12291" width="2.44140625" style="7" customWidth="1"/>
    <col min="12292" max="12292" width="9.44140625" style="7" customWidth="1"/>
    <col min="12293" max="12293" width="1.109375" style="7" customWidth="1"/>
    <col min="12294" max="12294" width="11.44140625" style="7"/>
    <col min="12295" max="12295" width="2" style="7" customWidth="1"/>
    <col min="12296" max="12296" width="11.5546875" style="7" bestFit="1" customWidth="1"/>
    <col min="12297" max="12297" width="1.88671875" style="7" customWidth="1"/>
    <col min="12298" max="12298" width="8.5546875" style="7" customWidth="1"/>
    <col min="12299" max="12299" width="1.5546875" style="7" customWidth="1"/>
    <col min="12300" max="12300" width="11" style="7" customWidth="1"/>
    <col min="12301" max="12301" width="2.5546875" style="7" customWidth="1"/>
    <col min="12302" max="12302" width="8.5546875" style="7" customWidth="1"/>
    <col min="12303" max="12303" width="1.5546875" style="7" customWidth="1"/>
    <col min="12304" max="12304" width="13.109375" style="7" customWidth="1"/>
    <col min="12305" max="12305" width="1.44140625" style="7" customWidth="1"/>
    <col min="12306" max="12306" width="11" style="7" customWidth="1"/>
    <col min="12307" max="12307" width="1.44140625" style="7" customWidth="1"/>
    <col min="12308" max="12308" width="12.5546875" style="7" bestFit="1" customWidth="1"/>
    <col min="12309" max="12544" width="11.44140625" style="7"/>
    <col min="12545" max="12545" width="3.5546875" style="7" customWidth="1"/>
    <col min="12546" max="12546" width="8.5546875" style="7" customWidth="1"/>
    <col min="12547" max="12547" width="2.44140625" style="7" customWidth="1"/>
    <col min="12548" max="12548" width="9.44140625" style="7" customWidth="1"/>
    <col min="12549" max="12549" width="1.109375" style="7" customWidth="1"/>
    <col min="12550" max="12550" width="11.44140625" style="7"/>
    <col min="12551" max="12551" width="2" style="7" customWidth="1"/>
    <col min="12552" max="12552" width="11.5546875" style="7" bestFit="1" customWidth="1"/>
    <col min="12553" max="12553" width="1.88671875" style="7" customWidth="1"/>
    <col min="12554" max="12554" width="8.5546875" style="7" customWidth="1"/>
    <col min="12555" max="12555" width="1.5546875" style="7" customWidth="1"/>
    <col min="12556" max="12556" width="11" style="7" customWidth="1"/>
    <col min="12557" max="12557" width="2.5546875" style="7" customWidth="1"/>
    <col min="12558" max="12558" width="8.5546875" style="7" customWidth="1"/>
    <col min="12559" max="12559" width="1.5546875" style="7" customWidth="1"/>
    <col min="12560" max="12560" width="13.109375" style="7" customWidth="1"/>
    <col min="12561" max="12561" width="1.44140625" style="7" customWidth="1"/>
    <col min="12562" max="12562" width="11" style="7" customWidth="1"/>
    <col min="12563" max="12563" width="1.44140625" style="7" customWidth="1"/>
    <col min="12564" max="12564" width="12.5546875" style="7" bestFit="1" customWidth="1"/>
    <col min="12565" max="12800" width="11.44140625" style="7"/>
    <col min="12801" max="12801" width="3.5546875" style="7" customWidth="1"/>
    <col min="12802" max="12802" width="8.5546875" style="7" customWidth="1"/>
    <col min="12803" max="12803" width="2.44140625" style="7" customWidth="1"/>
    <col min="12804" max="12804" width="9.44140625" style="7" customWidth="1"/>
    <col min="12805" max="12805" width="1.109375" style="7" customWidth="1"/>
    <col min="12806" max="12806" width="11.44140625" style="7"/>
    <col min="12807" max="12807" width="2" style="7" customWidth="1"/>
    <col min="12808" max="12808" width="11.5546875" style="7" bestFit="1" customWidth="1"/>
    <col min="12809" max="12809" width="1.88671875" style="7" customWidth="1"/>
    <col min="12810" max="12810" width="8.5546875" style="7" customWidth="1"/>
    <col min="12811" max="12811" width="1.5546875" style="7" customWidth="1"/>
    <col min="12812" max="12812" width="11" style="7" customWidth="1"/>
    <col min="12813" max="12813" width="2.5546875" style="7" customWidth="1"/>
    <col min="12814" max="12814" width="8.5546875" style="7" customWidth="1"/>
    <col min="12815" max="12815" width="1.5546875" style="7" customWidth="1"/>
    <col min="12816" max="12816" width="13.109375" style="7" customWidth="1"/>
    <col min="12817" max="12817" width="1.44140625" style="7" customWidth="1"/>
    <col min="12818" max="12818" width="11" style="7" customWidth="1"/>
    <col min="12819" max="12819" width="1.44140625" style="7" customWidth="1"/>
    <col min="12820" max="12820" width="12.5546875" style="7" bestFit="1" customWidth="1"/>
    <col min="12821" max="13056" width="11.44140625" style="7"/>
    <col min="13057" max="13057" width="3.5546875" style="7" customWidth="1"/>
    <col min="13058" max="13058" width="8.5546875" style="7" customWidth="1"/>
    <col min="13059" max="13059" width="2.44140625" style="7" customWidth="1"/>
    <col min="13060" max="13060" width="9.44140625" style="7" customWidth="1"/>
    <col min="13061" max="13061" width="1.109375" style="7" customWidth="1"/>
    <col min="13062" max="13062" width="11.44140625" style="7"/>
    <col min="13063" max="13063" width="2" style="7" customWidth="1"/>
    <col min="13064" max="13064" width="11.5546875" style="7" bestFit="1" customWidth="1"/>
    <col min="13065" max="13065" width="1.88671875" style="7" customWidth="1"/>
    <col min="13066" max="13066" width="8.5546875" style="7" customWidth="1"/>
    <col min="13067" max="13067" width="1.5546875" style="7" customWidth="1"/>
    <col min="13068" max="13068" width="11" style="7" customWidth="1"/>
    <col min="13069" max="13069" width="2.5546875" style="7" customWidth="1"/>
    <col min="13070" max="13070" width="8.5546875" style="7" customWidth="1"/>
    <col min="13071" max="13071" width="1.5546875" style="7" customWidth="1"/>
    <col min="13072" max="13072" width="13.109375" style="7" customWidth="1"/>
    <col min="13073" max="13073" width="1.44140625" style="7" customWidth="1"/>
    <col min="13074" max="13074" width="11" style="7" customWidth="1"/>
    <col min="13075" max="13075" width="1.44140625" style="7" customWidth="1"/>
    <col min="13076" max="13076" width="12.5546875" style="7" bestFit="1" customWidth="1"/>
    <col min="13077" max="13312" width="11.44140625" style="7"/>
    <col min="13313" max="13313" width="3.5546875" style="7" customWidth="1"/>
    <col min="13314" max="13314" width="8.5546875" style="7" customWidth="1"/>
    <col min="13315" max="13315" width="2.44140625" style="7" customWidth="1"/>
    <col min="13316" max="13316" width="9.44140625" style="7" customWidth="1"/>
    <col min="13317" max="13317" width="1.109375" style="7" customWidth="1"/>
    <col min="13318" max="13318" width="11.44140625" style="7"/>
    <col min="13319" max="13319" width="2" style="7" customWidth="1"/>
    <col min="13320" max="13320" width="11.5546875" style="7" bestFit="1" customWidth="1"/>
    <col min="13321" max="13321" width="1.88671875" style="7" customWidth="1"/>
    <col min="13322" max="13322" width="8.5546875" style="7" customWidth="1"/>
    <col min="13323" max="13323" width="1.5546875" style="7" customWidth="1"/>
    <col min="13324" max="13324" width="11" style="7" customWidth="1"/>
    <col min="13325" max="13325" width="2.5546875" style="7" customWidth="1"/>
    <col min="13326" max="13326" width="8.5546875" style="7" customWidth="1"/>
    <col min="13327" max="13327" width="1.5546875" style="7" customWidth="1"/>
    <col min="13328" max="13328" width="13.109375" style="7" customWidth="1"/>
    <col min="13329" max="13329" width="1.44140625" style="7" customWidth="1"/>
    <col min="13330" max="13330" width="11" style="7" customWidth="1"/>
    <col min="13331" max="13331" width="1.44140625" style="7" customWidth="1"/>
    <col min="13332" max="13332" width="12.5546875" style="7" bestFit="1" customWidth="1"/>
    <col min="13333" max="13568" width="11.44140625" style="7"/>
    <col min="13569" max="13569" width="3.5546875" style="7" customWidth="1"/>
    <col min="13570" max="13570" width="8.5546875" style="7" customWidth="1"/>
    <col min="13571" max="13571" width="2.44140625" style="7" customWidth="1"/>
    <col min="13572" max="13572" width="9.44140625" style="7" customWidth="1"/>
    <col min="13573" max="13573" width="1.109375" style="7" customWidth="1"/>
    <col min="13574" max="13574" width="11.44140625" style="7"/>
    <col min="13575" max="13575" width="2" style="7" customWidth="1"/>
    <col min="13576" max="13576" width="11.5546875" style="7" bestFit="1" customWidth="1"/>
    <col min="13577" max="13577" width="1.88671875" style="7" customWidth="1"/>
    <col min="13578" max="13578" width="8.5546875" style="7" customWidth="1"/>
    <col min="13579" max="13579" width="1.5546875" style="7" customWidth="1"/>
    <col min="13580" max="13580" width="11" style="7" customWidth="1"/>
    <col min="13581" max="13581" width="2.5546875" style="7" customWidth="1"/>
    <col min="13582" max="13582" width="8.5546875" style="7" customWidth="1"/>
    <col min="13583" max="13583" width="1.5546875" style="7" customWidth="1"/>
    <col min="13584" max="13584" width="13.109375" style="7" customWidth="1"/>
    <col min="13585" max="13585" width="1.44140625" style="7" customWidth="1"/>
    <col min="13586" max="13586" width="11" style="7" customWidth="1"/>
    <col min="13587" max="13587" width="1.44140625" style="7" customWidth="1"/>
    <col min="13588" max="13588" width="12.5546875" style="7" bestFit="1" customWidth="1"/>
    <col min="13589" max="13824" width="11.44140625" style="7"/>
    <col min="13825" max="13825" width="3.5546875" style="7" customWidth="1"/>
    <col min="13826" max="13826" width="8.5546875" style="7" customWidth="1"/>
    <col min="13827" max="13827" width="2.44140625" style="7" customWidth="1"/>
    <col min="13828" max="13828" width="9.44140625" style="7" customWidth="1"/>
    <col min="13829" max="13829" width="1.109375" style="7" customWidth="1"/>
    <col min="13830" max="13830" width="11.44140625" style="7"/>
    <col min="13831" max="13831" width="2" style="7" customWidth="1"/>
    <col min="13832" max="13832" width="11.5546875" style="7" bestFit="1" customWidth="1"/>
    <col min="13833" max="13833" width="1.88671875" style="7" customWidth="1"/>
    <col min="13834" max="13834" width="8.5546875" style="7" customWidth="1"/>
    <col min="13835" max="13835" width="1.5546875" style="7" customWidth="1"/>
    <col min="13836" max="13836" width="11" style="7" customWidth="1"/>
    <col min="13837" max="13837" width="2.5546875" style="7" customWidth="1"/>
    <col min="13838" max="13838" width="8.5546875" style="7" customWidth="1"/>
    <col min="13839" max="13839" width="1.5546875" style="7" customWidth="1"/>
    <col min="13840" max="13840" width="13.109375" style="7" customWidth="1"/>
    <col min="13841" max="13841" width="1.44140625" style="7" customWidth="1"/>
    <col min="13842" max="13842" width="11" style="7" customWidth="1"/>
    <col min="13843" max="13843" width="1.44140625" style="7" customWidth="1"/>
    <col min="13844" max="13844" width="12.5546875" style="7" bestFit="1" customWidth="1"/>
    <col min="13845" max="14080" width="11.44140625" style="7"/>
    <col min="14081" max="14081" width="3.5546875" style="7" customWidth="1"/>
    <col min="14082" max="14082" width="8.5546875" style="7" customWidth="1"/>
    <col min="14083" max="14083" width="2.44140625" style="7" customWidth="1"/>
    <col min="14084" max="14084" width="9.44140625" style="7" customWidth="1"/>
    <col min="14085" max="14085" width="1.109375" style="7" customWidth="1"/>
    <col min="14086" max="14086" width="11.44140625" style="7"/>
    <col min="14087" max="14087" width="2" style="7" customWidth="1"/>
    <col min="14088" max="14088" width="11.5546875" style="7" bestFit="1" customWidth="1"/>
    <col min="14089" max="14089" width="1.88671875" style="7" customWidth="1"/>
    <col min="14090" max="14090" width="8.5546875" style="7" customWidth="1"/>
    <col min="14091" max="14091" width="1.5546875" style="7" customWidth="1"/>
    <col min="14092" max="14092" width="11" style="7" customWidth="1"/>
    <col min="14093" max="14093" width="2.5546875" style="7" customWidth="1"/>
    <col min="14094" max="14094" width="8.5546875" style="7" customWidth="1"/>
    <col min="14095" max="14095" width="1.5546875" style="7" customWidth="1"/>
    <col min="14096" max="14096" width="13.109375" style="7" customWidth="1"/>
    <col min="14097" max="14097" width="1.44140625" style="7" customWidth="1"/>
    <col min="14098" max="14098" width="11" style="7" customWidth="1"/>
    <col min="14099" max="14099" width="1.44140625" style="7" customWidth="1"/>
    <col min="14100" max="14100" width="12.5546875" style="7" bestFit="1" customWidth="1"/>
    <col min="14101" max="14336" width="11.44140625" style="7"/>
    <col min="14337" max="14337" width="3.5546875" style="7" customWidth="1"/>
    <col min="14338" max="14338" width="8.5546875" style="7" customWidth="1"/>
    <col min="14339" max="14339" width="2.44140625" style="7" customWidth="1"/>
    <col min="14340" max="14340" width="9.44140625" style="7" customWidth="1"/>
    <col min="14341" max="14341" width="1.109375" style="7" customWidth="1"/>
    <col min="14342" max="14342" width="11.44140625" style="7"/>
    <col min="14343" max="14343" width="2" style="7" customWidth="1"/>
    <col min="14344" max="14344" width="11.5546875" style="7" bestFit="1" customWidth="1"/>
    <col min="14345" max="14345" width="1.88671875" style="7" customWidth="1"/>
    <col min="14346" max="14346" width="8.5546875" style="7" customWidth="1"/>
    <col min="14347" max="14347" width="1.5546875" style="7" customWidth="1"/>
    <col min="14348" max="14348" width="11" style="7" customWidth="1"/>
    <col min="14349" max="14349" width="2.5546875" style="7" customWidth="1"/>
    <col min="14350" max="14350" width="8.5546875" style="7" customWidth="1"/>
    <col min="14351" max="14351" width="1.5546875" style="7" customWidth="1"/>
    <col min="14352" max="14352" width="13.109375" style="7" customWidth="1"/>
    <col min="14353" max="14353" width="1.44140625" style="7" customWidth="1"/>
    <col min="14354" max="14354" width="11" style="7" customWidth="1"/>
    <col min="14355" max="14355" width="1.44140625" style="7" customWidth="1"/>
    <col min="14356" max="14356" width="12.5546875" style="7" bestFit="1" customWidth="1"/>
    <col min="14357" max="14592" width="11.44140625" style="7"/>
    <col min="14593" max="14593" width="3.5546875" style="7" customWidth="1"/>
    <col min="14594" max="14594" width="8.5546875" style="7" customWidth="1"/>
    <col min="14595" max="14595" width="2.44140625" style="7" customWidth="1"/>
    <col min="14596" max="14596" width="9.44140625" style="7" customWidth="1"/>
    <col min="14597" max="14597" width="1.109375" style="7" customWidth="1"/>
    <col min="14598" max="14598" width="11.44140625" style="7"/>
    <col min="14599" max="14599" width="2" style="7" customWidth="1"/>
    <col min="14600" max="14600" width="11.5546875" style="7" bestFit="1" customWidth="1"/>
    <col min="14601" max="14601" width="1.88671875" style="7" customWidth="1"/>
    <col min="14602" max="14602" width="8.5546875" style="7" customWidth="1"/>
    <col min="14603" max="14603" width="1.5546875" style="7" customWidth="1"/>
    <col min="14604" max="14604" width="11" style="7" customWidth="1"/>
    <col min="14605" max="14605" width="2.5546875" style="7" customWidth="1"/>
    <col min="14606" max="14606" width="8.5546875" style="7" customWidth="1"/>
    <col min="14607" max="14607" width="1.5546875" style="7" customWidth="1"/>
    <col min="14608" max="14608" width="13.109375" style="7" customWidth="1"/>
    <col min="14609" max="14609" width="1.44140625" style="7" customWidth="1"/>
    <col min="14610" max="14610" width="11" style="7" customWidth="1"/>
    <col min="14611" max="14611" width="1.44140625" style="7" customWidth="1"/>
    <col min="14612" max="14612" width="12.5546875" style="7" bestFit="1" customWidth="1"/>
    <col min="14613" max="14848" width="11.44140625" style="7"/>
    <col min="14849" max="14849" width="3.5546875" style="7" customWidth="1"/>
    <col min="14850" max="14850" width="8.5546875" style="7" customWidth="1"/>
    <col min="14851" max="14851" width="2.44140625" style="7" customWidth="1"/>
    <col min="14852" max="14852" width="9.44140625" style="7" customWidth="1"/>
    <col min="14853" max="14853" width="1.109375" style="7" customWidth="1"/>
    <col min="14854" max="14854" width="11.44140625" style="7"/>
    <col min="14855" max="14855" width="2" style="7" customWidth="1"/>
    <col min="14856" max="14856" width="11.5546875" style="7" bestFit="1" customWidth="1"/>
    <col min="14857" max="14857" width="1.88671875" style="7" customWidth="1"/>
    <col min="14858" max="14858" width="8.5546875" style="7" customWidth="1"/>
    <col min="14859" max="14859" width="1.5546875" style="7" customWidth="1"/>
    <col min="14860" max="14860" width="11" style="7" customWidth="1"/>
    <col min="14861" max="14861" width="2.5546875" style="7" customWidth="1"/>
    <col min="14862" max="14862" width="8.5546875" style="7" customWidth="1"/>
    <col min="14863" max="14863" width="1.5546875" style="7" customWidth="1"/>
    <col min="14864" max="14864" width="13.109375" style="7" customWidth="1"/>
    <col min="14865" max="14865" width="1.44140625" style="7" customWidth="1"/>
    <col min="14866" max="14866" width="11" style="7" customWidth="1"/>
    <col min="14867" max="14867" width="1.44140625" style="7" customWidth="1"/>
    <col min="14868" max="14868" width="12.5546875" style="7" bestFit="1" customWidth="1"/>
    <col min="14869" max="15104" width="11.44140625" style="7"/>
    <col min="15105" max="15105" width="3.5546875" style="7" customWidth="1"/>
    <col min="15106" max="15106" width="8.5546875" style="7" customWidth="1"/>
    <col min="15107" max="15107" width="2.44140625" style="7" customWidth="1"/>
    <col min="15108" max="15108" width="9.44140625" style="7" customWidth="1"/>
    <col min="15109" max="15109" width="1.109375" style="7" customWidth="1"/>
    <col min="15110" max="15110" width="11.44140625" style="7"/>
    <col min="15111" max="15111" width="2" style="7" customWidth="1"/>
    <col min="15112" max="15112" width="11.5546875" style="7" bestFit="1" customWidth="1"/>
    <col min="15113" max="15113" width="1.88671875" style="7" customWidth="1"/>
    <col min="15114" max="15114" width="8.5546875" style="7" customWidth="1"/>
    <col min="15115" max="15115" width="1.5546875" style="7" customWidth="1"/>
    <col min="15116" max="15116" width="11" style="7" customWidth="1"/>
    <col min="15117" max="15117" width="2.5546875" style="7" customWidth="1"/>
    <col min="15118" max="15118" width="8.5546875" style="7" customWidth="1"/>
    <col min="15119" max="15119" width="1.5546875" style="7" customWidth="1"/>
    <col min="15120" max="15120" width="13.109375" style="7" customWidth="1"/>
    <col min="15121" max="15121" width="1.44140625" style="7" customWidth="1"/>
    <col min="15122" max="15122" width="11" style="7" customWidth="1"/>
    <col min="15123" max="15123" width="1.44140625" style="7" customWidth="1"/>
    <col min="15124" max="15124" width="12.5546875" style="7" bestFit="1" customWidth="1"/>
    <col min="15125" max="15360" width="11.44140625" style="7"/>
    <col min="15361" max="15361" width="3.5546875" style="7" customWidth="1"/>
    <col min="15362" max="15362" width="8.5546875" style="7" customWidth="1"/>
    <col min="15363" max="15363" width="2.44140625" style="7" customWidth="1"/>
    <col min="15364" max="15364" width="9.44140625" style="7" customWidth="1"/>
    <col min="15365" max="15365" width="1.109375" style="7" customWidth="1"/>
    <col min="15366" max="15366" width="11.44140625" style="7"/>
    <col min="15367" max="15367" width="2" style="7" customWidth="1"/>
    <col min="15368" max="15368" width="11.5546875" style="7" bestFit="1" customWidth="1"/>
    <col min="15369" max="15369" width="1.88671875" style="7" customWidth="1"/>
    <col min="15370" max="15370" width="8.5546875" style="7" customWidth="1"/>
    <col min="15371" max="15371" width="1.5546875" style="7" customWidth="1"/>
    <col min="15372" max="15372" width="11" style="7" customWidth="1"/>
    <col min="15373" max="15373" width="2.5546875" style="7" customWidth="1"/>
    <col min="15374" max="15374" width="8.5546875" style="7" customWidth="1"/>
    <col min="15375" max="15375" width="1.5546875" style="7" customWidth="1"/>
    <col min="15376" max="15376" width="13.109375" style="7" customWidth="1"/>
    <col min="15377" max="15377" width="1.44140625" style="7" customWidth="1"/>
    <col min="15378" max="15378" width="11" style="7" customWidth="1"/>
    <col min="15379" max="15379" width="1.44140625" style="7" customWidth="1"/>
    <col min="15380" max="15380" width="12.5546875" style="7" bestFit="1" customWidth="1"/>
    <col min="15381" max="15616" width="11.44140625" style="7"/>
    <col min="15617" max="15617" width="3.5546875" style="7" customWidth="1"/>
    <col min="15618" max="15618" width="8.5546875" style="7" customWidth="1"/>
    <col min="15619" max="15619" width="2.44140625" style="7" customWidth="1"/>
    <col min="15620" max="15620" width="9.44140625" style="7" customWidth="1"/>
    <col min="15621" max="15621" width="1.109375" style="7" customWidth="1"/>
    <col min="15622" max="15622" width="11.44140625" style="7"/>
    <col min="15623" max="15623" width="2" style="7" customWidth="1"/>
    <col min="15624" max="15624" width="11.5546875" style="7" bestFit="1" customWidth="1"/>
    <col min="15625" max="15625" width="1.88671875" style="7" customWidth="1"/>
    <col min="15626" max="15626" width="8.5546875" style="7" customWidth="1"/>
    <col min="15627" max="15627" width="1.5546875" style="7" customWidth="1"/>
    <col min="15628" max="15628" width="11" style="7" customWidth="1"/>
    <col min="15629" max="15629" width="2.5546875" style="7" customWidth="1"/>
    <col min="15630" max="15630" width="8.5546875" style="7" customWidth="1"/>
    <col min="15631" max="15631" width="1.5546875" style="7" customWidth="1"/>
    <col min="15632" max="15632" width="13.109375" style="7" customWidth="1"/>
    <col min="15633" max="15633" width="1.44140625" style="7" customWidth="1"/>
    <col min="15634" max="15634" width="11" style="7" customWidth="1"/>
    <col min="15635" max="15635" width="1.44140625" style="7" customWidth="1"/>
    <col min="15636" max="15636" width="12.5546875" style="7" bestFit="1" customWidth="1"/>
    <col min="15637" max="15872" width="11.44140625" style="7"/>
    <col min="15873" max="15873" width="3.5546875" style="7" customWidth="1"/>
    <col min="15874" max="15874" width="8.5546875" style="7" customWidth="1"/>
    <col min="15875" max="15875" width="2.44140625" style="7" customWidth="1"/>
    <col min="15876" max="15876" width="9.44140625" style="7" customWidth="1"/>
    <col min="15877" max="15877" width="1.109375" style="7" customWidth="1"/>
    <col min="15878" max="15878" width="11.44140625" style="7"/>
    <col min="15879" max="15879" width="2" style="7" customWidth="1"/>
    <col min="15880" max="15880" width="11.5546875" style="7" bestFit="1" customWidth="1"/>
    <col min="15881" max="15881" width="1.88671875" style="7" customWidth="1"/>
    <col min="15882" max="15882" width="8.5546875" style="7" customWidth="1"/>
    <col min="15883" max="15883" width="1.5546875" style="7" customWidth="1"/>
    <col min="15884" max="15884" width="11" style="7" customWidth="1"/>
    <col min="15885" max="15885" width="2.5546875" style="7" customWidth="1"/>
    <col min="15886" max="15886" width="8.5546875" style="7" customWidth="1"/>
    <col min="15887" max="15887" width="1.5546875" style="7" customWidth="1"/>
    <col min="15888" max="15888" width="13.109375" style="7" customWidth="1"/>
    <col min="15889" max="15889" width="1.44140625" style="7" customWidth="1"/>
    <col min="15890" max="15890" width="11" style="7" customWidth="1"/>
    <col min="15891" max="15891" width="1.44140625" style="7" customWidth="1"/>
    <col min="15892" max="15892" width="12.5546875" style="7" bestFit="1" customWidth="1"/>
    <col min="15893" max="16128" width="11.44140625" style="7"/>
    <col min="16129" max="16129" width="3.5546875" style="7" customWidth="1"/>
    <col min="16130" max="16130" width="8.5546875" style="7" customWidth="1"/>
    <col min="16131" max="16131" width="2.44140625" style="7" customWidth="1"/>
    <col min="16132" max="16132" width="9.44140625" style="7" customWidth="1"/>
    <col min="16133" max="16133" width="1.109375" style="7" customWidth="1"/>
    <col min="16134" max="16134" width="11.44140625" style="7"/>
    <col min="16135" max="16135" width="2" style="7" customWidth="1"/>
    <col min="16136" max="16136" width="11.5546875" style="7" bestFit="1" customWidth="1"/>
    <col min="16137" max="16137" width="1.88671875" style="7" customWidth="1"/>
    <col min="16138" max="16138" width="8.5546875" style="7" customWidth="1"/>
    <col min="16139" max="16139" width="1.5546875" style="7" customWidth="1"/>
    <col min="16140" max="16140" width="11" style="7" customWidth="1"/>
    <col min="16141" max="16141" width="2.5546875" style="7" customWidth="1"/>
    <col min="16142" max="16142" width="8.5546875" style="7" customWidth="1"/>
    <col min="16143" max="16143" width="1.5546875" style="7" customWidth="1"/>
    <col min="16144" max="16144" width="13.109375" style="7" customWidth="1"/>
    <col min="16145" max="16145" width="1.44140625" style="7" customWidth="1"/>
    <col min="16146" max="16146" width="11" style="7" customWidth="1"/>
    <col min="16147" max="16147" width="1.44140625" style="7" customWidth="1"/>
    <col min="16148" max="16148" width="12.5546875" style="7" bestFit="1" customWidth="1"/>
    <col min="16149" max="16384" width="11.44140625" style="7"/>
  </cols>
  <sheetData>
    <row r="1" spans="1:21" ht="18" customHeight="1">
      <c r="A1" s="1401" t="s">
        <v>1230</v>
      </c>
      <c r="B1" s="273"/>
      <c r="C1" s="273"/>
      <c r="D1" s="273"/>
      <c r="E1" s="273"/>
      <c r="F1" s="273"/>
      <c r="G1" s="273"/>
      <c r="H1" s="273"/>
      <c r="I1" s="273"/>
      <c r="J1" s="273"/>
      <c r="K1" s="273"/>
      <c r="L1" s="273"/>
      <c r="M1" s="273"/>
      <c r="N1" s="273"/>
      <c r="O1" s="273"/>
      <c r="P1" s="273"/>
      <c r="Q1" s="273"/>
      <c r="R1" s="273"/>
      <c r="S1" s="273"/>
      <c r="T1" s="273"/>
    </row>
    <row r="2" spans="1:21" s="986" customFormat="1" ht="28.5" customHeight="1">
      <c r="A2" s="42" t="s">
        <v>972</v>
      </c>
      <c r="B2" s="985"/>
      <c r="C2" s="985"/>
      <c r="D2" s="985"/>
      <c r="E2" s="985"/>
      <c r="F2" s="985"/>
      <c r="G2" s="985"/>
      <c r="H2" s="985"/>
      <c r="I2" s="985"/>
      <c r="J2" s="985"/>
      <c r="K2" s="985"/>
      <c r="L2" s="985"/>
      <c r="M2" s="985"/>
      <c r="N2" s="985"/>
      <c r="O2" s="985"/>
      <c r="P2" s="985"/>
      <c r="Q2" s="985"/>
      <c r="R2" s="985"/>
      <c r="S2" s="985"/>
      <c r="T2" s="985"/>
    </row>
    <row r="3" spans="1:21" s="988" customFormat="1" ht="18">
      <c r="A3" s="169"/>
      <c r="B3" s="169">
        <v>45504</v>
      </c>
      <c r="C3" s="987"/>
      <c r="D3" s="987"/>
      <c r="E3" s="987"/>
      <c r="F3" s="987"/>
      <c r="G3" s="987"/>
      <c r="H3" s="987"/>
      <c r="I3" s="987"/>
      <c r="J3" s="987"/>
      <c r="K3" s="987"/>
      <c r="L3" s="987"/>
      <c r="M3" s="987"/>
      <c r="N3" s="987"/>
      <c r="O3" s="987"/>
      <c r="P3" s="987"/>
      <c r="Q3" s="987"/>
      <c r="R3" s="987"/>
      <c r="S3" s="987"/>
      <c r="T3" s="987"/>
    </row>
    <row r="4" spans="1:21" s="575" customFormat="1" ht="20.100000000000001" customHeight="1" thickBot="1">
      <c r="A4" s="989"/>
      <c r="B4" s="989"/>
      <c r="C4" s="989"/>
      <c r="D4" s="989"/>
      <c r="E4" s="989"/>
      <c r="F4" s="989"/>
      <c r="G4" s="989"/>
      <c r="H4" s="989"/>
      <c r="I4" s="989"/>
      <c r="J4" s="989"/>
      <c r="K4" s="989"/>
      <c r="L4" s="989"/>
      <c r="M4" s="989"/>
      <c r="N4" s="989"/>
      <c r="O4" s="989"/>
      <c r="P4" s="989"/>
      <c r="Q4" s="989"/>
      <c r="R4" s="989"/>
      <c r="S4" s="989"/>
      <c r="T4" s="989"/>
    </row>
    <row r="5" spans="1:21" s="8" customFormat="1" ht="21.75" customHeight="1">
      <c r="A5" s="990" t="s">
        <v>973</v>
      </c>
      <c r="B5" s="990"/>
      <c r="C5" s="990"/>
      <c r="D5" s="990"/>
      <c r="E5" s="990"/>
      <c r="F5" s="46" t="s">
        <v>974</v>
      </c>
      <c r="G5" s="46"/>
      <c r="H5" s="46"/>
      <c r="I5" s="991"/>
      <c r="J5" s="175" t="s">
        <v>975</v>
      </c>
      <c r="K5" s="175"/>
      <c r="L5" s="175"/>
      <c r="M5" s="175"/>
      <c r="N5" s="175"/>
      <c r="O5" s="175"/>
      <c r="P5" s="175"/>
      <c r="Q5" s="9"/>
      <c r="R5" s="46" t="s">
        <v>517</v>
      </c>
      <c r="S5" s="46"/>
      <c r="T5" s="46"/>
    </row>
    <row r="6" spans="1:21" s="63" customFormat="1" ht="27" customHeight="1">
      <c r="A6" s="992"/>
      <c r="B6" s="992"/>
      <c r="C6" s="992"/>
      <c r="D6" s="992"/>
      <c r="E6" s="992"/>
      <c r="F6" s="579"/>
      <c r="G6" s="579"/>
      <c r="H6" s="579"/>
      <c r="I6" s="993"/>
      <c r="J6" s="994" t="s">
        <v>976</v>
      </c>
      <c r="K6" s="994"/>
      <c r="L6" s="994"/>
      <c r="M6" s="994"/>
      <c r="N6" s="659" t="s">
        <v>977</v>
      </c>
      <c r="O6" s="659"/>
      <c r="P6" s="580"/>
      <c r="Q6" s="658"/>
      <c r="R6" s="579"/>
      <c r="S6" s="579"/>
      <c r="T6" s="579"/>
      <c r="U6" s="995"/>
    </row>
    <row r="7" spans="1:21" s="63" customFormat="1" ht="15" customHeight="1">
      <c r="A7" s="996" t="s">
        <v>978</v>
      </c>
      <c r="B7" s="996"/>
      <c r="C7" s="996"/>
      <c r="D7" s="996"/>
      <c r="E7" s="996"/>
      <c r="F7" s="997" t="s">
        <v>979</v>
      </c>
      <c r="G7" s="997"/>
      <c r="H7" s="997" t="s">
        <v>124</v>
      </c>
      <c r="I7" s="997"/>
      <c r="J7" s="997" t="s">
        <v>979</v>
      </c>
      <c r="K7" s="997"/>
      <c r="L7" s="997" t="s">
        <v>124</v>
      </c>
      <c r="M7" s="997"/>
      <c r="N7" s="997" t="s">
        <v>979</v>
      </c>
      <c r="O7" s="997"/>
      <c r="P7" s="997" t="s">
        <v>124</v>
      </c>
      <c r="Q7" s="997"/>
      <c r="R7" s="997" t="s">
        <v>979</v>
      </c>
      <c r="S7" s="997"/>
      <c r="T7" s="998" t="s">
        <v>124</v>
      </c>
    </row>
    <row r="8" spans="1:21" s="63" customFormat="1" ht="15" customHeight="1">
      <c r="A8" s="999"/>
      <c r="B8" s="999"/>
      <c r="C8" s="999"/>
      <c r="D8" s="999"/>
      <c r="E8" s="999"/>
      <c r="F8" s="178"/>
      <c r="G8" s="178"/>
      <c r="H8" s="178" t="s">
        <v>980</v>
      </c>
      <c r="I8" s="178"/>
      <c r="J8" s="178"/>
      <c r="K8" s="178"/>
      <c r="L8" s="178" t="s">
        <v>980</v>
      </c>
      <c r="M8" s="178"/>
      <c r="N8" s="178"/>
      <c r="O8" s="178"/>
      <c r="P8" s="178" t="s">
        <v>980</v>
      </c>
      <c r="Q8" s="178"/>
      <c r="R8" s="178"/>
      <c r="S8" s="178"/>
      <c r="T8" s="1000" t="s">
        <v>980</v>
      </c>
    </row>
    <row r="9" spans="1:21" s="1003" customFormat="1" ht="5.25" customHeight="1">
      <c r="A9" s="1001"/>
      <c r="B9" s="1001"/>
      <c r="C9" s="1001"/>
      <c r="D9" s="1001"/>
      <c r="E9" s="1001"/>
      <c r="F9" s="1002"/>
      <c r="H9" s="1002"/>
      <c r="J9" s="1002"/>
      <c r="L9" s="1002"/>
      <c r="N9" s="1002"/>
      <c r="O9" s="1002"/>
      <c r="P9" s="1002"/>
      <c r="Q9" s="1002"/>
      <c r="R9" s="1002"/>
      <c r="S9" s="1002"/>
      <c r="T9" s="1002"/>
    </row>
    <row r="10" spans="1:21" s="1005" customFormat="1" ht="11.25" customHeight="1">
      <c r="A10" s="1004"/>
      <c r="C10" s="1004"/>
      <c r="D10" s="1006"/>
      <c r="F10" s="1007"/>
      <c r="H10" s="1007"/>
      <c r="J10" s="1007"/>
      <c r="L10" s="1007"/>
      <c r="N10" s="1007"/>
      <c r="O10" s="1008"/>
      <c r="P10" s="1007"/>
      <c r="Q10" s="1008"/>
      <c r="R10" s="1007"/>
      <c r="S10" s="1008"/>
      <c r="T10" s="1007"/>
    </row>
    <row r="11" spans="1:21" s="24" customFormat="1" ht="15" customHeight="1">
      <c r="A11" s="1009" t="s">
        <v>981</v>
      </c>
      <c r="C11" s="182"/>
      <c r="D11" s="1010"/>
      <c r="F11" s="1011">
        <v>2530852</v>
      </c>
      <c r="G11" s="1011"/>
      <c r="H11" s="1011">
        <v>6404580.0779999997</v>
      </c>
      <c r="I11" s="1011"/>
      <c r="J11" s="1011">
        <v>23620</v>
      </c>
      <c r="K11" s="1011"/>
      <c r="L11" s="1011">
        <v>9718312.5575900003</v>
      </c>
      <c r="M11" s="1011"/>
      <c r="N11" s="1011">
        <v>643211</v>
      </c>
      <c r="O11" s="1011"/>
      <c r="P11" s="1011">
        <v>96051666.733449996</v>
      </c>
      <c r="Q11" s="1011"/>
      <c r="R11" s="1011">
        <v>3197683</v>
      </c>
      <c r="S11" s="1011"/>
      <c r="T11" s="1011">
        <v>112174559.36904</v>
      </c>
    </row>
    <row r="12" spans="1:21" s="24" customFormat="1" ht="15" customHeight="1">
      <c r="A12" s="182"/>
      <c r="B12" s="1012" t="s">
        <v>982</v>
      </c>
      <c r="C12" s="1012"/>
      <c r="D12" s="1013">
        <v>12150</v>
      </c>
      <c r="F12" s="1014">
        <v>2480961</v>
      </c>
      <c r="G12" s="1014"/>
      <c r="H12" s="1014">
        <v>2571852.8885800005</v>
      </c>
      <c r="I12" s="1014"/>
      <c r="J12" s="1014">
        <v>15302</v>
      </c>
      <c r="K12" s="1014"/>
      <c r="L12" s="1014">
        <v>28637.593200001866</v>
      </c>
      <c r="M12" s="1014"/>
      <c r="N12" s="1014">
        <v>474175</v>
      </c>
      <c r="O12" s="1014"/>
      <c r="P12" s="1014">
        <v>688118.83394999802</v>
      </c>
      <c r="Q12" s="1014"/>
      <c r="R12" s="1014">
        <v>2970438</v>
      </c>
      <c r="S12" s="1014"/>
      <c r="T12" s="1014">
        <v>3288609.3157299906</v>
      </c>
    </row>
    <row r="13" spans="1:21" s="24" customFormat="1" ht="15" customHeight="1">
      <c r="A13" s="182" t="s">
        <v>983</v>
      </c>
      <c r="B13" s="1013">
        <v>12150</v>
      </c>
      <c r="C13" s="1013" t="s">
        <v>984</v>
      </c>
      <c r="D13" s="1013">
        <v>30375</v>
      </c>
      <c r="F13" s="1014">
        <v>30874</v>
      </c>
      <c r="G13" s="1014"/>
      <c r="H13" s="1014">
        <v>581795.72585000005</v>
      </c>
      <c r="I13" s="1014"/>
      <c r="J13" s="1014">
        <v>2390</v>
      </c>
      <c r="K13" s="1014"/>
      <c r="L13" s="1014">
        <v>47363.22911</v>
      </c>
      <c r="M13" s="1014"/>
      <c r="N13" s="1014">
        <v>50700</v>
      </c>
      <c r="O13" s="1014"/>
      <c r="P13" s="1014">
        <v>1006012.91258</v>
      </c>
      <c r="Q13" s="1014"/>
      <c r="R13" s="1014">
        <v>83964</v>
      </c>
      <c r="S13" s="1014"/>
      <c r="T13" s="1014">
        <v>1635171.86754</v>
      </c>
    </row>
    <row r="14" spans="1:21" s="24" customFormat="1" ht="15" customHeight="1">
      <c r="A14" s="182" t="s">
        <v>983</v>
      </c>
      <c r="B14" s="1013">
        <v>30375</v>
      </c>
      <c r="C14" s="1013" t="s">
        <v>984</v>
      </c>
      <c r="D14" s="1013">
        <v>60750</v>
      </c>
      <c r="F14" s="1014">
        <v>9802</v>
      </c>
      <c r="G14" s="1014"/>
      <c r="H14" s="1014">
        <v>411320.80417000002</v>
      </c>
      <c r="I14" s="1014"/>
      <c r="J14" s="1014">
        <v>1622</v>
      </c>
      <c r="K14" s="1014"/>
      <c r="L14" s="1014">
        <v>71149.315480000005</v>
      </c>
      <c r="M14" s="1014"/>
      <c r="N14" s="1014">
        <v>34009</v>
      </c>
      <c r="O14" s="1014"/>
      <c r="P14" s="1014">
        <v>1475019.7874100001</v>
      </c>
      <c r="Q14" s="1014"/>
      <c r="R14" s="1014">
        <v>45433</v>
      </c>
      <c r="S14" s="1014"/>
      <c r="T14" s="1014">
        <v>1957489.9070599999</v>
      </c>
    </row>
    <row r="15" spans="1:21" s="24" customFormat="1" ht="15" customHeight="1">
      <c r="A15" s="182" t="s">
        <v>983</v>
      </c>
      <c r="B15" s="1013">
        <v>60750</v>
      </c>
      <c r="C15" s="1013" t="s">
        <v>984</v>
      </c>
      <c r="D15" s="1013">
        <v>121500</v>
      </c>
      <c r="F15" s="1014">
        <v>4304</v>
      </c>
      <c r="G15" s="1014"/>
      <c r="H15" s="1014">
        <v>367257.4376</v>
      </c>
      <c r="I15" s="1014"/>
      <c r="J15" s="1014">
        <v>1284</v>
      </c>
      <c r="K15" s="1014"/>
      <c r="L15" s="1014">
        <v>111765.7898</v>
      </c>
      <c r="M15" s="1014"/>
      <c r="N15" s="1014">
        <v>27926</v>
      </c>
      <c r="O15" s="1014"/>
      <c r="P15" s="1014">
        <v>2418978.8940500002</v>
      </c>
      <c r="Q15" s="1014"/>
      <c r="R15" s="1014">
        <v>33514</v>
      </c>
      <c r="S15" s="1014"/>
      <c r="T15" s="1014">
        <v>2898002.12145</v>
      </c>
    </row>
    <row r="16" spans="1:21" s="24" customFormat="1" ht="15" customHeight="1">
      <c r="A16" s="182" t="s">
        <v>983</v>
      </c>
      <c r="B16" s="1013">
        <v>121500</v>
      </c>
      <c r="C16" s="1013" t="s">
        <v>984</v>
      </c>
      <c r="D16" s="1013">
        <v>243000</v>
      </c>
      <c r="F16" s="1014">
        <v>2422</v>
      </c>
      <c r="G16" s="1014"/>
      <c r="H16" s="1014">
        <v>413308.47394</v>
      </c>
      <c r="I16" s="1014"/>
      <c r="J16" s="1014">
        <v>1062</v>
      </c>
      <c r="K16" s="1014"/>
      <c r="L16" s="1014">
        <v>184662.75611000002</v>
      </c>
      <c r="M16" s="1014"/>
      <c r="N16" s="1014">
        <v>20880</v>
      </c>
      <c r="O16" s="1014"/>
      <c r="P16" s="1014">
        <v>3605034.29984</v>
      </c>
      <c r="Q16" s="1014"/>
      <c r="R16" s="1014">
        <v>24364</v>
      </c>
      <c r="S16" s="1014"/>
      <c r="T16" s="1014">
        <v>4203005.5298899999</v>
      </c>
    </row>
    <row r="17" spans="1:20" s="24" customFormat="1" ht="15" customHeight="1">
      <c r="A17" s="182" t="s">
        <v>983</v>
      </c>
      <c r="B17" s="1013">
        <v>243000</v>
      </c>
      <c r="C17" s="1013" t="s">
        <v>984</v>
      </c>
      <c r="D17" s="1013">
        <v>486000</v>
      </c>
      <c r="F17" s="1014">
        <v>1330</v>
      </c>
      <c r="G17" s="1014"/>
      <c r="H17" s="1014">
        <v>450234.82167999999</v>
      </c>
      <c r="I17" s="1014"/>
      <c r="J17" s="1014">
        <v>734</v>
      </c>
      <c r="K17" s="1014"/>
      <c r="L17" s="1014">
        <v>253941.74713999999</v>
      </c>
      <c r="M17" s="1014"/>
      <c r="N17" s="1014">
        <v>14768</v>
      </c>
      <c r="O17" s="1014"/>
      <c r="P17" s="1014">
        <v>5057443.3140799999</v>
      </c>
      <c r="Q17" s="1014"/>
      <c r="R17" s="1014">
        <v>16832</v>
      </c>
      <c r="S17" s="1014"/>
      <c r="T17" s="1014">
        <v>5761619.8828999996</v>
      </c>
    </row>
    <row r="18" spans="1:20" s="24" customFormat="1" ht="15" customHeight="1">
      <c r="A18" s="182" t="s">
        <v>983</v>
      </c>
      <c r="B18" s="1013">
        <v>486000</v>
      </c>
      <c r="C18" s="1013" t="s">
        <v>984</v>
      </c>
      <c r="D18" s="1013">
        <v>729000</v>
      </c>
      <c r="F18" s="1014">
        <v>465</v>
      </c>
      <c r="G18" s="1014"/>
      <c r="H18" s="1014">
        <v>274669.55919999996</v>
      </c>
      <c r="I18" s="1014"/>
      <c r="J18" s="1014">
        <v>323</v>
      </c>
      <c r="K18" s="1014"/>
      <c r="L18" s="1014">
        <v>190434.03625999999</v>
      </c>
      <c r="M18" s="1014"/>
      <c r="N18" s="1014">
        <v>5861</v>
      </c>
      <c r="O18" s="1014"/>
      <c r="P18" s="1014">
        <v>3476251.2529000002</v>
      </c>
      <c r="Q18" s="1014"/>
      <c r="R18" s="1014">
        <v>6649</v>
      </c>
      <c r="S18" s="1014"/>
      <c r="T18" s="1014">
        <v>3941354.8483600002</v>
      </c>
    </row>
    <row r="19" spans="1:20" s="24" customFormat="1" ht="15" customHeight="1">
      <c r="A19" s="182" t="s">
        <v>983</v>
      </c>
      <c r="B19" s="1013">
        <v>729000</v>
      </c>
      <c r="C19" s="1013" t="s">
        <v>984</v>
      </c>
      <c r="D19" s="1013">
        <v>972000</v>
      </c>
      <c r="F19" s="1014">
        <v>229</v>
      </c>
      <c r="G19" s="1014"/>
      <c r="H19" s="1014">
        <v>194253.52756000002</v>
      </c>
      <c r="I19" s="1014"/>
      <c r="J19" s="1014">
        <v>188</v>
      </c>
      <c r="K19" s="1014"/>
      <c r="L19" s="1014">
        <v>157971.11365000001</v>
      </c>
      <c r="M19" s="1014"/>
      <c r="N19" s="1014">
        <v>3242</v>
      </c>
      <c r="O19" s="1014"/>
      <c r="P19" s="1014">
        <v>2717640.3813800002</v>
      </c>
      <c r="Q19" s="1014"/>
      <c r="R19" s="1014">
        <v>3659</v>
      </c>
      <c r="S19" s="1014"/>
      <c r="T19" s="1014">
        <v>3069865.0225900002</v>
      </c>
    </row>
    <row r="20" spans="1:20" s="24" customFormat="1" ht="15" customHeight="1">
      <c r="A20" s="182" t="s">
        <v>983</v>
      </c>
      <c r="B20" s="1013">
        <v>972000</v>
      </c>
      <c r="C20" s="1013" t="s">
        <v>984</v>
      </c>
      <c r="D20" s="1013">
        <v>1215000</v>
      </c>
      <c r="F20" s="1014">
        <v>118</v>
      </c>
      <c r="G20" s="1014"/>
      <c r="H20" s="1014">
        <v>127288.44679999999</v>
      </c>
      <c r="I20" s="1014"/>
      <c r="J20" s="1014">
        <v>113</v>
      </c>
      <c r="K20" s="1014"/>
      <c r="L20" s="1014">
        <v>122650.86195000001</v>
      </c>
      <c r="M20" s="1014"/>
      <c r="N20" s="1014">
        <v>2076</v>
      </c>
      <c r="O20" s="1014"/>
      <c r="P20" s="1014">
        <v>2255985.7503000004</v>
      </c>
      <c r="Q20" s="1014"/>
      <c r="R20" s="1014">
        <v>2307</v>
      </c>
      <c r="S20" s="1014"/>
      <c r="T20" s="1014">
        <v>2505925.0590500003</v>
      </c>
    </row>
    <row r="21" spans="1:20" s="24" customFormat="1" ht="15" customHeight="1">
      <c r="A21" s="182" t="s">
        <v>983</v>
      </c>
      <c r="B21" s="1013">
        <v>1215000</v>
      </c>
      <c r="C21" s="1013" t="s">
        <v>984</v>
      </c>
      <c r="D21" s="1013">
        <v>1822500</v>
      </c>
      <c r="F21" s="1014">
        <v>164</v>
      </c>
      <c r="G21" s="1014"/>
      <c r="H21" s="1014">
        <v>241646.80663000001</v>
      </c>
      <c r="I21" s="1014"/>
      <c r="J21" s="1014">
        <v>190</v>
      </c>
      <c r="K21" s="1014"/>
      <c r="L21" s="1014">
        <v>278733.07814</v>
      </c>
      <c r="M21" s="1014"/>
      <c r="N21" s="1014">
        <v>2976</v>
      </c>
      <c r="O21" s="1014"/>
      <c r="P21" s="1014">
        <v>4415275.3097000001</v>
      </c>
      <c r="Q21" s="1014"/>
      <c r="R21" s="1014">
        <v>3330</v>
      </c>
      <c r="S21" s="1014"/>
      <c r="T21" s="1014">
        <v>4935655.1944700005</v>
      </c>
    </row>
    <row r="22" spans="1:20" s="24" customFormat="1" ht="15" customHeight="1">
      <c r="A22" s="182" t="s">
        <v>983</v>
      </c>
      <c r="B22" s="1013">
        <v>1822500</v>
      </c>
      <c r="C22" s="1013" t="s">
        <v>984</v>
      </c>
      <c r="D22" s="1013">
        <v>2430000</v>
      </c>
      <c r="F22" s="1014">
        <v>71</v>
      </c>
      <c r="G22" s="1014"/>
      <c r="H22" s="1014">
        <v>146485.89819000001</v>
      </c>
      <c r="I22" s="1014"/>
      <c r="J22" s="1014">
        <v>90</v>
      </c>
      <c r="K22" s="1014"/>
      <c r="L22" s="1014">
        <v>187696.03766</v>
      </c>
      <c r="M22" s="1014"/>
      <c r="N22" s="1014">
        <v>1579</v>
      </c>
      <c r="O22" s="1014"/>
      <c r="P22" s="1014">
        <v>3321334.5849200003</v>
      </c>
      <c r="Q22" s="1014"/>
      <c r="R22" s="1014">
        <v>1740</v>
      </c>
      <c r="S22" s="1014"/>
      <c r="T22" s="1014">
        <v>3655516.5207699998</v>
      </c>
    </row>
    <row r="23" spans="1:20" s="24" customFormat="1" ht="15" customHeight="1">
      <c r="A23" s="182" t="s">
        <v>983</v>
      </c>
      <c r="B23" s="1013">
        <v>2430000</v>
      </c>
      <c r="C23" s="1013" t="s">
        <v>984</v>
      </c>
      <c r="D23" s="1013">
        <v>6075000</v>
      </c>
      <c r="F23" s="1014">
        <v>85</v>
      </c>
      <c r="G23" s="1014"/>
      <c r="H23" s="1014">
        <v>300621.09318000003</v>
      </c>
      <c r="I23" s="1014"/>
      <c r="J23" s="1014">
        <v>183</v>
      </c>
      <c r="K23" s="1014"/>
      <c r="L23" s="1014">
        <v>707207.55816000002</v>
      </c>
      <c r="M23" s="1014"/>
      <c r="N23" s="1014">
        <v>2917</v>
      </c>
      <c r="O23" s="1014"/>
      <c r="P23" s="1014">
        <v>10850910.936290001</v>
      </c>
      <c r="Q23" s="1014"/>
      <c r="R23" s="1014">
        <v>3185</v>
      </c>
      <c r="S23" s="1014"/>
      <c r="T23" s="1014">
        <v>11858739.58763</v>
      </c>
    </row>
    <row r="24" spans="1:20" s="24" customFormat="1" ht="15" customHeight="1">
      <c r="A24" s="182" t="s">
        <v>983</v>
      </c>
      <c r="B24" s="1013">
        <v>6075000</v>
      </c>
      <c r="C24" s="1013" t="s">
        <v>984</v>
      </c>
      <c r="D24" s="1013">
        <v>12150000</v>
      </c>
      <c r="F24" s="1014">
        <v>17</v>
      </c>
      <c r="G24" s="1014"/>
      <c r="H24" s="1014">
        <v>143291.55789</v>
      </c>
      <c r="I24" s="1014"/>
      <c r="J24" s="1014">
        <v>74</v>
      </c>
      <c r="K24" s="1014"/>
      <c r="L24" s="1014">
        <v>643942.52202000003</v>
      </c>
      <c r="M24" s="1014"/>
      <c r="N24" s="1014">
        <v>1099</v>
      </c>
      <c r="O24" s="1014"/>
      <c r="P24" s="1014">
        <v>9275353.7015700005</v>
      </c>
      <c r="Q24" s="1014"/>
      <c r="R24" s="1014">
        <v>1190</v>
      </c>
      <c r="S24" s="1014"/>
      <c r="T24" s="1014">
        <v>10062587.781479999</v>
      </c>
    </row>
    <row r="25" spans="1:20" s="24" customFormat="1" ht="15" customHeight="1">
      <c r="A25" s="182" t="s">
        <v>983</v>
      </c>
      <c r="B25" s="1013">
        <v>12150000</v>
      </c>
      <c r="C25" s="1013" t="s">
        <v>984</v>
      </c>
      <c r="D25" s="613" t="s">
        <v>985</v>
      </c>
      <c r="F25" s="1014">
        <v>10</v>
      </c>
      <c r="G25" s="1014"/>
      <c r="H25" s="1014">
        <v>180553.03672999999</v>
      </c>
      <c r="I25" s="1014"/>
      <c r="J25" s="1014">
        <v>65</v>
      </c>
      <c r="K25" s="1014"/>
      <c r="L25" s="1014">
        <v>6732156.9189099995</v>
      </c>
      <c r="M25" s="1014"/>
      <c r="N25" s="1014">
        <v>1003</v>
      </c>
      <c r="O25" s="1014"/>
      <c r="P25" s="1014">
        <v>45488306.77448</v>
      </c>
      <c r="Q25" s="1014"/>
      <c r="R25" s="1014">
        <v>1078</v>
      </c>
      <c r="S25" s="1014"/>
      <c r="T25" s="1014">
        <v>52401016.730120003</v>
      </c>
    </row>
    <row r="26" spans="1:20" s="24" customFormat="1" ht="9.75" customHeight="1">
      <c r="A26" s="182"/>
      <c r="C26" s="182"/>
      <c r="D26" s="1015"/>
      <c r="F26" s="1014"/>
      <c r="G26" s="1014"/>
      <c r="H26" s="1014"/>
      <c r="I26" s="1014"/>
      <c r="J26" s="1014"/>
      <c r="K26" s="1014"/>
      <c r="L26" s="1014"/>
      <c r="M26" s="1014"/>
      <c r="N26" s="1014"/>
      <c r="O26" s="1014"/>
      <c r="P26" s="1014"/>
      <c r="Q26" s="1014"/>
      <c r="R26" s="1014"/>
      <c r="S26" s="1014"/>
      <c r="T26" s="1014"/>
    </row>
    <row r="27" spans="1:20" s="24" customFormat="1" ht="18" customHeight="1">
      <c r="A27" s="1009" t="s">
        <v>140</v>
      </c>
      <c r="C27" s="182"/>
      <c r="D27" s="1010"/>
      <c r="F27" s="1011">
        <v>38605843</v>
      </c>
      <c r="G27" s="1011"/>
      <c r="H27" s="1011">
        <v>105630156.05616</v>
      </c>
      <c r="I27" s="1011"/>
      <c r="J27" s="1011">
        <v>10268</v>
      </c>
      <c r="K27" s="1011"/>
      <c r="L27" s="1011">
        <v>1323577.1041300001</v>
      </c>
      <c r="M27" s="1011"/>
      <c r="N27" s="1011">
        <v>206709</v>
      </c>
      <c r="O27" s="1011"/>
      <c r="P27" s="1011">
        <v>11214245.06842</v>
      </c>
      <c r="Q27" s="1011"/>
      <c r="R27" s="1011">
        <v>38822820</v>
      </c>
      <c r="S27" s="1011"/>
      <c r="T27" s="1011">
        <v>118167978.22871001</v>
      </c>
    </row>
    <row r="28" spans="1:20" s="24" customFormat="1" ht="15" customHeight="1">
      <c r="A28" s="182"/>
      <c r="B28" s="1012" t="s">
        <v>982</v>
      </c>
      <c r="C28" s="1012"/>
      <c r="D28" s="1013">
        <v>12150</v>
      </c>
      <c r="F28" s="1014">
        <v>37142467</v>
      </c>
      <c r="G28" s="1014"/>
      <c r="H28" s="1014">
        <v>23031017.513510019</v>
      </c>
      <c r="I28" s="1014"/>
      <c r="J28" s="1014">
        <v>6912</v>
      </c>
      <c r="K28" s="1014"/>
      <c r="L28" s="1014">
        <v>12446.481710000196</v>
      </c>
      <c r="M28" s="1014"/>
      <c r="N28" s="1014">
        <v>173088</v>
      </c>
      <c r="O28" s="1014"/>
      <c r="P28" s="1014">
        <v>191043.72155000083</v>
      </c>
      <c r="Q28" s="1014"/>
      <c r="R28" s="1014">
        <v>37322467</v>
      </c>
      <c r="S28" s="1014"/>
      <c r="T28" s="1014">
        <v>23234507.716770023</v>
      </c>
    </row>
    <row r="29" spans="1:20" s="24" customFormat="1" ht="15" customHeight="1">
      <c r="A29" s="182" t="s">
        <v>983</v>
      </c>
      <c r="B29" s="1013">
        <v>12150</v>
      </c>
      <c r="C29" s="1013" t="s">
        <v>984</v>
      </c>
      <c r="D29" s="1013">
        <v>30375</v>
      </c>
      <c r="F29" s="1014">
        <v>811588</v>
      </c>
      <c r="G29" s="1014"/>
      <c r="H29" s="1014">
        <v>15467971.00791</v>
      </c>
      <c r="I29" s="1014"/>
      <c r="J29" s="1014">
        <v>1046</v>
      </c>
      <c r="K29" s="1014"/>
      <c r="L29" s="1014">
        <v>21000.559289999997</v>
      </c>
      <c r="M29" s="1014"/>
      <c r="N29" s="1014">
        <v>12695</v>
      </c>
      <c r="O29" s="1014"/>
      <c r="P29" s="1014">
        <v>250648.60075000001</v>
      </c>
      <c r="Q29" s="1014"/>
      <c r="R29" s="1014">
        <v>825329</v>
      </c>
      <c r="S29" s="1014"/>
      <c r="T29" s="1014">
        <v>15739620.167950001</v>
      </c>
    </row>
    <row r="30" spans="1:20" s="24" customFormat="1" ht="15" customHeight="1">
      <c r="A30" s="182" t="s">
        <v>983</v>
      </c>
      <c r="B30" s="1013">
        <v>30375</v>
      </c>
      <c r="C30" s="1013" t="s">
        <v>984</v>
      </c>
      <c r="D30" s="1013">
        <v>60750</v>
      </c>
      <c r="F30" s="1014">
        <v>343110</v>
      </c>
      <c r="G30" s="1014"/>
      <c r="H30" s="1014">
        <v>14552554.549690001</v>
      </c>
      <c r="I30" s="1014"/>
      <c r="J30" s="1014">
        <v>756</v>
      </c>
      <c r="K30" s="1014"/>
      <c r="L30" s="1014">
        <v>32007.821920000002</v>
      </c>
      <c r="M30" s="1014"/>
      <c r="N30" s="1014">
        <v>7681</v>
      </c>
      <c r="O30" s="1014"/>
      <c r="P30" s="1014">
        <v>331147.98104000004</v>
      </c>
      <c r="Q30" s="1014"/>
      <c r="R30" s="1014">
        <v>351547</v>
      </c>
      <c r="S30" s="1014"/>
      <c r="T30" s="1014">
        <v>14915710.35265</v>
      </c>
    </row>
    <row r="31" spans="1:20" s="24" customFormat="1" ht="15" customHeight="1">
      <c r="A31" s="182" t="s">
        <v>983</v>
      </c>
      <c r="B31" s="1013">
        <v>60750</v>
      </c>
      <c r="C31" s="1013" t="s">
        <v>984</v>
      </c>
      <c r="D31" s="1013">
        <v>121500</v>
      </c>
      <c r="F31" s="1014">
        <v>182533</v>
      </c>
      <c r="G31" s="1014"/>
      <c r="H31" s="1014">
        <v>15401752.29734</v>
      </c>
      <c r="I31" s="1014"/>
      <c r="J31" s="1014">
        <v>527</v>
      </c>
      <c r="K31" s="1014"/>
      <c r="L31" s="1014">
        <v>45132.748270000004</v>
      </c>
      <c r="M31" s="1014"/>
      <c r="N31" s="1014">
        <v>5571</v>
      </c>
      <c r="O31" s="1014"/>
      <c r="P31" s="1014">
        <v>481976.25022000005</v>
      </c>
      <c r="Q31" s="1014"/>
      <c r="R31" s="1014">
        <v>188631</v>
      </c>
      <c r="S31" s="1014"/>
      <c r="T31" s="1014">
        <v>15928861.29583</v>
      </c>
    </row>
    <row r="32" spans="1:20" s="24" customFormat="1" ht="15" customHeight="1">
      <c r="A32" s="182" t="s">
        <v>983</v>
      </c>
      <c r="B32" s="1013">
        <v>121500</v>
      </c>
      <c r="C32" s="1013" t="s">
        <v>984</v>
      </c>
      <c r="D32" s="1013">
        <v>243000</v>
      </c>
      <c r="F32" s="1014">
        <v>81190</v>
      </c>
      <c r="G32" s="1014"/>
      <c r="H32" s="1014">
        <v>13542320.260030001</v>
      </c>
      <c r="I32" s="1014"/>
      <c r="J32" s="1014">
        <v>360</v>
      </c>
      <c r="K32" s="1014"/>
      <c r="L32" s="1014">
        <v>61869.846319999997</v>
      </c>
      <c r="M32" s="1014"/>
      <c r="N32" s="1014">
        <v>3486</v>
      </c>
      <c r="O32" s="1014"/>
      <c r="P32" s="1014">
        <v>593049.46220000007</v>
      </c>
      <c r="Q32" s="1014"/>
      <c r="R32" s="1014">
        <v>85036</v>
      </c>
      <c r="S32" s="1014"/>
      <c r="T32" s="1014">
        <v>14197239.56855</v>
      </c>
    </row>
    <row r="33" spans="1:20" s="24" customFormat="1" ht="15" customHeight="1">
      <c r="A33" s="182" t="s">
        <v>983</v>
      </c>
      <c r="B33" s="1013">
        <v>243000</v>
      </c>
      <c r="C33" s="1013" t="s">
        <v>984</v>
      </c>
      <c r="D33" s="1013">
        <v>486000</v>
      </c>
      <c r="F33" s="1014">
        <v>31106</v>
      </c>
      <c r="G33" s="1014"/>
      <c r="H33" s="1014">
        <v>10269866.64108</v>
      </c>
      <c r="I33" s="1014"/>
      <c r="J33" s="1014">
        <v>266</v>
      </c>
      <c r="K33" s="1014"/>
      <c r="L33" s="1014">
        <v>92593.787719999993</v>
      </c>
      <c r="M33" s="1014"/>
      <c r="N33" s="1014">
        <v>2064</v>
      </c>
      <c r="O33" s="1014"/>
      <c r="P33" s="1014">
        <v>695768.21088999999</v>
      </c>
      <c r="Q33" s="1014"/>
      <c r="R33" s="1014">
        <v>33436</v>
      </c>
      <c r="S33" s="1014"/>
      <c r="T33" s="1014">
        <v>11058228.639690001</v>
      </c>
    </row>
    <row r="34" spans="1:20" s="24" customFormat="1" ht="15" customHeight="1">
      <c r="A34" s="182" t="s">
        <v>983</v>
      </c>
      <c r="B34" s="1013">
        <v>486000</v>
      </c>
      <c r="C34" s="1013" t="s">
        <v>984</v>
      </c>
      <c r="D34" s="1013">
        <v>729000</v>
      </c>
      <c r="F34" s="1014">
        <v>7329</v>
      </c>
      <c r="G34" s="1014"/>
      <c r="H34" s="1014">
        <v>4285645.89549</v>
      </c>
      <c r="I34" s="1014"/>
      <c r="J34" s="1014">
        <v>116</v>
      </c>
      <c r="K34" s="1014"/>
      <c r="L34" s="1014">
        <v>70223.475189999997</v>
      </c>
      <c r="M34" s="1014"/>
      <c r="N34" s="1014">
        <v>842</v>
      </c>
      <c r="O34" s="1014"/>
      <c r="P34" s="1014">
        <v>495125.88509</v>
      </c>
      <c r="Q34" s="1014"/>
      <c r="R34" s="1014">
        <v>8287</v>
      </c>
      <c r="S34" s="1014"/>
      <c r="T34" s="1014">
        <v>4850995.2557700006</v>
      </c>
    </row>
    <row r="35" spans="1:20" s="24" customFormat="1" ht="15" customHeight="1">
      <c r="A35" s="182" t="s">
        <v>983</v>
      </c>
      <c r="B35" s="1013">
        <v>729000</v>
      </c>
      <c r="C35" s="1013" t="s">
        <v>984</v>
      </c>
      <c r="D35" s="1013">
        <v>972000</v>
      </c>
      <c r="F35" s="1014">
        <v>2817</v>
      </c>
      <c r="G35" s="1014"/>
      <c r="H35" s="1014">
        <v>2344883.2163499999</v>
      </c>
      <c r="I35" s="1014"/>
      <c r="J35" s="1014">
        <v>49</v>
      </c>
      <c r="K35" s="1014"/>
      <c r="L35" s="1014">
        <v>41756.096890000001</v>
      </c>
      <c r="M35" s="1014"/>
      <c r="N35" s="1014">
        <v>308</v>
      </c>
      <c r="O35" s="1014"/>
      <c r="P35" s="1014">
        <v>257148.37374000001</v>
      </c>
      <c r="Q35" s="1014"/>
      <c r="R35" s="1014">
        <v>3174</v>
      </c>
      <c r="S35" s="1014"/>
      <c r="T35" s="1014">
        <v>2643787.6869800002</v>
      </c>
    </row>
    <row r="36" spans="1:20" s="24" customFormat="1" ht="15" customHeight="1">
      <c r="A36" s="182" t="s">
        <v>983</v>
      </c>
      <c r="B36" s="1013">
        <v>972000</v>
      </c>
      <c r="C36" s="1013" t="s">
        <v>984</v>
      </c>
      <c r="D36" s="1013">
        <v>1215000</v>
      </c>
      <c r="F36" s="1014">
        <v>1380</v>
      </c>
      <c r="G36" s="1014"/>
      <c r="H36" s="1014">
        <v>1491546.7169300001</v>
      </c>
      <c r="I36" s="1014"/>
      <c r="J36" s="1014">
        <v>36</v>
      </c>
      <c r="K36" s="1014"/>
      <c r="L36" s="1014">
        <v>38563.998450000006</v>
      </c>
      <c r="M36" s="1014"/>
      <c r="N36" s="1014">
        <v>192</v>
      </c>
      <c r="O36" s="1014"/>
      <c r="P36" s="1014">
        <v>206870.70103</v>
      </c>
      <c r="Q36" s="1014"/>
      <c r="R36" s="1014">
        <v>1608</v>
      </c>
      <c r="S36" s="1014"/>
      <c r="T36" s="1014">
        <v>1736981.4164100001</v>
      </c>
    </row>
    <row r="37" spans="1:20" s="24" customFormat="1" ht="15" customHeight="1">
      <c r="A37" s="182" t="s">
        <v>983</v>
      </c>
      <c r="B37" s="1013">
        <v>1215000</v>
      </c>
      <c r="C37" s="1013" t="s">
        <v>984</v>
      </c>
      <c r="D37" s="1013">
        <v>1822500</v>
      </c>
      <c r="F37" s="1014">
        <v>1361</v>
      </c>
      <c r="G37" s="1014"/>
      <c r="H37" s="1014">
        <v>1982756.4867799999</v>
      </c>
      <c r="I37" s="1014"/>
      <c r="J37" s="1014">
        <v>68</v>
      </c>
      <c r="K37" s="1014"/>
      <c r="L37" s="1014">
        <v>101927.83971</v>
      </c>
      <c r="M37" s="1014"/>
      <c r="N37" s="1014">
        <v>308</v>
      </c>
      <c r="O37" s="1014"/>
      <c r="P37" s="1014">
        <v>473214.77079000004</v>
      </c>
      <c r="Q37" s="1014"/>
      <c r="R37" s="1014">
        <v>1737</v>
      </c>
      <c r="S37" s="1014"/>
      <c r="T37" s="1014">
        <v>2557899.0972800003</v>
      </c>
    </row>
    <row r="38" spans="1:20" s="24" customFormat="1" ht="15" customHeight="1">
      <c r="A38" s="182" t="s">
        <v>983</v>
      </c>
      <c r="B38" s="1013">
        <v>1822500</v>
      </c>
      <c r="C38" s="1013" t="s">
        <v>984</v>
      </c>
      <c r="D38" s="1013">
        <v>2430000</v>
      </c>
      <c r="F38" s="1014">
        <v>452</v>
      </c>
      <c r="G38" s="1014"/>
      <c r="H38" s="1014">
        <v>933141.80903999996</v>
      </c>
      <c r="I38" s="1014"/>
      <c r="J38" s="1014">
        <v>53</v>
      </c>
      <c r="K38" s="1014"/>
      <c r="L38" s="1014">
        <v>107545.25960999999</v>
      </c>
      <c r="M38" s="1014"/>
      <c r="N38" s="1014">
        <v>149</v>
      </c>
      <c r="O38" s="1014"/>
      <c r="P38" s="1014">
        <v>309970.85436</v>
      </c>
      <c r="Q38" s="1014"/>
      <c r="R38" s="1014">
        <v>654</v>
      </c>
      <c r="S38" s="1014"/>
      <c r="T38" s="1014">
        <v>1350657.92301</v>
      </c>
    </row>
    <row r="39" spans="1:20" s="24" customFormat="1" ht="15" customHeight="1">
      <c r="A39" s="182" t="s">
        <v>983</v>
      </c>
      <c r="B39" s="1013">
        <v>2430000</v>
      </c>
      <c r="C39" s="1013" t="s">
        <v>984</v>
      </c>
      <c r="D39" s="1013">
        <v>6075000</v>
      </c>
      <c r="F39" s="1014">
        <v>442</v>
      </c>
      <c r="G39" s="1014"/>
      <c r="H39" s="1014">
        <v>1496278.23572</v>
      </c>
      <c r="I39" s="1014"/>
      <c r="J39" s="1014">
        <v>56</v>
      </c>
      <c r="K39" s="1014"/>
      <c r="L39" s="1014">
        <v>208476.78453999999</v>
      </c>
      <c r="M39" s="1014"/>
      <c r="N39" s="1014">
        <v>195</v>
      </c>
      <c r="O39" s="1014"/>
      <c r="P39" s="1014">
        <v>720436.72953000001</v>
      </c>
      <c r="Q39" s="1014"/>
      <c r="R39" s="1014">
        <v>693</v>
      </c>
      <c r="S39" s="1014"/>
      <c r="T39" s="1014">
        <v>2425191.7497899998</v>
      </c>
    </row>
    <row r="40" spans="1:20" s="24" customFormat="1" ht="15" customHeight="1">
      <c r="A40" s="182" t="s">
        <v>983</v>
      </c>
      <c r="B40" s="1013">
        <v>6075000</v>
      </c>
      <c r="C40" s="1013" t="s">
        <v>984</v>
      </c>
      <c r="D40" s="1013">
        <v>12150000</v>
      </c>
      <c r="F40" s="1014">
        <v>48</v>
      </c>
      <c r="G40" s="1014"/>
      <c r="H40" s="1014">
        <v>395218.72422000003</v>
      </c>
      <c r="I40" s="1014"/>
      <c r="J40" s="1014">
        <v>15</v>
      </c>
      <c r="K40" s="1014"/>
      <c r="L40" s="1014">
        <v>119513.17924</v>
      </c>
      <c r="M40" s="1014"/>
      <c r="N40" s="1014">
        <v>70</v>
      </c>
      <c r="O40" s="1014"/>
      <c r="P40" s="1014">
        <v>580799.32378999994</v>
      </c>
      <c r="Q40" s="1014"/>
      <c r="R40" s="1014">
        <v>133</v>
      </c>
      <c r="S40" s="1014"/>
      <c r="T40" s="1014">
        <v>1095531.22725</v>
      </c>
    </row>
    <row r="41" spans="1:20" s="24" customFormat="1" ht="15" customHeight="1">
      <c r="A41" s="182" t="s">
        <v>983</v>
      </c>
      <c r="B41" s="1013">
        <v>12150000</v>
      </c>
      <c r="C41" s="1013" t="s">
        <v>984</v>
      </c>
      <c r="D41" s="1013" t="s">
        <v>985</v>
      </c>
      <c r="F41" s="1014">
        <v>20</v>
      </c>
      <c r="G41" s="1014"/>
      <c r="H41" s="1014">
        <v>435202.70207</v>
      </c>
      <c r="I41" s="1014"/>
      <c r="J41" s="1014">
        <v>8</v>
      </c>
      <c r="K41" s="1014"/>
      <c r="L41" s="1014">
        <v>370519.22527</v>
      </c>
      <c r="M41" s="1014"/>
      <c r="N41" s="1014">
        <v>60</v>
      </c>
      <c r="O41" s="1014"/>
      <c r="P41" s="1014">
        <v>5627044.2034399994</v>
      </c>
      <c r="Q41" s="1014"/>
      <c r="R41" s="1014">
        <v>88</v>
      </c>
      <c r="S41" s="1014"/>
      <c r="T41" s="1014">
        <v>6432766.1307799993</v>
      </c>
    </row>
    <row r="42" spans="1:20" s="24" customFormat="1" ht="9.75" customHeight="1">
      <c r="A42" s="182"/>
      <c r="C42" s="182"/>
      <c r="D42" s="1010"/>
      <c r="F42" s="1014"/>
      <c r="G42" s="1014"/>
      <c r="H42" s="1014"/>
      <c r="I42" s="1014"/>
      <c r="J42" s="1014"/>
      <c r="K42" s="1014"/>
      <c r="L42" s="1014"/>
      <c r="M42" s="1014"/>
      <c r="N42" s="1014"/>
      <c r="O42" s="1014"/>
      <c r="P42" s="1014"/>
      <c r="Q42" s="1014"/>
      <c r="R42" s="1014"/>
      <c r="S42" s="1014"/>
      <c r="T42" s="1014"/>
    </row>
    <row r="43" spans="1:20" s="24" customFormat="1" ht="18" customHeight="1">
      <c r="A43" s="1009" t="s">
        <v>142</v>
      </c>
      <c r="C43" s="182"/>
      <c r="D43" s="1010"/>
      <c r="F43" s="1011">
        <v>712601</v>
      </c>
      <c r="G43" s="1011"/>
      <c r="H43" s="1011">
        <v>53745777.238470003</v>
      </c>
      <c r="I43" s="1011"/>
      <c r="J43" s="1011">
        <v>3418</v>
      </c>
      <c r="K43" s="1011"/>
      <c r="L43" s="1011">
        <v>4786988.0233000005</v>
      </c>
      <c r="M43" s="1011"/>
      <c r="N43" s="1011">
        <v>47268</v>
      </c>
      <c r="O43" s="1011"/>
      <c r="P43" s="1011">
        <v>58222193.707690001</v>
      </c>
      <c r="Q43" s="1011"/>
      <c r="R43" s="1011">
        <v>763287</v>
      </c>
      <c r="S43" s="1011"/>
      <c r="T43" s="1011">
        <v>116754958.96946001</v>
      </c>
    </row>
    <row r="44" spans="1:20" s="24" customFormat="1" ht="15" customHeight="1">
      <c r="A44" s="182"/>
      <c r="B44" s="1012" t="s">
        <v>982</v>
      </c>
      <c r="C44" s="1012"/>
      <c r="D44" s="1013">
        <v>12150</v>
      </c>
      <c r="F44" s="1014">
        <v>284716</v>
      </c>
      <c r="G44" s="1014"/>
      <c r="H44" s="1014">
        <v>1080926.6304100081</v>
      </c>
      <c r="I44" s="1014"/>
      <c r="J44" s="1014">
        <v>1798</v>
      </c>
      <c r="K44" s="1014"/>
      <c r="L44" s="1014">
        <v>4179.2272800002247</v>
      </c>
      <c r="M44" s="1014"/>
      <c r="N44" s="1014">
        <v>29857</v>
      </c>
      <c r="O44" s="1014"/>
      <c r="P44" s="1014">
        <v>100387.87487000227</v>
      </c>
      <c r="Q44" s="1014"/>
      <c r="R44" s="1014">
        <v>316371</v>
      </c>
      <c r="S44" s="1014"/>
      <c r="T44" s="1014">
        <v>1185493.7325600088</v>
      </c>
    </row>
    <row r="45" spans="1:20" s="24" customFormat="1" ht="15" customHeight="1">
      <c r="A45" s="182" t="s">
        <v>983</v>
      </c>
      <c r="B45" s="1013">
        <v>12150</v>
      </c>
      <c r="C45" s="1013" t="s">
        <v>984</v>
      </c>
      <c r="D45" s="1013">
        <v>30375</v>
      </c>
      <c r="F45" s="1014">
        <v>134555</v>
      </c>
      <c r="G45" s="1014"/>
      <c r="H45" s="1014">
        <v>2801559.6527199997</v>
      </c>
      <c r="I45" s="1014"/>
      <c r="J45" s="1014">
        <v>423</v>
      </c>
      <c r="K45" s="1014"/>
      <c r="L45" s="1014">
        <v>8754.43181</v>
      </c>
      <c r="M45" s="1014"/>
      <c r="N45" s="1014">
        <v>8636</v>
      </c>
      <c r="O45" s="1014"/>
      <c r="P45" s="1014">
        <v>135425.99515</v>
      </c>
      <c r="Q45" s="1014"/>
      <c r="R45" s="1014">
        <v>143614</v>
      </c>
      <c r="S45" s="1014"/>
      <c r="T45" s="1014">
        <v>2945740.07968</v>
      </c>
    </row>
    <row r="46" spans="1:20" s="24" customFormat="1" ht="15" customHeight="1">
      <c r="A46" s="182" t="s">
        <v>983</v>
      </c>
      <c r="B46" s="1013">
        <v>30375</v>
      </c>
      <c r="C46" s="1013" t="s">
        <v>984</v>
      </c>
      <c r="D46" s="1013">
        <v>60750</v>
      </c>
      <c r="F46" s="1014">
        <v>107479</v>
      </c>
      <c r="G46" s="1014"/>
      <c r="H46" s="1014">
        <v>4800885.2388399998</v>
      </c>
      <c r="I46" s="1014"/>
      <c r="J46" s="1014">
        <v>265</v>
      </c>
      <c r="K46" s="1014"/>
      <c r="L46" s="1014">
        <v>11355.627500000001</v>
      </c>
      <c r="M46" s="1014"/>
      <c r="N46" s="1014">
        <v>1437</v>
      </c>
      <c r="O46" s="1014"/>
      <c r="P46" s="1014">
        <v>62318.672599999998</v>
      </c>
      <c r="Q46" s="1014"/>
      <c r="R46" s="1014">
        <v>109181</v>
      </c>
      <c r="S46" s="1014"/>
      <c r="T46" s="1014">
        <v>4874559.5389399994</v>
      </c>
    </row>
    <row r="47" spans="1:20" s="24" customFormat="1" ht="15" customHeight="1">
      <c r="A47" s="182" t="s">
        <v>983</v>
      </c>
      <c r="B47" s="1013">
        <v>60750</v>
      </c>
      <c r="C47" s="1013" t="s">
        <v>984</v>
      </c>
      <c r="D47" s="1013">
        <v>121500</v>
      </c>
      <c r="F47" s="1014">
        <v>92506</v>
      </c>
      <c r="G47" s="1014"/>
      <c r="H47" s="1014">
        <v>8265721.8496300001</v>
      </c>
      <c r="I47" s="1014"/>
      <c r="J47" s="1014">
        <v>187</v>
      </c>
      <c r="K47" s="1014"/>
      <c r="L47" s="1014">
        <v>15972.073339999999</v>
      </c>
      <c r="M47" s="1014"/>
      <c r="N47" s="1014">
        <v>1287</v>
      </c>
      <c r="O47" s="1014"/>
      <c r="P47" s="1014">
        <v>112960.95681</v>
      </c>
      <c r="Q47" s="1014"/>
      <c r="R47" s="1014">
        <v>93980</v>
      </c>
      <c r="S47" s="1014"/>
      <c r="T47" s="1014">
        <v>8394654.8797800001</v>
      </c>
    </row>
    <row r="48" spans="1:20" s="24" customFormat="1" ht="15" customHeight="1">
      <c r="A48" s="182" t="s">
        <v>983</v>
      </c>
      <c r="B48" s="1013">
        <v>121500</v>
      </c>
      <c r="C48" s="1013" t="s">
        <v>984</v>
      </c>
      <c r="D48" s="1013">
        <v>243000</v>
      </c>
      <c r="F48" s="1014">
        <v>51332</v>
      </c>
      <c r="G48" s="1014"/>
      <c r="H48" s="1014">
        <v>8712580.6490800008</v>
      </c>
      <c r="I48" s="1014"/>
      <c r="J48" s="1014">
        <v>153</v>
      </c>
      <c r="K48" s="1014"/>
      <c r="L48" s="1014">
        <v>26243.881550000002</v>
      </c>
      <c r="M48" s="1014"/>
      <c r="N48" s="1014">
        <v>1000</v>
      </c>
      <c r="O48" s="1014"/>
      <c r="P48" s="1014">
        <v>175059.06843000001</v>
      </c>
      <c r="Q48" s="1014"/>
      <c r="R48" s="1014">
        <v>52485</v>
      </c>
      <c r="S48" s="1014"/>
      <c r="T48" s="1014">
        <v>8913883.599059999</v>
      </c>
    </row>
    <row r="49" spans="1:20" s="24" customFormat="1" ht="15" customHeight="1">
      <c r="A49" s="182" t="s">
        <v>983</v>
      </c>
      <c r="B49" s="1013">
        <v>243000</v>
      </c>
      <c r="C49" s="1013" t="s">
        <v>984</v>
      </c>
      <c r="D49" s="1013">
        <v>486000</v>
      </c>
      <c r="F49" s="1014">
        <v>25892</v>
      </c>
      <c r="G49" s="1014"/>
      <c r="H49" s="1014">
        <v>8684582.5259300005</v>
      </c>
      <c r="I49" s="1014"/>
      <c r="J49" s="1014">
        <v>143</v>
      </c>
      <c r="K49" s="1014"/>
      <c r="L49" s="1014">
        <v>49998.043530000003</v>
      </c>
      <c r="M49" s="1014"/>
      <c r="N49" s="1014">
        <v>1008</v>
      </c>
      <c r="O49" s="1014"/>
      <c r="P49" s="1014">
        <v>351852.32802999998</v>
      </c>
      <c r="Q49" s="1014"/>
      <c r="R49" s="1014">
        <v>27043</v>
      </c>
      <c r="S49" s="1014"/>
      <c r="T49" s="1014">
        <v>9086432.8974900004</v>
      </c>
    </row>
    <row r="50" spans="1:20" s="24" customFormat="1" ht="15" customHeight="1">
      <c r="A50" s="182" t="s">
        <v>983</v>
      </c>
      <c r="B50" s="1013">
        <v>486000</v>
      </c>
      <c r="C50" s="1013" t="s">
        <v>984</v>
      </c>
      <c r="D50" s="1013">
        <v>729000</v>
      </c>
      <c r="F50" s="1014">
        <v>7486</v>
      </c>
      <c r="G50" s="1014"/>
      <c r="H50" s="1014">
        <v>4343666.4570500003</v>
      </c>
      <c r="I50" s="1014"/>
      <c r="J50" s="1014">
        <v>54</v>
      </c>
      <c r="K50" s="1014"/>
      <c r="L50" s="1014">
        <v>31691.426030000002</v>
      </c>
      <c r="M50" s="1014"/>
      <c r="N50" s="1014">
        <v>537</v>
      </c>
      <c r="O50" s="1014"/>
      <c r="P50" s="1014">
        <v>316014.43764999998</v>
      </c>
      <c r="Q50" s="1014"/>
      <c r="R50" s="1014">
        <v>8077</v>
      </c>
      <c r="S50" s="1014"/>
      <c r="T50" s="1014">
        <v>4691372.3207299998</v>
      </c>
    </row>
    <row r="51" spans="1:20" s="24" customFormat="1" ht="15" customHeight="1">
      <c r="A51" s="182" t="s">
        <v>983</v>
      </c>
      <c r="B51" s="1013">
        <v>729000</v>
      </c>
      <c r="C51" s="1013" t="s">
        <v>984</v>
      </c>
      <c r="D51" s="1013">
        <v>972000</v>
      </c>
      <c r="F51" s="1014">
        <v>3315</v>
      </c>
      <c r="G51" s="1014"/>
      <c r="H51" s="1014">
        <v>2742753.4498699997</v>
      </c>
      <c r="I51" s="1014"/>
      <c r="J51" s="1014">
        <v>52</v>
      </c>
      <c r="K51" s="1014"/>
      <c r="L51" s="1014">
        <v>43739.561030000004</v>
      </c>
      <c r="M51" s="1014"/>
      <c r="N51" s="1014">
        <v>387</v>
      </c>
      <c r="O51" s="1014"/>
      <c r="P51" s="1014">
        <v>323431.98420999997</v>
      </c>
      <c r="Q51" s="1014"/>
      <c r="R51" s="1014">
        <v>3754</v>
      </c>
      <c r="S51" s="1014"/>
      <c r="T51" s="1014">
        <v>3109924.99511</v>
      </c>
    </row>
    <row r="52" spans="1:20" s="24" customFormat="1" ht="15" customHeight="1">
      <c r="A52" s="182" t="s">
        <v>983</v>
      </c>
      <c r="B52" s="1013">
        <v>972000</v>
      </c>
      <c r="C52" s="1013" t="s">
        <v>984</v>
      </c>
      <c r="D52" s="1013">
        <v>1215000</v>
      </c>
      <c r="F52" s="1014">
        <v>1844</v>
      </c>
      <c r="G52" s="1014"/>
      <c r="H52" s="1014">
        <v>1992618.22215</v>
      </c>
      <c r="I52" s="1014"/>
      <c r="J52" s="1014">
        <v>32</v>
      </c>
      <c r="K52" s="1014"/>
      <c r="L52" s="1014">
        <v>34606.528469999997</v>
      </c>
      <c r="M52" s="1014"/>
      <c r="N52" s="1014">
        <v>334</v>
      </c>
      <c r="O52" s="1014"/>
      <c r="P52" s="1014">
        <v>359593.57105999999</v>
      </c>
      <c r="Q52" s="1014"/>
      <c r="R52" s="1014">
        <v>2210</v>
      </c>
      <c r="S52" s="1014"/>
      <c r="T52" s="1014">
        <v>2386818.3216800001</v>
      </c>
    </row>
    <row r="53" spans="1:20" s="24" customFormat="1" ht="15" customHeight="1">
      <c r="A53" s="182" t="s">
        <v>983</v>
      </c>
      <c r="B53" s="1013">
        <v>1215000</v>
      </c>
      <c r="C53" s="1013" t="s">
        <v>984</v>
      </c>
      <c r="D53" s="1013">
        <v>1822500</v>
      </c>
      <c r="F53" s="1014">
        <v>1660</v>
      </c>
      <c r="G53" s="1014"/>
      <c r="H53" s="1014">
        <v>2428776.3683699998</v>
      </c>
      <c r="I53" s="1014"/>
      <c r="J53" s="1014">
        <v>45</v>
      </c>
      <c r="K53" s="1014"/>
      <c r="L53" s="1014">
        <v>66070.492759999994</v>
      </c>
      <c r="M53" s="1014"/>
      <c r="N53" s="1014">
        <v>412</v>
      </c>
      <c r="O53" s="1014"/>
      <c r="P53" s="1014">
        <v>613295.18461</v>
      </c>
      <c r="Q53" s="1014"/>
      <c r="R53" s="1014">
        <v>2117</v>
      </c>
      <c r="S53" s="1014"/>
      <c r="T53" s="1014">
        <v>3108142.04574</v>
      </c>
    </row>
    <row r="54" spans="1:20" s="24" customFormat="1" ht="15" customHeight="1">
      <c r="A54" s="182" t="s">
        <v>983</v>
      </c>
      <c r="B54" s="1013">
        <v>1822500</v>
      </c>
      <c r="C54" s="1013" t="s">
        <v>984</v>
      </c>
      <c r="D54" s="1013">
        <v>2430000</v>
      </c>
      <c r="F54" s="1014">
        <v>715</v>
      </c>
      <c r="G54" s="1014"/>
      <c r="H54" s="1014">
        <v>1491493.60718</v>
      </c>
      <c r="I54" s="1014"/>
      <c r="J54" s="1014">
        <v>47</v>
      </c>
      <c r="K54" s="1014"/>
      <c r="L54" s="1014">
        <v>99953.415560000009</v>
      </c>
      <c r="M54" s="1014"/>
      <c r="N54" s="1014">
        <v>327</v>
      </c>
      <c r="O54" s="1014"/>
      <c r="P54" s="1014">
        <v>690976.02341999998</v>
      </c>
      <c r="Q54" s="1014"/>
      <c r="R54" s="1014">
        <v>1089</v>
      </c>
      <c r="S54" s="1014"/>
      <c r="T54" s="1014">
        <v>2282423.0461599999</v>
      </c>
    </row>
    <row r="55" spans="1:20" s="24" customFormat="1" ht="15" customHeight="1">
      <c r="A55" s="182" t="s">
        <v>983</v>
      </c>
      <c r="B55" s="1013">
        <v>2430000</v>
      </c>
      <c r="C55" s="1013" t="s">
        <v>984</v>
      </c>
      <c r="D55" s="1013">
        <v>6075000</v>
      </c>
      <c r="F55" s="1014">
        <v>868</v>
      </c>
      <c r="G55" s="1014"/>
      <c r="H55" s="1014">
        <v>3136926.41157</v>
      </c>
      <c r="I55" s="1014"/>
      <c r="J55" s="1014">
        <v>89</v>
      </c>
      <c r="K55" s="1014"/>
      <c r="L55" s="1014">
        <v>346623.64705000003</v>
      </c>
      <c r="M55" s="1014"/>
      <c r="N55" s="1014">
        <v>813</v>
      </c>
      <c r="O55" s="1014"/>
      <c r="P55" s="1014">
        <v>3160423.1610300001</v>
      </c>
      <c r="Q55" s="1014"/>
      <c r="R55" s="1014">
        <v>1770</v>
      </c>
      <c r="S55" s="1014"/>
      <c r="T55" s="1014">
        <v>6643973.2196499994</v>
      </c>
    </row>
    <row r="56" spans="1:20" s="24" customFormat="1" ht="15" customHeight="1">
      <c r="A56" s="182" t="s">
        <v>983</v>
      </c>
      <c r="B56" s="1013">
        <v>6075000</v>
      </c>
      <c r="C56" s="1013" t="s">
        <v>984</v>
      </c>
      <c r="D56" s="1013">
        <v>12150000</v>
      </c>
      <c r="F56" s="1014">
        <v>165</v>
      </c>
      <c r="G56" s="1014"/>
      <c r="H56" s="1014">
        <v>1394130.6123199998</v>
      </c>
      <c r="I56" s="1014"/>
      <c r="J56" s="1014">
        <v>51</v>
      </c>
      <c r="K56" s="1014"/>
      <c r="L56" s="1014">
        <v>450341.17108999996</v>
      </c>
      <c r="M56" s="1014"/>
      <c r="N56" s="1014">
        <v>493</v>
      </c>
      <c r="O56" s="1014"/>
      <c r="P56" s="1014">
        <v>4309476.5124399997</v>
      </c>
      <c r="Q56" s="1014"/>
      <c r="R56" s="1014">
        <v>709</v>
      </c>
      <c r="S56" s="1014"/>
      <c r="T56" s="1014">
        <v>6153948.2958500003</v>
      </c>
    </row>
    <row r="57" spans="1:20" s="24" customFormat="1" ht="15" customHeight="1">
      <c r="A57" s="182" t="s">
        <v>983</v>
      </c>
      <c r="B57" s="1013">
        <v>12150000</v>
      </c>
      <c r="C57" s="1013" t="s">
        <v>984</v>
      </c>
      <c r="D57" s="613" t="s">
        <v>985</v>
      </c>
      <c r="F57" s="1014">
        <v>68</v>
      </c>
      <c r="G57" s="1014"/>
      <c r="H57" s="1014">
        <v>1869155.56335</v>
      </c>
      <c r="I57" s="1014"/>
      <c r="J57" s="1014">
        <v>79</v>
      </c>
      <c r="K57" s="1014"/>
      <c r="L57" s="1014">
        <v>3597458.4963000002</v>
      </c>
      <c r="M57" s="1014"/>
      <c r="N57" s="1014">
        <v>740</v>
      </c>
      <c r="O57" s="1014"/>
      <c r="P57" s="1014">
        <v>47510977.937380001</v>
      </c>
      <c r="Q57" s="1014"/>
      <c r="R57" s="1014">
        <v>887</v>
      </c>
      <c r="S57" s="1014"/>
      <c r="T57" s="1014">
        <v>52977591.997029997</v>
      </c>
    </row>
    <row r="58" spans="1:20" s="24" customFormat="1" ht="9.75" customHeight="1">
      <c r="A58" s="182"/>
      <c r="B58" s="1012"/>
      <c r="C58" s="1012"/>
      <c r="D58" s="1013"/>
      <c r="F58" s="1014"/>
      <c r="G58" s="1014"/>
      <c r="H58" s="1014"/>
      <c r="I58" s="1014"/>
      <c r="J58" s="1014"/>
      <c r="K58" s="1014"/>
      <c r="L58" s="1014"/>
      <c r="M58" s="1014"/>
      <c r="N58" s="1014"/>
      <c r="O58" s="1014"/>
      <c r="P58" s="1014"/>
      <c r="Q58" s="1014"/>
      <c r="R58" s="1014"/>
      <c r="S58" s="1014"/>
      <c r="T58" s="1014"/>
    </row>
    <row r="59" spans="1:20" s="18" customFormat="1" ht="20.100000000000001" customHeight="1">
      <c r="A59" s="1009" t="s">
        <v>479</v>
      </c>
      <c r="B59" s="24"/>
      <c r="C59" s="182"/>
      <c r="D59" s="1010"/>
      <c r="E59" s="24"/>
      <c r="F59" s="1011">
        <v>4809890</v>
      </c>
      <c r="G59" s="1011"/>
      <c r="H59" s="1011">
        <v>6486114.19606</v>
      </c>
      <c r="I59" s="1011"/>
      <c r="J59" s="1011" t="s">
        <v>155</v>
      </c>
      <c r="K59" s="1011"/>
      <c r="L59" s="1011" t="s">
        <v>155</v>
      </c>
      <c r="M59" s="1011"/>
      <c r="N59" s="1011" t="s">
        <v>155</v>
      </c>
      <c r="O59" s="1011"/>
      <c r="P59" s="1011" t="s">
        <v>155</v>
      </c>
      <c r="Q59" s="1011"/>
      <c r="R59" s="1011">
        <v>4809890</v>
      </c>
      <c r="S59" s="1011"/>
      <c r="T59" s="1011">
        <v>6486114.19606</v>
      </c>
    </row>
    <row r="60" spans="1:20" s="24" customFormat="1" ht="15" customHeight="1">
      <c r="A60" s="182"/>
      <c r="B60" s="1012" t="s">
        <v>982</v>
      </c>
      <c r="C60" s="1012"/>
      <c r="D60" s="1013">
        <v>12150</v>
      </c>
      <c r="F60" s="1014">
        <v>4702835</v>
      </c>
      <c r="G60" s="1014"/>
      <c r="H60" s="1014">
        <v>1543318.18463</v>
      </c>
      <c r="I60" s="1014"/>
      <c r="J60" s="1014" t="s">
        <v>155</v>
      </c>
      <c r="K60" s="1014"/>
      <c r="L60" s="1014" t="s">
        <v>155</v>
      </c>
      <c r="M60" s="1014"/>
      <c r="N60" s="1014" t="s">
        <v>155</v>
      </c>
      <c r="O60" s="1014"/>
      <c r="P60" s="1014" t="s">
        <v>155</v>
      </c>
      <c r="Q60" s="1014"/>
      <c r="R60" s="1014">
        <v>4702835</v>
      </c>
      <c r="S60" s="1014"/>
      <c r="T60" s="1014">
        <v>1543318.18463</v>
      </c>
    </row>
    <row r="61" spans="1:20" s="24" customFormat="1" ht="15" customHeight="1">
      <c r="A61" s="182" t="s">
        <v>983</v>
      </c>
      <c r="B61" s="1013">
        <v>12150</v>
      </c>
      <c r="C61" s="1013" t="s">
        <v>984</v>
      </c>
      <c r="D61" s="1013">
        <v>30375</v>
      </c>
      <c r="F61" s="1014">
        <v>61203</v>
      </c>
      <c r="G61" s="1014"/>
      <c r="H61" s="1014">
        <v>1168220.8779899999</v>
      </c>
      <c r="I61" s="1014"/>
      <c r="J61" s="1014" t="s">
        <v>155</v>
      </c>
      <c r="K61" s="1014"/>
      <c r="L61" s="1014" t="s">
        <v>155</v>
      </c>
      <c r="M61" s="1014"/>
      <c r="N61" s="1014" t="s">
        <v>155</v>
      </c>
      <c r="O61" s="1014"/>
      <c r="P61" s="1014" t="s">
        <v>155</v>
      </c>
      <c r="Q61" s="1014"/>
      <c r="R61" s="1014">
        <v>61203</v>
      </c>
      <c r="S61" s="1014"/>
      <c r="T61" s="1014">
        <v>1168220.8779899999</v>
      </c>
    </row>
    <row r="62" spans="1:20" s="24" customFormat="1" ht="15" customHeight="1">
      <c r="A62" s="182" t="s">
        <v>983</v>
      </c>
      <c r="B62" s="1013">
        <v>30375</v>
      </c>
      <c r="C62" s="1013" t="s">
        <v>984</v>
      </c>
      <c r="D62" s="1013">
        <v>60750</v>
      </c>
      <c r="F62" s="1014">
        <v>25386</v>
      </c>
      <c r="G62" s="1014"/>
      <c r="H62" s="1014">
        <v>1073203.93463</v>
      </c>
      <c r="I62" s="1014"/>
      <c r="J62" s="1014" t="s">
        <v>155</v>
      </c>
      <c r="K62" s="1014"/>
      <c r="L62" s="1014" t="s">
        <v>155</v>
      </c>
      <c r="M62" s="1014"/>
      <c r="N62" s="1014" t="s">
        <v>155</v>
      </c>
      <c r="O62" s="1014"/>
      <c r="P62" s="1014" t="s">
        <v>155</v>
      </c>
      <c r="Q62" s="1014"/>
      <c r="R62" s="1014">
        <v>25386</v>
      </c>
      <c r="S62" s="1014"/>
      <c r="T62" s="1014">
        <v>1073203.93463</v>
      </c>
    </row>
    <row r="63" spans="1:20" s="24" customFormat="1" ht="15" customHeight="1">
      <c r="A63" s="182" t="s">
        <v>983</v>
      </c>
      <c r="B63" s="1013">
        <v>60750</v>
      </c>
      <c r="C63" s="1013" t="s">
        <v>984</v>
      </c>
      <c r="D63" s="1013">
        <v>121500</v>
      </c>
      <c r="F63" s="1014">
        <v>13240</v>
      </c>
      <c r="G63" s="1014"/>
      <c r="H63" s="1014">
        <v>1112462.6049800001</v>
      </c>
      <c r="I63" s="1014"/>
      <c r="J63" s="1014" t="s">
        <v>155</v>
      </c>
      <c r="K63" s="1014"/>
      <c r="L63" s="1014" t="s">
        <v>155</v>
      </c>
      <c r="M63" s="1014"/>
      <c r="N63" s="1014" t="s">
        <v>155</v>
      </c>
      <c r="O63" s="1014"/>
      <c r="P63" s="1014" t="s">
        <v>155</v>
      </c>
      <c r="Q63" s="1014"/>
      <c r="R63" s="1014">
        <v>13240</v>
      </c>
      <c r="S63" s="1014"/>
      <c r="T63" s="1014">
        <v>1112462.6049800001</v>
      </c>
    </row>
    <row r="64" spans="1:20" s="24" customFormat="1" ht="15" customHeight="1">
      <c r="A64" s="182" t="s">
        <v>983</v>
      </c>
      <c r="B64" s="1013">
        <v>121500</v>
      </c>
      <c r="C64" s="1013" t="s">
        <v>984</v>
      </c>
      <c r="D64" s="1013">
        <v>243000</v>
      </c>
      <c r="F64" s="1014">
        <v>5393</v>
      </c>
      <c r="G64" s="1014"/>
      <c r="H64" s="1014">
        <v>885546.14382</v>
      </c>
      <c r="I64" s="1014"/>
      <c r="J64" s="1014" t="s">
        <v>155</v>
      </c>
      <c r="K64" s="1014"/>
      <c r="L64" s="1014" t="s">
        <v>155</v>
      </c>
      <c r="M64" s="1014"/>
      <c r="N64" s="1014" t="s">
        <v>155</v>
      </c>
      <c r="O64" s="1014"/>
      <c r="P64" s="1014" t="s">
        <v>155</v>
      </c>
      <c r="Q64" s="1014"/>
      <c r="R64" s="1014">
        <v>5393</v>
      </c>
      <c r="S64" s="1014"/>
      <c r="T64" s="1014">
        <v>885546.14382</v>
      </c>
    </row>
    <row r="65" spans="1:20" s="24" customFormat="1" ht="15" customHeight="1">
      <c r="A65" s="182" t="s">
        <v>983</v>
      </c>
      <c r="B65" s="1013">
        <v>243000</v>
      </c>
      <c r="C65" s="1013" t="s">
        <v>984</v>
      </c>
      <c r="D65" s="1013">
        <v>486000</v>
      </c>
      <c r="F65" s="1014">
        <v>1531</v>
      </c>
      <c r="G65" s="1014"/>
      <c r="H65" s="1014">
        <v>492675.81274999998</v>
      </c>
      <c r="I65" s="1014"/>
      <c r="J65" s="1014" t="s">
        <v>155</v>
      </c>
      <c r="K65" s="1014"/>
      <c r="L65" s="1014" t="s">
        <v>155</v>
      </c>
      <c r="M65" s="1014"/>
      <c r="N65" s="1014" t="s">
        <v>155</v>
      </c>
      <c r="O65" s="1014"/>
      <c r="P65" s="1014" t="s">
        <v>155</v>
      </c>
      <c r="Q65" s="1014"/>
      <c r="R65" s="1014">
        <v>1531</v>
      </c>
      <c r="S65" s="1014"/>
      <c r="T65" s="1014">
        <v>492675.81274999998</v>
      </c>
    </row>
    <row r="66" spans="1:20" s="24" customFormat="1" ht="15" customHeight="1">
      <c r="A66" s="182" t="s">
        <v>983</v>
      </c>
      <c r="B66" s="1013">
        <v>486000</v>
      </c>
      <c r="C66" s="1013" t="s">
        <v>984</v>
      </c>
      <c r="D66" s="1013">
        <v>729000</v>
      </c>
      <c r="F66" s="1014">
        <v>222</v>
      </c>
      <c r="G66" s="1014"/>
      <c r="H66" s="1014">
        <v>128192.84301000001</v>
      </c>
      <c r="I66" s="1014"/>
      <c r="J66" s="1014" t="s">
        <v>155</v>
      </c>
      <c r="K66" s="1014"/>
      <c r="L66" s="1014" t="s">
        <v>155</v>
      </c>
      <c r="M66" s="1014"/>
      <c r="N66" s="1014" t="s">
        <v>155</v>
      </c>
      <c r="O66" s="1014"/>
      <c r="P66" s="1014" t="s">
        <v>155</v>
      </c>
      <c r="Q66" s="1014"/>
      <c r="R66" s="1014">
        <v>222</v>
      </c>
      <c r="S66" s="1014"/>
      <c r="T66" s="1014">
        <v>128192.84301000001</v>
      </c>
    </row>
    <row r="67" spans="1:20" s="24" customFormat="1" ht="15" customHeight="1">
      <c r="A67" s="182" t="s">
        <v>983</v>
      </c>
      <c r="B67" s="1013">
        <v>729000</v>
      </c>
      <c r="C67" s="1013" t="s">
        <v>984</v>
      </c>
      <c r="D67" s="1013">
        <v>972000</v>
      </c>
      <c r="F67" s="1014">
        <v>46</v>
      </c>
      <c r="G67" s="1014"/>
      <c r="H67" s="1014">
        <v>38169.776310000001</v>
      </c>
      <c r="I67" s="1014"/>
      <c r="J67" s="1014" t="s">
        <v>155</v>
      </c>
      <c r="K67" s="1014"/>
      <c r="L67" s="1014" t="s">
        <v>155</v>
      </c>
      <c r="M67" s="1014"/>
      <c r="N67" s="1014" t="s">
        <v>155</v>
      </c>
      <c r="O67" s="1014"/>
      <c r="P67" s="1014" t="s">
        <v>155</v>
      </c>
      <c r="Q67" s="1014"/>
      <c r="R67" s="1014">
        <v>46</v>
      </c>
      <c r="S67" s="1014"/>
      <c r="T67" s="1014">
        <v>38169.776310000001</v>
      </c>
    </row>
    <row r="68" spans="1:20" s="24" customFormat="1" ht="15" customHeight="1">
      <c r="A68" s="182" t="s">
        <v>983</v>
      </c>
      <c r="B68" s="1013">
        <v>972000</v>
      </c>
      <c r="C68" s="1013" t="s">
        <v>984</v>
      </c>
      <c r="D68" s="1013">
        <v>1215000</v>
      </c>
      <c r="F68" s="1014">
        <v>18</v>
      </c>
      <c r="G68" s="1014"/>
      <c r="H68" s="1014">
        <v>19867.375179999999</v>
      </c>
      <c r="I68" s="1014"/>
      <c r="J68" s="1014" t="s">
        <v>155</v>
      </c>
      <c r="K68" s="1014"/>
      <c r="L68" s="1014" t="s">
        <v>155</v>
      </c>
      <c r="M68" s="1014"/>
      <c r="N68" s="1014" t="s">
        <v>155</v>
      </c>
      <c r="O68" s="1014"/>
      <c r="P68" s="1014" t="s">
        <v>155</v>
      </c>
      <c r="Q68" s="1014"/>
      <c r="R68" s="1014">
        <v>18</v>
      </c>
      <c r="S68" s="1014"/>
      <c r="T68" s="1014">
        <v>19867.375179999999</v>
      </c>
    </row>
    <row r="69" spans="1:20" s="24" customFormat="1" ht="15" customHeight="1">
      <c r="A69" s="182" t="s">
        <v>983</v>
      </c>
      <c r="B69" s="1013">
        <v>1215000</v>
      </c>
      <c r="C69" s="1013" t="s">
        <v>984</v>
      </c>
      <c r="D69" s="1013">
        <v>1822500</v>
      </c>
      <c r="F69" s="1014">
        <v>13</v>
      </c>
      <c r="G69" s="1014"/>
      <c r="H69" s="1014">
        <v>18214.44542</v>
      </c>
      <c r="I69" s="1014"/>
      <c r="J69" s="1014" t="s">
        <v>155</v>
      </c>
      <c r="K69" s="1014"/>
      <c r="L69" s="1014" t="s">
        <v>155</v>
      </c>
      <c r="M69" s="1014"/>
      <c r="N69" s="1014" t="s">
        <v>155</v>
      </c>
      <c r="O69" s="1014"/>
      <c r="P69" s="1014" t="s">
        <v>155</v>
      </c>
      <c r="Q69" s="1014"/>
      <c r="R69" s="1014">
        <v>13</v>
      </c>
      <c r="S69" s="1014"/>
      <c r="T69" s="1014">
        <v>18214.44542</v>
      </c>
    </row>
    <row r="70" spans="1:20" s="24" customFormat="1" ht="15" customHeight="1">
      <c r="A70" s="182" t="s">
        <v>983</v>
      </c>
      <c r="B70" s="1013">
        <v>1822500</v>
      </c>
      <c r="C70" s="1013" t="s">
        <v>984</v>
      </c>
      <c r="D70" s="1013">
        <v>2430000</v>
      </c>
      <c r="F70" s="1014">
        <v>3</v>
      </c>
      <c r="G70" s="1014"/>
      <c r="H70" s="1014">
        <v>6242.1973399999997</v>
      </c>
      <c r="I70" s="1014"/>
      <c r="J70" s="1014" t="s">
        <v>155</v>
      </c>
      <c r="K70" s="1014"/>
      <c r="L70" s="1014" t="s">
        <v>155</v>
      </c>
      <c r="M70" s="1014"/>
      <c r="N70" s="1014" t="s">
        <v>155</v>
      </c>
      <c r="O70" s="1014"/>
      <c r="P70" s="1014" t="s">
        <v>155</v>
      </c>
      <c r="Q70" s="1014"/>
      <c r="R70" s="1014">
        <v>3</v>
      </c>
      <c r="S70" s="1014"/>
      <c r="T70" s="1014">
        <v>6242.1973399999997</v>
      </c>
    </row>
    <row r="71" spans="1:20" s="24" customFormat="1" ht="15" customHeight="1">
      <c r="A71" s="182" t="s">
        <v>983</v>
      </c>
      <c r="B71" s="1013">
        <v>2430000</v>
      </c>
      <c r="C71" s="1013" t="s">
        <v>984</v>
      </c>
      <c r="D71" s="1013">
        <v>6075000</v>
      </c>
      <c r="F71" s="1014" t="s">
        <v>155</v>
      </c>
      <c r="G71" s="1014"/>
      <c r="H71" s="1014" t="s">
        <v>155</v>
      </c>
      <c r="I71" s="1014"/>
      <c r="J71" s="1014" t="s">
        <v>155</v>
      </c>
      <c r="K71" s="1014"/>
      <c r="L71" s="1014" t="s">
        <v>155</v>
      </c>
      <c r="M71" s="1014"/>
      <c r="N71" s="1014" t="s">
        <v>155</v>
      </c>
      <c r="O71" s="1014"/>
      <c r="P71" s="1014" t="s">
        <v>155</v>
      </c>
      <c r="Q71" s="1014"/>
      <c r="R71" s="1014" t="s">
        <v>155</v>
      </c>
      <c r="S71" s="1014"/>
      <c r="T71" s="1014" t="s">
        <v>155</v>
      </c>
    </row>
    <row r="72" spans="1:20" s="24" customFormat="1" ht="15" customHeight="1">
      <c r="A72" s="182" t="s">
        <v>983</v>
      </c>
      <c r="B72" s="1013">
        <v>6075000</v>
      </c>
      <c r="C72" s="1013" t="s">
        <v>984</v>
      </c>
      <c r="D72" s="1013">
        <v>12150000</v>
      </c>
      <c r="F72" s="1014" t="s">
        <v>155</v>
      </c>
      <c r="G72" s="1014"/>
      <c r="H72" s="1014" t="s">
        <v>155</v>
      </c>
      <c r="I72" s="1014"/>
      <c r="J72" s="1014" t="s">
        <v>155</v>
      </c>
      <c r="K72" s="1014"/>
      <c r="L72" s="1014" t="s">
        <v>155</v>
      </c>
      <c r="M72" s="1014"/>
      <c r="N72" s="1014" t="s">
        <v>155</v>
      </c>
      <c r="O72" s="1014"/>
      <c r="P72" s="1014" t="s">
        <v>155</v>
      </c>
      <c r="Q72" s="1014"/>
      <c r="R72" s="1014" t="s">
        <v>155</v>
      </c>
      <c r="S72" s="1014"/>
      <c r="T72" s="1014" t="s">
        <v>155</v>
      </c>
    </row>
    <row r="73" spans="1:20" s="24" customFormat="1" ht="15" customHeight="1">
      <c r="A73" s="182" t="s">
        <v>983</v>
      </c>
      <c r="B73" s="1013">
        <v>12150000</v>
      </c>
      <c r="C73" s="1013" t="s">
        <v>984</v>
      </c>
      <c r="D73" s="613" t="s">
        <v>985</v>
      </c>
      <c r="F73" s="1014" t="s">
        <v>155</v>
      </c>
      <c r="G73" s="1014"/>
      <c r="H73" s="1014" t="s">
        <v>155</v>
      </c>
      <c r="I73" s="1014"/>
      <c r="J73" s="1014" t="s">
        <v>155</v>
      </c>
      <c r="K73" s="1014"/>
      <c r="L73" s="1014" t="s">
        <v>155</v>
      </c>
      <c r="M73" s="1014"/>
      <c r="N73" s="1014" t="s">
        <v>155</v>
      </c>
      <c r="O73" s="1014"/>
      <c r="P73" s="1014" t="s">
        <v>155</v>
      </c>
      <c r="Q73" s="1014"/>
      <c r="R73" s="1014" t="s">
        <v>155</v>
      </c>
      <c r="S73" s="1014"/>
      <c r="T73" s="1014" t="s">
        <v>155</v>
      </c>
    </row>
    <row r="74" spans="1:20" s="24" customFormat="1" ht="9.75" customHeight="1">
      <c r="A74" s="182"/>
      <c r="B74" s="1012"/>
      <c r="C74" s="1012"/>
      <c r="D74" s="1013"/>
      <c r="F74" s="1014"/>
      <c r="G74" s="1014"/>
      <c r="H74" s="1014"/>
      <c r="I74" s="1014"/>
      <c r="J74" s="1014"/>
      <c r="K74" s="1014"/>
      <c r="L74" s="1014"/>
      <c r="M74" s="1014"/>
      <c r="N74" s="1014"/>
      <c r="O74" s="1014"/>
      <c r="P74" s="1014"/>
      <c r="Q74" s="1014"/>
      <c r="R74" s="1014"/>
      <c r="S74" s="1014"/>
      <c r="T74" s="1014"/>
    </row>
    <row r="75" spans="1:20" s="18" customFormat="1" ht="10.199999999999999">
      <c r="A75" s="1009" t="s">
        <v>151</v>
      </c>
      <c r="B75" s="24"/>
      <c r="C75" s="182"/>
      <c r="D75" s="1010"/>
      <c r="E75" s="24"/>
      <c r="F75" s="1011">
        <v>40370088</v>
      </c>
      <c r="G75" s="1011"/>
      <c r="H75" s="1011">
        <v>172266627.56869</v>
      </c>
      <c r="I75" s="1011"/>
      <c r="J75" s="1011">
        <v>34620</v>
      </c>
      <c r="K75" s="1011"/>
      <c r="L75" s="1011">
        <v>15828877.68502</v>
      </c>
      <c r="M75" s="1011"/>
      <c r="N75" s="1011">
        <v>851439</v>
      </c>
      <c r="O75" s="1011"/>
      <c r="P75" s="1011">
        <v>165488105.50955999</v>
      </c>
      <c r="Q75" s="1011"/>
      <c r="R75" s="1011">
        <v>41256147</v>
      </c>
      <c r="S75" s="1011"/>
      <c r="T75" s="1011">
        <v>353583610.76327002</v>
      </c>
    </row>
    <row r="76" spans="1:20" s="24" customFormat="1" ht="15" customHeight="1">
      <c r="A76" s="182"/>
      <c r="B76" s="1012" t="s">
        <v>982</v>
      </c>
      <c r="C76" s="1012"/>
      <c r="D76" s="1013">
        <v>12150</v>
      </c>
      <c r="E76" s="192"/>
      <c r="F76" s="1014">
        <v>38414149</v>
      </c>
      <c r="G76" s="1014"/>
      <c r="H76" s="1014">
        <v>25220312.402290016</v>
      </c>
      <c r="I76" s="1014"/>
      <c r="J76" s="1014">
        <v>22390</v>
      </c>
      <c r="K76" s="1014"/>
      <c r="L76" s="1014">
        <v>41465.367639999837</v>
      </c>
      <c r="M76" s="1014"/>
      <c r="N76" s="1014">
        <v>641410</v>
      </c>
      <c r="O76" s="1014"/>
      <c r="P76" s="1014">
        <v>937172.84147000313</v>
      </c>
      <c r="Q76" s="1014"/>
      <c r="R76" s="1014">
        <v>39077949</v>
      </c>
      <c r="S76" s="1014"/>
      <c r="T76" s="1014">
        <v>26198950.611400008</v>
      </c>
    </row>
    <row r="77" spans="1:20" s="24" customFormat="1" ht="15" customHeight="1">
      <c r="A77" s="182" t="s">
        <v>983</v>
      </c>
      <c r="B77" s="1013">
        <v>12150</v>
      </c>
      <c r="C77" s="1013" t="s">
        <v>984</v>
      </c>
      <c r="D77" s="1013">
        <v>30375</v>
      </c>
      <c r="E77" s="192"/>
      <c r="F77" s="1014">
        <v>972037</v>
      </c>
      <c r="G77" s="1014"/>
      <c r="H77" s="1014">
        <v>18683096.840999998</v>
      </c>
      <c r="I77" s="1014"/>
      <c r="J77" s="1014">
        <v>3624</v>
      </c>
      <c r="K77" s="1014"/>
      <c r="L77" s="1014">
        <v>72343.102540000007</v>
      </c>
      <c r="M77" s="1014"/>
      <c r="N77" s="1014">
        <v>68747</v>
      </c>
      <c r="O77" s="1014"/>
      <c r="P77" s="1014">
        <v>1326919.8118699999</v>
      </c>
      <c r="Q77" s="1014"/>
      <c r="R77" s="1014">
        <v>1044408</v>
      </c>
      <c r="S77" s="1014"/>
      <c r="T77" s="1014">
        <v>20082359.755410001</v>
      </c>
    </row>
    <row r="78" spans="1:20" s="24" customFormat="1" ht="15" customHeight="1">
      <c r="A78" s="182" t="s">
        <v>983</v>
      </c>
      <c r="B78" s="1013">
        <v>30375</v>
      </c>
      <c r="C78" s="1013" t="s">
        <v>984</v>
      </c>
      <c r="D78" s="1013">
        <v>60750</v>
      </c>
      <c r="E78" s="192"/>
      <c r="F78" s="1014">
        <v>458781</v>
      </c>
      <c r="G78" s="1014"/>
      <c r="H78" s="1014">
        <v>19658180.423049998</v>
      </c>
      <c r="I78" s="1014"/>
      <c r="J78" s="1014">
        <v>2448</v>
      </c>
      <c r="K78" s="1014"/>
      <c r="L78" s="1014">
        <v>106201.13639</v>
      </c>
      <c r="M78" s="1014"/>
      <c r="N78" s="1014">
        <v>41030</v>
      </c>
      <c r="O78" s="1014"/>
      <c r="P78" s="1014">
        <v>1779065.0366800001</v>
      </c>
      <c r="Q78" s="1014"/>
      <c r="R78" s="1014">
        <v>502259</v>
      </c>
      <c r="S78" s="1014"/>
      <c r="T78" s="1014">
        <v>21543446.59612</v>
      </c>
    </row>
    <row r="79" spans="1:20" s="24" customFormat="1" ht="15" customHeight="1">
      <c r="A79" s="182" t="s">
        <v>983</v>
      </c>
      <c r="B79" s="1013">
        <v>60750</v>
      </c>
      <c r="C79" s="1013" t="s">
        <v>984</v>
      </c>
      <c r="D79" s="1013">
        <v>121500</v>
      </c>
      <c r="E79" s="192"/>
      <c r="F79" s="1014">
        <v>282873</v>
      </c>
      <c r="G79" s="1014"/>
      <c r="H79" s="1014">
        <v>24281186.825470001</v>
      </c>
      <c r="I79" s="1014"/>
      <c r="J79" s="1014">
        <v>1829</v>
      </c>
      <c r="K79" s="1014"/>
      <c r="L79" s="1014">
        <v>158294.80246000001</v>
      </c>
      <c r="M79" s="1014"/>
      <c r="N79" s="1014">
        <v>33143</v>
      </c>
      <c r="O79" s="1014"/>
      <c r="P79" s="1014">
        <v>2872117.3172900002</v>
      </c>
      <c r="Q79" s="1014"/>
      <c r="R79" s="1014">
        <v>317845</v>
      </c>
      <c r="S79" s="1014"/>
      <c r="T79" s="1014">
        <v>27311598.945220001</v>
      </c>
    </row>
    <row r="80" spans="1:20" s="24" customFormat="1" ht="15" customHeight="1">
      <c r="A80" s="182" t="s">
        <v>983</v>
      </c>
      <c r="B80" s="1013">
        <v>121500</v>
      </c>
      <c r="C80" s="1013" t="s">
        <v>984</v>
      </c>
      <c r="D80" s="1013">
        <v>243000</v>
      </c>
      <c r="E80" s="192"/>
      <c r="F80" s="1014">
        <v>143572</v>
      </c>
      <c r="G80" s="1014"/>
      <c r="H80" s="1014">
        <v>24120233.54109</v>
      </c>
      <c r="I80" s="1014"/>
      <c r="J80" s="1014">
        <v>1439</v>
      </c>
      <c r="K80" s="1014"/>
      <c r="L80" s="1014">
        <v>249789.12252</v>
      </c>
      <c r="M80" s="1014"/>
      <c r="N80" s="1014">
        <v>24358</v>
      </c>
      <c r="O80" s="1014"/>
      <c r="P80" s="1014">
        <v>4201765.6553299995</v>
      </c>
      <c r="Q80" s="1014"/>
      <c r="R80" s="1014">
        <v>169369</v>
      </c>
      <c r="S80" s="1014"/>
      <c r="T80" s="1014">
        <v>28571788.318939999</v>
      </c>
    </row>
    <row r="81" spans="1:20" s="24" customFormat="1" ht="15" customHeight="1">
      <c r="A81" s="182" t="s">
        <v>983</v>
      </c>
      <c r="B81" s="1013">
        <v>243000</v>
      </c>
      <c r="C81" s="1013" t="s">
        <v>984</v>
      </c>
      <c r="D81" s="1013">
        <v>486000</v>
      </c>
      <c r="E81" s="192"/>
      <c r="F81" s="1014">
        <v>63430</v>
      </c>
      <c r="G81" s="1014"/>
      <c r="H81" s="1014">
        <v>21158382.88087</v>
      </c>
      <c r="I81" s="1014"/>
      <c r="J81" s="1014">
        <v>1019</v>
      </c>
      <c r="K81" s="1014"/>
      <c r="L81" s="1014">
        <v>355029.29851999995</v>
      </c>
      <c r="M81" s="1014"/>
      <c r="N81" s="1014">
        <v>17022</v>
      </c>
      <c r="O81" s="1014"/>
      <c r="P81" s="1014">
        <v>5831286.0030899998</v>
      </c>
      <c r="Q81" s="1014"/>
      <c r="R81" s="1014">
        <v>81471</v>
      </c>
      <c r="S81" s="1014"/>
      <c r="T81" s="1014">
        <v>27344698.18248</v>
      </c>
    </row>
    <row r="82" spans="1:20" s="24" customFormat="1" ht="15" customHeight="1">
      <c r="A82" s="182" t="s">
        <v>983</v>
      </c>
      <c r="B82" s="1013">
        <v>486000</v>
      </c>
      <c r="C82" s="1013" t="s">
        <v>984</v>
      </c>
      <c r="D82" s="1013">
        <v>729000</v>
      </c>
      <c r="E82" s="192"/>
      <c r="F82" s="1014">
        <v>17337</v>
      </c>
      <c r="G82" s="1014"/>
      <c r="H82" s="1014">
        <v>10154680.085990001</v>
      </c>
      <c r="I82" s="1014"/>
      <c r="J82" s="1014">
        <v>429</v>
      </c>
      <c r="K82" s="1014"/>
      <c r="L82" s="1014">
        <v>256216.82003999999</v>
      </c>
      <c r="M82" s="1014"/>
      <c r="N82" s="1014">
        <v>6901</v>
      </c>
      <c r="O82" s="1014"/>
      <c r="P82" s="1014">
        <v>4087704.8194599999</v>
      </c>
      <c r="Q82" s="1014"/>
      <c r="R82" s="1014">
        <v>24667</v>
      </c>
      <c r="S82" s="1014"/>
      <c r="T82" s="1014">
        <v>14498601.72549</v>
      </c>
    </row>
    <row r="83" spans="1:20" s="24" customFormat="1" ht="15" customHeight="1">
      <c r="A83" s="182" t="s">
        <v>983</v>
      </c>
      <c r="B83" s="1013">
        <v>729000</v>
      </c>
      <c r="C83" s="1013" t="s">
        <v>984</v>
      </c>
      <c r="D83" s="1013">
        <v>972000</v>
      </c>
      <c r="E83" s="192"/>
      <c r="F83" s="1014">
        <v>7029</v>
      </c>
      <c r="G83" s="1014"/>
      <c r="H83" s="1014">
        <v>5847909.2224899996</v>
      </c>
      <c r="I83" s="1014"/>
      <c r="J83" s="1014">
        <v>249</v>
      </c>
      <c r="K83" s="1014"/>
      <c r="L83" s="1014">
        <v>208235.09858000002</v>
      </c>
      <c r="M83" s="1014"/>
      <c r="N83" s="1014">
        <v>3789</v>
      </c>
      <c r="O83" s="1014"/>
      <c r="P83" s="1014">
        <v>3179267.1212800001</v>
      </c>
      <c r="Q83" s="1014"/>
      <c r="R83" s="1014">
        <v>11067</v>
      </c>
      <c r="S83" s="1014"/>
      <c r="T83" s="1014">
        <v>9235411.4423500001</v>
      </c>
    </row>
    <row r="84" spans="1:20" s="24" customFormat="1" ht="15" customHeight="1">
      <c r="A84" s="182" t="s">
        <v>983</v>
      </c>
      <c r="B84" s="1013">
        <v>972000</v>
      </c>
      <c r="C84" s="1013" t="s">
        <v>984</v>
      </c>
      <c r="D84" s="1013">
        <v>1215000</v>
      </c>
      <c r="E84" s="192"/>
      <c r="F84" s="1014">
        <v>3719</v>
      </c>
      <c r="G84" s="1014"/>
      <c r="H84" s="1014">
        <v>4023376.4404099998</v>
      </c>
      <c r="I84" s="1014"/>
      <c r="J84" s="1014">
        <v>174</v>
      </c>
      <c r="K84" s="1014"/>
      <c r="L84" s="1014">
        <v>188935.08718</v>
      </c>
      <c r="M84" s="1014"/>
      <c r="N84" s="1014">
        <v>2421</v>
      </c>
      <c r="O84" s="1014"/>
      <c r="P84" s="1014">
        <v>2629490.9781399998</v>
      </c>
      <c r="Q84" s="1014"/>
      <c r="R84" s="1014">
        <v>6314</v>
      </c>
      <c r="S84" s="1014"/>
      <c r="T84" s="1014">
        <v>6841802.5057299994</v>
      </c>
    </row>
    <row r="85" spans="1:20" s="24" customFormat="1" ht="15" customHeight="1">
      <c r="A85" s="182" t="s">
        <v>983</v>
      </c>
      <c r="B85" s="1013">
        <v>1215000</v>
      </c>
      <c r="C85" s="1013" t="s">
        <v>984</v>
      </c>
      <c r="D85" s="1013">
        <v>1822500</v>
      </c>
      <c r="E85" s="192"/>
      <c r="F85" s="1014">
        <v>3791</v>
      </c>
      <c r="G85" s="1014"/>
      <c r="H85" s="1014">
        <v>5534399.7938700002</v>
      </c>
      <c r="I85" s="1014"/>
      <c r="J85" s="1014">
        <v>268</v>
      </c>
      <c r="K85" s="1014"/>
      <c r="L85" s="1014">
        <v>397629.31777999998</v>
      </c>
      <c r="M85" s="1014"/>
      <c r="N85" s="1014">
        <v>3530</v>
      </c>
      <c r="O85" s="1014"/>
      <c r="P85" s="1014">
        <v>5260180.8567299992</v>
      </c>
      <c r="Q85" s="1014"/>
      <c r="R85" s="1014">
        <v>7589</v>
      </c>
      <c r="S85" s="1014"/>
      <c r="T85" s="1014">
        <v>11192209.968379999</v>
      </c>
    </row>
    <row r="86" spans="1:20" s="24" customFormat="1" ht="15" customHeight="1">
      <c r="A86" s="182" t="s">
        <v>983</v>
      </c>
      <c r="B86" s="1013">
        <v>1822500</v>
      </c>
      <c r="C86" s="1013" t="s">
        <v>984</v>
      </c>
      <c r="D86" s="1013">
        <v>2430000</v>
      </c>
      <c r="E86" s="192"/>
      <c r="F86" s="1014">
        <v>1398</v>
      </c>
      <c r="G86" s="1014"/>
      <c r="H86" s="1014">
        <v>2906387.2022800003</v>
      </c>
      <c r="I86" s="1014"/>
      <c r="J86" s="1014">
        <v>161</v>
      </c>
      <c r="K86" s="1014"/>
      <c r="L86" s="1014">
        <v>333748.93131999997</v>
      </c>
      <c r="M86" s="1014"/>
      <c r="N86" s="1014">
        <v>1927</v>
      </c>
      <c r="O86" s="1014"/>
      <c r="P86" s="1014">
        <v>4062547.4232800002</v>
      </c>
      <c r="Q86" s="1014"/>
      <c r="R86" s="1014">
        <v>3486</v>
      </c>
      <c r="S86" s="1014"/>
      <c r="T86" s="1014">
        <v>7302683.55688</v>
      </c>
    </row>
    <row r="87" spans="1:20" s="24" customFormat="1" ht="15" customHeight="1">
      <c r="A87" s="182" t="s">
        <v>983</v>
      </c>
      <c r="B87" s="1013">
        <v>2430000</v>
      </c>
      <c r="C87" s="1013" t="s">
        <v>984</v>
      </c>
      <c r="D87" s="1013">
        <v>6075000</v>
      </c>
      <c r="E87" s="192"/>
      <c r="F87" s="1014">
        <v>1596</v>
      </c>
      <c r="G87" s="1014"/>
      <c r="H87" s="1014">
        <v>5638405.3535399996</v>
      </c>
      <c r="I87" s="1014"/>
      <c r="J87" s="1014">
        <v>295</v>
      </c>
      <c r="K87" s="1014"/>
      <c r="L87" s="1014">
        <v>1159387.9528299998</v>
      </c>
      <c r="M87" s="1014"/>
      <c r="N87" s="1014">
        <v>3715</v>
      </c>
      <c r="O87" s="1014"/>
      <c r="P87" s="1014">
        <v>13983219.366079999</v>
      </c>
      <c r="Q87" s="1014"/>
      <c r="R87" s="1014">
        <v>5606</v>
      </c>
      <c r="S87" s="1014"/>
      <c r="T87" s="1014">
        <v>20781012.672450002</v>
      </c>
    </row>
    <row r="88" spans="1:20" s="24" customFormat="1" ht="15" customHeight="1">
      <c r="A88" s="182" t="s">
        <v>983</v>
      </c>
      <c r="B88" s="1013">
        <v>6075000</v>
      </c>
      <c r="C88" s="1013" t="s">
        <v>984</v>
      </c>
      <c r="D88" s="1013">
        <v>12150000</v>
      </c>
      <c r="E88" s="192"/>
      <c r="F88" s="1014">
        <v>261</v>
      </c>
      <c r="G88" s="1014"/>
      <c r="H88" s="1014">
        <v>2148703.7270800001</v>
      </c>
      <c r="I88" s="1014"/>
      <c r="J88" s="1014">
        <v>128</v>
      </c>
      <c r="K88" s="1014"/>
      <c r="L88" s="1014">
        <v>1101769.22728</v>
      </c>
      <c r="M88" s="1014"/>
      <c r="N88" s="1014">
        <v>1633</v>
      </c>
      <c r="O88" s="1014"/>
      <c r="P88" s="1014">
        <v>13903536.612530001</v>
      </c>
      <c r="Q88" s="1014"/>
      <c r="R88" s="1014">
        <v>2022</v>
      </c>
      <c r="S88" s="1014"/>
      <c r="T88" s="1014">
        <v>17154009.566889998</v>
      </c>
    </row>
    <row r="89" spans="1:20" s="24" customFormat="1" ht="15" customHeight="1">
      <c r="A89" s="182" t="s">
        <v>983</v>
      </c>
      <c r="B89" s="1013">
        <v>12150000</v>
      </c>
      <c r="C89" s="1013" t="s">
        <v>984</v>
      </c>
      <c r="D89" s="613" t="s">
        <v>985</v>
      </c>
      <c r="E89" s="192"/>
      <c r="F89" s="1014">
        <v>115</v>
      </c>
      <c r="G89" s="1014"/>
      <c r="H89" s="1014">
        <v>2891372.82926</v>
      </c>
      <c r="I89" s="1014"/>
      <c r="J89" s="1014">
        <v>167</v>
      </c>
      <c r="K89" s="1014"/>
      <c r="L89" s="1014">
        <v>11199832.41994</v>
      </c>
      <c r="M89" s="1014"/>
      <c r="N89" s="1014">
        <v>1813</v>
      </c>
      <c r="O89" s="1014"/>
      <c r="P89" s="1014">
        <v>101433831.66632999</v>
      </c>
      <c r="Q89" s="1014"/>
      <c r="R89" s="1014">
        <v>2095</v>
      </c>
      <c r="S89" s="1014"/>
      <c r="T89" s="1014">
        <v>115525036.91553</v>
      </c>
    </row>
    <row r="90" spans="1:20" s="35" customFormat="1" ht="10.8" thickBot="1">
      <c r="A90" s="1016"/>
      <c r="B90" s="18"/>
      <c r="C90" s="18"/>
      <c r="D90" s="18"/>
      <c r="E90" s="18"/>
      <c r="F90" s="1014"/>
      <c r="G90" s="1014"/>
      <c r="H90" s="1014"/>
      <c r="I90" s="1014"/>
      <c r="J90" s="1014"/>
      <c r="K90" s="1014"/>
      <c r="L90" s="1014"/>
      <c r="M90" s="1014"/>
      <c r="N90" s="1014"/>
      <c r="O90" s="1014"/>
      <c r="P90" s="1014"/>
      <c r="Q90" s="1014"/>
      <c r="R90" s="1014"/>
      <c r="S90" s="1014"/>
      <c r="T90" s="1014"/>
    </row>
    <row r="91" spans="1:20" s="35" customFormat="1" ht="10.199999999999999">
      <c r="A91" s="1017" t="s">
        <v>986</v>
      </c>
      <c r="B91" s="1018"/>
      <c r="C91" s="1018"/>
      <c r="D91" s="1018"/>
      <c r="E91" s="1018"/>
      <c r="F91" s="1018"/>
      <c r="G91" s="1018"/>
      <c r="H91" s="1018"/>
      <c r="I91" s="1018"/>
      <c r="J91" s="1018"/>
      <c r="K91" s="1018"/>
      <c r="L91" s="1018"/>
      <c r="M91" s="1018"/>
      <c r="N91" s="1018"/>
      <c r="O91" s="1018"/>
      <c r="P91" s="1018"/>
      <c r="Q91" s="1018"/>
      <c r="R91" s="1018"/>
      <c r="S91" s="1018"/>
      <c r="T91" s="1018"/>
    </row>
    <row r="92" spans="1:20" ht="13.8">
      <c r="A92" s="1019"/>
      <c r="B92" s="1020"/>
      <c r="C92" s="1005"/>
      <c r="D92" s="1005"/>
      <c r="E92" s="1005"/>
      <c r="F92" s="1020"/>
      <c r="G92" s="1020"/>
      <c r="H92" s="1020"/>
      <c r="I92" s="1020"/>
      <c r="J92" s="1020"/>
      <c r="K92" s="1020"/>
      <c r="L92" s="1020"/>
      <c r="M92" s="1020"/>
      <c r="N92" s="1020"/>
      <c r="O92" s="1020"/>
      <c r="P92" s="1020"/>
      <c r="Q92" s="1020"/>
      <c r="R92" s="1020"/>
      <c r="S92" s="1020"/>
      <c r="T92" s="1020"/>
    </row>
    <row r="93" spans="1:20" ht="13.8">
      <c r="B93" s="1020"/>
      <c r="C93" s="1020"/>
      <c r="D93" s="1005"/>
      <c r="E93" s="1020"/>
      <c r="F93" s="1021"/>
      <c r="G93" s="1020"/>
      <c r="H93" s="1021"/>
      <c r="I93" s="1020"/>
      <c r="J93" s="1021"/>
      <c r="K93" s="1020"/>
      <c r="L93" s="1021"/>
      <c r="M93" s="1020"/>
      <c r="N93" s="1021"/>
      <c r="O93" s="1020"/>
      <c r="P93" s="1021"/>
      <c r="Q93" s="1020"/>
      <c r="R93" s="1021"/>
      <c r="S93" s="1020"/>
      <c r="T93" s="1021"/>
    </row>
    <row r="94" spans="1:20" ht="13.8">
      <c r="A94" s="1020"/>
      <c r="B94" s="1020"/>
      <c r="C94" s="1020"/>
      <c r="D94" s="1020"/>
      <c r="E94" s="1020"/>
      <c r="F94" s="1021"/>
      <c r="G94" s="1020"/>
      <c r="H94" s="1021"/>
      <c r="I94" s="1020"/>
      <c r="J94" s="1021"/>
      <c r="K94" s="1020"/>
      <c r="L94" s="1021"/>
      <c r="M94" s="1020"/>
      <c r="N94" s="1021"/>
      <c r="O94" s="1020"/>
      <c r="P94" s="1021"/>
      <c r="Q94" s="1020"/>
      <c r="R94" s="1021"/>
      <c r="S94" s="1020"/>
      <c r="T94" s="1021"/>
    </row>
    <row r="95" spans="1:20" ht="13.8">
      <c r="A95" s="1020"/>
      <c r="B95" s="1020"/>
      <c r="C95" s="1020"/>
      <c r="D95" s="1020"/>
      <c r="E95" s="1020"/>
      <c r="F95" s="1021"/>
      <c r="G95" s="1020"/>
      <c r="H95" s="1020"/>
      <c r="I95" s="1020"/>
      <c r="J95" s="1020"/>
      <c r="K95" s="1020"/>
      <c r="L95" s="1020"/>
      <c r="M95" s="1020"/>
      <c r="N95" s="1020"/>
      <c r="O95" s="1020"/>
      <c r="P95" s="1020"/>
      <c r="Q95" s="1020"/>
      <c r="R95" s="1020"/>
      <c r="S95" s="1020"/>
      <c r="T95" s="1020"/>
    </row>
    <row r="96" spans="1:20" ht="13.8">
      <c r="A96" s="1020"/>
      <c r="B96" s="1020"/>
      <c r="C96" s="1020"/>
      <c r="D96" s="1020"/>
      <c r="E96" s="1020"/>
      <c r="F96" s="1021"/>
      <c r="G96" s="1020"/>
      <c r="H96" s="1020"/>
      <c r="I96" s="1020"/>
      <c r="J96" s="1020"/>
      <c r="K96" s="1020"/>
      <c r="L96" s="1020"/>
      <c r="M96" s="1020"/>
      <c r="N96" s="1020"/>
      <c r="O96" s="1020"/>
      <c r="P96" s="1020"/>
      <c r="Q96" s="1020"/>
      <c r="R96" s="1020"/>
      <c r="S96" s="1020"/>
      <c r="T96" s="1020"/>
    </row>
    <row r="97" spans="1:20" ht="13.8">
      <c r="A97" s="1020"/>
      <c r="B97" s="1020"/>
      <c r="C97" s="1020"/>
      <c r="D97" s="1020"/>
      <c r="E97" s="1020"/>
      <c r="F97" s="1021"/>
      <c r="G97" s="1020"/>
      <c r="H97" s="1020"/>
      <c r="I97" s="1020"/>
      <c r="J97" s="1020"/>
      <c r="K97" s="1020"/>
      <c r="L97" s="1020"/>
      <c r="M97" s="1020"/>
      <c r="N97" s="1020"/>
      <c r="O97" s="1020"/>
      <c r="P97" s="1020"/>
      <c r="Q97" s="1020"/>
      <c r="R97" s="1020"/>
      <c r="S97" s="1020"/>
      <c r="T97" s="1020"/>
    </row>
    <row r="98" spans="1:20" ht="13.8">
      <c r="A98" s="1020"/>
      <c r="B98" s="1020"/>
      <c r="C98" s="1020"/>
      <c r="D98" s="1020"/>
      <c r="E98" s="1020"/>
      <c r="F98" s="1021"/>
      <c r="G98" s="1020"/>
      <c r="H98" s="1020"/>
      <c r="I98" s="1020"/>
      <c r="J98" s="1020"/>
      <c r="K98" s="1020"/>
      <c r="L98" s="1020"/>
      <c r="M98" s="1020"/>
      <c r="N98" s="1020"/>
      <c r="O98" s="1020"/>
      <c r="P98" s="1020"/>
      <c r="Q98" s="1020"/>
      <c r="R98" s="1020"/>
      <c r="S98" s="1020"/>
      <c r="T98" s="1020"/>
    </row>
    <row r="99" spans="1:20" ht="13.8">
      <c r="A99" s="1020"/>
      <c r="B99" s="1020"/>
      <c r="C99" s="1020"/>
      <c r="D99" s="1020"/>
      <c r="E99" s="1020"/>
      <c r="F99" s="1021"/>
      <c r="G99" s="1020"/>
      <c r="H99" s="1020"/>
      <c r="I99" s="1020"/>
      <c r="J99" s="1020"/>
      <c r="K99" s="1020"/>
      <c r="L99" s="1020"/>
      <c r="M99" s="1020"/>
      <c r="N99" s="1020"/>
      <c r="O99" s="1020"/>
      <c r="P99" s="1020"/>
      <c r="Q99" s="1020"/>
      <c r="R99" s="1020"/>
      <c r="S99" s="1020"/>
      <c r="T99" s="1020"/>
    </row>
    <row r="100" spans="1:20" ht="13.8">
      <c r="A100" s="1020"/>
      <c r="B100" s="1020"/>
      <c r="C100" s="1020"/>
      <c r="D100" s="1020"/>
      <c r="E100" s="1020"/>
      <c r="F100" s="1021"/>
      <c r="G100" s="1020"/>
      <c r="H100" s="1020"/>
      <c r="I100" s="1020"/>
      <c r="J100" s="1020"/>
      <c r="K100" s="1020"/>
      <c r="L100" s="1020"/>
      <c r="M100" s="1020"/>
      <c r="N100" s="1020"/>
      <c r="O100" s="1020"/>
      <c r="P100" s="1020"/>
      <c r="Q100" s="1020"/>
      <c r="R100" s="1020"/>
      <c r="S100" s="1020"/>
      <c r="T100" s="1020"/>
    </row>
    <row r="101" spans="1:20" ht="13.8">
      <c r="A101" s="1020"/>
      <c r="B101" s="1020"/>
      <c r="C101" s="1020"/>
      <c r="D101" s="1020"/>
      <c r="E101" s="1020"/>
      <c r="F101" s="1021"/>
      <c r="G101" s="1020"/>
      <c r="H101" s="1020"/>
      <c r="I101" s="1020"/>
      <c r="J101" s="1020"/>
      <c r="K101" s="1020"/>
      <c r="L101" s="1020"/>
      <c r="M101" s="1020"/>
      <c r="N101" s="1020"/>
      <c r="O101" s="1020"/>
      <c r="P101" s="1020"/>
      <c r="Q101" s="1020"/>
      <c r="R101" s="1020"/>
      <c r="S101" s="1020"/>
      <c r="T101" s="1020"/>
    </row>
    <row r="102" spans="1:20" ht="13.8">
      <c r="A102" s="1020"/>
      <c r="B102" s="1020"/>
      <c r="C102" s="1020"/>
      <c r="D102" s="1020"/>
      <c r="E102" s="1020"/>
      <c r="F102" s="1021"/>
      <c r="G102" s="1020"/>
      <c r="H102" s="1020"/>
      <c r="I102" s="1020"/>
      <c r="J102" s="1020"/>
      <c r="K102" s="1020"/>
      <c r="L102" s="1020"/>
      <c r="M102" s="1020"/>
      <c r="N102" s="1020"/>
      <c r="O102" s="1020"/>
      <c r="P102" s="1020"/>
      <c r="Q102" s="1020"/>
      <c r="R102" s="1020"/>
      <c r="S102" s="1020"/>
      <c r="T102" s="1020"/>
    </row>
    <row r="103" spans="1:20" ht="13.8">
      <c r="A103" s="1020"/>
      <c r="B103" s="1020"/>
      <c r="C103" s="1020"/>
      <c r="D103" s="1020"/>
      <c r="E103" s="1020"/>
      <c r="F103" s="1021"/>
      <c r="G103" s="1020"/>
      <c r="H103" s="1020"/>
      <c r="I103" s="1020"/>
      <c r="J103" s="1020"/>
      <c r="K103" s="1020"/>
      <c r="L103" s="1020"/>
      <c r="M103" s="1020"/>
      <c r="N103" s="1020"/>
      <c r="O103" s="1020"/>
      <c r="P103" s="1020"/>
      <c r="Q103" s="1020"/>
      <c r="R103" s="1020"/>
      <c r="S103" s="1020"/>
      <c r="T103" s="1020"/>
    </row>
    <row r="104" spans="1:20" ht="13.8">
      <c r="A104" s="1020"/>
      <c r="B104" s="1020"/>
      <c r="C104" s="1020"/>
      <c r="D104" s="1020"/>
      <c r="E104" s="1020"/>
      <c r="F104" s="1021"/>
      <c r="G104" s="1020"/>
      <c r="H104" s="1020"/>
      <c r="I104" s="1020"/>
      <c r="J104" s="1020"/>
      <c r="K104" s="1020"/>
      <c r="L104" s="1020"/>
      <c r="M104" s="1020"/>
      <c r="N104" s="1020"/>
      <c r="O104" s="1020"/>
      <c r="P104" s="1020"/>
      <c r="Q104" s="1020"/>
      <c r="R104" s="1020"/>
      <c r="S104" s="1020"/>
      <c r="T104" s="1020"/>
    </row>
    <row r="105" spans="1:20" ht="13.8">
      <c r="A105" s="1020"/>
      <c r="B105" s="1020"/>
      <c r="C105" s="1020"/>
      <c r="D105" s="1020"/>
      <c r="E105" s="1020"/>
      <c r="F105" s="1021"/>
      <c r="G105" s="1020"/>
      <c r="H105" s="1020"/>
      <c r="I105" s="1020"/>
      <c r="J105" s="1020"/>
      <c r="K105" s="1020"/>
      <c r="L105" s="1020"/>
      <c r="M105" s="1020"/>
      <c r="N105" s="1020"/>
      <c r="O105" s="1020"/>
      <c r="P105" s="1020"/>
      <c r="Q105" s="1020"/>
      <c r="R105" s="1020"/>
      <c r="S105" s="1020"/>
      <c r="T105" s="1020"/>
    </row>
    <row r="106" spans="1:20" ht="13.8">
      <c r="A106" s="1020"/>
      <c r="B106" s="1020"/>
      <c r="C106" s="1020"/>
      <c r="D106" s="1020"/>
      <c r="E106" s="1020"/>
      <c r="F106" s="1021"/>
      <c r="G106" s="1020"/>
      <c r="H106" s="1020"/>
      <c r="I106" s="1020"/>
      <c r="J106" s="1020"/>
      <c r="K106" s="1020"/>
      <c r="L106" s="1020"/>
      <c r="M106" s="1020"/>
      <c r="N106" s="1020"/>
      <c r="O106" s="1020"/>
      <c r="P106" s="1020"/>
      <c r="Q106" s="1020"/>
      <c r="R106" s="1020"/>
      <c r="S106" s="1020"/>
      <c r="T106" s="1020"/>
    </row>
    <row r="107" spans="1:20" ht="13.8">
      <c r="A107" s="1020"/>
      <c r="B107" s="1020"/>
      <c r="C107" s="1020"/>
      <c r="D107" s="1020"/>
      <c r="E107" s="1020"/>
      <c r="F107" s="1020"/>
      <c r="G107" s="1020"/>
      <c r="H107" s="1020"/>
      <c r="I107" s="1020"/>
      <c r="J107" s="1020"/>
      <c r="K107" s="1020"/>
      <c r="L107" s="1020"/>
      <c r="M107" s="1020"/>
      <c r="N107" s="1020"/>
      <c r="O107" s="1020"/>
      <c r="P107" s="1020"/>
      <c r="Q107" s="1020"/>
      <c r="R107" s="1020"/>
      <c r="S107" s="1020"/>
      <c r="T107" s="1020"/>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cfRule type="cellIs" dxfId="1" priority="1" stopIfTrue="1" operator="equal">
      <formula>0</formula>
    </cfRule>
  </conditionalFormatting>
  <conditionalFormatting sqref="B87 D44:D58 B79 B82 B89 B85 D76:D89 B55 B47 B50 B57 B53 B71 B63 B66 B73 B69 B39 B31 B34 B41 B37 D60:D74 D28:D41 D12:D25">
    <cfRule type="cellIs" dxfId="0" priority="2" stopIfTrue="1" operator="equal">
      <formula>0</formula>
    </cfRule>
  </conditionalFormatting>
  <hyperlinks>
    <hyperlink ref="A1" location="Índice!A1" display="Volver al Índice" xr:uid="{383563FC-2037-4866-82D9-BFE7651E132E}"/>
  </hyperlinks>
  <printOptions horizontalCentered="1" verticalCentered="1"/>
  <pageMargins left="1.299212598425197" right="1.1023622047244095" top="1.2204724409448819" bottom="0.78740157480314965" header="0" footer="0"/>
  <pageSetup paperSize="9" scale="5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67658-D7A6-422F-88C5-A7BC0AD05E1B}">
  <dimension ref="A1:AA31"/>
  <sheetViews>
    <sheetView showGridLines="0" zoomScaleNormal="75" workbookViewId="0"/>
  </sheetViews>
  <sheetFormatPr baseColWidth="10" defaultColWidth="11.44140625" defaultRowHeight="13.2"/>
  <cols>
    <col min="1" max="1" width="35.5546875" style="7" customWidth="1"/>
    <col min="2" max="2" width="9.88671875" style="7" bestFit="1" customWidth="1"/>
    <col min="3" max="3" width="9.5546875" style="7" customWidth="1"/>
    <col min="4" max="4" width="0.88671875" style="7" customWidth="1"/>
    <col min="5" max="5" width="4.5546875" style="7" customWidth="1"/>
    <col min="6" max="6" width="9.5546875" style="7" customWidth="1"/>
    <col min="7" max="7" width="0.88671875" style="7" customWidth="1"/>
    <col min="8" max="8" width="4.5546875" style="7" customWidth="1"/>
    <col min="9" max="9" width="9.5546875" style="7" customWidth="1"/>
    <col min="10" max="10" width="0.88671875" style="7" customWidth="1"/>
    <col min="11" max="11" width="4.5546875" style="7" customWidth="1"/>
    <col min="12" max="12" width="9.5546875" style="7" customWidth="1"/>
    <col min="13" max="13" width="0.88671875" style="7" customWidth="1"/>
    <col min="14" max="14" width="5.44140625" style="7" bestFit="1" customWidth="1"/>
    <col min="15" max="15" width="9.5546875" style="7" customWidth="1"/>
    <col min="16" max="16" width="0.88671875" style="7" customWidth="1"/>
    <col min="17" max="17" width="4.5546875" style="7" customWidth="1"/>
    <col min="18" max="18" width="9.5546875" style="7" customWidth="1"/>
    <col min="19" max="19" width="0.88671875" style="7" customWidth="1"/>
    <col min="20" max="20" width="4.5546875" style="7" customWidth="1"/>
    <col min="21" max="21" width="9.5546875" style="7" customWidth="1"/>
    <col min="22" max="22" width="0.88671875" style="7" customWidth="1"/>
    <col min="23" max="23" width="5.44140625" style="7" bestFit="1" customWidth="1"/>
    <col min="24" max="24" width="9.5546875" style="7" customWidth="1"/>
    <col min="25" max="26" width="12" style="7" bestFit="1" customWidth="1"/>
    <col min="27" max="256" width="11.44140625" style="7"/>
    <col min="257" max="257" width="35.5546875" style="7" customWidth="1"/>
    <col min="258" max="258" width="9.88671875" style="7" bestFit="1" customWidth="1"/>
    <col min="259" max="259" width="9.5546875" style="7" customWidth="1"/>
    <col min="260" max="260" width="0.88671875" style="7" customWidth="1"/>
    <col min="261" max="261" width="4.5546875" style="7" customWidth="1"/>
    <col min="262" max="262" width="9.5546875" style="7" customWidth="1"/>
    <col min="263" max="263" width="0.88671875" style="7" customWidth="1"/>
    <col min="264" max="264" width="4.5546875" style="7" customWidth="1"/>
    <col min="265" max="265" width="9.5546875" style="7" customWidth="1"/>
    <col min="266" max="266" width="0.88671875" style="7" customWidth="1"/>
    <col min="267" max="267" width="4.5546875" style="7" customWidth="1"/>
    <col min="268" max="268" width="9.5546875" style="7" customWidth="1"/>
    <col min="269" max="269" width="0.88671875" style="7" customWidth="1"/>
    <col min="270" max="270" width="5.44140625" style="7" bestFit="1" customWidth="1"/>
    <col min="271" max="271" width="9.5546875" style="7" customWidth="1"/>
    <col min="272" max="272" width="0.88671875" style="7" customWidth="1"/>
    <col min="273" max="273" width="4.5546875" style="7" customWidth="1"/>
    <col min="274" max="274" width="9.5546875" style="7" customWidth="1"/>
    <col min="275" max="275" width="0.88671875" style="7" customWidth="1"/>
    <col min="276" max="276" width="4.5546875" style="7" customWidth="1"/>
    <col min="277" max="277" width="9.5546875" style="7" customWidth="1"/>
    <col min="278" max="278" width="0.88671875" style="7" customWidth="1"/>
    <col min="279" max="279" width="5.44140625" style="7" bestFit="1" customWidth="1"/>
    <col min="280" max="280" width="9.5546875" style="7" customWidth="1"/>
    <col min="281" max="282" width="12" style="7" bestFit="1" customWidth="1"/>
    <col min="283" max="512" width="11.44140625" style="7"/>
    <col min="513" max="513" width="35.5546875" style="7" customWidth="1"/>
    <col min="514" max="514" width="9.88671875" style="7" bestFit="1" customWidth="1"/>
    <col min="515" max="515" width="9.5546875" style="7" customWidth="1"/>
    <col min="516" max="516" width="0.88671875" style="7" customWidth="1"/>
    <col min="517" max="517" width="4.5546875" style="7" customWidth="1"/>
    <col min="518" max="518" width="9.5546875" style="7" customWidth="1"/>
    <col min="519" max="519" width="0.88671875" style="7" customWidth="1"/>
    <col min="520" max="520" width="4.5546875" style="7" customWidth="1"/>
    <col min="521" max="521" width="9.5546875" style="7" customWidth="1"/>
    <col min="522" max="522" width="0.88671875" style="7" customWidth="1"/>
    <col min="523" max="523" width="4.5546875" style="7" customWidth="1"/>
    <col min="524" max="524" width="9.5546875" style="7" customWidth="1"/>
    <col min="525" max="525" width="0.88671875" style="7" customWidth="1"/>
    <col min="526" max="526" width="5.44140625" style="7" bestFit="1" customWidth="1"/>
    <col min="527" max="527" width="9.5546875" style="7" customWidth="1"/>
    <col min="528" max="528" width="0.88671875" style="7" customWidth="1"/>
    <col min="529" max="529" width="4.5546875" style="7" customWidth="1"/>
    <col min="530" max="530" width="9.5546875" style="7" customWidth="1"/>
    <col min="531" max="531" width="0.88671875" style="7" customWidth="1"/>
    <col min="532" max="532" width="4.5546875" style="7" customWidth="1"/>
    <col min="533" max="533" width="9.5546875" style="7" customWidth="1"/>
    <col min="534" max="534" width="0.88671875" style="7" customWidth="1"/>
    <col min="535" max="535" width="5.44140625" style="7" bestFit="1" customWidth="1"/>
    <col min="536" max="536" width="9.5546875" style="7" customWidth="1"/>
    <col min="537" max="538" width="12" style="7" bestFit="1" customWidth="1"/>
    <col min="539" max="768" width="11.44140625" style="7"/>
    <col min="769" max="769" width="35.5546875" style="7" customWidth="1"/>
    <col min="770" max="770" width="9.88671875" style="7" bestFit="1" customWidth="1"/>
    <col min="771" max="771" width="9.5546875" style="7" customWidth="1"/>
    <col min="772" max="772" width="0.88671875" style="7" customWidth="1"/>
    <col min="773" max="773" width="4.5546875" style="7" customWidth="1"/>
    <col min="774" max="774" width="9.5546875" style="7" customWidth="1"/>
    <col min="775" max="775" width="0.88671875" style="7" customWidth="1"/>
    <col min="776" max="776" width="4.5546875" style="7" customWidth="1"/>
    <col min="777" max="777" width="9.5546875" style="7" customWidth="1"/>
    <col min="778" max="778" width="0.88671875" style="7" customWidth="1"/>
    <col min="779" max="779" width="4.5546875" style="7" customWidth="1"/>
    <col min="780" max="780" width="9.5546875" style="7" customWidth="1"/>
    <col min="781" max="781" width="0.88671875" style="7" customWidth="1"/>
    <col min="782" max="782" width="5.44140625" style="7" bestFit="1" customWidth="1"/>
    <col min="783" max="783" width="9.5546875" style="7" customWidth="1"/>
    <col min="784" max="784" width="0.88671875" style="7" customWidth="1"/>
    <col min="785" max="785" width="4.5546875" style="7" customWidth="1"/>
    <col min="786" max="786" width="9.5546875" style="7" customWidth="1"/>
    <col min="787" max="787" width="0.88671875" style="7" customWidth="1"/>
    <col min="788" max="788" width="4.5546875" style="7" customWidth="1"/>
    <col min="789" max="789" width="9.5546875" style="7" customWidth="1"/>
    <col min="790" max="790" width="0.88671875" style="7" customWidth="1"/>
    <col min="791" max="791" width="5.44140625" style="7" bestFit="1" customWidth="1"/>
    <col min="792" max="792" width="9.5546875" style="7" customWidth="1"/>
    <col min="793" max="794" width="12" style="7" bestFit="1" customWidth="1"/>
    <col min="795" max="1024" width="11.44140625" style="7"/>
    <col min="1025" max="1025" width="35.5546875" style="7" customWidth="1"/>
    <col min="1026" max="1026" width="9.88671875" style="7" bestFit="1" customWidth="1"/>
    <col min="1027" max="1027" width="9.5546875" style="7" customWidth="1"/>
    <col min="1028" max="1028" width="0.88671875" style="7" customWidth="1"/>
    <col min="1029" max="1029" width="4.5546875" style="7" customWidth="1"/>
    <col min="1030" max="1030" width="9.5546875" style="7" customWidth="1"/>
    <col min="1031" max="1031" width="0.88671875" style="7" customWidth="1"/>
    <col min="1032" max="1032" width="4.5546875" style="7" customWidth="1"/>
    <col min="1033" max="1033" width="9.5546875" style="7" customWidth="1"/>
    <col min="1034" max="1034" width="0.88671875" style="7" customWidth="1"/>
    <col min="1035" max="1035" width="4.5546875" style="7" customWidth="1"/>
    <col min="1036" max="1036" width="9.5546875" style="7" customWidth="1"/>
    <col min="1037" max="1037" width="0.88671875" style="7" customWidth="1"/>
    <col min="1038" max="1038" width="5.44140625" style="7" bestFit="1" customWidth="1"/>
    <col min="1039" max="1039" width="9.5546875" style="7" customWidth="1"/>
    <col min="1040" max="1040" width="0.88671875" style="7" customWidth="1"/>
    <col min="1041" max="1041" width="4.5546875" style="7" customWidth="1"/>
    <col min="1042" max="1042" width="9.5546875" style="7" customWidth="1"/>
    <col min="1043" max="1043" width="0.88671875" style="7" customWidth="1"/>
    <col min="1044" max="1044" width="4.5546875" style="7" customWidth="1"/>
    <col min="1045" max="1045" width="9.5546875" style="7" customWidth="1"/>
    <col min="1046" max="1046" width="0.88671875" style="7" customWidth="1"/>
    <col min="1047" max="1047" width="5.44140625" style="7" bestFit="1" customWidth="1"/>
    <col min="1048" max="1048" width="9.5546875" style="7" customWidth="1"/>
    <col min="1049" max="1050" width="12" style="7" bestFit="1" customWidth="1"/>
    <col min="1051" max="1280" width="11.44140625" style="7"/>
    <col min="1281" max="1281" width="35.5546875" style="7" customWidth="1"/>
    <col min="1282" max="1282" width="9.88671875" style="7" bestFit="1" customWidth="1"/>
    <col min="1283" max="1283" width="9.5546875" style="7" customWidth="1"/>
    <col min="1284" max="1284" width="0.88671875" style="7" customWidth="1"/>
    <col min="1285" max="1285" width="4.5546875" style="7" customWidth="1"/>
    <col min="1286" max="1286" width="9.5546875" style="7" customWidth="1"/>
    <col min="1287" max="1287" width="0.88671875" style="7" customWidth="1"/>
    <col min="1288" max="1288" width="4.5546875" style="7" customWidth="1"/>
    <col min="1289" max="1289" width="9.5546875" style="7" customWidth="1"/>
    <col min="1290" max="1290" width="0.88671875" style="7" customWidth="1"/>
    <col min="1291" max="1291" width="4.5546875" style="7" customWidth="1"/>
    <col min="1292" max="1292" width="9.5546875" style="7" customWidth="1"/>
    <col min="1293" max="1293" width="0.88671875" style="7" customWidth="1"/>
    <col min="1294" max="1294" width="5.44140625" style="7" bestFit="1" customWidth="1"/>
    <col min="1295" max="1295" width="9.5546875" style="7" customWidth="1"/>
    <col min="1296" max="1296" width="0.88671875" style="7" customWidth="1"/>
    <col min="1297" max="1297" width="4.5546875" style="7" customWidth="1"/>
    <col min="1298" max="1298" width="9.5546875" style="7" customWidth="1"/>
    <col min="1299" max="1299" width="0.88671875" style="7" customWidth="1"/>
    <col min="1300" max="1300" width="4.5546875" style="7" customWidth="1"/>
    <col min="1301" max="1301" width="9.5546875" style="7" customWidth="1"/>
    <col min="1302" max="1302" width="0.88671875" style="7" customWidth="1"/>
    <col min="1303" max="1303" width="5.44140625" style="7" bestFit="1" customWidth="1"/>
    <col min="1304" max="1304" width="9.5546875" style="7" customWidth="1"/>
    <col min="1305" max="1306" width="12" style="7" bestFit="1" customWidth="1"/>
    <col min="1307" max="1536" width="11.44140625" style="7"/>
    <col min="1537" max="1537" width="35.5546875" style="7" customWidth="1"/>
    <col min="1538" max="1538" width="9.88671875" style="7" bestFit="1" customWidth="1"/>
    <col min="1539" max="1539" width="9.5546875" style="7" customWidth="1"/>
    <col min="1540" max="1540" width="0.88671875" style="7" customWidth="1"/>
    <col min="1541" max="1541" width="4.5546875" style="7" customWidth="1"/>
    <col min="1542" max="1542" width="9.5546875" style="7" customWidth="1"/>
    <col min="1543" max="1543" width="0.88671875" style="7" customWidth="1"/>
    <col min="1544" max="1544" width="4.5546875" style="7" customWidth="1"/>
    <col min="1545" max="1545" width="9.5546875" style="7" customWidth="1"/>
    <col min="1546" max="1546" width="0.88671875" style="7" customWidth="1"/>
    <col min="1547" max="1547" width="4.5546875" style="7" customWidth="1"/>
    <col min="1548" max="1548" width="9.5546875" style="7" customWidth="1"/>
    <col min="1549" max="1549" width="0.88671875" style="7" customWidth="1"/>
    <col min="1550" max="1550" width="5.44140625" style="7" bestFit="1" customWidth="1"/>
    <col min="1551" max="1551" width="9.5546875" style="7" customWidth="1"/>
    <col min="1552" max="1552" width="0.88671875" style="7" customWidth="1"/>
    <col min="1553" max="1553" width="4.5546875" style="7" customWidth="1"/>
    <col min="1554" max="1554" width="9.5546875" style="7" customWidth="1"/>
    <col min="1555" max="1555" width="0.88671875" style="7" customWidth="1"/>
    <col min="1556" max="1556" width="4.5546875" style="7" customWidth="1"/>
    <col min="1557" max="1557" width="9.5546875" style="7" customWidth="1"/>
    <col min="1558" max="1558" width="0.88671875" style="7" customWidth="1"/>
    <col min="1559" max="1559" width="5.44140625" style="7" bestFit="1" customWidth="1"/>
    <col min="1560" max="1560" width="9.5546875" style="7" customWidth="1"/>
    <col min="1561" max="1562" width="12" style="7" bestFit="1" customWidth="1"/>
    <col min="1563" max="1792" width="11.44140625" style="7"/>
    <col min="1793" max="1793" width="35.5546875" style="7" customWidth="1"/>
    <col min="1794" max="1794" width="9.88671875" style="7" bestFit="1" customWidth="1"/>
    <col min="1795" max="1795" width="9.5546875" style="7" customWidth="1"/>
    <col min="1796" max="1796" width="0.88671875" style="7" customWidth="1"/>
    <col min="1797" max="1797" width="4.5546875" style="7" customWidth="1"/>
    <col min="1798" max="1798" width="9.5546875" style="7" customWidth="1"/>
    <col min="1799" max="1799" width="0.88671875" style="7" customWidth="1"/>
    <col min="1800" max="1800" width="4.5546875" style="7" customWidth="1"/>
    <col min="1801" max="1801" width="9.5546875" style="7" customWidth="1"/>
    <col min="1802" max="1802" width="0.88671875" style="7" customWidth="1"/>
    <col min="1803" max="1803" width="4.5546875" style="7" customWidth="1"/>
    <col min="1804" max="1804" width="9.5546875" style="7" customWidth="1"/>
    <col min="1805" max="1805" width="0.88671875" style="7" customWidth="1"/>
    <col min="1806" max="1806" width="5.44140625" style="7" bestFit="1" customWidth="1"/>
    <col min="1807" max="1807" width="9.5546875" style="7" customWidth="1"/>
    <col min="1808" max="1808" width="0.88671875" style="7" customWidth="1"/>
    <col min="1809" max="1809" width="4.5546875" style="7" customWidth="1"/>
    <col min="1810" max="1810" width="9.5546875" style="7" customWidth="1"/>
    <col min="1811" max="1811" width="0.88671875" style="7" customWidth="1"/>
    <col min="1812" max="1812" width="4.5546875" style="7" customWidth="1"/>
    <col min="1813" max="1813" width="9.5546875" style="7" customWidth="1"/>
    <col min="1814" max="1814" width="0.88671875" style="7" customWidth="1"/>
    <col min="1815" max="1815" width="5.44140625" style="7" bestFit="1" customWidth="1"/>
    <col min="1816" max="1816" width="9.5546875" style="7" customWidth="1"/>
    <col min="1817" max="1818" width="12" style="7" bestFit="1" customWidth="1"/>
    <col min="1819" max="2048" width="11.44140625" style="7"/>
    <col min="2049" max="2049" width="35.5546875" style="7" customWidth="1"/>
    <col min="2050" max="2050" width="9.88671875" style="7" bestFit="1" customWidth="1"/>
    <col min="2051" max="2051" width="9.5546875" style="7" customWidth="1"/>
    <col min="2052" max="2052" width="0.88671875" style="7" customWidth="1"/>
    <col min="2053" max="2053" width="4.5546875" style="7" customWidth="1"/>
    <col min="2054" max="2054" width="9.5546875" style="7" customWidth="1"/>
    <col min="2055" max="2055" width="0.88671875" style="7" customWidth="1"/>
    <col min="2056" max="2056" width="4.5546875" style="7" customWidth="1"/>
    <col min="2057" max="2057" width="9.5546875" style="7" customWidth="1"/>
    <col min="2058" max="2058" width="0.88671875" style="7" customWidth="1"/>
    <col min="2059" max="2059" width="4.5546875" style="7" customWidth="1"/>
    <col min="2060" max="2060" width="9.5546875" style="7" customWidth="1"/>
    <col min="2061" max="2061" width="0.88671875" style="7" customWidth="1"/>
    <col min="2062" max="2062" width="5.44140625" style="7" bestFit="1" customWidth="1"/>
    <col min="2063" max="2063" width="9.5546875" style="7" customWidth="1"/>
    <col min="2064" max="2064" width="0.88671875" style="7" customWidth="1"/>
    <col min="2065" max="2065" width="4.5546875" style="7" customWidth="1"/>
    <col min="2066" max="2066" width="9.5546875" style="7" customWidth="1"/>
    <col min="2067" max="2067" width="0.88671875" style="7" customWidth="1"/>
    <col min="2068" max="2068" width="4.5546875" style="7" customWidth="1"/>
    <col min="2069" max="2069" width="9.5546875" style="7" customWidth="1"/>
    <col min="2070" max="2070" width="0.88671875" style="7" customWidth="1"/>
    <col min="2071" max="2071" width="5.44140625" style="7" bestFit="1" customWidth="1"/>
    <col min="2072" max="2072" width="9.5546875" style="7" customWidth="1"/>
    <col min="2073" max="2074" width="12" style="7" bestFit="1" customWidth="1"/>
    <col min="2075" max="2304" width="11.44140625" style="7"/>
    <col min="2305" max="2305" width="35.5546875" style="7" customWidth="1"/>
    <col min="2306" max="2306" width="9.88671875" style="7" bestFit="1" customWidth="1"/>
    <col min="2307" max="2307" width="9.5546875" style="7" customWidth="1"/>
    <col min="2308" max="2308" width="0.88671875" style="7" customWidth="1"/>
    <col min="2309" max="2309" width="4.5546875" style="7" customWidth="1"/>
    <col min="2310" max="2310" width="9.5546875" style="7" customWidth="1"/>
    <col min="2311" max="2311" width="0.88671875" style="7" customWidth="1"/>
    <col min="2312" max="2312" width="4.5546875" style="7" customWidth="1"/>
    <col min="2313" max="2313" width="9.5546875" style="7" customWidth="1"/>
    <col min="2314" max="2314" width="0.88671875" style="7" customWidth="1"/>
    <col min="2315" max="2315" width="4.5546875" style="7" customWidth="1"/>
    <col min="2316" max="2316" width="9.5546875" style="7" customWidth="1"/>
    <col min="2317" max="2317" width="0.88671875" style="7" customWidth="1"/>
    <col min="2318" max="2318" width="5.44140625" style="7" bestFit="1" customWidth="1"/>
    <col min="2319" max="2319" width="9.5546875" style="7" customWidth="1"/>
    <col min="2320" max="2320" width="0.88671875" style="7" customWidth="1"/>
    <col min="2321" max="2321" width="4.5546875" style="7" customWidth="1"/>
    <col min="2322" max="2322" width="9.5546875" style="7" customWidth="1"/>
    <col min="2323" max="2323" width="0.88671875" style="7" customWidth="1"/>
    <col min="2324" max="2324" width="4.5546875" style="7" customWidth="1"/>
    <col min="2325" max="2325" width="9.5546875" style="7" customWidth="1"/>
    <col min="2326" max="2326" width="0.88671875" style="7" customWidth="1"/>
    <col min="2327" max="2327" width="5.44140625" style="7" bestFit="1" customWidth="1"/>
    <col min="2328" max="2328" width="9.5546875" style="7" customWidth="1"/>
    <col min="2329" max="2330" width="12" style="7" bestFit="1" customWidth="1"/>
    <col min="2331" max="2560" width="11.44140625" style="7"/>
    <col min="2561" max="2561" width="35.5546875" style="7" customWidth="1"/>
    <col min="2562" max="2562" width="9.88671875" style="7" bestFit="1" customWidth="1"/>
    <col min="2563" max="2563" width="9.5546875" style="7" customWidth="1"/>
    <col min="2564" max="2564" width="0.88671875" style="7" customWidth="1"/>
    <col min="2565" max="2565" width="4.5546875" style="7" customWidth="1"/>
    <col min="2566" max="2566" width="9.5546875" style="7" customWidth="1"/>
    <col min="2567" max="2567" width="0.88671875" style="7" customWidth="1"/>
    <col min="2568" max="2568" width="4.5546875" style="7" customWidth="1"/>
    <col min="2569" max="2569" width="9.5546875" style="7" customWidth="1"/>
    <col min="2570" max="2570" width="0.88671875" style="7" customWidth="1"/>
    <col min="2571" max="2571" width="4.5546875" style="7" customWidth="1"/>
    <col min="2572" max="2572" width="9.5546875" style="7" customWidth="1"/>
    <col min="2573" max="2573" width="0.88671875" style="7" customWidth="1"/>
    <col min="2574" max="2574" width="5.44140625" style="7" bestFit="1" customWidth="1"/>
    <col min="2575" max="2575" width="9.5546875" style="7" customWidth="1"/>
    <col min="2576" max="2576" width="0.88671875" style="7" customWidth="1"/>
    <col min="2577" max="2577" width="4.5546875" style="7" customWidth="1"/>
    <col min="2578" max="2578" width="9.5546875" style="7" customWidth="1"/>
    <col min="2579" max="2579" width="0.88671875" style="7" customWidth="1"/>
    <col min="2580" max="2580" width="4.5546875" style="7" customWidth="1"/>
    <col min="2581" max="2581" width="9.5546875" style="7" customWidth="1"/>
    <col min="2582" max="2582" width="0.88671875" style="7" customWidth="1"/>
    <col min="2583" max="2583" width="5.44140625" style="7" bestFit="1" customWidth="1"/>
    <col min="2584" max="2584" width="9.5546875" style="7" customWidth="1"/>
    <col min="2585" max="2586" width="12" style="7" bestFit="1" customWidth="1"/>
    <col min="2587" max="2816" width="11.44140625" style="7"/>
    <col min="2817" max="2817" width="35.5546875" style="7" customWidth="1"/>
    <col min="2818" max="2818" width="9.88671875" style="7" bestFit="1" customWidth="1"/>
    <col min="2819" max="2819" width="9.5546875" style="7" customWidth="1"/>
    <col min="2820" max="2820" width="0.88671875" style="7" customWidth="1"/>
    <col min="2821" max="2821" width="4.5546875" style="7" customWidth="1"/>
    <col min="2822" max="2822" width="9.5546875" style="7" customWidth="1"/>
    <col min="2823" max="2823" width="0.88671875" style="7" customWidth="1"/>
    <col min="2824" max="2824" width="4.5546875" style="7" customWidth="1"/>
    <col min="2825" max="2825" width="9.5546875" style="7" customWidth="1"/>
    <col min="2826" max="2826" width="0.88671875" style="7" customWidth="1"/>
    <col min="2827" max="2827" width="4.5546875" style="7" customWidth="1"/>
    <col min="2828" max="2828" width="9.5546875" style="7" customWidth="1"/>
    <col min="2829" max="2829" width="0.88671875" style="7" customWidth="1"/>
    <col min="2830" max="2830" width="5.44140625" style="7" bestFit="1" customWidth="1"/>
    <col min="2831" max="2831" width="9.5546875" style="7" customWidth="1"/>
    <col min="2832" max="2832" width="0.88671875" style="7" customWidth="1"/>
    <col min="2833" max="2833" width="4.5546875" style="7" customWidth="1"/>
    <col min="2834" max="2834" width="9.5546875" style="7" customWidth="1"/>
    <col min="2835" max="2835" width="0.88671875" style="7" customWidth="1"/>
    <col min="2836" max="2836" width="4.5546875" style="7" customWidth="1"/>
    <col min="2837" max="2837" width="9.5546875" style="7" customWidth="1"/>
    <col min="2838" max="2838" width="0.88671875" style="7" customWidth="1"/>
    <col min="2839" max="2839" width="5.44140625" style="7" bestFit="1" customWidth="1"/>
    <col min="2840" max="2840" width="9.5546875" style="7" customWidth="1"/>
    <col min="2841" max="2842" width="12" style="7" bestFit="1" customWidth="1"/>
    <col min="2843" max="3072" width="11.44140625" style="7"/>
    <col min="3073" max="3073" width="35.5546875" style="7" customWidth="1"/>
    <col min="3074" max="3074" width="9.88671875" style="7" bestFit="1" customWidth="1"/>
    <col min="3075" max="3075" width="9.5546875" style="7" customWidth="1"/>
    <col min="3076" max="3076" width="0.88671875" style="7" customWidth="1"/>
    <col min="3077" max="3077" width="4.5546875" style="7" customWidth="1"/>
    <col min="3078" max="3078" width="9.5546875" style="7" customWidth="1"/>
    <col min="3079" max="3079" width="0.88671875" style="7" customWidth="1"/>
    <col min="3080" max="3080" width="4.5546875" style="7" customWidth="1"/>
    <col min="3081" max="3081" width="9.5546875" style="7" customWidth="1"/>
    <col min="3082" max="3082" width="0.88671875" style="7" customWidth="1"/>
    <col min="3083" max="3083" width="4.5546875" style="7" customWidth="1"/>
    <col min="3084" max="3084" width="9.5546875" style="7" customWidth="1"/>
    <col min="3085" max="3085" width="0.88671875" style="7" customWidth="1"/>
    <col min="3086" max="3086" width="5.44140625" style="7" bestFit="1" customWidth="1"/>
    <col min="3087" max="3087" width="9.5546875" style="7" customWidth="1"/>
    <col min="3088" max="3088" width="0.88671875" style="7" customWidth="1"/>
    <col min="3089" max="3089" width="4.5546875" style="7" customWidth="1"/>
    <col min="3090" max="3090" width="9.5546875" style="7" customWidth="1"/>
    <col min="3091" max="3091" width="0.88671875" style="7" customWidth="1"/>
    <col min="3092" max="3092" width="4.5546875" style="7" customWidth="1"/>
    <col min="3093" max="3093" width="9.5546875" style="7" customWidth="1"/>
    <col min="3094" max="3094" width="0.88671875" style="7" customWidth="1"/>
    <col min="3095" max="3095" width="5.44140625" style="7" bestFit="1" customWidth="1"/>
    <col min="3096" max="3096" width="9.5546875" style="7" customWidth="1"/>
    <col min="3097" max="3098" width="12" style="7" bestFit="1" customWidth="1"/>
    <col min="3099" max="3328" width="11.44140625" style="7"/>
    <col min="3329" max="3329" width="35.5546875" style="7" customWidth="1"/>
    <col min="3330" max="3330" width="9.88671875" style="7" bestFit="1" customWidth="1"/>
    <col min="3331" max="3331" width="9.5546875" style="7" customWidth="1"/>
    <col min="3332" max="3332" width="0.88671875" style="7" customWidth="1"/>
    <col min="3333" max="3333" width="4.5546875" style="7" customWidth="1"/>
    <col min="3334" max="3334" width="9.5546875" style="7" customWidth="1"/>
    <col min="3335" max="3335" width="0.88671875" style="7" customWidth="1"/>
    <col min="3336" max="3336" width="4.5546875" style="7" customWidth="1"/>
    <col min="3337" max="3337" width="9.5546875" style="7" customWidth="1"/>
    <col min="3338" max="3338" width="0.88671875" style="7" customWidth="1"/>
    <col min="3339" max="3339" width="4.5546875" style="7" customWidth="1"/>
    <col min="3340" max="3340" width="9.5546875" style="7" customWidth="1"/>
    <col min="3341" max="3341" width="0.88671875" style="7" customWidth="1"/>
    <col min="3342" max="3342" width="5.44140625" style="7" bestFit="1" customWidth="1"/>
    <col min="3343" max="3343" width="9.5546875" style="7" customWidth="1"/>
    <col min="3344" max="3344" width="0.88671875" style="7" customWidth="1"/>
    <col min="3345" max="3345" width="4.5546875" style="7" customWidth="1"/>
    <col min="3346" max="3346" width="9.5546875" style="7" customWidth="1"/>
    <col min="3347" max="3347" width="0.88671875" style="7" customWidth="1"/>
    <col min="3348" max="3348" width="4.5546875" style="7" customWidth="1"/>
    <col min="3349" max="3349" width="9.5546875" style="7" customWidth="1"/>
    <col min="3350" max="3350" width="0.88671875" style="7" customWidth="1"/>
    <col min="3351" max="3351" width="5.44140625" style="7" bestFit="1" customWidth="1"/>
    <col min="3352" max="3352" width="9.5546875" style="7" customWidth="1"/>
    <col min="3353" max="3354" width="12" style="7" bestFit="1" customWidth="1"/>
    <col min="3355" max="3584" width="11.44140625" style="7"/>
    <col min="3585" max="3585" width="35.5546875" style="7" customWidth="1"/>
    <col min="3586" max="3586" width="9.88671875" style="7" bestFit="1" customWidth="1"/>
    <col min="3587" max="3587" width="9.5546875" style="7" customWidth="1"/>
    <col min="3588" max="3588" width="0.88671875" style="7" customWidth="1"/>
    <col min="3589" max="3589" width="4.5546875" style="7" customWidth="1"/>
    <col min="3590" max="3590" width="9.5546875" style="7" customWidth="1"/>
    <col min="3591" max="3591" width="0.88671875" style="7" customWidth="1"/>
    <col min="3592" max="3592" width="4.5546875" style="7" customWidth="1"/>
    <col min="3593" max="3593" width="9.5546875" style="7" customWidth="1"/>
    <col min="3594" max="3594" width="0.88671875" style="7" customWidth="1"/>
    <col min="3595" max="3595" width="4.5546875" style="7" customWidth="1"/>
    <col min="3596" max="3596" width="9.5546875" style="7" customWidth="1"/>
    <col min="3597" max="3597" width="0.88671875" style="7" customWidth="1"/>
    <col min="3598" max="3598" width="5.44140625" style="7" bestFit="1" customWidth="1"/>
    <col min="3599" max="3599" width="9.5546875" style="7" customWidth="1"/>
    <col min="3600" max="3600" width="0.88671875" style="7" customWidth="1"/>
    <col min="3601" max="3601" width="4.5546875" style="7" customWidth="1"/>
    <col min="3602" max="3602" width="9.5546875" style="7" customWidth="1"/>
    <col min="3603" max="3603" width="0.88671875" style="7" customWidth="1"/>
    <col min="3604" max="3604" width="4.5546875" style="7" customWidth="1"/>
    <col min="3605" max="3605" width="9.5546875" style="7" customWidth="1"/>
    <col min="3606" max="3606" width="0.88671875" style="7" customWidth="1"/>
    <col min="3607" max="3607" width="5.44140625" style="7" bestFit="1" customWidth="1"/>
    <col min="3608" max="3608" width="9.5546875" style="7" customWidth="1"/>
    <col min="3609" max="3610" width="12" style="7" bestFit="1" customWidth="1"/>
    <col min="3611" max="3840" width="11.44140625" style="7"/>
    <col min="3841" max="3841" width="35.5546875" style="7" customWidth="1"/>
    <col min="3842" max="3842" width="9.88671875" style="7" bestFit="1" customWidth="1"/>
    <col min="3843" max="3843" width="9.5546875" style="7" customWidth="1"/>
    <col min="3844" max="3844" width="0.88671875" style="7" customWidth="1"/>
    <col min="3845" max="3845" width="4.5546875" style="7" customWidth="1"/>
    <col min="3846" max="3846" width="9.5546875" style="7" customWidth="1"/>
    <col min="3847" max="3847" width="0.88671875" style="7" customWidth="1"/>
    <col min="3848" max="3848" width="4.5546875" style="7" customWidth="1"/>
    <col min="3849" max="3849" width="9.5546875" style="7" customWidth="1"/>
    <col min="3850" max="3850" width="0.88671875" style="7" customWidth="1"/>
    <col min="3851" max="3851" width="4.5546875" style="7" customWidth="1"/>
    <col min="3852" max="3852" width="9.5546875" style="7" customWidth="1"/>
    <col min="3853" max="3853" width="0.88671875" style="7" customWidth="1"/>
    <col min="3854" max="3854" width="5.44140625" style="7" bestFit="1" customWidth="1"/>
    <col min="3855" max="3855" width="9.5546875" style="7" customWidth="1"/>
    <col min="3856" max="3856" width="0.88671875" style="7" customWidth="1"/>
    <col min="3857" max="3857" width="4.5546875" style="7" customWidth="1"/>
    <col min="3858" max="3858" width="9.5546875" style="7" customWidth="1"/>
    <col min="3859" max="3859" width="0.88671875" style="7" customWidth="1"/>
    <col min="3860" max="3860" width="4.5546875" style="7" customWidth="1"/>
    <col min="3861" max="3861" width="9.5546875" style="7" customWidth="1"/>
    <col min="3862" max="3862" width="0.88671875" style="7" customWidth="1"/>
    <col min="3863" max="3863" width="5.44140625" style="7" bestFit="1" customWidth="1"/>
    <col min="3864" max="3864" width="9.5546875" style="7" customWidth="1"/>
    <col min="3865" max="3866" width="12" style="7" bestFit="1" customWidth="1"/>
    <col min="3867" max="4096" width="11.44140625" style="7"/>
    <col min="4097" max="4097" width="35.5546875" style="7" customWidth="1"/>
    <col min="4098" max="4098" width="9.88671875" style="7" bestFit="1" customWidth="1"/>
    <col min="4099" max="4099" width="9.5546875" style="7" customWidth="1"/>
    <col min="4100" max="4100" width="0.88671875" style="7" customWidth="1"/>
    <col min="4101" max="4101" width="4.5546875" style="7" customWidth="1"/>
    <col min="4102" max="4102" width="9.5546875" style="7" customWidth="1"/>
    <col min="4103" max="4103" width="0.88671875" style="7" customWidth="1"/>
    <col min="4104" max="4104" width="4.5546875" style="7" customWidth="1"/>
    <col min="4105" max="4105" width="9.5546875" style="7" customWidth="1"/>
    <col min="4106" max="4106" width="0.88671875" style="7" customWidth="1"/>
    <col min="4107" max="4107" width="4.5546875" style="7" customWidth="1"/>
    <col min="4108" max="4108" width="9.5546875" style="7" customWidth="1"/>
    <col min="4109" max="4109" width="0.88671875" style="7" customWidth="1"/>
    <col min="4110" max="4110" width="5.44140625" style="7" bestFit="1" customWidth="1"/>
    <col min="4111" max="4111" width="9.5546875" style="7" customWidth="1"/>
    <col min="4112" max="4112" width="0.88671875" style="7" customWidth="1"/>
    <col min="4113" max="4113" width="4.5546875" style="7" customWidth="1"/>
    <col min="4114" max="4114" width="9.5546875" style="7" customWidth="1"/>
    <col min="4115" max="4115" width="0.88671875" style="7" customWidth="1"/>
    <col min="4116" max="4116" width="4.5546875" style="7" customWidth="1"/>
    <col min="4117" max="4117" width="9.5546875" style="7" customWidth="1"/>
    <col min="4118" max="4118" width="0.88671875" style="7" customWidth="1"/>
    <col min="4119" max="4119" width="5.44140625" style="7" bestFit="1" customWidth="1"/>
    <col min="4120" max="4120" width="9.5546875" style="7" customWidth="1"/>
    <col min="4121" max="4122" width="12" style="7" bestFit="1" customWidth="1"/>
    <col min="4123" max="4352" width="11.44140625" style="7"/>
    <col min="4353" max="4353" width="35.5546875" style="7" customWidth="1"/>
    <col min="4354" max="4354" width="9.88671875" style="7" bestFit="1" customWidth="1"/>
    <col min="4355" max="4355" width="9.5546875" style="7" customWidth="1"/>
    <col min="4356" max="4356" width="0.88671875" style="7" customWidth="1"/>
    <col min="4357" max="4357" width="4.5546875" style="7" customWidth="1"/>
    <col min="4358" max="4358" width="9.5546875" style="7" customWidth="1"/>
    <col min="4359" max="4359" width="0.88671875" style="7" customWidth="1"/>
    <col min="4360" max="4360" width="4.5546875" style="7" customWidth="1"/>
    <col min="4361" max="4361" width="9.5546875" style="7" customWidth="1"/>
    <col min="4362" max="4362" width="0.88671875" style="7" customWidth="1"/>
    <col min="4363" max="4363" width="4.5546875" style="7" customWidth="1"/>
    <col min="4364" max="4364" width="9.5546875" style="7" customWidth="1"/>
    <col min="4365" max="4365" width="0.88671875" style="7" customWidth="1"/>
    <col min="4366" max="4366" width="5.44140625" style="7" bestFit="1" customWidth="1"/>
    <col min="4367" max="4367" width="9.5546875" style="7" customWidth="1"/>
    <col min="4368" max="4368" width="0.88671875" style="7" customWidth="1"/>
    <col min="4369" max="4369" width="4.5546875" style="7" customWidth="1"/>
    <col min="4370" max="4370" width="9.5546875" style="7" customWidth="1"/>
    <col min="4371" max="4371" width="0.88671875" style="7" customWidth="1"/>
    <col min="4372" max="4372" width="4.5546875" style="7" customWidth="1"/>
    <col min="4373" max="4373" width="9.5546875" style="7" customWidth="1"/>
    <col min="4374" max="4374" width="0.88671875" style="7" customWidth="1"/>
    <col min="4375" max="4375" width="5.44140625" style="7" bestFit="1" customWidth="1"/>
    <col min="4376" max="4376" width="9.5546875" style="7" customWidth="1"/>
    <col min="4377" max="4378" width="12" style="7" bestFit="1" customWidth="1"/>
    <col min="4379" max="4608" width="11.44140625" style="7"/>
    <col min="4609" max="4609" width="35.5546875" style="7" customWidth="1"/>
    <col min="4610" max="4610" width="9.88671875" style="7" bestFit="1" customWidth="1"/>
    <col min="4611" max="4611" width="9.5546875" style="7" customWidth="1"/>
    <col min="4612" max="4612" width="0.88671875" style="7" customWidth="1"/>
    <col min="4613" max="4613" width="4.5546875" style="7" customWidth="1"/>
    <col min="4614" max="4614" width="9.5546875" style="7" customWidth="1"/>
    <col min="4615" max="4615" width="0.88671875" style="7" customWidth="1"/>
    <col min="4616" max="4616" width="4.5546875" style="7" customWidth="1"/>
    <col min="4617" max="4617" width="9.5546875" style="7" customWidth="1"/>
    <col min="4618" max="4618" width="0.88671875" style="7" customWidth="1"/>
    <col min="4619" max="4619" width="4.5546875" style="7" customWidth="1"/>
    <col min="4620" max="4620" width="9.5546875" style="7" customWidth="1"/>
    <col min="4621" max="4621" width="0.88671875" style="7" customWidth="1"/>
    <col min="4622" max="4622" width="5.44140625" style="7" bestFit="1" customWidth="1"/>
    <col min="4623" max="4623" width="9.5546875" style="7" customWidth="1"/>
    <col min="4624" max="4624" width="0.88671875" style="7" customWidth="1"/>
    <col min="4625" max="4625" width="4.5546875" style="7" customWidth="1"/>
    <col min="4626" max="4626" width="9.5546875" style="7" customWidth="1"/>
    <col min="4627" max="4627" width="0.88671875" style="7" customWidth="1"/>
    <col min="4628" max="4628" width="4.5546875" style="7" customWidth="1"/>
    <col min="4629" max="4629" width="9.5546875" style="7" customWidth="1"/>
    <col min="4630" max="4630" width="0.88671875" style="7" customWidth="1"/>
    <col min="4631" max="4631" width="5.44140625" style="7" bestFit="1" customWidth="1"/>
    <col min="4632" max="4632" width="9.5546875" style="7" customWidth="1"/>
    <col min="4633" max="4634" width="12" style="7" bestFit="1" customWidth="1"/>
    <col min="4635" max="4864" width="11.44140625" style="7"/>
    <col min="4865" max="4865" width="35.5546875" style="7" customWidth="1"/>
    <col min="4866" max="4866" width="9.88671875" style="7" bestFit="1" customWidth="1"/>
    <col min="4867" max="4867" width="9.5546875" style="7" customWidth="1"/>
    <col min="4868" max="4868" width="0.88671875" style="7" customWidth="1"/>
    <col min="4869" max="4869" width="4.5546875" style="7" customWidth="1"/>
    <col min="4870" max="4870" width="9.5546875" style="7" customWidth="1"/>
    <col min="4871" max="4871" width="0.88671875" style="7" customWidth="1"/>
    <col min="4872" max="4872" width="4.5546875" style="7" customWidth="1"/>
    <col min="4873" max="4873" width="9.5546875" style="7" customWidth="1"/>
    <col min="4874" max="4874" width="0.88671875" style="7" customWidth="1"/>
    <col min="4875" max="4875" width="4.5546875" style="7" customWidth="1"/>
    <col min="4876" max="4876" width="9.5546875" style="7" customWidth="1"/>
    <col min="4877" max="4877" width="0.88671875" style="7" customWidth="1"/>
    <col min="4878" max="4878" width="5.44140625" style="7" bestFit="1" customWidth="1"/>
    <col min="4879" max="4879" width="9.5546875" style="7" customWidth="1"/>
    <col min="4880" max="4880" width="0.88671875" style="7" customWidth="1"/>
    <col min="4881" max="4881" width="4.5546875" style="7" customWidth="1"/>
    <col min="4882" max="4882" width="9.5546875" style="7" customWidth="1"/>
    <col min="4883" max="4883" width="0.88671875" style="7" customWidth="1"/>
    <col min="4884" max="4884" width="4.5546875" style="7" customWidth="1"/>
    <col min="4885" max="4885" width="9.5546875" style="7" customWidth="1"/>
    <col min="4886" max="4886" width="0.88671875" style="7" customWidth="1"/>
    <col min="4887" max="4887" width="5.44140625" style="7" bestFit="1" customWidth="1"/>
    <col min="4888" max="4888" width="9.5546875" style="7" customWidth="1"/>
    <col min="4889" max="4890" width="12" style="7" bestFit="1" customWidth="1"/>
    <col min="4891" max="5120" width="11.44140625" style="7"/>
    <col min="5121" max="5121" width="35.5546875" style="7" customWidth="1"/>
    <col min="5122" max="5122" width="9.88671875" style="7" bestFit="1" customWidth="1"/>
    <col min="5123" max="5123" width="9.5546875" style="7" customWidth="1"/>
    <col min="5124" max="5124" width="0.88671875" style="7" customWidth="1"/>
    <col min="5125" max="5125" width="4.5546875" style="7" customWidth="1"/>
    <col min="5126" max="5126" width="9.5546875" style="7" customWidth="1"/>
    <col min="5127" max="5127" width="0.88671875" style="7" customWidth="1"/>
    <col min="5128" max="5128" width="4.5546875" style="7" customWidth="1"/>
    <col min="5129" max="5129" width="9.5546875" style="7" customWidth="1"/>
    <col min="5130" max="5130" width="0.88671875" style="7" customWidth="1"/>
    <col min="5131" max="5131" width="4.5546875" style="7" customWidth="1"/>
    <col min="5132" max="5132" width="9.5546875" style="7" customWidth="1"/>
    <col min="5133" max="5133" width="0.88671875" style="7" customWidth="1"/>
    <col min="5134" max="5134" width="5.44140625" style="7" bestFit="1" customWidth="1"/>
    <col min="5135" max="5135" width="9.5546875" style="7" customWidth="1"/>
    <col min="5136" max="5136" width="0.88671875" style="7" customWidth="1"/>
    <col min="5137" max="5137" width="4.5546875" style="7" customWidth="1"/>
    <col min="5138" max="5138" width="9.5546875" style="7" customWidth="1"/>
    <col min="5139" max="5139" width="0.88671875" style="7" customWidth="1"/>
    <col min="5140" max="5140" width="4.5546875" style="7" customWidth="1"/>
    <col min="5141" max="5141" width="9.5546875" style="7" customWidth="1"/>
    <col min="5142" max="5142" width="0.88671875" style="7" customWidth="1"/>
    <col min="5143" max="5143" width="5.44140625" style="7" bestFit="1" customWidth="1"/>
    <col min="5144" max="5144" width="9.5546875" style="7" customWidth="1"/>
    <col min="5145" max="5146" width="12" style="7" bestFit="1" customWidth="1"/>
    <col min="5147" max="5376" width="11.44140625" style="7"/>
    <col min="5377" max="5377" width="35.5546875" style="7" customWidth="1"/>
    <col min="5378" max="5378" width="9.88671875" style="7" bestFit="1" customWidth="1"/>
    <col min="5379" max="5379" width="9.5546875" style="7" customWidth="1"/>
    <col min="5380" max="5380" width="0.88671875" style="7" customWidth="1"/>
    <col min="5381" max="5381" width="4.5546875" style="7" customWidth="1"/>
    <col min="5382" max="5382" width="9.5546875" style="7" customWidth="1"/>
    <col min="5383" max="5383" width="0.88671875" style="7" customWidth="1"/>
    <col min="5384" max="5384" width="4.5546875" style="7" customWidth="1"/>
    <col min="5385" max="5385" width="9.5546875" style="7" customWidth="1"/>
    <col min="5386" max="5386" width="0.88671875" style="7" customWidth="1"/>
    <col min="5387" max="5387" width="4.5546875" style="7" customWidth="1"/>
    <col min="5388" max="5388" width="9.5546875" style="7" customWidth="1"/>
    <col min="5389" max="5389" width="0.88671875" style="7" customWidth="1"/>
    <col min="5390" max="5390" width="5.44140625" style="7" bestFit="1" customWidth="1"/>
    <col min="5391" max="5391" width="9.5546875" style="7" customWidth="1"/>
    <col min="5392" max="5392" width="0.88671875" style="7" customWidth="1"/>
    <col min="5393" max="5393" width="4.5546875" style="7" customWidth="1"/>
    <col min="5394" max="5394" width="9.5546875" style="7" customWidth="1"/>
    <col min="5395" max="5395" width="0.88671875" style="7" customWidth="1"/>
    <col min="5396" max="5396" width="4.5546875" style="7" customWidth="1"/>
    <col min="5397" max="5397" width="9.5546875" style="7" customWidth="1"/>
    <col min="5398" max="5398" width="0.88671875" style="7" customWidth="1"/>
    <col min="5399" max="5399" width="5.44140625" style="7" bestFit="1" customWidth="1"/>
    <col min="5400" max="5400" width="9.5546875" style="7" customWidth="1"/>
    <col min="5401" max="5402" width="12" style="7" bestFit="1" customWidth="1"/>
    <col min="5403" max="5632" width="11.44140625" style="7"/>
    <col min="5633" max="5633" width="35.5546875" style="7" customWidth="1"/>
    <col min="5634" max="5634" width="9.88671875" style="7" bestFit="1" customWidth="1"/>
    <col min="5635" max="5635" width="9.5546875" style="7" customWidth="1"/>
    <col min="5636" max="5636" width="0.88671875" style="7" customWidth="1"/>
    <col min="5637" max="5637" width="4.5546875" style="7" customWidth="1"/>
    <col min="5638" max="5638" width="9.5546875" style="7" customWidth="1"/>
    <col min="5639" max="5639" width="0.88671875" style="7" customWidth="1"/>
    <col min="5640" max="5640" width="4.5546875" style="7" customWidth="1"/>
    <col min="5641" max="5641" width="9.5546875" style="7" customWidth="1"/>
    <col min="5642" max="5642" width="0.88671875" style="7" customWidth="1"/>
    <col min="5643" max="5643" width="4.5546875" style="7" customWidth="1"/>
    <col min="5644" max="5644" width="9.5546875" style="7" customWidth="1"/>
    <col min="5645" max="5645" width="0.88671875" style="7" customWidth="1"/>
    <col min="5646" max="5646" width="5.44140625" style="7" bestFit="1" customWidth="1"/>
    <col min="5647" max="5647" width="9.5546875" style="7" customWidth="1"/>
    <col min="5648" max="5648" width="0.88671875" style="7" customWidth="1"/>
    <col min="5649" max="5649" width="4.5546875" style="7" customWidth="1"/>
    <col min="5650" max="5650" width="9.5546875" style="7" customWidth="1"/>
    <col min="5651" max="5651" width="0.88671875" style="7" customWidth="1"/>
    <col min="5652" max="5652" width="4.5546875" style="7" customWidth="1"/>
    <col min="5653" max="5653" width="9.5546875" style="7" customWidth="1"/>
    <col min="5654" max="5654" width="0.88671875" style="7" customWidth="1"/>
    <col min="5655" max="5655" width="5.44140625" style="7" bestFit="1" customWidth="1"/>
    <col min="5656" max="5656" width="9.5546875" style="7" customWidth="1"/>
    <col min="5657" max="5658" width="12" style="7" bestFit="1" customWidth="1"/>
    <col min="5659" max="5888" width="11.44140625" style="7"/>
    <col min="5889" max="5889" width="35.5546875" style="7" customWidth="1"/>
    <col min="5890" max="5890" width="9.88671875" style="7" bestFit="1" customWidth="1"/>
    <col min="5891" max="5891" width="9.5546875" style="7" customWidth="1"/>
    <col min="5892" max="5892" width="0.88671875" style="7" customWidth="1"/>
    <col min="5893" max="5893" width="4.5546875" style="7" customWidth="1"/>
    <col min="5894" max="5894" width="9.5546875" style="7" customWidth="1"/>
    <col min="5895" max="5895" width="0.88671875" style="7" customWidth="1"/>
    <col min="5896" max="5896" width="4.5546875" style="7" customWidth="1"/>
    <col min="5897" max="5897" width="9.5546875" style="7" customWidth="1"/>
    <col min="5898" max="5898" width="0.88671875" style="7" customWidth="1"/>
    <col min="5899" max="5899" width="4.5546875" style="7" customWidth="1"/>
    <col min="5900" max="5900" width="9.5546875" style="7" customWidth="1"/>
    <col min="5901" max="5901" width="0.88671875" style="7" customWidth="1"/>
    <col min="5902" max="5902" width="5.44140625" style="7" bestFit="1" customWidth="1"/>
    <col min="5903" max="5903" width="9.5546875" style="7" customWidth="1"/>
    <col min="5904" max="5904" width="0.88671875" style="7" customWidth="1"/>
    <col min="5905" max="5905" width="4.5546875" style="7" customWidth="1"/>
    <col min="5906" max="5906" width="9.5546875" style="7" customWidth="1"/>
    <col min="5907" max="5907" width="0.88671875" style="7" customWidth="1"/>
    <col min="5908" max="5908" width="4.5546875" style="7" customWidth="1"/>
    <col min="5909" max="5909" width="9.5546875" style="7" customWidth="1"/>
    <col min="5910" max="5910" width="0.88671875" style="7" customWidth="1"/>
    <col min="5911" max="5911" width="5.44140625" style="7" bestFit="1" customWidth="1"/>
    <col min="5912" max="5912" width="9.5546875" style="7" customWidth="1"/>
    <col min="5913" max="5914" width="12" style="7" bestFit="1" customWidth="1"/>
    <col min="5915" max="6144" width="11.44140625" style="7"/>
    <col min="6145" max="6145" width="35.5546875" style="7" customWidth="1"/>
    <col min="6146" max="6146" width="9.88671875" style="7" bestFit="1" customWidth="1"/>
    <col min="6147" max="6147" width="9.5546875" style="7" customWidth="1"/>
    <col min="6148" max="6148" width="0.88671875" style="7" customWidth="1"/>
    <col min="6149" max="6149" width="4.5546875" style="7" customWidth="1"/>
    <col min="6150" max="6150" width="9.5546875" style="7" customWidth="1"/>
    <col min="6151" max="6151" width="0.88671875" style="7" customWidth="1"/>
    <col min="6152" max="6152" width="4.5546875" style="7" customWidth="1"/>
    <col min="6153" max="6153" width="9.5546875" style="7" customWidth="1"/>
    <col min="6154" max="6154" width="0.88671875" style="7" customWidth="1"/>
    <col min="6155" max="6155" width="4.5546875" style="7" customWidth="1"/>
    <col min="6156" max="6156" width="9.5546875" style="7" customWidth="1"/>
    <col min="6157" max="6157" width="0.88671875" style="7" customWidth="1"/>
    <col min="6158" max="6158" width="5.44140625" style="7" bestFit="1" customWidth="1"/>
    <col min="6159" max="6159" width="9.5546875" style="7" customWidth="1"/>
    <col min="6160" max="6160" width="0.88671875" style="7" customWidth="1"/>
    <col min="6161" max="6161" width="4.5546875" style="7" customWidth="1"/>
    <col min="6162" max="6162" width="9.5546875" style="7" customWidth="1"/>
    <col min="6163" max="6163" width="0.88671875" style="7" customWidth="1"/>
    <col min="6164" max="6164" width="4.5546875" style="7" customWidth="1"/>
    <col min="6165" max="6165" width="9.5546875" style="7" customWidth="1"/>
    <col min="6166" max="6166" width="0.88671875" style="7" customWidth="1"/>
    <col min="6167" max="6167" width="5.44140625" style="7" bestFit="1" customWidth="1"/>
    <col min="6168" max="6168" width="9.5546875" style="7" customWidth="1"/>
    <col min="6169" max="6170" width="12" style="7" bestFit="1" customWidth="1"/>
    <col min="6171" max="6400" width="11.44140625" style="7"/>
    <col min="6401" max="6401" width="35.5546875" style="7" customWidth="1"/>
    <col min="6402" max="6402" width="9.88671875" style="7" bestFit="1" customWidth="1"/>
    <col min="6403" max="6403" width="9.5546875" style="7" customWidth="1"/>
    <col min="6404" max="6404" width="0.88671875" style="7" customWidth="1"/>
    <col min="6405" max="6405" width="4.5546875" style="7" customWidth="1"/>
    <col min="6406" max="6406" width="9.5546875" style="7" customWidth="1"/>
    <col min="6407" max="6407" width="0.88671875" style="7" customWidth="1"/>
    <col min="6408" max="6408" width="4.5546875" style="7" customWidth="1"/>
    <col min="6409" max="6409" width="9.5546875" style="7" customWidth="1"/>
    <col min="6410" max="6410" width="0.88671875" style="7" customWidth="1"/>
    <col min="6411" max="6411" width="4.5546875" style="7" customWidth="1"/>
    <col min="6412" max="6412" width="9.5546875" style="7" customWidth="1"/>
    <col min="6413" max="6413" width="0.88671875" style="7" customWidth="1"/>
    <col min="6414" max="6414" width="5.44140625" style="7" bestFit="1" customWidth="1"/>
    <col min="6415" max="6415" width="9.5546875" style="7" customWidth="1"/>
    <col min="6416" max="6416" width="0.88671875" style="7" customWidth="1"/>
    <col min="6417" max="6417" width="4.5546875" style="7" customWidth="1"/>
    <col min="6418" max="6418" width="9.5546875" style="7" customWidth="1"/>
    <col min="6419" max="6419" width="0.88671875" style="7" customWidth="1"/>
    <col min="6420" max="6420" width="4.5546875" style="7" customWidth="1"/>
    <col min="6421" max="6421" width="9.5546875" style="7" customWidth="1"/>
    <col min="6422" max="6422" width="0.88671875" style="7" customWidth="1"/>
    <col min="6423" max="6423" width="5.44140625" style="7" bestFit="1" customWidth="1"/>
    <col min="6424" max="6424" width="9.5546875" style="7" customWidth="1"/>
    <col min="6425" max="6426" width="12" style="7" bestFit="1" customWidth="1"/>
    <col min="6427" max="6656" width="11.44140625" style="7"/>
    <col min="6657" max="6657" width="35.5546875" style="7" customWidth="1"/>
    <col min="6658" max="6658" width="9.88671875" style="7" bestFit="1" customWidth="1"/>
    <col min="6659" max="6659" width="9.5546875" style="7" customWidth="1"/>
    <col min="6660" max="6660" width="0.88671875" style="7" customWidth="1"/>
    <col min="6661" max="6661" width="4.5546875" style="7" customWidth="1"/>
    <col min="6662" max="6662" width="9.5546875" style="7" customWidth="1"/>
    <col min="6663" max="6663" width="0.88671875" style="7" customWidth="1"/>
    <col min="6664" max="6664" width="4.5546875" style="7" customWidth="1"/>
    <col min="6665" max="6665" width="9.5546875" style="7" customWidth="1"/>
    <col min="6666" max="6666" width="0.88671875" style="7" customWidth="1"/>
    <col min="6667" max="6667" width="4.5546875" style="7" customWidth="1"/>
    <col min="6668" max="6668" width="9.5546875" style="7" customWidth="1"/>
    <col min="6669" max="6669" width="0.88671875" style="7" customWidth="1"/>
    <col min="6670" max="6670" width="5.44140625" style="7" bestFit="1" customWidth="1"/>
    <col min="6671" max="6671" width="9.5546875" style="7" customWidth="1"/>
    <col min="6672" max="6672" width="0.88671875" style="7" customWidth="1"/>
    <col min="6673" max="6673" width="4.5546875" style="7" customWidth="1"/>
    <col min="6674" max="6674" width="9.5546875" style="7" customWidth="1"/>
    <col min="6675" max="6675" width="0.88671875" style="7" customWidth="1"/>
    <col min="6676" max="6676" width="4.5546875" style="7" customWidth="1"/>
    <col min="6677" max="6677" width="9.5546875" style="7" customWidth="1"/>
    <col min="6678" max="6678" width="0.88671875" style="7" customWidth="1"/>
    <col min="6679" max="6679" width="5.44140625" style="7" bestFit="1" customWidth="1"/>
    <col min="6680" max="6680" width="9.5546875" style="7" customWidth="1"/>
    <col min="6681" max="6682" width="12" style="7" bestFit="1" customWidth="1"/>
    <col min="6683" max="6912" width="11.44140625" style="7"/>
    <col min="6913" max="6913" width="35.5546875" style="7" customWidth="1"/>
    <col min="6914" max="6914" width="9.88671875" style="7" bestFit="1" customWidth="1"/>
    <col min="6915" max="6915" width="9.5546875" style="7" customWidth="1"/>
    <col min="6916" max="6916" width="0.88671875" style="7" customWidth="1"/>
    <col min="6917" max="6917" width="4.5546875" style="7" customWidth="1"/>
    <col min="6918" max="6918" width="9.5546875" style="7" customWidth="1"/>
    <col min="6919" max="6919" width="0.88671875" style="7" customWidth="1"/>
    <col min="6920" max="6920" width="4.5546875" style="7" customWidth="1"/>
    <col min="6921" max="6921" width="9.5546875" style="7" customWidth="1"/>
    <col min="6922" max="6922" width="0.88671875" style="7" customWidth="1"/>
    <col min="6923" max="6923" width="4.5546875" style="7" customWidth="1"/>
    <col min="6924" max="6924" width="9.5546875" style="7" customWidth="1"/>
    <col min="6925" max="6925" width="0.88671875" style="7" customWidth="1"/>
    <col min="6926" max="6926" width="5.44140625" style="7" bestFit="1" customWidth="1"/>
    <col min="6927" max="6927" width="9.5546875" style="7" customWidth="1"/>
    <col min="6928" max="6928" width="0.88671875" style="7" customWidth="1"/>
    <col min="6929" max="6929" width="4.5546875" style="7" customWidth="1"/>
    <col min="6930" max="6930" width="9.5546875" style="7" customWidth="1"/>
    <col min="6931" max="6931" width="0.88671875" style="7" customWidth="1"/>
    <col min="6932" max="6932" width="4.5546875" style="7" customWidth="1"/>
    <col min="6933" max="6933" width="9.5546875" style="7" customWidth="1"/>
    <col min="6934" max="6934" width="0.88671875" style="7" customWidth="1"/>
    <col min="6935" max="6935" width="5.44140625" style="7" bestFit="1" customWidth="1"/>
    <col min="6936" max="6936" width="9.5546875" style="7" customWidth="1"/>
    <col min="6937" max="6938" width="12" style="7" bestFit="1" customWidth="1"/>
    <col min="6939" max="7168" width="11.44140625" style="7"/>
    <col min="7169" max="7169" width="35.5546875" style="7" customWidth="1"/>
    <col min="7170" max="7170" width="9.88671875" style="7" bestFit="1" customWidth="1"/>
    <col min="7171" max="7171" width="9.5546875" style="7" customWidth="1"/>
    <col min="7172" max="7172" width="0.88671875" style="7" customWidth="1"/>
    <col min="7173" max="7173" width="4.5546875" style="7" customWidth="1"/>
    <col min="7174" max="7174" width="9.5546875" style="7" customWidth="1"/>
    <col min="7175" max="7175" width="0.88671875" style="7" customWidth="1"/>
    <col min="7176" max="7176" width="4.5546875" style="7" customWidth="1"/>
    <col min="7177" max="7177" width="9.5546875" style="7" customWidth="1"/>
    <col min="7178" max="7178" width="0.88671875" style="7" customWidth="1"/>
    <col min="7179" max="7179" width="4.5546875" style="7" customWidth="1"/>
    <col min="7180" max="7180" width="9.5546875" style="7" customWidth="1"/>
    <col min="7181" max="7181" width="0.88671875" style="7" customWidth="1"/>
    <col min="7182" max="7182" width="5.44140625" style="7" bestFit="1" customWidth="1"/>
    <col min="7183" max="7183" width="9.5546875" style="7" customWidth="1"/>
    <col min="7184" max="7184" width="0.88671875" style="7" customWidth="1"/>
    <col min="7185" max="7185" width="4.5546875" style="7" customWidth="1"/>
    <col min="7186" max="7186" width="9.5546875" style="7" customWidth="1"/>
    <col min="7187" max="7187" width="0.88671875" style="7" customWidth="1"/>
    <col min="7188" max="7188" width="4.5546875" style="7" customWidth="1"/>
    <col min="7189" max="7189" width="9.5546875" style="7" customWidth="1"/>
    <col min="7190" max="7190" width="0.88671875" style="7" customWidth="1"/>
    <col min="7191" max="7191" width="5.44140625" style="7" bestFit="1" customWidth="1"/>
    <col min="7192" max="7192" width="9.5546875" style="7" customWidth="1"/>
    <col min="7193" max="7194" width="12" style="7" bestFit="1" customWidth="1"/>
    <col min="7195" max="7424" width="11.44140625" style="7"/>
    <col min="7425" max="7425" width="35.5546875" style="7" customWidth="1"/>
    <col min="7426" max="7426" width="9.88671875" style="7" bestFit="1" customWidth="1"/>
    <col min="7427" max="7427" width="9.5546875" style="7" customWidth="1"/>
    <col min="7428" max="7428" width="0.88671875" style="7" customWidth="1"/>
    <col min="7429" max="7429" width="4.5546875" style="7" customWidth="1"/>
    <col min="7430" max="7430" width="9.5546875" style="7" customWidth="1"/>
    <col min="7431" max="7431" width="0.88671875" style="7" customWidth="1"/>
    <col min="7432" max="7432" width="4.5546875" style="7" customWidth="1"/>
    <col min="7433" max="7433" width="9.5546875" style="7" customWidth="1"/>
    <col min="7434" max="7434" width="0.88671875" style="7" customWidth="1"/>
    <col min="7435" max="7435" width="4.5546875" style="7" customWidth="1"/>
    <col min="7436" max="7436" width="9.5546875" style="7" customWidth="1"/>
    <col min="7437" max="7437" width="0.88671875" style="7" customWidth="1"/>
    <col min="7438" max="7438" width="5.44140625" style="7" bestFit="1" customWidth="1"/>
    <col min="7439" max="7439" width="9.5546875" style="7" customWidth="1"/>
    <col min="7440" max="7440" width="0.88671875" style="7" customWidth="1"/>
    <col min="7441" max="7441" width="4.5546875" style="7" customWidth="1"/>
    <col min="7442" max="7442" width="9.5546875" style="7" customWidth="1"/>
    <col min="7443" max="7443" width="0.88671875" style="7" customWidth="1"/>
    <col min="7444" max="7444" width="4.5546875" style="7" customWidth="1"/>
    <col min="7445" max="7445" width="9.5546875" style="7" customWidth="1"/>
    <col min="7446" max="7446" width="0.88671875" style="7" customWidth="1"/>
    <col min="7447" max="7447" width="5.44140625" style="7" bestFit="1" customWidth="1"/>
    <col min="7448" max="7448" width="9.5546875" style="7" customWidth="1"/>
    <col min="7449" max="7450" width="12" style="7" bestFit="1" customWidth="1"/>
    <col min="7451" max="7680" width="11.44140625" style="7"/>
    <col min="7681" max="7681" width="35.5546875" style="7" customWidth="1"/>
    <col min="7682" max="7682" width="9.88671875" style="7" bestFit="1" customWidth="1"/>
    <col min="7683" max="7683" width="9.5546875" style="7" customWidth="1"/>
    <col min="7684" max="7684" width="0.88671875" style="7" customWidth="1"/>
    <col min="7685" max="7685" width="4.5546875" style="7" customWidth="1"/>
    <col min="7686" max="7686" width="9.5546875" style="7" customWidth="1"/>
    <col min="7687" max="7687" width="0.88671875" style="7" customWidth="1"/>
    <col min="7688" max="7688" width="4.5546875" style="7" customWidth="1"/>
    <col min="7689" max="7689" width="9.5546875" style="7" customWidth="1"/>
    <col min="7690" max="7690" width="0.88671875" style="7" customWidth="1"/>
    <col min="7691" max="7691" width="4.5546875" style="7" customWidth="1"/>
    <col min="7692" max="7692" width="9.5546875" style="7" customWidth="1"/>
    <col min="7693" max="7693" width="0.88671875" style="7" customWidth="1"/>
    <col min="7694" max="7694" width="5.44140625" style="7" bestFit="1" customWidth="1"/>
    <col min="7695" max="7695" width="9.5546875" style="7" customWidth="1"/>
    <col min="7696" max="7696" width="0.88671875" style="7" customWidth="1"/>
    <col min="7697" max="7697" width="4.5546875" style="7" customWidth="1"/>
    <col min="7698" max="7698" width="9.5546875" style="7" customWidth="1"/>
    <col min="7699" max="7699" width="0.88671875" style="7" customWidth="1"/>
    <col min="7700" max="7700" width="4.5546875" style="7" customWidth="1"/>
    <col min="7701" max="7701" width="9.5546875" style="7" customWidth="1"/>
    <col min="7702" max="7702" width="0.88671875" style="7" customWidth="1"/>
    <col min="7703" max="7703" width="5.44140625" style="7" bestFit="1" customWidth="1"/>
    <col min="7704" max="7704" width="9.5546875" style="7" customWidth="1"/>
    <col min="7705" max="7706" width="12" style="7" bestFit="1" customWidth="1"/>
    <col min="7707" max="7936" width="11.44140625" style="7"/>
    <col min="7937" max="7937" width="35.5546875" style="7" customWidth="1"/>
    <col min="7938" max="7938" width="9.88671875" style="7" bestFit="1" customWidth="1"/>
    <col min="7939" max="7939" width="9.5546875" style="7" customWidth="1"/>
    <col min="7940" max="7940" width="0.88671875" style="7" customWidth="1"/>
    <col min="7941" max="7941" width="4.5546875" style="7" customWidth="1"/>
    <col min="7942" max="7942" width="9.5546875" style="7" customWidth="1"/>
    <col min="7943" max="7943" width="0.88671875" style="7" customWidth="1"/>
    <col min="7944" max="7944" width="4.5546875" style="7" customWidth="1"/>
    <col min="7945" max="7945" width="9.5546875" style="7" customWidth="1"/>
    <col min="7946" max="7946" width="0.88671875" style="7" customWidth="1"/>
    <col min="7947" max="7947" width="4.5546875" style="7" customWidth="1"/>
    <col min="7948" max="7948" width="9.5546875" style="7" customWidth="1"/>
    <col min="7949" max="7949" width="0.88671875" style="7" customWidth="1"/>
    <col min="7950" max="7950" width="5.44140625" style="7" bestFit="1" customWidth="1"/>
    <col min="7951" max="7951" width="9.5546875" style="7" customWidth="1"/>
    <col min="7952" max="7952" width="0.88671875" style="7" customWidth="1"/>
    <col min="7953" max="7953" width="4.5546875" style="7" customWidth="1"/>
    <col min="7954" max="7954" width="9.5546875" style="7" customWidth="1"/>
    <col min="7955" max="7955" width="0.88671875" style="7" customWidth="1"/>
    <col min="7956" max="7956" width="4.5546875" style="7" customWidth="1"/>
    <col min="7957" max="7957" width="9.5546875" style="7" customWidth="1"/>
    <col min="7958" max="7958" width="0.88671875" style="7" customWidth="1"/>
    <col min="7959" max="7959" width="5.44140625" style="7" bestFit="1" customWidth="1"/>
    <col min="7960" max="7960" width="9.5546875" style="7" customWidth="1"/>
    <col min="7961" max="7962" width="12" style="7" bestFit="1" customWidth="1"/>
    <col min="7963" max="8192" width="11.44140625" style="7"/>
    <col min="8193" max="8193" width="35.5546875" style="7" customWidth="1"/>
    <col min="8194" max="8194" width="9.88671875" style="7" bestFit="1" customWidth="1"/>
    <col min="8195" max="8195" width="9.5546875" style="7" customWidth="1"/>
    <col min="8196" max="8196" width="0.88671875" style="7" customWidth="1"/>
    <col min="8197" max="8197" width="4.5546875" style="7" customWidth="1"/>
    <col min="8198" max="8198" width="9.5546875" style="7" customWidth="1"/>
    <col min="8199" max="8199" width="0.88671875" style="7" customWidth="1"/>
    <col min="8200" max="8200" width="4.5546875" style="7" customWidth="1"/>
    <col min="8201" max="8201" width="9.5546875" style="7" customWidth="1"/>
    <col min="8202" max="8202" width="0.88671875" style="7" customWidth="1"/>
    <col min="8203" max="8203" width="4.5546875" style="7" customWidth="1"/>
    <col min="8204" max="8204" width="9.5546875" style="7" customWidth="1"/>
    <col min="8205" max="8205" width="0.88671875" style="7" customWidth="1"/>
    <col min="8206" max="8206" width="5.44140625" style="7" bestFit="1" customWidth="1"/>
    <col min="8207" max="8207" width="9.5546875" style="7" customWidth="1"/>
    <col min="8208" max="8208" width="0.88671875" style="7" customWidth="1"/>
    <col min="8209" max="8209" width="4.5546875" style="7" customWidth="1"/>
    <col min="8210" max="8210" width="9.5546875" style="7" customWidth="1"/>
    <col min="8211" max="8211" width="0.88671875" style="7" customWidth="1"/>
    <col min="8212" max="8212" width="4.5546875" style="7" customWidth="1"/>
    <col min="8213" max="8213" width="9.5546875" style="7" customWidth="1"/>
    <col min="8214" max="8214" width="0.88671875" style="7" customWidth="1"/>
    <col min="8215" max="8215" width="5.44140625" style="7" bestFit="1" customWidth="1"/>
    <col min="8216" max="8216" width="9.5546875" style="7" customWidth="1"/>
    <col min="8217" max="8218" width="12" style="7" bestFit="1" customWidth="1"/>
    <col min="8219" max="8448" width="11.44140625" style="7"/>
    <col min="8449" max="8449" width="35.5546875" style="7" customWidth="1"/>
    <col min="8450" max="8450" width="9.88671875" style="7" bestFit="1" customWidth="1"/>
    <col min="8451" max="8451" width="9.5546875" style="7" customWidth="1"/>
    <col min="8452" max="8452" width="0.88671875" style="7" customWidth="1"/>
    <col min="8453" max="8453" width="4.5546875" style="7" customWidth="1"/>
    <col min="8454" max="8454" width="9.5546875" style="7" customWidth="1"/>
    <col min="8455" max="8455" width="0.88671875" style="7" customWidth="1"/>
    <col min="8456" max="8456" width="4.5546875" style="7" customWidth="1"/>
    <col min="8457" max="8457" width="9.5546875" style="7" customWidth="1"/>
    <col min="8458" max="8458" width="0.88671875" style="7" customWidth="1"/>
    <col min="8459" max="8459" width="4.5546875" style="7" customWidth="1"/>
    <col min="8460" max="8460" width="9.5546875" style="7" customWidth="1"/>
    <col min="8461" max="8461" width="0.88671875" style="7" customWidth="1"/>
    <col min="8462" max="8462" width="5.44140625" style="7" bestFit="1" customWidth="1"/>
    <col min="8463" max="8463" width="9.5546875" style="7" customWidth="1"/>
    <col min="8464" max="8464" width="0.88671875" style="7" customWidth="1"/>
    <col min="8465" max="8465" width="4.5546875" style="7" customWidth="1"/>
    <col min="8466" max="8466" width="9.5546875" style="7" customWidth="1"/>
    <col min="8467" max="8467" width="0.88671875" style="7" customWidth="1"/>
    <col min="8468" max="8468" width="4.5546875" style="7" customWidth="1"/>
    <col min="8469" max="8469" width="9.5546875" style="7" customWidth="1"/>
    <col min="8470" max="8470" width="0.88671875" style="7" customWidth="1"/>
    <col min="8471" max="8471" width="5.44140625" style="7" bestFit="1" customWidth="1"/>
    <col min="8472" max="8472" width="9.5546875" style="7" customWidth="1"/>
    <col min="8473" max="8474" width="12" style="7" bestFit="1" customWidth="1"/>
    <col min="8475" max="8704" width="11.44140625" style="7"/>
    <col min="8705" max="8705" width="35.5546875" style="7" customWidth="1"/>
    <col min="8706" max="8706" width="9.88671875" style="7" bestFit="1" customWidth="1"/>
    <col min="8707" max="8707" width="9.5546875" style="7" customWidth="1"/>
    <col min="8708" max="8708" width="0.88671875" style="7" customWidth="1"/>
    <col min="8709" max="8709" width="4.5546875" style="7" customWidth="1"/>
    <col min="8710" max="8710" width="9.5546875" style="7" customWidth="1"/>
    <col min="8711" max="8711" width="0.88671875" style="7" customWidth="1"/>
    <col min="8712" max="8712" width="4.5546875" style="7" customWidth="1"/>
    <col min="8713" max="8713" width="9.5546875" style="7" customWidth="1"/>
    <col min="8714" max="8714" width="0.88671875" style="7" customWidth="1"/>
    <col min="8715" max="8715" width="4.5546875" style="7" customWidth="1"/>
    <col min="8716" max="8716" width="9.5546875" style="7" customWidth="1"/>
    <col min="8717" max="8717" width="0.88671875" style="7" customWidth="1"/>
    <col min="8718" max="8718" width="5.44140625" style="7" bestFit="1" customWidth="1"/>
    <col min="8719" max="8719" width="9.5546875" style="7" customWidth="1"/>
    <col min="8720" max="8720" width="0.88671875" style="7" customWidth="1"/>
    <col min="8721" max="8721" width="4.5546875" style="7" customWidth="1"/>
    <col min="8722" max="8722" width="9.5546875" style="7" customWidth="1"/>
    <col min="8723" max="8723" width="0.88671875" style="7" customWidth="1"/>
    <col min="8724" max="8724" width="4.5546875" style="7" customWidth="1"/>
    <col min="8725" max="8725" width="9.5546875" style="7" customWidth="1"/>
    <col min="8726" max="8726" width="0.88671875" style="7" customWidth="1"/>
    <col min="8727" max="8727" width="5.44140625" style="7" bestFit="1" customWidth="1"/>
    <col min="8728" max="8728" width="9.5546875" style="7" customWidth="1"/>
    <col min="8729" max="8730" width="12" style="7" bestFit="1" customWidth="1"/>
    <col min="8731" max="8960" width="11.44140625" style="7"/>
    <col min="8961" max="8961" width="35.5546875" style="7" customWidth="1"/>
    <col min="8962" max="8962" width="9.88671875" style="7" bestFit="1" customWidth="1"/>
    <col min="8963" max="8963" width="9.5546875" style="7" customWidth="1"/>
    <col min="8964" max="8964" width="0.88671875" style="7" customWidth="1"/>
    <col min="8965" max="8965" width="4.5546875" style="7" customWidth="1"/>
    <col min="8966" max="8966" width="9.5546875" style="7" customWidth="1"/>
    <col min="8967" max="8967" width="0.88671875" style="7" customWidth="1"/>
    <col min="8968" max="8968" width="4.5546875" style="7" customWidth="1"/>
    <col min="8969" max="8969" width="9.5546875" style="7" customWidth="1"/>
    <col min="8970" max="8970" width="0.88671875" style="7" customWidth="1"/>
    <col min="8971" max="8971" width="4.5546875" style="7" customWidth="1"/>
    <col min="8972" max="8972" width="9.5546875" style="7" customWidth="1"/>
    <col min="8973" max="8973" width="0.88671875" style="7" customWidth="1"/>
    <col min="8974" max="8974" width="5.44140625" style="7" bestFit="1" customWidth="1"/>
    <col min="8975" max="8975" width="9.5546875" style="7" customWidth="1"/>
    <col min="8976" max="8976" width="0.88671875" style="7" customWidth="1"/>
    <col min="8977" max="8977" width="4.5546875" style="7" customWidth="1"/>
    <col min="8978" max="8978" width="9.5546875" style="7" customWidth="1"/>
    <col min="8979" max="8979" width="0.88671875" style="7" customWidth="1"/>
    <col min="8980" max="8980" width="4.5546875" style="7" customWidth="1"/>
    <col min="8981" max="8981" width="9.5546875" style="7" customWidth="1"/>
    <col min="8982" max="8982" width="0.88671875" style="7" customWidth="1"/>
    <col min="8983" max="8983" width="5.44140625" style="7" bestFit="1" customWidth="1"/>
    <col min="8984" max="8984" width="9.5546875" style="7" customWidth="1"/>
    <col min="8985" max="8986" width="12" style="7" bestFit="1" customWidth="1"/>
    <col min="8987" max="9216" width="11.44140625" style="7"/>
    <col min="9217" max="9217" width="35.5546875" style="7" customWidth="1"/>
    <col min="9218" max="9218" width="9.88671875" style="7" bestFit="1" customWidth="1"/>
    <col min="9219" max="9219" width="9.5546875" style="7" customWidth="1"/>
    <col min="9220" max="9220" width="0.88671875" style="7" customWidth="1"/>
    <col min="9221" max="9221" width="4.5546875" style="7" customWidth="1"/>
    <col min="9222" max="9222" width="9.5546875" style="7" customWidth="1"/>
    <col min="9223" max="9223" width="0.88671875" style="7" customWidth="1"/>
    <col min="9224" max="9224" width="4.5546875" style="7" customWidth="1"/>
    <col min="9225" max="9225" width="9.5546875" style="7" customWidth="1"/>
    <col min="9226" max="9226" width="0.88671875" style="7" customWidth="1"/>
    <col min="9227" max="9227" width="4.5546875" style="7" customWidth="1"/>
    <col min="9228" max="9228" width="9.5546875" style="7" customWidth="1"/>
    <col min="9229" max="9229" width="0.88671875" style="7" customWidth="1"/>
    <col min="9230" max="9230" width="5.44140625" style="7" bestFit="1" customWidth="1"/>
    <col min="9231" max="9231" width="9.5546875" style="7" customWidth="1"/>
    <col min="9232" max="9232" width="0.88671875" style="7" customWidth="1"/>
    <col min="9233" max="9233" width="4.5546875" style="7" customWidth="1"/>
    <col min="9234" max="9234" width="9.5546875" style="7" customWidth="1"/>
    <col min="9235" max="9235" width="0.88671875" style="7" customWidth="1"/>
    <col min="9236" max="9236" width="4.5546875" style="7" customWidth="1"/>
    <col min="9237" max="9237" width="9.5546875" style="7" customWidth="1"/>
    <col min="9238" max="9238" width="0.88671875" style="7" customWidth="1"/>
    <col min="9239" max="9239" width="5.44140625" style="7" bestFit="1" customWidth="1"/>
    <col min="9240" max="9240" width="9.5546875" style="7" customWidth="1"/>
    <col min="9241" max="9242" width="12" style="7" bestFit="1" customWidth="1"/>
    <col min="9243" max="9472" width="11.44140625" style="7"/>
    <col min="9473" max="9473" width="35.5546875" style="7" customWidth="1"/>
    <col min="9474" max="9474" width="9.88671875" style="7" bestFit="1" customWidth="1"/>
    <col min="9475" max="9475" width="9.5546875" style="7" customWidth="1"/>
    <col min="9476" max="9476" width="0.88671875" style="7" customWidth="1"/>
    <col min="9477" max="9477" width="4.5546875" style="7" customWidth="1"/>
    <col min="9478" max="9478" width="9.5546875" style="7" customWidth="1"/>
    <col min="9479" max="9479" width="0.88671875" style="7" customWidth="1"/>
    <col min="9480" max="9480" width="4.5546875" style="7" customWidth="1"/>
    <col min="9481" max="9481" width="9.5546875" style="7" customWidth="1"/>
    <col min="9482" max="9482" width="0.88671875" style="7" customWidth="1"/>
    <col min="9483" max="9483" width="4.5546875" style="7" customWidth="1"/>
    <col min="9484" max="9484" width="9.5546875" style="7" customWidth="1"/>
    <col min="9485" max="9485" width="0.88671875" style="7" customWidth="1"/>
    <col min="9486" max="9486" width="5.44140625" style="7" bestFit="1" customWidth="1"/>
    <col min="9487" max="9487" width="9.5546875" style="7" customWidth="1"/>
    <col min="9488" max="9488" width="0.88671875" style="7" customWidth="1"/>
    <col min="9489" max="9489" width="4.5546875" style="7" customWidth="1"/>
    <col min="9490" max="9490" width="9.5546875" style="7" customWidth="1"/>
    <col min="9491" max="9491" width="0.88671875" style="7" customWidth="1"/>
    <col min="9492" max="9492" width="4.5546875" style="7" customWidth="1"/>
    <col min="9493" max="9493" width="9.5546875" style="7" customWidth="1"/>
    <col min="9494" max="9494" width="0.88671875" style="7" customWidth="1"/>
    <col min="9495" max="9495" width="5.44140625" style="7" bestFit="1" customWidth="1"/>
    <col min="9496" max="9496" width="9.5546875" style="7" customWidth="1"/>
    <col min="9497" max="9498" width="12" style="7" bestFit="1" customWidth="1"/>
    <col min="9499" max="9728" width="11.44140625" style="7"/>
    <col min="9729" max="9729" width="35.5546875" style="7" customWidth="1"/>
    <col min="9730" max="9730" width="9.88671875" style="7" bestFit="1" customWidth="1"/>
    <col min="9731" max="9731" width="9.5546875" style="7" customWidth="1"/>
    <col min="9732" max="9732" width="0.88671875" style="7" customWidth="1"/>
    <col min="9733" max="9733" width="4.5546875" style="7" customWidth="1"/>
    <col min="9734" max="9734" width="9.5546875" style="7" customWidth="1"/>
    <col min="9735" max="9735" width="0.88671875" style="7" customWidth="1"/>
    <col min="9736" max="9736" width="4.5546875" style="7" customWidth="1"/>
    <col min="9737" max="9737" width="9.5546875" style="7" customWidth="1"/>
    <col min="9738" max="9738" width="0.88671875" style="7" customWidth="1"/>
    <col min="9739" max="9739" width="4.5546875" style="7" customWidth="1"/>
    <col min="9740" max="9740" width="9.5546875" style="7" customWidth="1"/>
    <col min="9741" max="9741" width="0.88671875" style="7" customWidth="1"/>
    <col min="9742" max="9742" width="5.44140625" style="7" bestFit="1" customWidth="1"/>
    <col min="9743" max="9743" width="9.5546875" style="7" customWidth="1"/>
    <col min="9744" max="9744" width="0.88671875" style="7" customWidth="1"/>
    <col min="9745" max="9745" width="4.5546875" style="7" customWidth="1"/>
    <col min="9746" max="9746" width="9.5546875" style="7" customWidth="1"/>
    <col min="9747" max="9747" width="0.88671875" style="7" customWidth="1"/>
    <col min="9748" max="9748" width="4.5546875" style="7" customWidth="1"/>
    <col min="9749" max="9749" width="9.5546875" style="7" customWidth="1"/>
    <col min="9750" max="9750" width="0.88671875" style="7" customWidth="1"/>
    <col min="9751" max="9751" width="5.44140625" style="7" bestFit="1" customWidth="1"/>
    <col min="9752" max="9752" width="9.5546875" style="7" customWidth="1"/>
    <col min="9753" max="9754" width="12" style="7" bestFit="1" customWidth="1"/>
    <col min="9755" max="9984" width="11.44140625" style="7"/>
    <col min="9985" max="9985" width="35.5546875" style="7" customWidth="1"/>
    <col min="9986" max="9986" width="9.88671875" style="7" bestFit="1" customWidth="1"/>
    <col min="9987" max="9987" width="9.5546875" style="7" customWidth="1"/>
    <col min="9988" max="9988" width="0.88671875" style="7" customWidth="1"/>
    <col min="9989" max="9989" width="4.5546875" style="7" customWidth="1"/>
    <col min="9990" max="9990" width="9.5546875" style="7" customWidth="1"/>
    <col min="9991" max="9991" width="0.88671875" style="7" customWidth="1"/>
    <col min="9992" max="9992" width="4.5546875" style="7" customWidth="1"/>
    <col min="9993" max="9993" width="9.5546875" style="7" customWidth="1"/>
    <col min="9994" max="9994" width="0.88671875" style="7" customWidth="1"/>
    <col min="9995" max="9995" width="4.5546875" style="7" customWidth="1"/>
    <col min="9996" max="9996" width="9.5546875" style="7" customWidth="1"/>
    <col min="9997" max="9997" width="0.88671875" style="7" customWidth="1"/>
    <col min="9998" max="9998" width="5.44140625" style="7" bestFit="1" customWidth="1"/>
    <col min="9999" max="9999" width="9.5546875" style="7" customWidth="1"/>
    <col min="10000" max="10000" width="0.88671875" style="7" customWidth="1"/>
    <col min="10001" max="10001" width="4.5546875" style="7" customWidth="1"/>
    <col min="10002" max="10002" width="9.5546875" style="7" customWidth="1"/>
    <col min="10003" max="10003" width="0.88671875" style="7" customWidth="1"/>
    <col min="10004" max="10004" width="4.5546875" style="7" customWidth="1"/>
    <col min="10005" max="10005" width="9.5546875" style="7" customWidth="1"/>
    <col min="10006" max="10006" width="0.88671875" style="7" customWidth="1"/>
    <col min="10007" max="10007" width="5.44140625" style="7" bestFit="1" customWidth="1"/>
    <col min="10008" max="10008" width="9.5546875" style="7" customWidth="1"/>
    <col min="10009" max="10010" width="12" style="7" bestFit="1" customWidth="1"/>
    <col min="10011" max="10240" width="11.44140625" style="7"/>
    <col min="10241" max="10241" width="35.5546875" style="7" customWidth="1"/>
    <col min="10242" max="10242" width="9.88671875" style="7" bestFit="1" customWidth="1"/>
    <col min="10243" max="10243" width="9.5546875" style="7" customWidth="1"/>
    <col min="10244" max="10244" width="0.88671875" style="7" customWidth="1"/>
    <col min="10245" max="10245" width="4.5546875" style="7" customWidth="1"/>
    <col min="10246" max="10246" width="9.5546875" style="7" customWidth="1"/>
    <col min="10247" max="10247" width="0.88671875" style="7" customWidth="1"/>
    <col min="10248" max="10248" width="4.5546875" style="7" customWidth="1"/>
    <col min="10249" max="10249" width="9.5546875" style="7" customWidth="1"/>
    <col min="10250" max="10250" width="0.88671875" style="7" customWidth="1"/>
    <col min="10251" max="10251" width="4.5546875" style="7" customWidth="1"/>
    <col min="10252" max="10252" width="9.5546875" style="7" customWidth="1"/>
    <col min="10253" max="10253" width="0.88671875" style="7" customWidth="1"/>
    <col min="10254" max="10254" width="5.44140625" style="7" bestFit="1" customWidth="1"/>
    <col min="10255" max="10255" width="9.5546875" style="7" customWidth="1"/>
    <col min="10256" max="10256" width="0.88671875" style="7" customWidth="1"/>
    <col min="10257" max="10257" width="4.5546875" style="7" customWidth="1"/>
    <col min="10258" max="10258" width="9.5546875" style="7" customWidth="1"/>
    <col min="10259" max="10259" width="0.88671875" style="7" customWidth="1"/>
    <col min="10260" max="10260" width="4.5546875" style="7" customWidth="1"/>
    <col min="10261" max="10261" width="9.5546875" style="7" customWidth="1"/>
    <col min="10262" max="10262" width="0.88671875" style="7" customWidth="1"/>
    <col min="10263" max="10263" width="5.44140625" style="7" bestFit="1" customWidth="1"/>
    <col min="10264" max="10264" width="9.5546875" style="7" customWidth="1"/>
    <col min="10265" max="10266" width="12" style="7" bestFit="1" customWidth="1"/>
    <col min="10267" max="10496" width="11.44140625" style="7"/>
    <col min="10497" max="10497" width="35.5546875" style="7" customWidth="1"/>
    <col min="10498" max="10498" width="9.88671875" style="7" bestFit="1" customWidth="1"/>
    <col min="10499" max="10499" width="9.5546875" style="7" customWidth="1"/>
    <col min="10500" max="10500" width="0.88671875" style="7" customWidth="1"/>
    <col min="10501" max="10501" width="4.5546875" style="7" customWidth="1"/>
    <col min="10502" max="10502" width="9.5546875" style="7" customWidth="1"/>
    <col min="10503" max="10503" width="0.88671875" style="7" customWidth="1"/>
    <col min="10504" max="10504" width="4.5546875" style="7" customWidth="1"/>
    <col min="10505" max="10505" width="9.5546875" style="7" customWidth="1"/>
    <col min="10506" max="10506" width="0.88671875" style="7" customWidth="1"/>
    <col min="10507" max="10507" width="4.5546875" style="7" customWidth="1"/>
    <col min="10508" max="10508" width="9.5546875" style="7" customWidth="1"/>
    <col min="10509" max="10509" width="0.88671875" style="7" customWidth="1"/>
    <col min="10510" max="10510" width="5.44140625" style="7" bestFit="1" customWidth="1"/>
    <col min="10511" max="10511" width="9.5546875" style="7" customWidth="1"/>
    <col min="10512" max="10512" width="0.88671875" style="7" customWidth="1"/>
    <col min="10513" max="10513" width="4.5546875" style="7" customWidth="1"/>
    <col min="10514" max="10514" width="9.5546875" style="7" customWidth="1"/>
    <col min="10515" max="10515" width="0.88671875" style="7" customWidth="1"/>
    <col min="10516" max="10516" width="4.5546875" style="7" customWidth="1"/>
    <col min="10517" max="10517" width="9.5546875" style="7" customWidth="1"/>
    <col min="10518" max="10518" width="0.88671875" style="7" customWidth="1"/>
    <col min="10519" max="10519" width="5.44140625" style="7" bestFit="1" customWidth="1"/>
    <col min="10520" max="10520" width="9.5546875" style="7" customWidth="1"/>
    <col min="10521" max="10522" width="12" style="7" bestFit="1" customWidth="1"/>
    <col min="10523" max="10752" width="11.44140625" style="7"/>
    <col min="10753" max="10753" width="35.5546875" style="7" customWidth="1"/>
    <col min="10754" max="10754" width="9.88671875" style="7" bestFit="1" customWidth="1"/>
    <col min="10755" max="10755" width="9.5546875" style="7" customWidth="1"/>
    <col min="10756" max="10756" width="0.88671875" style="7" customWidth="1"/>
    <col min="10757" max="10757" width="4.5546875" style="7" customWidth="1"/>
    <col min="10758" max="10758" width="9.5546875" style="7" customWidth="1"/>
    <col min="10759" max="10759" width="0.88671875" style="7" customWidth="1"/>
    <col min="10760" max="10760" width="4.5546875" style="7" customWidth="1"/>
    <col min="10761" max="10761" width="9.5546875" style="7" customWidth="1"/>
    <col min="10762" max="10762" width="0.88671875" style="7" customWidth="1"/>
    <col min="10763" max="10763" width="4.5546875" style="7" customWidth="1"/>
    <col min="10764" max="10764" width="9.5546875" style="7" customWidth="1"/>
    <col min="10765" max="10765" width="0.88671875" style="7" customWidth="1"/>
    <col min="10766" max="10766" width="5.44140625" style="7" bestFit="1" customWidth="1"/>
    <col min="10767" max="10767" width="9.5546875" style="7" customWidth="1"/>
    <col min="10768" max="10768" width="0.88671875" style="7" customWidth="1"/>
    <col min="10769" max="10769" width="4.5546875" style="7" customWidth="1"/>
    <col min="10770" max="10770" width="9.5546875" style="7" customWidth="1"/>
    <col min="10771" max="10771" width="0.88671875" style="7" customWidth="1"/>
    <col min="10772" max="10772" width="4.5546875" style="7" customWidth="1"/>
    <col min="10773" max="10773" width="9.5546875" style="7" customWidth="1"/>
    <col min="10774" max="10774" width="0.88671875" style="7" customWidth="1"/>
    <col min="10775" max="10775" width="5.44140625" style="7" bestFit="1" customWidth="1"/>
    <col min="10776" max="10776" width="9.5546875" style="7" customWidth="1"/>
    <col min="10777" max="10778" width="12" style="7" bestFit="1" customWidth="1"/>
    <col min="10779" max="11008" width="11.44140625" style="7"/>
    <col min="11009" max="11009" width="35.5546875" style="7" customWidth="1"/>
    <col min="11010" max="11010" width="9.88671875" style="7" bestFit="1" customWidth="1"/>
    <col min="11011" max="11011" width="9.5546875" style="7" customWidth="1"/>
    <col min="11012" max="11012" width="0.88671875" style="7" customWidth="1"/>
    <col min="11013" max="11013" width="4.5546875" style="7" customWidth="1"/>
    <col min="11014" max="11014" width="9.5546875" style="7" customWidth="1"/>
    <col min="11015" max="11015" width="0.88671875" style="7" customWidth="1"/>
    <col min="11016" max="11016" width="4.5546875" style="7" customWidth="1"/>
    <col min="11017" max="11017" width="9.5546875" style="7" customWidth="1"/>
    <col min="11018" max="11018" width="0.88671875" style="7" customWidth="1"/>
    <col min="11019" max="11019" width="4.5546875" style="7" customWidth="1"/>
    <col min="11020" max="11020" width="9.5546875" style="7" customWidth="1"/>
    <col min="11021" max="11021" width="0.88671875" style="7" customWidth="1"/>
    <col min="11022" max="11022" width="5.44140625" style="7" bestFit="1" customWidth="1"/>
    <col min="11023" max="11023" width="9.5546875" style="7" customWidth="1"/>
    <col min="11024" max="11024" width="0.88671875" style="7" customWidth="1"/>
    <col min="11025" max="11025" width="4.5546875" style="7" customWidth="1"/>
    <col min="11026" max="11026" width="9.5546875" style="7" customWidth="1"/>
    <col min="11027" max="11027" width="0.88671875" style="7" customWidth="1"/>
    <col min="11028" max="11028" width="4.5546875" style="7" customWidth="1"/>
    <col min="11029" max="11029" width="9.5546875" style="7" customWidth="1"/>
    <col min="11030" max="11030" width="0.88671875" style="7" customWidth="1"/>
    <col min="11031" max="11031" width="5.44140625" style="7" bestFit="1" customWidth="1"/>
    <col min="11032" max="11032" width="9.5546875" style="7" customWidth="1"/>
    <col min="11033" max="11034" width="12" style="7" bestFit="1" customWidth="1"/>
    <col min="11035" max="11264" width="11.44140625" style="7"/>
    <col min="11265" max="11265" width="35.5546875" style="7" customWidth="1"/>
    <col min="11266" max="11266" width="9.88671875" style="7" bestFit="1" customWidth="1"/>
    <col min="11267" max="11267" width="9.5546875" style="7" customWidth="1"/>
    <col min="11268" max="11268" width="0.88671875" style="7" customWidth="1"/>
    <col min="11269" max="11269" width="4.5546875" style="7" customWidth="1"/>
    <col min="11270" max="11270" width="9.5546875" style="7" customWidth="1"/>
    <col min="11271" max="11271" width="0.88671875" style="7" customWidth="1"/>
    <col min="11272" max="11272" width="4.5546875" style="7" customWidth="1"/>
    <col min="11273" max="11273" width="9.5546875" style="7" customWidth="1"/>
    <col min="11274" max="11274" width="0.88671875" style="7" customWidth="1"/>
    <col min="11275" max="11275" width="4.5546875" style="7" customWidth="1"/>
    <col min="11276" max="11276" width="9.5546875" style="7" customWidth="1"/>
    <col min="11277" max="11277" width="0.88671875" style="7" customWidth="1"/>
    <col min="11278" max="11278" width="5.44140625" style="7" bestFit="1" customWidth="1"/>
    <col min="11279" max="11279" width="9.5546875" style="7" customWidth="1"/>
    <col min="11280" max="11280" width="0.88671875" style="7" customWidth="1"/>
    <col min="11281" max="11281" width="4.5546875" style="7" customWidth="1"/>
    <col min="11282" max="11282" width="9.5546875" style="7" customWidth="1"/>
    <col min="11283" max="11283" width="0.88671875" style="7" customWidth="1"/>
    <col min="11284" max="11284" width="4.5546875" style="7" customWidth="1"/>
    <col min="11285" max="11285" width="9.5546875" style="7" customWidth="1"/>
    <col min="11286" max="11286" width="0.88671875" style="7" customWidth="1"/>
    <col min="11287" max="11287" width="5.44140625" style="7" bestFit="1" customWidth="1"/>
    <col min="11288" max="11288" width="9.5546875" style="7" customWidth="1"/>
    <col min="11289" max="11290" width="12" style="7" bestFit="1" customWidth="1"/>
    <col min="11291" max="11520" width="11.44140625" style="7"/>
    <col min="11521" max="11521" width="35.5546875" style="7" customWidth="1"/>
    <col min="11522" max="11522" width="9.88671875" style="7" bestFit="1" customWidth="1"/>
    <col min="11523" max="11523" width="9.5546875" style="7" customWidth="1"/>
    <col min="11524" max="11524" width="0.88671875" style="7" customWidth="1"/>
    <col min="11525" max="11525" width="4.5546875" style="7" customWidth="1"/>
    <col min="11526" max="11526" width="9.5546875" style="7" customWidth="1"/>
    <col min="11527" max="11527" width="0.88671875" style="7" customWidth="1"/>
    <col min="11528" max="11528" width="4.5546875" style="7" customWidth="1"/>
    <col min="11529" max="11529" width="9.5546875" style="7" customWidth="1"/>
    <col min="11530" max="11530" width="0.88671875" style="7" customWidth="1"/>
    <col min="11531" max="11531" width="4.5546875" style="7" customWidth="1"/>
    <col min="11532" max="11532" width="9.5546875" style="7" customWidth="1"/>
    <col min="11533" max="11533" width="0.88671875" style="7" customWidth="1"/>
    <col min="11534" max="11534" width="5.44140625" style="7" bestFit="1" customWidth="1"/>
    <col min="11535" max="11535" width="9.5546875" style="7" customWidth="1"/>
    <col min="11536" max="11536" width="0.88671875" style="7" customWidth="1"/>
    <col min="11537" max="11537" width="4.5546875" style="7" customWidth="1"/>
    <col min="11538" max="11538" width="9.5546875" style="7" customWidth="1"/>
    <col min="11539" max="11539" width="0.88671875" style="7" customWidth="1"/>
    <col min="11540" max="11540" width="4.5546875" style="7" customWidth="1"/>
    <col min="11541" max="11541" width="9.5546875" style="7" customWidth="1"/>
    <col min="11542" max="11542" width="0.88671875" style="7" customWidth="1"/>
    <col min="11543" max="11543" width="5.44140625" style="7" bestFit="1" customWidth="1"/>
    <col min="11544" max="11544" width="9.5546875" style="7" customWidth="1"/>
    <col min="11545" max="11546" width="12" style="7" bestFit="1" customWidth="1"/>
    <col min="11547" max="11776" width="11.44140625" style="7"/>
    <col min="11777" max="11777" width="35.5546875" style="7" customWidth="1"/>
    <col min="11778" max="11778" width="9.88671875" style="7" bestFit="1" customWidth="1"/>
    <col min="11779" max="11779" width="9.5546875" style="7" customWidth="1"/>
    <col min="11780" max="11780" width="0.88671875" style="7" customWidth="1"/>
    <col min="11781" max="11781" width="4.5546875" style="7" customWidth="1"/>
    <col min="11782" max="11782" width="9.5546875" style="7" customWidth="1"/>
    <col min="11783" max="11783" width="0.88671875" style="7" customWidth="1"/>
    <col min="11784" max="11784" width="4.5546875" style="7" customWidth="1"/>
    <col min="11785" max="11785" width="9.5546875" style="7" customWidth="1"/>
    <col min="11786" max="11786" width="0.88671875" style="7" customWidth="1"/>
    <col min="11787" max="11787" width="4.5546875" style="7" customWidth="1"/>
    <col min="11788" max="11788" width="9.5546875" style="7" customWidth="1"/>
    <col min="11789" max="11789" width="0.88671875" style="7" customWidth="1"/>
    <col min="11790" max="11790" width="5.44140625" style="7" bestFit="1" customWidth="1"/>
    <col min="11791" max="11791" width="9.5546875" style="7" customWidth="1"/>
    <col min="11792" max="11792" width="0.88671875" style="7" customWidth="1"/>
    <col min="11793" max="11793" width="4.5546875" style="7" customWidth="1"/>
    <col min="11794" max="11794" width="9.5546875" style="7" customWidth="1"/>
    <col min="11795" max="11795" width="0.88671875" style="7" customWidth="1"/>
    <col min="11796" max="11796" width="4.5546875" style="7" customWidth="1"/>
    <col min="11797" max="11797" width="9.5546875" style="7" customWidth="1"/>
    <col min="11798" max="11798" width="0.88671875" style="7" customWidth="1"/>
    <col min="11799" max="11799" width="5.44140625" style="7" bestFit="1" customWidth="1"/>
    <col min="11800" max="11800" width="9.5546875" style="7" customWidth="1"/>
    <col min="11801" max="11802" width="12" style="7" bestFit="1" customWidth="1"/>
    <col min="11803" max="12032" width="11.44140625" style="7"/>
    <col min="12033" max="12033" width="35.5546875" style="7" customWidth="1"/>
    <col min="12034" max="12034" width="9.88671875" style="7" bestFit="1" customWidth="1"/>
    <col min="12035" max="12035" width="9.5546875" style="7" customWidth="1"/>
    <col min="12036" max="12036" width="0.88671875" style="7" customWidth="1"/>
    <col min="12037" max="12037" width="4.5546875" style="7" customWidth="1"/>
    <col min="12038" max="12038" width="9.5546875" style="7" customWidth="1"/>
    <col min="12039" max="12039" width="0.88671875" style="7" customWidth="1"/>
    <col min="12040" max="12040" width="4.5546875" style="7" customWidth="1"/>
    <col min="12041" max="12041" width="9.5546875" style="7" customWidth="1"/>
    <col min="12042" max="12042" width="0.88671875" style="7" customWidth="1"/>
    <col min="12043" max="12043" width="4.5546875" style="7" customWidth="1"/>
    <col min="12044" max="12044" width="9.5546875" style="7" customWidth="1"/>
    <col min="12045" max="12045" width="0.88671875" style="7" customWidth="1"/>
    <col min="12046" max="12046" width="5.44140625" style="7" bestFit="1" customWidth="1"/>
    <col min="12047" max="12047" width="9.5546875" style="7" customWidth="1"/>
    <col min="12048" max="12048" width="0.88671875" style="7" customWidth="1"/>
    <col min="12049" max="12049" width="4.5546875" style="7" customWidth="1"/>
    <col min="12050" max="12050" width="9.5546875" style="7" customWidth="1"/>
    <col min="12051" max="12051" width="0.88671875" style="7" customWidth="1"/>
    <col min="12052" max="12052" width="4.5546875" style="7" customWidth="1"/>
    <col min="12053" max="12053" width="9.5546875" style="7" customWidth="1"/>
    <col min="12054" max="12054" width="0.88671875" style="7" customWidth="1"/>
    <col min="12055" max="12055" width="5.44140625" style="7" bestFit="1" customWidth="1"/>
    <col min="12056" max="12056" width="9.5546875" style="7" customWidth="1"/>
    <col min="12057" max="12058" width="12" style="7" bestFit="1" customWidth="1"/>
    <col min="12059" max="12288" width="11.44140625" style="7"/>
    <col min="12289" max="12289" width="35.5546875" style="7" customWidth="1"/>
    <col min="12290" max="12290" width="9.88671875" style="7" bestFit="1" customWidth="1"/>
    <col min="12291" max="12291" width="9.5546875" style="7" customWidth="1"/>
    <col min="12292" max="12292" width="0.88671875" style="7" customWidth="1"/>
    <col min="12293" max="12293" width="4.5546875" style="7" customWidth="1"/>
    <col min="12294" max="12294" width="9.5546875" style="7" customWidth="1"/>
    <col min="12295" max="12295" width="0.88671875" style="7" customWidth="1"/>
    <col min="12296" max="12296" width="4.5546875" style="7" customWidth="1"/>
    <col min="12297" max="12297" width="9.5546875" style="7" customWidth="1"/>
    <col min="12298" max="12298" width="0.88671875" style="7" customWidth="1"/>
    <col min="12299" max="12299" width="4.5546875" style="7" customWidth="1"/>
    <col min="12300" max="12300" width="9.5546875" style="7" customWidth="1"/>
    <col min="12301" max="12301" width="0.88671875" style="7" customWidth="1"/>
    <col min="12302" max="12302" width="5.44140625" style="7" bestFit="1" customWidth="1"/>
    <col min="12303" max="12303" width="9.5546875" style="7" customWidth="1"/>
    <col min="12304" max="12304" width="0.88671875" style="7" customWidth="1"/>
    <col min="12305" max="12305" width="4.5546875" style="7" customWidth="1"/>
    <col min="12306" max="12306" width="9.5546875" style="7" customWidth="1"/>
    <col min="12307" max="12307" width="0.88671875" style="7" customWidth="1"/>
    <col min="12308" max="12308" width="4.5546875" style="7" customWidth="1"/>
    <col min="12309" max="12309" width="9.5546875" style="7" customWidth="1"/>
    <col min="12310" max="12310" width="0.88671875" style="7" customWidth="1"/>
    <col min="12311" max="12311" width="5.44140625" style="7" bestFit="1" customWidth="1"/>
    <col min="12312" max="12312" width="9.5546875" style="7" customWidth="1"/>
    <col min="12313" max="12314" width="12" style="7" bestFit="1" customWidth="1"/>
    <col min="12315" max="12544" width="11.44140625" style="7"/>
    <col min="12545" max="12545" width="35.5546875" style="7" customWidth="1"/>
    <col min="12546" max="12546" width="9.88671875" style="7" bestFit="1" customWidth="1"/>
    <col min="12547" max="12547" width="9.5546875" style="7" customWidth="1"/>
    <col min="12548" max="12548" width="0.88671875" style="7" customWidth="1"/>
    <col min="12549" max="12549" width="4.5546875" style="7" customWidth="1"/>
    <col min="12550" max="12550" width="9.5546875" style="7" customWidth="1"/>
    <col min="12551" max="12551" width="0.88671875" style="7" customWidth="1"/>
    <col min="12552" max="12552" width="4.5546875" style="7" customWidth="1"/>
    <col min="12553" max="12553" width="9.5546875" style="7" customWidth="1"/>
    <col min="12554" max="12554" width="0.88671875" style="7" customWidth="1"/>
    <col min="12555" max="12555" width="4.5546875" style="7" customWidth="1"/>
    <col min="12556" max="12556" width="9.5546875" style="7" customWidth="1"/>
    <col min="12557" max="12557" width="0.88671875" style="7" customWidth="1"/>
    <col min="12558" max="12558" width="5.44140625" style="7" bestFit="1" customWidth="1"/>
    <col min="12559" max="12559" width="9.5546875" style="7" customWidth="1"/>
    <col min="12560" max="12560" width="0.88671875" style="7" customWidth="1"/>
    <col min="12561" max="12561" width="4.5546875" style="7" customWidth="1"/>
    <col min="12562" max="12562" width="9.5546875" style="7" customWidth="1"/>
    <col min="12563" max="12563" width="0.88671875" style="7" customWidth="1"/>
    <col min="12564" max="12564" width="4.5546875" style="7" customWidth="1"/>
    <col min="12565" max="12565" width="9.5546875" style="7" customWidth="1"/>
    <col min="12566" max="12566" width="0.88671875" style="7" customWidth="1"/>
    <col min="12567" max="12567" width="5.44140625" style="7" bestFit="1" customWidth="1"/>
    <col min="12568" max="12568" width="9.5546875" style="7" customWidth="1"/>
    <col min="12569" max="12570" width="12" style="7" bestFit="1" customWidth="1"/>
    <col min="12571" max="12800" width="11.44140625" style="7"/>
    <col min="12801" max="12801" width="35.5546875" style="7" customWidth="1"/>
    <col min="12802" max="12802" width="9.88671875" style="7" bestFit="1" customWidth="1"/>
    <col min="12803" max="12803" width="9.5546875" style="7" customWidth="1"/>
    <col min="12804" max="12804" width="0.88671875" style="7" customWidth="1"/>
    <col min="12805" max="12805" width="4.5546875" style="7" customWidth="1"/>
    <col min="12806" max="12806" width="9.5546875" style="7" customWidth="1"/>
    <col min="12807" max="12807" width="0.88671875" style="7" customWidth="1"/>
    <col min="12808" max="12808" width="4.5546875" style="7" customWidth="1"/>
    <col min="12809" max="12809" width="9.5546875" style="7" customWidth="1"/>
    <col min="12810" max="12810" width="0.88671875" style="7" customWidth="1"/>
    <col min="12811" max="12811" width="4.5546875" style="7" customWidth="1"/>
    <col min="12812" max="12812" width="9.5546875" style="7" customWidth="1"/>
    <col min="12813" max="12813" width="0.88671875" style="7" customWidth="1"/>
    <col min="12814" max="12814" width="5.44140625" style="7" bestFit="1" customWidth="1"/>
    <col min="12815" max="12815" width="9.5546875" style="7" customWidth="1"/>
    <col min="12816" max="12816" width="0.88671875" style="7" customWidth="1"/>
    <col min="12817" max="12817" width="4.5546875" style="7" customWidth="1"/>
    <col min="12818" max="12818" width="9.5546875" style="7" customWidth="1"/>
    <col min="12819" max="12819" width="0.88671875" style="7" customWidth="1"/>
    <col min="12820" max="12820" width="4.5546875" style="7" customWidth="1"/>
    <col min="12821" max="12821" width="9.5546875" style="7" customWidth="1"/>
    <col min="12822" max="12822" width="0.88671875" style="7" customWidth="1"/>
    <col min="12823" max="12823" width="5.44140625" style="7" bestFit="1" customWidth="1"/>
    <col min="12824" max="12824" width="9.5546875" style="7" customWidth="1"/>
    <col min="12825" max="12826" width="12" style="7" bestFit="1" customWidth="1"/>
    <col min="12827" max="13056" width="11.44140625" style="7"/>
    <col min="13057" max="13057" width="35.5546875" style="7" customWidth="1"/>
    <col min="13058" max="13058" width="9.88671875" style="7" bestFit="1" customWidth="1"/>
    <col min="13059" max="13059" width="9.5546875" style="7" customWidth="1"/>
    <col min="13060" max="13060" width="0.88671875" style="7" customWidth="1"/>
    <col min="13061" max="13061" width="4.5546875" style="7" customWidth="1"/>
    <col min="13062" max="13062" width="9.5546875" style="7" customWidth="1"/>
    <col min="13063" max="13063" width="0.88671875" style="7" customWidth="1"/>
    <col min="13064" max="13064" width="4.5546875" style="7" customWidth="1"/>
    <col min="13065" max="13065" width="9.5546875" style="7" customWidth="1"/>
    <col min="13066" max="13066" width="0.88671875" style="7" customWidth="1"/>
    <col min="13067" max="13067" width="4.5546875" style="7" customWidth="1"/>
    <col min="13068" max="13068" width="9.5546875" style="7" customWidth="1"/>
    <col min="13069" max="13069" width="0.88671875" style="7" customWidth="1"/>
    <col min="13070" max="13070" width="5.44140625" style="7" bestFit="1" customWidth="1"/>
    <col min="13071" max="13071" width="9.5546875" style="7" customWidth="1"/>
    <col min="13072" max="13072" width="0.88671875" style="7" customWidth="1"/>
    <col min="13073" max="13073" width="4.5546875" style="7" customWidth="1"/>
    <col min="13074" max="13074" width="9.5546875" style="7" customWidth="1"/>
    <col min="13075" max="13075" width="0.88671875" style="7" customWidth="1"/>
    <col min="13076" max="13076" width="4.5546875" style="7" customWidth="1"/>
    <col min="13077" max="13077" width="9.5546875" style="7" customWidth="1"/>
    <col min="13078" max="13078" width="0.88671875" style="7" customWidth="1"/>
    <col min="13079" max="13079" width="5.44140625" style="7" bestFit="1" customWidth="1"/>
    <col min="13080" max="13080" width="9.5546875" style="7" customWidth="1"/>
    <col min="13081" max="13082" width="12" style="7" bestFit="1" customWidth="1"/>
    <col min="13083" max="13312" width="11.44140625" style="7"/>
    <col min="13313" max="13313" width="35.5546875" style="7" customWidth="1"/>
    <col min="13314" max="13314" width="9.88671875" style="7" bestFit="1" customWidth="1"/>
    <col min="13315" max="13315" width="9.5546875" style="7" customWidth="1"/>
    <col min="13316" max="13316" width="0.88671875" style="7" customWidth="1"/>
    <col min="13317" max="13317" width="4.5546875" style="7" customWidth="1"/>
    <col min="13318" max="13318" width="9.5546875" style="7" customWidth="1"/>
    <col min="13319" max="13319" width="0.88671875" style="7" customWidth="1"/>
    <col min="13320" max="13320" width="4.5546875" style="7" customWidth="1"/>
    <col min="13321" max="13321" width="9.5546875" style="7" customWidth="1"/>
    <col min="13322" max="13322" width="0.88671875" style="7" customWidth="1"/>
    <col min="13323" max="13323" width="4.5546875" style="7" customWidth="1"/>
    <col min="13324" max="13324" width="9.5546875" style="7" customWidth="1"/>
    <col min="13325" max="13325" width="0.88671875" style="7" customWidth="1"/>
    <col min="13326" max="13326" width="5.44140625" style="7" bestFit="1" customWidth="1"/>
    <col min="13327" max="13327" width="9.5546875" style="7" customWidth="1"/>
    <col min="13328" max="13328" width="0.88671875" style="7" customWidth="1"/>
    <col min="13329" max="13329" width="4.5546875" style="7" customWidth="1"/>
    <col min="13330" max="13330" width="9.5546875" style="7" customWidth="1"/>
    <col min="13331" max="13331" width="0.88671875" style="7" customWidth="1"/>
    <col min="13332" max="13332" width="4.5546875" style="7" customWidth="1"/>
    <col min="13333" max="13333" width="9.5546875" style="7" customWidth="1"/>
    <col min="13334" max="13334" width="0.88671875" style="7" customWidth="1"/>
    <col min="13335" max="13335" width="5.44140625" style="7" bestFit="1" customWidth="1"/>
    <col min="13336" max="13336" width="9.5546875" style="7" customWidth="1"/>
    <col min="13337" max="13338" width="12" style="7" bestFit="1" customWidth="1"/>
    <col min="13339" max="13568" width="11.44140625" style="7"/>
    <col min="13569" max="13569" width="35.5546875" style="7" customWidth="1"/>
    <col min="13570" max="13570" width="9.88671875" style="7" bestFit="1" customWidth="1"/>
    <col min="13571" max="13571" width="9.5546875" style="7" customWidth="1"/>
    <col min="13572" max="13572" width="0.88671875" style="7" customWidth="1"/>
    <col min="13573" max="13573" width="4.5546875" style="7" customWidth="1"/>
    <col min="13574" max="13574" width="9.5546875" style="7" customWidth="1"/>
    <col min="13575" max="13575" width="0.88671875" style="7" customWidth="1"/>
    <col min="13576" max="13576" width="4.5546875" style="7" customWidth="1"/>
    <col min="13577" max="13577" width="9.5546875" style="7" customWidth="1"/>
    <col min="13578" max="13578" width="0.88671875" style="7" customWidth="1"/>
    <col min="13579" max="13579" width="4.5546875" style="7" customWidth="1"/>
    <col min="13580" max="13580" width="9.5546875" style="7" customWidth="1"/>
    <col min="13581" max="13581" width="0.88671875" style="7" customWidth="1"/>
    <col min="13582" max="13582" width="5.44140625" style="7" bestFit="1" customWidth="1"/>
    <col min="13583" max="13583" width="9.5546875" style="7" customWidth="1"/>
    <col min="13584" max="13584" width="0.88671875" style="7" customWidth="1"/>
    <col min="13585" max="13585" width="4.5546875" style="7" customWidth="1"/>
    <col min="13586" max="13586" width="9.5546875" style="7" customWidth="1"/>
    <col min="13587" max="13587" width="0.88671875" style="7" customWidth="1"/>
    <col min="13588" max="13588" width="4.5546875" style="7" customWidth="1"/>
    <col min="13589" max="13589" width="9.5546875" style="7" customWidth="1"/>
    <col min="13590" max="13590" width="0.88671875" style="7" customWidth="1"/>
    <col min="13591" max="13591" width="5.44140625" style="7" bestFit="1" customWidth="1"/>
    <col min="13592" max="13592" width="9.5546875" style="7" customWidth="1"/>
    <col min="13593" max="13594" width="12" style="7" bestFit="1" customWidth="1"/>
    <col min="13595" max="13824" width="11.44140625" style="7"/>
    <col min="13825" max="13825" width="35.5546875" style="7" customWidth="1"/>
    <col min="13826" max="13826" width="9.88671875" style="7" bestFit="1" customWidth="1"/>
    <col min="13827" max="13827" width="9.5546875" style="7" customWidth="1"/>
    <col min="13828" max="13828" width="0.88671875" style="7" customWidth="1"/>
    <col min="13829" max="13829" width="4.5546875" style="7" customWidth="1"/>
    <col min="13830" max="13830" width="9.5546875" style="7" customWidth="1"/>
    <col min="13831" max="13831" width="0.88671875" style="7" customWidth="1"/>
    <col min="13832" max="13832" width="4.5546875" style="7" customWidth="1"/>
    <col min="13833" max="13833" width="9.5546875" style="7" customWidth="1"/>
    <col min="13834" max="13834" width="0.88671875" style="7" customWidth="1"/>
    <col min="13835" max="13835" width="4.5546875" style="7" customWidth="1"/>
    <col min="13836" max="13836" width="9.5546875" style="7" customWidth="1"/>
    <col min="13837" max="13837" width="0.88671875" style="7" customWidth="1"/>
    <col min="13838" max="13838" width="5.44140625" style="7" bestFit="1" customWidth="1"/>
    <col min="13839" max="13839" width="9.5546875" style="7" customWidth="1"/>
    <col min="13840" max="13840" width="0.88671875" style="7" customWidth="1"/>
    <col min="13841" max="13841" width="4.5546875" style="7" customWidth="1"/>
    <col min="13842" max="13842" width="9.5546875" style="7" customWidth="1"/>
    <col min="13843" max="13843" width="0.88671875" style="7" customWidth="1"/>
    <col min="13844" max="13844" width="4.5546875" style="7" customWidth="1"/>
    <col min="13845" max="13845" width="9.5546875" style="7" customWidth="1"/>
    <col min="13846" max="13846" width="0.88671875" style="7" customWidth="1"/>
    <col min="13847" max="13847" width="5.44140625" style="7" bestFit="1" customWidth="1"/>
    <col min="13848" max="13848" width="9.5546875" style="7" customWidth="1"/>
    <col min="13849" max="13850" width="12" style="7" bestFit="1" customWidth="1"/>
    <col min="13851" max="14080" width="11.44140625" style="7"/>
    <col min="14081" max="14081" width="35.5546875" style="7" customWidth="1"/>
    <col min="14082" max="14082" width="9.88671875" style="7" bestFit="1" customWidth="1"/>
    <col min="14083" max="14083" width="9.5546875" style="7" customWidth="1"/>
    <col min="14084" max="14084" width="0.88671875" style="7" customWidth="1"/>
    <col min="14085" max="14085" width="4.5546875" style="7" customWidth="1"/>
    <col min="14086" max="14086" width="9.5546875" style="7" customWidth="1"/>
    <col min="14087" max="14087" width="0.88671875" style="7" customWidth="1"/>
    <col min="14088" max="14088" width="4.5546875" style="7" customWidth="1"/>
    <col min="14089" max="14089" width="9.5546875" style="7" customWidth="1"/>
    <col min="14090" max="14090" width="0.88671875" style="7" customWidth="1"/>
    <col min="14091" max="14091" width="4.5546875" style="7" customWidth="1"/>
    <col min="14092" max="14092" width="9.5546875" style="7" customWidth="1"/>
    <col min="14093" max="14093" width="0.88671875" style="7" customWidth="1"/>
    <col min="14094" max="14094" width="5.44140625" style="7" bestFit="1" customWidth="1"/>
    <col min="14095" max="14095" width="9.5546875" style="7" customWidth="1"/>
    <col min="14096" max="14096" width="0.88671875" style="7" customWidth="1"/>
    <col min="14097" max="14097" width="4.5546875" style="7" customWidth="1"/>
    <col min="14098" max="14098" width="9.5546875" style="7" customWidth="1"/>
    <col min="14099" max="14099" width="0.88671875" style="7" customWidth="1"/>
    <col min="14100" max="14100" width="4.5546875" style="7" customWidth="1"/>
    <col min="14101" max="14101" width="9.5546875" style="7" customWidth="1"/>
    <col min="14102" max="14102" width="0.88671875" style="7" customWidth="1"/>
    <col min="14103" max="14103" width="5.44140625" style="7" bestFit="1" customWidth="1"/>
    <col min="14104" max="14104" width="9.5546875" style="7" customWidth="1"/>
    <col min="14105" max="14106" width="12" style="7" bestFit="1" customWidth="1"/>
    <col min="14107" max="14336" width="11.44140625" style="7"/>
    <col min="14337" max="14337" width="35.5546875" style="7" customWidth="1"/>
    <col min="14338" max="14338" width="9.88671875" style="7" bestFit="1" customWidth="1"/>
    <col min="14339" max="14339" width="9.5546875" style="7" customWidth="1"/>
    <col min="14340" max="14340" width="0.88671875" style="7" customWidth="1"/>
    <col min="14341" max="14341" width="4.5546875" style="7" customWidth="1"/>
    <col min="14342" max="14342" width="9.5546875" style="7" customWidth="1"/>
    <col min="14343" max="14343" width="0.88671875" style="7" customWidth="1"/>
    <col min="14344" max="14344" width="4.5546875" style="7" customWidth="1"/>
    <col min="14345" max="14345" width="9.5546875" style="7" customWidth="1"/>
    <col min="14346" max="14346" width="0.88671875" style="7" customWidth="1"/>
    <col min="14347" max="14347" width="4.5546875" style="7" customWidth="1"/>
    <col min="14348" max="14348" width="9.5546875" style="7" customWidth="1"/>
    <col min="14349" max="14349" width="0.88671875" style="7" customWidth="1"/>
    <col min="14350" max="14350" width="5.44140625" style="7" bestFit="1" customWidth="1"/>
    <col min="14351" max="14351" width="9.5546875" style="7" customWidth="1"/>
    <col min="14352" max="14352" width="0.88671875" style="7" customWidth="1"/>
    <col min="14353" max="14353" width="4.5546875" style="7" customWidth="1"/>
    <col min="14354" max="14354" width="9.5546875" style="7" customWidth="1"/>
    <col min="14355" max="14355" width="0.88671875" style="7" customWidth="1"/>
    <col min="14356" max="14356" width="4.5546875" style="7" customWidth="1"/>
    <col min="14357" max="14357" width="9.5546875" style="7" customWidth="1"/>
    <col min="14358" max="14358" width="0.88671875" style="7" customWidth="1"/>
    <col min="14359" max="14359" width="5.44140625" style="7" bestFit="1" customWidth="1"/>
    <col min="14360" max="14360" width="9.5546875" style="7" customWidth="1"/>
    <col min="14361" max="14362" width="12" style="7" bestFit="1" customWidth="1"/>
    <col min="14363" max="14592" width="11.44140625" style="7"/>
    <col min="14593" max="14593" width="35.5546875" style="7" customWidth="1"/>
    <col min="14594" max="14594" width="9.88671875" style="7" bestFit="1" customWidth="1"/>
    <col min="14595" max="14595" width="9.5546875" style="7" customWidth="1"/>
    <col min="14596" max="14596" width="0.88671875" style="7" customWidth="1"/>
    <col min="14597" max="14597" width="4.5546875" style="7" customWidth="1"/>
    <col min="14598" max="14598" width="9.5546875" style="7" customWidth="1"/>
    <col min="14599" max="14599" width="0.88671875" style="7" customWidth="1"/>
    <col min="14600" max="14600" width="4.5546875" style="7" customWidth="1"/>
    <col min="14601" max="14601" width="9.5546875" style="7" customWidth="1"/>
    <col min="14602" max="14602" width="0.88671875" style="7" customWidth="1"/>
    <col min="14603" max="14603" width="4.5546875" style="7" customWidth="1"/>
    <col min="14604" max="14604" width="9.5546875" style="7" customWidth="1"/>
    <col min="14605" max="14605" width="0.88671875" style="7" customWidth="1"/>
    <col min="14606" max="14606" width="5.44140625" style="7" bestFit="1" customWidth="1"/>
    <col min="14607" max="14607" width="9.5546875" style="7" customWidth="1"/>
    <col min="14608" max="14608" width="0.88671875" style="7" customWidth="1"/>
    <col min="14609" max="14609" width="4.5546875" style="7" customWidth="1"/>
    <col min="14610" max="14610" width="9.5546875" style="7" customWidth="1"/>
    <col min="14611" max="14611" width="0.88671875" style="7" customWidth="1"/>
    <col min="14612" max="14612" width="4.5546875" style="7" customWidth="1"/>
    <col min="14613" max="14613" width="9.5546875" style="7" customWidth="1"/>
    <col min="14614" max="14614" width="0.88671875" style="7" customWidth="1"/>
    <col min="14615" max="14615" width="5.44140625" style="7" bestFit="1" customWidth="1"/>
    <col min="14616" max="14616" width="9.5546875" style="7" customWidth="1"/>
    <col min="14617" max="14618" width="12" style="7" bestFit="1" customWidth="1"/>
    <col min="14619" max="14848" width="11.44140625" style="7"/>
    <col min="14849" max="14849" width="35.5546875" style="7" customWidth="1"/>
    <col min="14850" max="14850" width="9.88671875" style="7" bestFit="1" customWidth="1"/>
    <col min="14851" max="14851" width="9.5546875" style="7" customWidth="1"/>
    <col min="14852" max="14852" width="0.88671875" style="7" customWidth="1"/>
    <col min="14853" max="14853" width="4.5546875" style="7" customWidth="1"/>
    <col min="14854" max="14854" width="9.5546875" style="7" customWidth="1"/>
    <col min="14855" max="14855" width="0.88671875" style="7" customWidth="1"/>
    <col min="14856" max="14856" width="4.5546875" style="7" customWidth="1"/>
    <col min="14857" max="14857" width="9.5546875" style="7" customWidth="1"/>
    <col min="14858" max="14858" width="0.88671875" style="7" customWidth="1"/>
    <col min="14859" max="14859" width="4.5546875" style="7" customWidth="1"/>
    <col min="14860" max="14860" width="9.5546875" style="7" customWidth="1"/>
    <col min="14861" max="14861" width="0.88671875" style="7" customWidth="1"/>
    <col min="14862" max="14862" width="5.44140625" style="7" bestFit="1" customWidth="1"/>
    <col min="14863" max="14863" width="9.5546875" style="7" customWidth="1"/>
    <col min="14864" max="14864" width="0.88671875" style="7" customWidth="1"/>
    <col min="14865" max="14865" width="4.5546875" style="7" customWidth="1"/>
    <col min="14866" max="14866" width="9.5546875" style="7" customWidth="1"/>
    <col min="14867" max="14867" width="0.88671875" style="7" customWidth="1"/>
    <col min="14868" max="14868" width="4.5546875" style="7" customWidth="1"/>
    <col min="14869" max="14869" width="9.5546875" style="7" customWidth="1"/>
    <col min="14870" max="14870" width="0.88671875" style="7" customWidth="1"/>
    <col min="14871" max="14871" width="5.44140625" style="7" bestFit="1" customWidth="1"/>
    <col min="14872" max="14872" width="9.5546875" style="7" customWidth="1"/>
    <col min="14873" max="14874" width="12" style="7" bestFit="1" customWidth="1"/>
    <col min="14875" max="15104" width="11.44140625" style="7"/>
    <col min="15105" max="15105" width="35.5546875" style="7" customWidth="1"/>
    <col min="15106" max="15106" width="9.88671875" style="7" bestFit="1" customWidth="1"/>
    <col min="15107" max="15107" width="9.5546875" style="7" customWidth="1"/>
    <col min="15108" max="15108" width="0.88671875" style="7" customWidth="1"/>
    <col min="15109" max="15109" width="4.5546875" style="7" customWidth="1"/>
    <col min="15110" max="15110" width="9.5546875" style="7" customWidth="1"/>
    <col min="15111" max="15111" width="0.88671875" style="7" customWidth="1"/>
    <col min="15112" max="15112" width="4.5546875" style="7" customWidth="1"/>
    <col min="15113" max="15113" width="9.5546875" style="7" customWidth="1"/>
    <col min="15114" max="15114" width="0.88671875" style="7" customWidth="1"/>
    <col min="15115" max="15115" width="4.5546875" style="7" customWidth="1"/>
    <col min="15116" max="15116" width="9.5546875" style="7" customWidth="1"/>
    <col min="15117" max="15117" width="0.88671875" style="7" customWidth="1"/>
    <col min="15118" max="15118" width="5.44140625" style="7" bestFit="1" customWidth="1"/>
    <col min="15119" max="15119" width="9.5546875" style="7" customWidth="1"/>
    <col min="15120" max="15120" width="0.88671875" style="7" customWidth="1"/>
    <col min="15121" max="15121" width="4.5546875" style="7" customWidth="1"/>
    <col min="15122" max="15122" width="9.5546875" style="7" customWidth="1"/>
    <col min="15123" max="15123" width="0.88671875" style="7" customWidth="1"/>
    <col min="15124" max="15124" width="4.5546875" style="7" customWidth="1"/>
    <col min="15125" max="15125" width="9.5546875" style="7" customWidth="1"/>
    <col min="15126" max="15126" width="0.88671875" style="7" customWidth="1"/>
    <col min="15127" max="15127" width="5.44140625" style="7" bestFit="1" customWidth="1"/>
    <col min="15128" max="15128" width="9.5546875" style="7" customWidth="1"/>
    <col min="15129" max="15130" width="12" style="7" bestFit="1" customWidth="1"/>
    <col min="15131" max="15360" width="11.44140625" style="7"/>
    <col min="15361" max="15361" width="35.5546875" style="7" customWidth="1"/>
    <col min="15362" max="15362" width="9.88671875" style="7" bestFit="1" customWidth="1"/>
    <col min="15363" max="15363" width="9.5546875" style="7" customWidth="1"/>
    <col min="15364" max="15364" width="0.88671875" style="7" customWidth="1"/>
    <col min="15365" max="15365" width="4.5546875" style="7" customWidth="1"/>
    <col min="15366" max="15366" width="9.5546875" style="7" customWidth="1"/>
    <col min="15367" max="15367" width="0.88671875" style="7" customWidth="1"/>
    <col min="15368" max="15368" width="4.5546875" style="7" customWidth="1"/>
    <col min="15369" max="15369" width="9.5546875" style="7" customWidth="1"/>
    <col min="15370" max="15370" width="0.88671875" style="7" customWidth="1"/>
    <col min="15371" max="15371" width="4.5546875" style="7" customWidth="1"/>
    <col min="15372" max="15372" width="9.5546875" style="7" customWidth="1"/>
    <col min="15373" max="15373" width="0.88671875" style="7" customWidth="1"/>
    <col min="15374" max="15374" width="5.44140625" style="7" bestFit="1" customWidth="1"/>
    <col min="15375" max="15375" width="9.5546875" style="7" customWidth="1"/>
    <col min="15376" max="15376" width="0.88671875" style="7" customWidth="1"/>
    <col min="15377" max="15377" width="4.5546875" style="7" customWidth="1"/>
    <col min="15378" max="15378" width="9.5546875" style="7" customWidth="1"/>
    <col min="15379" max="15379" width="0.88671875" style="7" customWidth="1"/>
    <col min="15380" max="15380" width="4.5546875" style="7" customWidth="1"/>
    <col min="15381" max="15381" width="9.5546875" style="7" customWidth="1"/>
    <col min="15382" max="15382" width="0.88671875" style="7" customWidth="1"/>
    <col min="15383" max="15383" width="5.44140625" style="7" bestFit="1" customWidth="1"/>
    <col min="15384" max="15384" width="9.5546875" style="7" customWidth="1"/>
    <col min="15385" max="15386" width="12" style="7" bestFit="1" customWidth="1"/>
    <col min="15387" max="15616" width="11.44140625" style="7"/>
    <col min="15617" max="15617" width="35.5546875" style="7" customWidth="1"/>
    <col min="15618" max="15618" width="9.88671875" style="7" bestFit="1" customWidth="1"/>
    <col min="15619" max="15619" width="9.5546875" style="7" customWidth="1"/>
    <col min="15620" max="15620" width="0.88671875" style="7" customWidth="1"/>
    <col min="15621" max="15621" width="4.5546875" style="7" customWidth="1"/>
    <col min="15622" max="15622" width="9.5546875" style="7" customWidth="1"/>
    <col min="15623" max="15623" width="0.88671875" style="7" customWidth="1"/>
    <col min="15624" max="15624" width="4.5546875" style="7" customWidth="1"/>
    <col min="15625" max="15625" width="9.5546875" style="7" customWidth="1"/>
    <col min="15626" max="15626" width="0.88671875" style="7" customWidth="1"/>
    <col min="15627" max="15627" width="4.5546875" style="7" customWidth="1"/>
    <col min="15628" max="15628" width="9.5546875" style="7" customWidth="1"/>
    <col min="15629" max="15629" width="0.88671875" style="7" customWidth="1"/>
    <col min="15630" max="15630" width="5.44140625" style="7" bestFit="1" customWidth="1"/>
    <col min="15631" max="15631" width="9.5546875" style="7" customWidth="1"/>
    <col min="15632" max="15632" width="0.88671875" style="7" customWidth="1"/>
    <col min="15633" max="15633" width="4.5546875" style="7" customWidth="1"/>
    <col min="15634" max="15634" width="9.5546875" style="7" customWidth="1"/>
    <col min="15635" max="15635" width="0.88671875" style="7" customWidth="1"/>
    <col min="15636" max="15636" width="4.5546875" style="7" customWidth="1"/>
    <col min="15637" max="15637" width="9.5546875" style="7" customWidth="1"/>
    <col min="15638" max="15638" width="0.88671875" style="7" customWidth="1"/>
    <col min="15639" max="15639" width="5.44140625" style="7" bestFit="1" customWidth="1"/>
    <col min="15640" max="15640" width="9.5546875" style="7" customWidth="1"/>
    <col min="15641" max="15642" width="12" style="7" bestFit="1" customWidth="1"/>
    <col min="15643" max="15872" width="11.44140625" style="7"/>
    <col min="15873" max="15873" width="35.5546875" style="7" customWidth="1"/>
    <col min="15874" max="15874" width="9.88671875" style="7" bestFit="1" customWidth="1"/>
    <col min="15875" max="15875" width="9.5546875" style="7" customWidth="1"/>
    <col min="15876" max="15876" width="0.88671875" style="7" customWidth="1"/>
    <col min="15877" max="15877" width="4.5546875" style="7" customWidth="1"/>
    <col min="15878" max="15878" width="9.5546875" style="7" customWidth="1"/>
    <col min="15879" max="15879" width="0.88671875" style="7" customWidth="1"/>
    <col min="15880" max="15880" width="4.5546875" style="7" customWidth="1"/>
    <col min="15881" max="15881" width="9.5546875" style="7" customWidth="1"/>
    <col min="15882" max="15882" width="0.88671875" style="7" customWidth="1"/>
    <col min="15883" max="15883" width="4.5546875" style="7" customWidth="1"/>
    <col min="15884" max="15884" width="9.5546875" style="7" customWidth="1"/>
    <col min="15885" max="15885" width="0.88671875" style="7" customWidth="1"/>
    <col min="15886" max="15886" width="5.44140625" style="7" bestFit="1" customWidth="1"/>
    <col min="15887" max="15887" width="9.5546875" style="7" customWidth="1"/>
    <col min="15888" max="15888" width="0.88671875" style="7" customWidth="1"/>
    <col min="15889" max="15889" width="4.5546875" style="7" customWidth="1"/>
    <col min="15890" max="15890" width="9.5546875" style="7" customWidth="1"/>
    <col min="15891" max="15891" width="0.88671875" style="7" customWidth="1"/>
    <col min="15892" max="15892" width="4.5546875" style="7" customWidth="1"/>
    <col min="15893" max="15893" width="9.5546875" style="7" customWidth="1"/>
    <col min="15894" max="15894" width="0.88671875" style="7" customWidth="1"/>
    <col min="15895" max="15895" width="5.44140625" style="7" bestFit="1" customWidth="1"/>
    <col min="15896" max="15896" width="9.5546875" style="7" customWidth="1"/>
    <col min="15897" max="15898" width="12" style="7" bestFit="1" customWidth="1"/>
    <col min="15899" max="16128" width="11.44140625" style="7"/>
    <col min="16129" max="16129" width="35.5546875" style="7" customWidth="1"/>
    <col min="16130" max="16130" width="9.88671875" style="7" bestFit="1" customWidth="1"/>
    <col min="16131" max="16131" width="9.5546875" style="7" customWidth="1"/>
    <col min="16132" max="16132" width="0.88671875" style="7" customWidth="1"/>
    <col min="16133" max="16133" width="4.5546875" style="7" customWidth="1"/>
    <col min="16134" max="16134" width="9.5546875" style="7" customWidth="1"/>
    <col min="16135" max="16135" width="0.88671875" style="7" customWidth="1"/>
    <col min="16136" max="16136" width="4.5546875" style="7" customWidth="1"/>
    <col min="16137" max="16137" width="9.5546875" style="7" customWidth="1"/>
    <col min="16138" max="16138" width="0.88671875" style="7" customWidth="1"/>
    <col min="16139" max="16139" width="4.5546875" style="7" customWidth="1"/>
    <col min="16140" max="16140" width="9.5546875" style="7" customWidth="1"/>
    <col min="16141" max="16141" width="0.88671875" style="7" customWidth="1"/>
    <col min="16142" max="16142" width="5.44140625" style="7" bestFit="1" customWidth="1"/>
    <col min="16143" max="16143" width="9.5546875" style="7" customWidth="1"/>
    <col min="16144" max="16144" width="0.88671875" style="7" customWidth="1"/>
    <col min="16145" max="16145" width="4.5546875" style="7" customWidth="1"/>
    <col min="16146" max="16146" width="9.5546875" style="7" customWidth="1"/>
    <col min="16147" max="16147" width="0.88671875" style="7" customWidth="1"/>
    <col min="16148" max="16148" width="4.5546875" style="7" customWidth="1"/>
    <col min="16149" max="16149" width="9.5546875" style="7" customWidth="1"/>
    <col min="16150" max="16150" width="0.88671875" style="7" customWidth="1"/>
    <col min="16151" max="16151" width="5.44140625" style="7" bestFit="1" customWidth="1"/>
    <col min="16152" max="16152" width="9.5546875" style="7" customWidth="1"/>
    <col min="16153" max="16154" width="12" style="7" bestFit="1" customWidth="1"/>
    <col min="16155" max="16384" width="11.44140625" style="7"/>
  </cols>
  <sheetData>
    <row r="1" spans="1:25" ht="22.5" customHeight="1">
      <c r="A1" s="1401" t="s">
        <v>1230</v>
      </c>
      <c r="B1" s="273"/>
      <c r="C1" s="273"/>
      <c r="D1" s="273"/>
      <c r="E1" s="273"/>
      <c r="F1" s="273"/>
      <c r="G1" s="273"/>
      <c r="H1" s="273"/>
      <c r="I1" s="273"/>
      <c r="J1" s="273"/>
      <c r="K1" s="273"/>
      <c r="L1" s="273"/>
      <c r="M1" s="273"/>
      <c r="N1" s="273"/>
      <c r="O1" s="273"/>
      <c r="P1" s="273"/>
      <c r="Q1" s="273"/>
      <c r="R1" s="273"/>
      <c r="S1" s="273"/>
      <c r="T1" s="273"/>
      <c r="U1" s="273"/>
      <c r="V1" s="273"/>
      <c r="W1" s="273"/>
      <c r="X1" s="273"/>
    </row>
    <row r="2" spans="1:25" ht="27" customHeight="1">
      <c r="A2" s="350" t="s">
        <v>987</v>
      </c>
      <c r="B2" s="1022"/>
      <c r="C2" s="1022"/>
      <c r="D2" s="1022"/>
      <c r="E2" s="1022"/>
      <c r="F2" s="1022"/>
      <c r="G2" s="1022"/>
      <c r="H2" s="1022"/>
      <c r="I2" s="1022"/>
      <c r="J2" s="1022"/>
      <c r="K2" s="1022"/>
      <c r="L2" s="1022"/>
      <c r="M2" s="1022"/>
      <c r="N2" s="1022"/>
      <c r="O2" s="1022"/>
      <c r="P2" s="1022"/>
      <c r="Q2" s="1022"/>
      <c r="R2" s="1022"/>
      <c r="S2" s="1022"/>
      <c r="T2" s="1022"/>
      <c r="U2" s="1022"/>
      <c r="V2" s="1022"/>
      <c r="W2" s="1022"/>
      <c r="X2" s="1022"/>
    </row>
    <row r="3" spans="1:25" ht="27" customHeight="1">
      <c r="A3" s="350" t="s">
        <v>988</v>
      </c>
      <c r="B3" s="1022"/>
      <c r="C3" s="1022"/>
      <c r="D3" s="1022"/>
      <c r="E3" s="1022"/>
      <c r="F3" s="1022"/>
      <c r="G3" s="1022"/>
      <c r="H3" s="1022"/>
      <c r="I3" s="1022"/>
      <c r="J3" s="1022"/>
      <c r="K3" s="1022"/>
      <c r="L3" s="1022"/>
      <c r="M3" s="1022"/>
      <c r="N3" s="1022"/>
      <c r="O3" s="1022"/>
      <c r="P3" s="1022"/>
      <c r="Q3" s="1022"/>
      <c r="R3" s="1022"/>
      <c r="S3" s="1022"/>
      <c r="T3" s="1022"/>
      <c r="U3" s="1022"/>
      <c r="V3" s="1022"/>
      <c r="W3" s="1022"/>
      <c r="X3" s="1022"/>
    </row>
    <row r="4" spans="1:25" ht="24" customHeight="1">
      <c r="A4" s="169">
        <v>45504</v>
      </c>
      <c r="B4" s="1023"/>
      <c r="C4" s="1023"/>
      <c r="D4" s="1023"/>
      <c r="E4" s="1023"/>
      <c r="F4" s="1023"/>
      <c r="G4" s="1023"/>
      <c r="H4" s="1023"/>
      <c r="I4" s="1023"/>
      <c r="J4" s="1023"/>
      <c r="K4" s="1023"/>
      <c r="L4" s="1023"/>
      <c r="M4" s="1023"/>
      <c r="N4" s="1023"/>
      <c r="O4" s="1023"/>
      <c r="P4" s="1023"/>
      <c r="Q4" s="1023"/>
      <c r="R4" s="1023"/>
      <c r="S4" s="1023"/>
      <c r="T4" s="1023"/>
      <c r="U4" s="1023"/>
      <c r="V4" s="1023"/>
      <c r="W4" s="1023"/>
      <c r="X4" s="1023"/>
    </row>
    <row r="5" spans="1:25" ht="24" customHeight="1">
      <c r="A5" s="170" t="s">
        <v>122</v>
      </c>
      <c r="B5" s="1024"/>
      <c r="C5" s="1024"/>
      <c r="D5" s="1024"/>
      <c r="E5" s="1024"/>
      <c r="F5" s="1024"/>
      <c r="G5" s="1024"/>
      <c r="H5" s="1024"/>
      <c r="I5" s="1024"/>
      <c r="J5" s="1024"/>
      <c r="K5" s="1024"/>
      <c r="L5" s="1024"/>
      <c r="M5" s="1024"/>
      <c r="N5" s="1024"/>
      <c r="O5" s="1024"/>
      <c r="P5" s="1024"/>
      <c r="Q5" s="1024"/>
      <c r="R5" s="1024"/>
      <c r="S5" s="1024"/>
      <c r="T5" s="1024"/>
      <c r="U5" s="1024"/>
      <c r="V5" s="1024"/>
      <c r="W5" s="1024"/>
      <c r="X5" s="1024"/>
    </row>
    <row r="6" spans="1:25" ht="13.8" thickBot="1"/>
    <row r="7" spans="1:25" ht="21" customHeight="1">
      <c r="A7" s="1025" t="s">
        <v>989</v>
      </c>
      <c r="B7" s="1026" t="s">
        <v>990</v>
      </c>
      <c r="C7" s="1026"/>
      <c r="D7" s="1027"/>
      <c r="E7" s="1026" t="s">
        <v>991</v>
      </c>
      <c r="F7" s="1026"/>
      <c r="G7" s="1027"/>
      <c r="H7" s="1026" t="s">
        <v>992</v>
      </c>
      <c r="I7" s="1026"/>
      <c r="J7" s="1027"/>
      <c r="K7" s="1026" t="s">
        <v>993</v>
      </c>
      <c r="L7" s="1026"/>
      <c r="M7" s="1027"/>
      <c r="N7" s="1026" t="s">
        <v>994</v>
      </c>
      <c r="O7" s="1026"/>
      <c r="P7" s="1027"/>
      <c r="Q7" s="1026" t="s">
        <v>995</v>
      </c>
      <c r="R7" s="1026"/>
      <c r="S7" s="1027"/>
      <c r="T7" s="1028" t="s">
        <v>736</v>
      </c>
      <c r="U7" s="1028"/>
      <c r="V7" s="1029"/>
      <c r="W7" s="1028" t="s">
        <v>193</v>
      </c>
      <c r="X7" s="1028"/>
    </row>
    <row r="8" spans="1:25" ht="24.75" customHeight="1">
      <c r="A8" s="847"/>
      <c r="B8" s="1030" t="s">
        <v>996</v>
      </c>
      <c r="C8" s="1030"/>
      <c r="D8" s="1031"/>
      <c r="E8" s="1030"/>
      <c r="F8" s="1030"/>
      <c r="G8" s="1031"/>
      <c r="H8" s="1030" t="s">
        <v>997</v>
      </c>
      <c r="I8" s="1030"/>
      <c r="J8" s="1031"/>
      <c r="K8" s="1030" t="s">
        <v>998</v>
      </c>
      <c r="L8" s="1030"/>
      <c r="M8" s="1031"/>
      <c r="N8" s="1030" t="s">
        <v>999</v>
      </c>
      <c r="O8" s="1030"/>
      <c r="P8" s="1031"/>
      <c r="Q8" s="1030" t="s">
        <v>1000</v>
      </c>
      <c r="R8" s="1030"/>
      <c r="S8" s="1031"/>
      <c r="T8" s="1032"/>
      <c r="U8" s="1032"/>
      <c r="V8" s="1033"/>
      <c r="W8" s="1032"/>
      <c r="X8" s="1032"/>
    </row>
    <row r="9" spans="1:25" ht="18.75" customHeight="1">
      <c r="A9" s="1034" t="s">
        <v>1001</v>
      </c>
      <c r="B9" s="1035" t="s">
        <v>1002</v>
      </c>
      <c r="C9" s="1035" t="s">
        <v>1003</v>
      </c>
      <c r="D9" s="1036"/>
      <c r="E9" s="1035" t="s">
        <v>1002</v>
      </c>
      <c r="F9" s="1035" t="s">
        <v>1004</v>
      </c>
      <c r="G9" s="1036"/>
      <c r="H9" s="1035" t="s">
        <v>1002</v>
      </c>
      <c r="I9" s="1035" t="s">
        <v>1004</v>
      </c>
      <c r="J9" s="1036"/>
      <c r="K9" s="1035" t="s">
        <v>1002</v>
      </c>
      <c r="L9" s="1035" t="s">
        <v>1004</v>
      </c>
      <c r="M9" s="1036"/>
      <c r="N9" s="1035" t="s">
        <v>1002</v>
      </c>
      <c r="O9" s="1035" t="s">
        <v>1004</v>
      </c>
      <c r="P9" s="1036"/>
      <c r="Q9" s="1035" t="s">
        <v>1002</v>
      </c>
      <c r="R9" s="1035" t="s">
        <v>1004</v>
      </c>
      <c r="S9" s="1036"/>
      <c r="T9" s="1035" t="s">
        <v>1002</v>
      </c>
      <c r="U9" s="1035" t="s">
        <v>1004</v>
      </c>
      <c r="V9" s="1036"/>
      <c r="W9" s="1037" t="s">
        <v>1002</v>
      </c>
      <c r="X9" s="1037" t="s">
        <v>1003</v>
      </c>
    </row>
    <row r="10" spans="1:25" ht="3.9" customHeight="1">
      <c r="A10" s="1038"/>
      <c r="B10" s="1039"/>
      <c r="C10" s="1039"/>
      <c r="D10" s="1039"/>
      <c r="E10" s="1039"/>
      <c r="F10" s="1039"/>
      <c r="G10" s="1039"/>
      <c r="H10" s="1039"/>
      <c r="I10" s="1039"/>
      <c r="J10" s="1039"/>
      <c r="K10" s="1039"/>
      <c r="L10" s="1039"/>
      <c r="M10" s="1039"/>
      <c r="N10" s="1039"/>
      <c r="O10" s="1039"/>
      <c r="P10" s="1039"/>
      <c r="Q10" s="1039"/>
      <c r="R10" s="1039"/>
      <c r="S10" s="1039"/>
      <c r="T10" s="1039"/>
      <c r="U10" s="1039"/>
      <c r="V10" s="1039"/>
      <c r="W10" s="1040"/>
      <c r="X10" s="1040"/>
    </row>
    <row r="11" spans="1:25" s="35" customFormat="1" ht="19.649999999999999" customHeight="1">
      <c r="A11" s="18" t="s">
        <v>1005</v>
      </c>
      <c r="B11" s="1041">
        <v>2</v>
      </c>
      <c r="C11" s="1041">
        <v>5761.63</v>
      </c>
      <c r="D11" s="1041">
        <v>0</v>
      </c>
      <c r="E11" s="1041">
        <v>78</v>
      </c>
      <c r="F11" s="1041">
        <v>57652.72</v>
      </c>
      <c r="G11" s="1041">
        <v>0</v>
      </c>
      <c r="H11" s="1041">
        <v>2</v>
      </c>
      <c r="I11" s="1041">
        <v>1326.921</v>
      </c>
      <c r="J11" s="1041">
        <v>0</v>
      </c>
      <c r="K11" s="1041">
        <v>5</v>
      </c>
      <c r="L11" s="1041">
        <v>1098.431</v>
      </c>
      <c r="M11" s="1041">
        <v>0</v>
      </c>
      <c r="N11" s="1041">
        <v>49</v>
      </c>
      <c r="O11" s="1041">
        <v>15379.754000000001</v>
      </c>
      <c r="P11" s="1041">
        <v>0</v>
      </c>
      <c r="Q11" s="1041">
        <v>0</v>
      </c>
      <c r="R11" s="1041">
        <v>0</v>
      </c>
      <c r="S11" s="1041">
        <v>0</v>
      </c>
      <c r="T11" s="1041">
        <v>27</v>
      </c>
      <c r="U11" s="1041">
        <v>37795.796999999999</v>
      </c>
      <c r="V11" s="1041">
        <v>0</v>
      </c>
      <c r="W11" s="1042">
        <v>163</v>
      </c>
      <c r="X11" s="1042">
        <v>119015.253</v>
      </c>
      <c r="Y11" s="1043"/>
    </row>
    <row r="12" spans="1:25" s="35" customFormat="1" ht="19.649999999999999" customHeight="1">
      <c r="A12" s="18" t="s">
        <v>1006</v>
      </c>
      <c r="B12" s="1041">
        <v>0</v>
      </c>
      <c r="C12" s="1041">
        <v>0</v>
      </c>
      <c r="D12" s="1041">
        <v>0</v>
      </c>
      <c r="E12" s="1041">
        <v>2</v>
      </c>
      <c r="F12" s="1041">
        <v>621.23099999999999</v>
      </c>
      <c r="G12" s="1041">
        <v>0</v>
      </c>
      <c r="H12" s="1041">
        <v>0</v>
      </c>
      <c r="I12" s="1041">
        <v>0</v>
      </c>
      <c r="J12" s="1041">
        <v>0</v>
      </c>
      <c r="K12" s="1041">
        <v>0</v>
      </c>
      <c r="L12" s="1041">
        <v>0</v>
      </c>
      <c r="M12" s="1041">
        <v>0</v>
      </c>
      <c r="N12" s="1041">
        <v>3</v>
      </c>
      <c r="O12" s="1041">
        <v>257.05599999999998</v>
      </c>
      <c r="P12" s="1041">
        <v>0</v>
      </c>
      <c r="Q12" s="1041">
        <v>0</v>
      </c>
      <c r="R12" s="1041">
        <v>0</v>
      </c>
      <c r="S12" s="1041">
        <v>0</v>
      </c>
      <c r="T12" s="1041">
        <v>0</v>
      </c>
      <c r="U12" s="1041">
        <v>0</v>
      </c>
      <c r="V12" s="1041">
        <v>0</v>
      </c>
      <c r="W12" s="1042">
        <v>5</v>
      </c>
      <c r="X12" s="1042">
        <v>878.28700000000003</v>
      </c>
      <c r="Y12" s="1043"/>
    </row>
    <row r="13" spans="1:25" s="35" customFormat="1" ht="19.649999999999999" customHeight="1">
      <c r="A13" s="18" t="s">
        <v>1007</v>
      </c>
      <c r="B13" s="1041">
        <v>3</v>
      </c>
      <c r="C13" s="1041">
        <v>1049.7449999999999</v>
      </c>
      <c r="D13" s="1041">
        <v>0</v>
      </c>
      <c r="E13" s="1041">
        <v>70</v>
      </c>
      <c r="F13" s="1041">
        <v>107459.879</v>
      </c>
      <c r="G13" s="1041">
        <v>0</v>
      </c>
      <c r="H13" s="1041">
        <v>1</v>
      </c>
      <c r="I13" s="1041">
        <v>4191.83</v>
      </c>
      <c r="J13" s="1041">
        <v>0</v>
      </c>
      <c r="K13" s="1041">
        <v>49</v>
      </c>
      <c r="L13" s="1041">
        <v>671150.95600000001</v>
      </c>
      <c r="M13" s="1041">
        <v>0</v>
      </c>
      <c r="N13" s="1041">
        <v>39</v>
      </c>
      <c r="O13" s="1041">
        <v>20073.919999999998</v>
      </c>
      <c r="P13" s="1041">
        <v>0</v>
      </c>
      <c r="Q13" s="1041">
        <v>0</v>
      </c>
      <c r="R13" s="1041">
        <v>0</v>
      </c>
      <c r="S13" s="1041">
        <v>0</v>
      </c>
      <c r="T13" s="1041">
        <v>37</v>
      </c>
      <c r="U13" s="1041">
        <v>121028.23</v>
      </c>
      <c r="V13" s="1041">
        <v>0</v>
      </c>
      <c r="W13" s="1042">
        <v>199</v>
      </c>
      <c r="X13" s="1042">
        <v>924954.56</v>
      </c>
      <c r="Y13" s="1043"/>
    </row>
    <row r="14" spans="1:25" s="35" customFormat="1" ht="19.649999999999999" customHeight="1">
      <c r="A14" s="18" t="s">
        <v>491</v>
      </c>
      <c r="B14" s="1041">
        <v>15</v>
      </c>
      <c r="C14" s="1041">
        <v>14638.499</v>
      </c>
      <c r="D14" s="1041">
        <v>0</v>
      </c>
      <c r="E14" s="1041">
        <v>291</v>
      </c>
      <c r="F14" s="1041">
        <v>339469.97600000002</v>
      </c>
      <c r="G14" s="1041">
        <v>0</v>
      </c>
      <c r="H14" s="1041">
        <v>5</v>
      </c>
      <c r="I14" s="1041">
        <v>1148.8019999999999</v>
      </c>
      <c r="J14" s="1041">
        <v>0</v>
      </c>
      <c r="K14" s="1041">
        <v>15</v>
      </c>
      <c r="L14" s="1041">
        <v>8310.4449999999997</v>
      </c>
      <c r="M14" s="1041">
        <v>0</v>
      </c>
      <c r="N14" s="1041">
        <v>259</v>
      </c>
      <c r="O14" s="1041">
        <v>46811.85</v>
      </c>
      <c r="P14" s="1041">
        <v>0</v>
      </c>
      <c r="Q14" s="1041">
        <v>0</v>
      </c>
      <c r="R14" s="1041">
        <v>0</v>
      </c>
      <c r="S14" s="1041">
        <v>0</v>
      </c>
      <c r="T14" s="1041">
        <v>163</v>
      </c>
      <c r="U14" s="1041">
        <v>168869.67800000001</v>
      </c>
      <c r="V14" s="1041">
        <v>0</v>
      </c>
      <c r="W14" s="1042">
        <v>748</v>
      </c>
      <c r="X14" s="1042">
        <v>579249.25</v>
      </c>
      <c r="Y14" s="1043"/>
    </row>
    <row r="15" spans="1:25" s="35" customFormat="1" ht="19.649999999999999" customHeight="1">
      <c r="A15" s="18" t="s">
        <v>1008</v>
      </c>
      <c r="B15" s="1041">
        <v>2</v>
      </c>
      <c r="C15" s="1041">
        <v>3040.779</v>
      </c>
      <c r="D15" s="1041">
        <v>0</v>
      </c>
      <c r="E15" s="1041">
        <v>1</v>
      </c>
      <c r="F15" s="1041">
        <v>1694.7280000000001</v>
      </c>
      <c r="G15" s="1041">
        <v>0</v>
      </c>
      <c r="H15" s="1041">
        <v>0</v>
      </c>
      <c r="I15" s="1041">
        <v>0</v>
      </c>
      <c r="J15" s="1041">
        <v>0</v>
      </c>
      <c r="K15" s="1041">
        <v>0</v>
      </c>
      <c r="L15" s="1041">
        <v>0</v>
      </c>
      <c r="M15" s="1041">
        <v>0</v>
      </c>
      <c r="N15" s="1041">
        <v>19</v>
      </c>
      <c r="O15" s="1041">
        <v>10985.723</v>
      </c>
      <c r="P15" s="1041">
        <v>0</v>
      </c>
      <c r="Q15" s="1041">
        <v>0</v>
      </c>
      <c r="R15" s="1041">
        <v>0</v>
      </c>
      <c r="S15" s="1041">
        <v>0</v>
      </c>
      <c r="T15" s="1041">
        <v>1</v>
      </c>
      <c r="U15" s="1041">
        <v>1882.874</v>
      </c>
      <c r="V15" s="1041">
        <v>0</v>
      </c>
      <c r="W15" s="1042">
        <v>23</v>
      </c>
      <c r="X15" s="1042">
        <v>17604.103999999999</v>
      </c>
      <c r="Y15" s="1043"/>
    </row>
    <row r="16" spans="1:25" s="35" customFormat="1" ht="19.649999999999999" customHeight="1">
      <c r="A16" s="18" t="s">
        <v>1009</v>
      </c>
      <c r="B16" s="1041">
        <v>2</v>
      </c>
      <c r="C16" s="1041">
        <v>2782.4479999999999</v>
      </c>
      <c r="D16" s="1041">
        <v>0</v>
      </c>
      <c r="E16" s="1041">
        <v>44</v>
      </c>
      <c r="F16" s="1041">
        <v>20288.327000000001</v>
      </c>
      <c r="G16" s="1041">
        <v>0</v>
      </c>
      <c r="H16" s="1041">
        <v>0</v>
      </c>
      <c r="I16" s="1041">
        <v>0</v>
      </c>
      <c r="J16" s="1041">
        <v>0</v>
      </c>
      <c r="K16" s="1041">
        <v>8</v>
      </c>
      <c r="L16" s="1041">
        <v>2332.9319999999998</v>
      </c>
      <c r="M16" s="1041">
        <v>0</v>
      </c>
      <c r="N16" s="1041">
        <v>91</v>
      </c>
      <c r="O16" s="1041">
        <v>17443.445</v>
      </c>
      <c r="P16" s="1041">
        <v>0</v>
      </c>
      <c r="Q16" s="1041">
        <v>0</v>
      </c>
      <c r="R16" s="1041">
        <v>0</v>
      </c>
      <c r="S16" s="1041">
        <v>0</v>
      </c>
      <c r="T16" s="1041">
        <v>11</v>
      </c>
      <c r="U16" s="1041">
        <v>5723.665</v>
      </c>
      <c r="V16" s="1041">
        <v>0</v>
      </c>
      <c r="W16" s="1042">
        <v>156</v>
      </c>
      <c r="X16" s="1042">
        <v>48570.817000000003</v>
      </c>
      <c r="Y16" s="1043"/>
    </row>
    <row r="17" spans="1:27" s="35" customFormat="1" ht="19.649999999999999" customHeight="1">
      <c r="A17" s="18" t="s">
        <v>493</v>
      </c>
      <c r="B17" s="1041">
        <v>39</v>
      </c>
      <c r="C17" s="1041">
        <v>112357.56600000001</v>
      </c>
      <c r="D17" s="1041">
        <v>0</v>
      </c>
      <c r="E17" s="1041">
        <v>94</v>
      </c>
      <c r="F17" s="1041">
        <v>44301.300999999999</v>
      </c>
      <c r="G17" s="1041">
        <v>0</v>
      </c>
      <c r="H17" s="1041">
        <v>4</v>
      </c>
      <c r="I17" s="1041">
        <v>2116.489</v>
      </c>
      <c r="J17" s="1041">
        <v>0</v>
      </c>
      <c r="K17" s="1041">
        <v>13</v>
      </c>
      <c r="L17" s="1041">
        <v>1410.617</v>
      </c>
      <c r="M17" s="1041">
        <v>0</v>
      </c>
      <c r="N17" s="1041">
        <v>560</v>
      </c>
      <c r="O17" s="1041">
        <v>116659.257</v>
      </c>
      <c r="P17" s="1041">
        <v>0</v>
      </c>
      <c r="Q17" s="1041">
        <v>1</v>
      </c>
      <c r="R17" s="1041">
        <v>10.073</v>
      </c>
      <c r="S17" s="1041">
        <v>0</v>
      </c>
      <c r="T17" s="1041">
        <v>69</v>
      </c>
      <c r="U17" s="1041">
        <v>64089.324000000001</v>
      </c>
      <c r="V17" s="1041">
        <v>0</v>
      </c>
      <c r="W17" s="1042">
        <v>780</v>
      </c>
      <c r="X17" s="1042">
        <v>340944.62699999998</v>
      </c>
      <c r="Y17" s="1043"/>
    </row>
    <row r="18" spans="1:27" s="35" customFormat="1" ht="19.649999999999999" customHeight="1">
      <c r="A18" s="18" t="s">
        <v>1010</v>
      </c>
      <c r="B18" s="1041">
        <v>6</v>
      </c>
      <c r="C18" s="1041">
        <v>7231.7510000000002</v>
      </c>
      <c r="D18" s="1041">
        <v>0</v>
      </c>
      <c r="E18" s="1041">
        <v>1</v>
      </c>
      <c r="F18" s="1041">
        <v>498.37</v>
      </c>
      <c r="G18" s="1041">
        <v>0</v>
      </c>
      <c r="H18" s="1041">
        <v>2</v>
      </c>
      <c r="I18" s="1041">
        <v>400.44</v>
      </c>
      <c r="J18" s="1041">
        <v>0</v>
      </c>
      <c r="K18" s="1041">
        <v>0</v>
      </c>
      <c r="L18" s="1041">
        <v>0</v>
      </c>
      <c r="M18" s="1041">
        <v>0</v>
      </c>
      <c r="N18" s="1041">
        <v>9</v>
      </c>
      <c r="O18" s="1041">
        <v>756.875</v>
      </c>
      <c r="P18" s="1041">
        <v>0</v>
      </c>
      <c r="Q18" s="1041">
        <v>0</v>
      </c>
      <c r="R18" s="1041">
        <v>0</v>
      </c>
      <c r="S18" s="1041">
        <v>0</v>
      </c>
      <c r="T18" s="1041">
        <v>2</v>
      </c>
      <c r="U18" s="1041">
        <v>47.713999999999999</v>
      </c>
      <c r="V18" s="1041">
        <v>0</v>
      </c>
      <c r="W18" s="1042">
        <v>20</v>
      </c>
      <c r="X18" s="1042">
        <v>8935.15</v>
      </c>
      <c r="Y18" s="1043"/>
    </row>
    <row r="19" spans="1:27" s="35" customFormat="1" ht="19.649999999999999" customHeight="1">
      <c r="A19" s="18" t="s">
        <v>1011</v>
      </c>
      <c r="B19" s="1041">
        <v>14</v>
      </c>
      <c r="C19" s="1041">
        <v>12321.574000000001</v>
      </c>
      <c r="D19" s="1041">
        <v>0</v>
      </c>
      <c r="E19" s="1041">
        <v>69</v>
      </c>
      <c r="F19" s="1041">
        <v>39339.233999999997</v>
      </c>
      <c r="G19" s="1041">
        <v>0</v>
      </c>
      <c r="H19" s="1041">
        <v>1</v>
      </c>
      <c r="I19" s="1041">
        <v>7.1239999999999997</v>
      </c>
      <c r="J19" s="1041">
        <v>0</v>
      </c>
      <c r="K19" s="1041">
        <v>24</v>
      </c>
      <c r="L19" s="1041">
        <v>5618.4070000000002</v>
      </c>
      <c r="M19" s="1041">
        <v>0</v>
      </c>
      <c r="N19" s="1041">
        <v>921</v>
      </c>
      <c r="O19" s="1041">
        <v>425803.76899999997</v>
      </c>
      <c r="P19" s="1041">
        <v>0</v>
      </c>
      <c r="Q19" s="1041">
        <v>1</v>
      </c>
      <c r="R19" s="1041">
        <v>358.4</v>
      </c>
      <c r="S19" s="1041">
        <v>0</v>
      </c>
      <c r="T19" s="1041">
        <v>52</v>
      </c>
      <c r="U19" s="1041">
        <v>84333.728000000003</v>
      </c>
      <c r="V19" s="1041">
        <v>0</v>
      </c>
      <c r="W19" s="1042">
        <v>1082</v>
      </c>
      <c r="X19" s="1042">
        <v>567782.23600000003</v>
      </c>
      <c r="Y19" s="1043"/>
    </row>
    <row r="20" spans="1:27" s="35" customFormat="1" ht="19.649999999999999" customHeight="1">
      <c r="A20" s="18" t="s">
        <v>1012</v>
      </c>
      <c r="B20" s="1041">
        <v>1</v>
      </c>
      <c r="C20" s="1041">
        <v>309.625</v>
      </c>
      <c r="D20" s="1041">
        <v>0</v>
      </c>
      <c r="E20" s="1041">
        <v>1</v>
      </c>
      <c r="F20" s="1041">
        <v>24.204999999999998</v>
      </c>
      <c r="G20" s="1041">
        <v>0</v>
      </c>
      <c r="H20" s="1041">
        <v>0</v>
      </c>
      <c r="I20" s="1041">
        <v>0</v>
      </c>
      <c r="J20" s="1041">
        <v>0</v>
      </c>
      <c r="K20" s="1041">
        <v>0</v>
      </c>
      <c r="L20" s="1041">
        <v>0</v>
      </c>
      <c r="M20" s="1041">
        <v>0</v>
      </c>
      <c r="N20" s="1041">
        <v>1</v>
      </c>
      <c r="O20" s="1041">
        <v>41.082999999999998</v>
      </c>
      <c r="P20" s="1041">
        <v>0</v>
      </c>
      <c r="Q20" s="1041">
        <v>0</v>
      </c>
      <c r="R20" s="1041">
        <v>0</v>
      </c>
      <c r="S20" s="1041">
        <v>0</v>
      </c>
      <c r="T20" s="1041">
        <v>0</v>
      </c>
      <c r="U20" s="1041">
        <v>0</v>
      </c>
      <c r="V20" s="1041">
        <v>0</v>
      </c>
      <c r="W20" s="1042">
        <v>3</v>
      </c>
      <c r="X20" s="1042">
        <v>374.91300000000001</v>
      </c>
      <c r="Y20" s="1043"/>
    </row>
    <row r="21" spans="1:27" s="35" customFormat="1" ht="19.649999999999999" customHeight="1">
      <c r="A21" s="18" t="s">
        <v>1013</v>
      </c>
      <c r="B21" s="1041">
        <v>27</v>
      </c>
      <c r="C21" s="1041">
        <v>572391.85400000005</v>
      </c>
      <c r="D21" s="1041">
        <v>0</v>
      </c>
      <c r="E21" s="1041">
        <v>115</v>
      </c>
      <c r="F21" s="1041">
        <v>77301.748000000007</v>
      </c>
      <c r="G21" s="1041">
        <v>0</v>
      </c>
      <c r="H21" s="1041">
        <v>2</v>
      </c>
      <c r="I21" s="1041">
        <v>2290.2739999999999</v>
      </c>
      <c r="J21" s="1041">
        <v>0</v>
      </c>
      <c r="K21" s="1041">
        <v>24</v>
      </c>
      <c r="L21" s="1041">
        <v>8161.3710000000001</v>
      </c>
      <c r="M21" s="1041">
        <v>0</v>
      </c>
      <c r="N21" s="1041">
        <v>452</v>
      </c>
      <c r="O21" s="1041">
        <v>153305.48199999999</v>
      </c>
      <c r="P21" s="1041">
        <v>0</v>
      </c>
      <c r="Q21" s="1041">
        <v>1</v>
      </c>
      <c r="R21" s="1041">
        <v>13.683</v>
      </c>
      <c r="S21" s="1041">
        <v>0</v>
      </c>
      <c r="T21" s="1041">
        <v>79</v>
      </c>
      <c r="U21" s="1041">
        <v>35050.822</v>
      </c>
      <c r="V21" s="1041">
        <v>0</v>
      </c>
      <c r="W21" s="1042">
        <v>700</v>
      </c>
      <c r="X21" s="1042">
        <v>848515.23400000005</v>
      </c>
      <c r="Y21" s="1043"/>
    </row>
    <row r="22" spans="1:27" s="35" customFormat="1" ht="19.649999999999999" customHeight="1">
      <c r="A22" s="18" t="s">
        <v>1014</v>
      </c>
      <c r="B22" s="1041">
        <v>0</v>
      </c>
      <c r="C22" s="1041">
        <v>0</v>
      </c>
      <c r="D22" s="1041">
        <v>0</v>
      </c>
      <c r="E22" s="1041">
        <v>0</v>
      </c>
      <c r="F22" s="1041">
        <v>0</v>
      </c>
      <c r="G22" s="1041">
        <v>0</v>
      </c>
      <c r="H22" s="1041">
        <v>0</v>
      </c>
      <c r="I22" s="1041">
        <v>0</v>
      </c>
      <c r="J22" s="1041">
        <v>0</v>
      </c>
      <c r="K22" s="1041">
        <v>0</v>
      </c>
      <c r="L22" s="1041">
        <v>0</v>
      </c>
      <c r="M22" s="1041">
        <v>0</v>
      </c>
      <c r="N22" s="1041">
        <v>1</v>
      </c>
      <c r="O22" s="1041">
        <v>11.708</v>
      </c>
      <c r="P22" s="1041">
        <v>0</v>
      </c>
      <c r="Q22" s="1041">
        <v>0</v>
      </c>
      <c r="R22" s="1041">
        <v>0</v>
      </c>
      <c r="S22" s="1041">
        <v>0</v>
      </c>
      <c r="T22" s="1041">
        <v>0</v>
      </c>
      <c r="U22" s="1041">
        <v>0</v>
      </c>
      <c r="V22" s="1041">
        <v>0</v>
      </c>
      <c r="W22" s="1042">
        <v>1</v>
      </c>
      <c r="X22" s="1042">
        <v>11.708</v>
      </c>
      <c r="Y22" s="1043"/>
    </row>
    <row r="23" spans="1:27" s="35" customFormat="1" ht="19.649999999999999" customHeight="1">
      <c r="A23" s="18" t="s">
        <v>1015</v>
      </c>
      <c r="B23" s="1041">
        <v>1</v>
      </c>
      <c r="C23" s="1041">
        <v>937.91099999999994</v>
      </c>
      <c r="D23" s="1041">
        <v>0</v>
      </c>
      <c r="E23" s="1041">
        <v>0</v>
      </c>
      <c r="F23" s="1041">
        <v>0</v>
      </c>
      <c r="G23" s="1041">
        <v>0</v>
      </c>
      <c r="H23" s="1041">
        <v>0</v>
      </c>
      <c r="I23" s="1041">
        <v>0</v>
      </c>
      <c r="J23" s="1041">
        <v>0</v>
      </c>
      <c r="K23" s="1041">
        <v>0</v>
      </c>
      <c r="L23" s="1041">
        <v>0</v>
      </c>
      <c r="M23" s="1041">
        <v>0</v>
      </c>
      <c r="N23" s="1041">
        <v>0</v>
      </c>
      <c r="O23" s="1041">
        <v>0</v>
      </c>
      <c r="P23" s="1041">
        <v>0</v>
      </c>
      <c r="Q23" s="1041">
        <v>0</v>
      </c>
      <c r="R23" s="1041">
        <v>0</v>
      </c>
      <c r="S23" s="1041">
        <v>0</v>
      </c>
      <c r="T23" s="1041">
        <v>2</v>
      </c>
      <c r="U23" s="1041">
        <v>368.00099999999998</v>
      </c>
      <c r="V23" s="1041">
        <v>0</v>
      </c>
      <c r="W23" s="1042">
        <v>3</v>
      </c>
      <c r="X23" s="1042">
        <v>1305.9119999999998</v>
      </c>
      <c r="Y23" s="1043"/>
    </row>
    <row r="24" spans="1:27" s="35" customFormat="1" ht="19.649999999999999" customHeight="1">
      <c r="A24" s="18" t="s">
        <v>1016</v>
      </c>
      <c r="B24" s="1041">
        <v>2</v>
      </c>
      <c r="C24" s="1041">
        <v>58936.214</v>
      </c>
      <c r="D24" s="1041">
        <v>0</v>
      </c>
      <c r="E24" s="1041">
        <v>18</v>
      </c>
      <c r="F24" s="1041">
        <v>6606.2569999999996</v>
      </c>
      <c r="G24" s="1041">
        <v>0</v>
      </c>
      <c r="H24" s="1041">
        <v>0</v>
      </c>
      <c r="I24" s="1041">
        <v>0</v>
      </c>
      <c r="J24" s="1041">
        <v>0</v>
      </c>
      <c r="K24" s="1041">
        <v>0</v>
      </c>
      <c r="L24" s="1041">
        <v>0</v>
      </c>
      <c r="M24" s="1041">
        <v>0</v>
      </c>
      <c r="N24" s="1041">
        <v>8</v>
      </c>
      <c r="O24" s="1041">
        <v>558.28</v>
      </c>
      <c r="P24" s="1041">
        <v>0</v>
      </c>
      <c r="Q24" s="1041">
        <v>0</v>
      </c>
      <c r="R24" s="1041">
        <v>0</v>
      </c>
      <c r="S24" s="1041">
        <v>0</v>
      </c>
      <c r="T24" s="1041">
        <v>47</v>
      </c>
      <c r="U24" s="1041">
        <v>56957.385999999999</v>
      </c>
      <c r="V24" s="1041">
        <v>0</v>
      </c>
      <c r="W24" s="1042">
        <v>75</v>
      </c>
      <c r="X24" s="1042">
        <v>123058.137</v>
      </c>
      <c r="Y24" s="1043"/>
    </row>
    <row r="25" spans="1:27" s="35" customFormat="1" ht="19.649999999999999" customHeight="1">
      <c r="A25" s="18" t="s">
        <v>1017</v>
      </c>
      <c r="B25" s="1041">
        <v>7</v>
      </c>
      <c r="C25" s="1041">
        <v>3277.3270000000002</v>
      </c>
      <c r="D25" s="1041">
        <v>0</v>
      </c>
      <c r="E25" s="1041">
        <v>21</v>
      </c>
      <c r="F25" s="1041">
        <v>16309.870999999999</v>
      </c>
      <c r="G25" s="1041">
        <v>0</v>
      </c>
      <c r="H25" s="1041">
        <v>0</v>
      </c>
      <c r="I25" s="1041">
        <v>0</v>
      </c>
      <c r="J25" s="1041">
        <v>0</v>
      </c>
      <c r="K25" s="1041">
        <v>2</v>
      </c>
      <c r="L25" s="1041">
        <v>325.13799999999998</v>
      </c>
      <c r="M25" s="1041">
        <v>0</v>
      </c>
      <c r="N25" s="1041">
        <v>43</v>
      </c>
      <c r="O25" s="1041">
        <v>4586.6109999999999</v>
      </c>
      <c r="P25" s="1041">
        <v>0</v>
      </c>
      <c r="Q25" s="1041">
        <v>0</v>
      </c>
      <c r="R25" s="1041">
        <v>0</v>
      </c>
      <c r="S25" s="1041">
        <v>0</v>
      </c>
      <c r="T25" s="1041">
        <v>33</v>
      </c>
      <c r="U25" s="1041">
        <v>11335.651</v>
      </c>
      <c r="V25" s="1041">
        <v>0</v>
      </c>
      <c r="W25" s="1042">
        <v>106</v>
      </c>
      <c r="X25" s="1042">
        <v>35834.597999999998</v>
      </c>
      <c r="Y25" s="1043"/>
    </row>
    <row r="26" spans="1:27" s="35" customFormat="1" ht="19.649999999999999" customHeight="1">
      <c r="A26" s="18" t="s">
        <v>1018</v>
      </c>
      <c r="B26" s="1041">
        <v>0</v>
      </c>
      <c r="C26" s="1041">
        <v>0</v>
      </c>
      <c r="D26" s="1041">
        <v>0</v>
      </c>
      <c r="E26" s="1041">
        <v>4</v>
      </c>
      <c r="F26" s="1041">
        <v>255.88200000000001</v>
      </c>
      <c r="G26" s="1041">
        <v>0</v>
      </c>
      <c r="H26" s="1041">
        <v>0</v>
      </c>
      <c r="I26" s="1041">
        <v>0</v>
      </c>
      <c r="J26" s="1041">
        <v>0</v>
      </c>
      <c r="K26" s="1041">
        <v>1</v>
      </c>
      <c r="L26" s="1041">
        <v>42.823999999999998</v>
      </c>
      <c r="M26" s="1041">
        <v>0</v>
      </c>
      <c r="N26" s="1041">
        <v>23</v>
      </c>
      <c r="O26" s="1041">
        <v>2212.2939999999999</v>
      </c>
      <c r="P26" s="1041">
        <v>0</v>
      </c>
      <c r="Q26" s="1041">
        <v>0</v>
      </c>
      <c r="R26" s="1041">
        <v>0</v>
      </c>
      <c r="S26" s="1041">
        <v>0</v>
      </c>
      <c r="T26" s="1041">
        <v>2</v>
      </c>
      <c r="U26" s="1041">
        <v>824.31299999999999</v>
      </c>
      <c r="V26" s="1041">
        <v>0</v>
      </c>
      <c r="W26" s="1042">
        <v>30</v>
      </c>
      <c r="X26" s="1042">
        <v>3335.3130000000001</v>
      </c>
      <c r="Y26" s="1043"/>
    </row>
    <row r="27" spans="1:27" s="35" customFormat="1" ht="15" customHeight="1">
      <c r="A27" s="18"/>
      <c r="B27" s="1041"/>
      <c r="C27" s="1041"/>
      <c r="D27" s="1041"/>
      <c r="E27" s="1041"/>
      <c r="F27" s="1041"/>
      <c r="G27" s="1041"/>
      <c r="H27" s="1041"/>
      <c r="I27" s="1041"/>
      <c r="J27" s="1041"/>
      <c r="K27" s="1041"/>
      <c r="L27" s="1041"/>
      <c r="M27" s="1041"/>
      <c r="N27" s="1041"/>
      <c r="O27" s="1041"/>
      <c r="P27" s="1041"/>
      <c r="Q27" s="1041"/>
      <c r="R27" s="1041"/>
      <c r="S27" s="1041"/>
      <c r="T27" s="1041"/>
      <c r="U27" s="1041"/>
      <c r="V27" s="1041"/>
      <c r="W27" s="1042"/>
      <c r="X27" s="1042"/>
      <c r="Y27" s="1043"/>
    </row>
    <row r="28" spans="1:27" s="35" customFormat="1" ht="19.649999999999999" customHeight="1" thickBot="1">
      <c r="A28" s="663" t="s">
        <v>517</v>
      </c>
      <c r="B28" s="1044">
        <v>121</v>
      </c>
      <c r="C28" s="1044">
        <v>795036.92299999995</v>
      </c>
      <c r="D28" s="1044">
        <v>0</v>
      </c>
      <c r="E28" s="1044">
        <v>809</v>
      </c>
      <c r="F28" s="1044">
        <v>711823.72900000005</v>
      </c>
      <c r="G28" s="1044">
        <v>0</v>
      </c>
      <c r="H28" s="1044">
        <v>17</v>
      </c>
      <c r="I28" s="1044">
        <v>11481.88</v>
      </c>
      <c r="J28" s="1044">
        <v>0</v>
      </c>
      <c r="K28" s="1044">
        <v>141</v>
      </c>
      <c r="L28" s="1044">
        <v>698451.12100000004</v>
      </c>
      <c r="M28" s="1044">
        <v>0</v>
      </c>
      <c r="N28" s="1044">
        <v>2478</v>
      </c>
      <c r="O28" s="1044">
        <v>814887.10699999996</v>
      </c>
      <c r="P28" s="1044">
        <v>0</v>
      </c>
      <c r="Q28" s="1044">
        <v>3</v>
      </c>
      <c r="R28" s="1044">
        <v>382.15600000000001</v>
      </c>
      <c r="S28" s="1044">
        <v>0</v>
      </c>
      <c r="T28" s="1044">
        <v>525</v>
      </c>
      <c r="U28" s="1044">
        <v>588307.18299999996</v>
      </c>
      <c r="V28" s="1044">
        <v>0</v>
      </c>
      <c r="W28" s="1044">
        <v>4094</v>
      </c>
      <c r="X28" s="1044">
        <v>3620370.0989999995</v>
      </c>
      <c r="Y28" s="1043"/>
      <c r="Z28" s="1045"/>
      <c r="AA28" s="1046"/>
    </row>
    <row r="29" spans="1:27" ht="9" customHeight="1"/>
    <row r="30" spans="1:27" s="73" customFormat="1" ht="10.199999999999999">
      <c r="A30" s="30" t="s">
        <v>1019</v>
      </c>
      <c r="X30" s="1047"/>
    </row>
    <row r="31" spans="1:27">
      <c r="B31" s="1048"/>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418"/>
    </row>
  </sheetData>
  <mergeCells count="10">
    <mergeCell ref="A2:X2"/>
    <mergeCell ref="A3:X3"/>
    <mergeCell ref="B7:C8"/>
    <mergeCell ref="E7:F8"/>
    <mergeCell ref="H7:I8"/>
    <mergeCell ref="K7:L8"/>
    <mergeCell ref="N7:O8"/>
    <mergeCell ref="Q7:R8"/>
    <mergeCell ref="T7:U8"/>
    <mergeCell ref="W7:X8"/>
  </mergeCells>
  <hyperlinks>
    <hyperlink ref="A1" location="Índice!A1" display="Volver al Índice" xr:uid="{A73821E1-AEF9-46BC-8152-0ACB5EFEAB5E}"/>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55ADF-A740-4FEA-B0C5-AD30B9983025}">
  <dimension ref="A1:J27"/>
  <sheetViews>
    <sheetView showGridLines="0" zoomScaleNormal="100" workbookViewId="0"/>
  </sheetViews>
  <sheetFormatPr baseColWidth="10" defaultColWidth="11.44140625" defaultRowHeight="13.2"/>
  <cols>
    <col min="1" max="1" width="40.88671875" style="164" customWidth="1"/>
    <col min="2" max="2" width="21.44140625" style="164" customWidth="1"/>
    <col min="3" max="3" width="23" style="164" bestFit="1" customWidth="1"/>
    <col min="4" max="4" width="23.109375" style="164" bestFit="1" customWidth="1"/>
    <col min="5" max="5" width="21.44140625" style="164" customWidth="1"/>
    <col min="6" max="6" width="23.5546875" style="164" bestFit="1" customWidth="1"/>
    <col min="7" max="256" width="11.44140625" style="164"/>
    <col min="257" max="257" width="40.88671875" style="164" customWidth="1"/>
    <col min="258" max="258" width="21.44140625" style="164" customWidth="1"/>
    <col min="259" max="259" width="23" style="164" bestFit="1" customWidth="1"/>
    <col min="260" max="260" width="23.109375" style="164" bestFit="1" customWidth="1"/>
    <col min="261" max="261" width="21.44140625" style="164" customWidth="1"/>
    <col min="262" max="262" width="23.5546875" style="164" bestFit="1" customWidth="1"/>
    <col min="263" max="512" width="11.44140625" style="164"/>
    <col min="513" max="513" width="40.88671875" style="164" customWidth="1"/>
    <col min="514" max="514" width="21.44140625" style="164" customWidth="1"/>
    <col min="515" max="515" width="23" style="164" bestFit="1" customWidth="1"/>
    <col min="516" max="516" width="23.109375" style="164" bestFit="1" customWidth="1"/>
    <col min="517" max="517" width="21.44140625" style="164" customWidth="1"/>
    <col min="518" max="518" width="23.5546875" style="164" bestFit="1" customWidth="1"/>
    <col min="519" max="768" width="11.44140625" style="164"/>
    <col min="769" max="769" width="40.88671875" style="164" customWidth="1"/>
    <col min="770" max="770" width="21.44140625" style="164" customWidth="1"/>
    <col min="771" max="771" width="23" style="164" bestFit="1" customWidth="1"/>
    <col min="772" max="772" width="23.109375" style="164" bestFit="1" customWidth="1"/>
    <col min="773" max="773" width="21.44140625" style="164" customWidth="1"/>
    <col min="774" max="774" width="23.5546875" style="164" bestFit="1" customWidth="1"/>
    <col min="775" max="1024" width="11.44140625" style="164"/>
    <col min="1025" max="1025" width="40.88671875" style="164" customWidth="1"/>
    <col min="1026" max="1026" width="21.44140625" style="164" customWidth="1"/>
    <col min="1027" max="1027" width="23" style="164" bestFit="1" customWidth="1"/>
    <col min="1028" max="1028" width="23.109375" style="164" bestFit="1" customWidth="1"/>
    <col min="1029" max="1029" width="21.44140625" style="164" customWidth="1"/>
    <col min="1030" max="1030" width="23.5546875" style="164" bestFit="1" customWidth="1"/>
    <col min="1031" max="1280" width="11.44140625" style="164"/>
    <col min="1281" max="1281" width="40.88671875" style="164" customWidth="1"/>
    <col min="1282" max="1282" width="21.44140625" style="164" customWidth="1"/>
    <col min="1283" max="1283" width="23" style="164" bestFit="1" customWidth="1"/>
    <col min="1284" max="1284" width="23.109375" style="164" bestFit="1" customWidth="1"/>
    <col min="1285" max="1285" width="21.44140625" style="164" customWidth="1"/>
    <col min="1286" max="1286" width="23.5546875" style="164" bestFit="1" customWidth="1"/>
    <col min="1287" max="1536" width="11.44140625" style="164"/>
    <col min="1537" max="1537" width="40.88671875" style="164" customWidth="1"/>
    <col min="1538" max="1538" width="21.44140625" style="164" customWidth="1"/>
    <col min="1539" max="1539" width="23" style="164" bestFit="1" customWidth="1"/>
    <col min="1540" max="1540" width="23.109375" style="164" bestFit="1" customWidth="1"/>
    <col min="1541" max="1541" width="21.44140625" style="164" customWidth="1"/>
    <col min="1542" max="1542" width="23.5546875" style="164" bestFit="1" customWidth="1"/>
    <col min="1543" max="1792" width="11.44140625" style="164"/>
    <col min="1793" max="1793" width="40.88671875" style="164" customWidth="1"/>
    <col min="1794" max="1794" width="21.44140625" style="164" customWidth="1"/>
    <col min="1795" max="1795" width="23" style="164" bestFit="1" customWidth="1"/>
    <col min="1796" max="1796" width="23.109375" style="164" bestFit="1" customWidth="1"/>
    <col min="1797" max="1797" width="21.44140625" style="164" customWidth="1"/>
    <col min="1798" max="1798" width="23.5546875" style="164" bestFit="1" customWidth="1"/>
    <col min="1799" max="2048" width="11.44140625" style="164"/>
    <col min="2049" max="2049" width="40.88671875" style="164" customWidth="1"/>
    <col min="2050" max="2050" width="21.44140625" style="164" customWidth="1"/>
    <col min="2051" max="2051" width="23" style="164" bestFit="1" customWidth="1"/>
    <col min="2052" max="2052" width="23.109375" style="164" bestFit="1" customWidth="1"/>
    <col min="2053" max="2053" width="21.44140625" style="164" customWidth="1"/>
    <col min="2054" max="2054" width="23.5546875" style="164" bestFit="1" customWidth="1"/>
    <col min="2055" max="2304" width="11.44140625" style="164"/>
    <col min="2305" max="2305" width="40.88671875" style="164" customWidth="1"/>
    <col min="2306" max="2306" width="21.44140625" style="164" customWidth="1"/>
    <col min="2307" max="2307" width="23" style="164" bestFit="1" customWidth="1"/>
    <col min="2308" max="2308" width="23.109375" style="164" bestFit="1" customWidth="1"/>
    <col min="2309" max="2309" width="21.44140625" style="164" customWidth="1"/>
    <col min="2310" max="2310" width="23.5546875" style="164" bestFit="1" customWidth="1"/>
    <col min="2311" max="2560" width="11.44140625" style="164"/>
    <col min="2561" max="2561" width="40.88671875" style="164" customWidth="1"/>
    <col min="2562" max="2562" width="21.44140625" style="164" customWidth="1"/>
    <col min="2563" max="2563" width="23" style="164" bestFit="1" customWidth="1"/>
    <col min="2564" max="2564" width="23.109375" style="164" bestFit="1" customWidth="1"/>
    <col min="2565" max="2565" width="21.44140625" style="164" customWidth="1"/>
    <col min="2566" max="2566" width="23.5546875" style="164" bestFit="1" customWidth="1"/>
    <col min="2567" max="2816" width="11.44140625" style="164"/>
    <col min="2817" max="2817" width="40.88671875" style="164" customWidth="1"/>
    <col min="2818" max="2818" width="21.44140625" style="164" customWidth="1"/>
    <col min="2819" max="2819" width="23" style="164" bestFit="1" customWidth="1"/>
    <col min="2820" max="2820" width="23.109375" style="164" bestFit="1" customWidth="1"/>
    <col min="2821" max="2821" width="21.44140625" style="164" customWidth="1"/>
    <col min="2822" max="2822" width="23.5546875" style="164" bestFit="1" customWidth="1"/>
    <col min="2823" max="3072" width="11.44140625" style="164"/>
    <col min="3073" max="3073" width="40.88671875" style="164" customWidth="1"/>
    <col min="3074" max="3074" width="21.44140625" style="164" customWidth="1"/>
    <col min="3075" max="3075" width="23" style="164" bestFit="1" customWidth="1"/>
    <col min="3076" max="3076" width="23.109375" style="164" bestFit="1" customWidth="1"/>
    <col min="3077" max="3077" width="21.44140625" style="164" customWidth="1"/>
    <col min="3078" max="3078" width="23.5546875" style="164" bestFit="1" customWidth="1"/>
    <col min="3079" max="3328" width="11.44140625" style="164"/>
    <col min="3329" max="3329" width="40.88671875" style="164" customWidth="1"/>
    <col min="3330" max="3330" width="21.44140625" style="164" customWidth="1"/>
    <col min="3331" max="3331" width="23" style="164" bestFit="1" customWidth="1"/>
    <col min="3332" max="3332" width="23.109375" style="164" bestFit="1" customWidth="1"/>
    <col min="3333" max="3333" width="21.44140625" style="164" customWidth="1"/>
    <col min="3334" max="3334" width="23.5546875" style="164" bestFit="1" customWidth="1"/>
    <col min="3335" max="3584" width="11.44140625" style="164"/>
    <col min="3585" max="3585" width="40.88671875" style="164" customWidth="1"/>
    <col min="3586" max="3586" width="21.44140625" style="164" customWidth="1"/>
    <col min="3587" max="3587" width="23" style="164" bestFit="1" customWidth="1"/>
    <col min="3588" max="3588" width="23.109375" style="164" bestFit="1" customWidth="1"/>
    <col min="3589" max="3589" width="21.44140625" style="164" customWidth="1"/>
    <col min="3590" max="3590" width="23.5546875" style="164" bestFit="1" customWidth="1"/>
    <col min="3591" max="3840" width="11.44140625" style="164"/>
    <col min="3841" max="3841" width="40.88671875" style="164" customWidth="1"/>
    <col min="3842" max="3842" width="21.44140625" style="164" customWidth="1"/>
    <col min="3843" max="3843" width="23" style="164" bestFit="1" customWidth="1"/>
    <col min="3844" max="3844" width="23.109375" style="164" bestFit="1" customWidth="1"/>
    <col min="3845" max="3845" width="21.44140625" style="164" customWidth="1"/>
    <col min="3846" max="3846" width="23.5546875" style="164" bestFit="1" customWidth="1"/>
    <col min="3847" max="4096" width="11.44140625" style="164"/>
    <col min="4097" max="4097" width="40.88671875" style="164" customWidth="1"/>
    <col min="4098" max="4098" width="21.44140625" style="164" customWidth="1"/>
    <col min="4099" max="4099" width="23" style="164" bestFit="1" customWidth="1"/>
    <col min="4100" max="4100" width="23.109375" style="164" bestFit="1" customWidth="1"/>
    <col min="4101" max="4101" width="21.44140625" style="164" customWidth="1"/>
    <col min="4102" max="4102" width="23.5546875" style="164" bestFit="1" customWidth="1"/>
    <col min="4103" max="4352" width="11.44140625" style="164"/>
    <col min="4353" max="4353" width="40.88671875" style="164" customWidth="1"/>
    <col min="4354" max="4354" width="21.44140625" style="164" customWidth="1"/>
    <col min="4355" max="4355" width="23" style="164" bestFit="1" customWidth="1"/>
    <col min="4356" max="4356" width="23.109375" style="164" bestFit="1" customWidth="1"/>
    <col min="4357" max="4357" width="21.44140625" style="164" customWidth="1"/>
    <col min="4358" max="4358" width="23.5546875" style="164" bestFit="1" customWidth="1"/>
    <col min="4359" max="4608" width="11.44140625" style="164"/>
    <col min="4609" max="4609" width="40.88671875" style="164" customWidth="1"/>
    <col min="4610" max="4610" width="21.44140625" style="164" customWidth="1"/>
    <col min="4611" max="4611" width="23" style="164" bestFit="1" customWidth="1"/>
    <col min="4612" max="4612" width="23.109375" style="164" bestFit="1" customWidth="1"/>
    <col min="4613" max="4613" width="21.44140625" style="164" customWidth="1"/>
    <col min="4614" max="4614" width="23.5546875" style="164" bestFit="1" customWidth="1"/>
    <col min="4615" max="4864" width="11.44140625" style="164"/>
    <col min="4865" max="4865" width="40.88671875" style="164" customWidth="1"/>
    <col min="4866" max="4866" width="21.44140625" style="164" customWidth="1"/>
    <col min="4867" max="4867" width="23" style="164" bestFit="1" customWidth="1"/>
    <col min="4868" max="4868" width="23.109375" style="164" bestFit="1" customWidth="1"/>
    <col min="4869" max="4869" width="21.44140625" style="164" customWidth="1"/>
    <col min="4870" max="4870" width="23.5546875" style="164" bestFit="1" customWidth="1"/>
    <col min="4871" max="5120" width="11.44140625" style="164"/>
    <col min="5121" max="5121" width="40.88671875" style="164" customWidth="1"/>
    <col min="5122" max="5122" width="21.44140625" style="164" customWidth="1"/>
    <col min="5123" max="5123" width="23" style="164" bestFit="1" customWidth="1"/>
    <col min="5124" max="5124" width="23.109375" style="164" bestFit="1" customWidth="1"/>
    <col min="5125" max="5125" width="21.44140625" style="164" customWidth="1"/>
    <col min="5126" max="5126" width="23.5546875" style="164" bestFit="1" customWidth="1"/>
    <col min="5127" max="5376" width="11.44140625" style="164"/>
    <col min="5377" max="5377" width="40.88671875" style="164" customWidth="1"/>
    <col min="5378" max="5378" width="21.44140625" style="164" customWidth="1"/>
    <col min="5379" max="5379" width="23" style="164" bestFit="1" customWidth="1"/>
    <col min="5380" max="5380" width="23.109375" style="164" bestFit="1" customWidth="1"/>
    <col min="5381" max="5381" width="21.44140625" style="164" customWidth="1"/>
    <col min="5382" max="5382" width="23.5546875" style="164" bestFit="1" customWidth="1"/>
    <col min="5383" max="5632" width="11.44140625" style="164"/>
    <col min="5633" max="5633" width="40.88671875" style="164" customWidth="1"/>
    <col min="5634" max="5634" width="21.44140625" style="164" customWidth="1"/>
    <col min="5635" max="5635" width="23" style="164" bestFit="1" customWidth="1"/>
    <col min="5636" max="5636" width="23.109375" style="164" bestFit="1" customWidth="1"/>
    <col min="5637" max="5637" width="21.44140625" style="164" customWidth="1"/>
    <col min="5638" max="5638" width="23.5546875" style="164" bestFit="1" customWidth="1"/>
    <col min="5639" max="5888" width="11.44140625" style="164"/>
    <col min="5889" max="5889" width="40.88671875" style="164" customWidth="1"/>
    <col min="5890" max="5890" width="21.44140625" style="164" customWidth="1"/>
    <col min="5891" max="5891" width="23" style="164" bestFit="1" customWidth="1"/>
    <col min="5892" max="5892" width="23.109375" style="164" bestFit="1" customWidth="1"/>
    <col min="5893" max="5893" width="21.44140625" style="164" customWidth="1"/>
    <col min="5894" max="5894" width="23.5546875" style="164" bestFit="1" customWidth="1"/>
    <col min="5895" max="6144" width="11.44140625" style="164"/>
    <col min="6145" max="6145" width="40.88671875" style="164" customWidth="1"/>
    <col min="6146" max="6146" width="21.44140625" style="164" customWidth="1"/>
    <col min="6147" max="6147" width="23" style="164" bestFit="1" customWidth="1"/>
    <col min="6148" max="6148" width="23.109375" style="164" bestFit="1" customWidth="1"/>
    <col min="6149" max="6149" width="21.44140625" style="164" customWidth="1"/>
    <col min="6150" max="6150" width="23.5546875" style="164" bestFit="1" customWidth="1"/>
    <col min="6151" max="6400" width="11.44140625" style="164"/>
    <col min="6401" max="6401" width="40.88671875" style="164" customWidth="1"/>
    <col min="6402" max="6402" width="21.44140625" style="164" customWidth="1"/>
    <col min="6403" max="6403" width="23" style="164" bestFit="1" customWidth="1"/>
    <col min="6404" max="6404" width="23.109375" style="164" bestFit="1" customWidth="1"/>
    <col min="6405" max="6405" width="21.44140625" style="164" customWidth="1"/>
    <col min="6406" max="6406" width="23.5546875" style="164" bestFit="1" customWidth="1"/>
    <col min="6407" max="6656" width="11.44140625" style="164"/>
    <col min="6657" max="6657" width="40.88671875" style="164" customWidth="1"/>
    <col min="6658" max="6658" width="21.44140625" style="164" customWidth="1"/>
    <col min="6659" max="6659" width="23" style="164" bestFit="1" customWidth="1"/>
    <col min="6660" max="6660" width="23.109375" style="164" bestFit="1" customWidth="1"/>
    <col min="6661" max="6661" width="21.44140625" style="164" customWidth="1"/>
    <col min="6662" max="6662" width="23.5546875" style="164" bestFit="1" customWidth="1"/>
    <col min="6663" max="6912" width="11.44140625" style="164"/>
    <col min="6913" max="6913" width="40.88671875" style="164" customWidth="1"/>
    <col min="6914" max="6914" width="21.44140625" style="164" customWidth="1"/>
    <col min="6915" max="6915" width="23" style="164" bestFit="1" customWidth="1"/>
    <col min="6916" max="6916" width="23.109375" style="164" bestFit="1" customWidth="1"/>
    <col min="6917" max="6917" width="21.44140625" style="164" customWidth="1"/>
    <col min="6918" max="6918" width="23.5546875" style="164" bestFit="1" customWidth="1"/>
    <col min="6919" max="7168" width="11.44140625" style="164"/>
    <col min="7169" max="7169" width="40.88671875" style="164" customWidth="1"/>
    <col min="7170" max="7170" width="21.44140625" style="164" customWidth="1"/>
    <col min="7171" max="7171" width="23" style="164" bestFit="1" customWidth="1"/>
    <col min="7172" max="7172" width="23.109375" style="164" bestFit="1" customWidth="1"/>
    <col min="7173" max="7173" width="21.44140625" style="164" customWidth="1"/>
    <col min="7174" max="7174" width="23.5546875" style="164" bestFit="1" customWidth="1"/>
    <col min="7175" max="7424" width="11.44140625" style="164"/>
    <col min="7425" max="7425" width="40.88671875" style="164" customWidth="1"/>
    <col min="7426" max="7426" width="21.44140625" style="164" customWidth="1"/>
    <col min="7427" max="7427" width="23" style="164" bestFit="1" customWidth="1"/>
    <col min="7428" max="7428" width="23.109375" style="164" bestFit="1" customWidth="1"/>
    <col min="7429" max="7429" width="21.44140625" style="164" customWidth="1"/>
    <col min="7430" max="7430" width="23.5546875" style="164" bestFit="1" customWidth="1"/>
    <col min="7431" max="7680" width="11.44140625" style="164"/>
    <col min="7681" max="7681" width="40.88671875" style="164" customWidth="1"/>
    <col min="7682" max="7682" width="21.44140625" style="164" customWidth="1"/>
    <col min="7683" max="7683" width="23" style="164" bestFit="1" customWidth="1"/>
    <col min="7684" max="7684" width="23.109375" style="164" bestFit="1" customWidth="1"/>
    <col min="7685" max="7685" width="21.44140625" style="164" customWidth="1"/>
    <col min="7686" max="7686" width="23.5546875" style="164" bestFit="1" customWidth="1"/>
    <col min="7687" max="7936" width="11.44140625" style="164"/>
    <col min="7937" max="7937" width="40.88671875" style="164" customWidth="1"/>
    <col min="7938" max="7938" width="21.44140625" style="164" customWidth="1"/>
    <col min="7939" max="7939" width="23" style="164" bestFit="1" customWidth="1"/>
    <col min="7940" max="7940" width="23.109375" style="164" bestFit="1" customWidth="1"/>
    <col min="7941" max="7941" width="21.44140625" style="164" customWidth="1"/>
    <col min="7942" max="7942" width="23.5546875" style="164" bestFit="1" customWidth="1"/>
    <col min="7943" max="8192" width="11.44140625" style="164"/>
    <col min="8193" max="8193" width="40.88671875" style="164" customWidth="1"/>
    <col min="8194" max="8194" width="21.44140625" style="164" customWidth="1"/>
    <col min="8195" max="8195" width="23" style="164" bestFit="1" customWidth="1"/>
    <col min="8196" max="8196" width="23.109375" style="164" bestFit="1" customWidth="1"/>
    <col min="8197" max="8197" width="21.44140625" style="164" customWidth="1"/>
    <col min="8198" max="8198" width="23.5546875" style="164" bestFit="1" customWidth="1"/>
    <col min="8199" max="8448" width="11.44140625" style="164"/>
    <col min="8449" max="8449" width="40.88671875" style="164" customWidth="1"/>
    <col min="8450" max="8450" width="21.44140625" style="164" customWidth="1"/>
    <col min="8451" max="8451" width="23" style="164" bestFit="1" customWidth="1"/>
    <col min="8452" max="8452" width="23.109375" style="164" bestFit="1" customWidth="1"/>
    <col min="8453" max="8453" width="21.44140625" style="164" customWidth="1"/>
    <col min="8454" max="8454" width="23.5546875" style="164" bestFit="1" customWidth="1"/>
    <col min="8455" max="8704" width="11.44140625" style="164"/>
    <col min="8705" max="8705" width="40.88671875" style="164" customWidth="1"/>
    <col min="8706" max="8706" width="21.44140625" style="164" customWidth="1"/>
    <col min="8707" max="8707" width="23" style="164" bestFit="1" customWidth="1"/>
    <col min="8708" max="8708" width="23.109375" style="164" bestFit="1" customWidth="1"/>
    <col min="8709" max="8709" width="21.44140625" style="164" customWidth="1"/>
    <col min="8710" max="8710" width="23.5546875" style="164" bestFit="1" customWidth="1"/>
    <col min="8711" max="8960" width="11.44140625" style="164"/>
    <col min="8961" max="8961" width="40.88671875" style="164" customWidth="1"/>
    <col min="8962" max="8962" width="21.44140625" style="164" customWidth="1"/>
    <col min="8963" max="8963" width="23" style="164" bestFit="1" customWidth="1"/>
    <col min="8964" max="8964" width="23.109375" style="164" bestFit="1" customWidth="1"/>
    <col min="8965" max="8965" width="21.44140625" style="164" customWidth="1"/>
    <col min="8966" max="8966" width="23.5546875" style="164" bestFit="1" customWidth="1"/>
    <col min="8967" max="9216" width="11.44140625" style="164"/>
    <col min="9217" max="9217" width="40.88671875" style="164" customWidth="1"/>
    <col min="9218" max="9218" width="21.44140625" style="164" customWidth="1"/>
    <col min="9219" max="9219" width="23" style="164" bestFit="1" customWidth="1"/>
    <col min="9220" max="9220" width="23.109375" style="164" bestFit="1" customWidth="1"/>
    <col min="9221" max="9221" width="21.44140625" style="164" customWidth="1"/>
    <col min="9222" max="9222" width="23.5546875" style="164" bestFit="1" customWidth="1"/>
    <col min="9223" max="9472" width="11.44140625" style="164"/>
    <col min="9473" max="9473" width="40.88671875" style="164" customWidth="1"/>
    <col min="9474" max="9474" width="21.44140625" style="164" customWidth="1"/>
    <col min="9475" max="9475" width="23" style="164" bestFit="1" customWidth="1"/>
    <col min="9476" max="9476" width="23.109375" style="164" bestFit="1" customWidth="1"/>
    <col min="9477" max="9477" width="21.44140625" style="164" customWidth="1"/>
    <col min="9478" max="9478" width="23.5546875" style="164" bestFit="1" customWidth="1"/>
    <col min="9479" max="9728" width="11.44140625" style="164"/>
    <col min="9729" max="9729" width="40.88671875" style="164" customWidth="1"/>
    <col min="9730" max="9730" width="21.44140625" style="164" customWidth="1"/>
    <col min="9731" max="9731" width="23" style="164" bestFit="1" customWidth="1"/>
    <col min="9732" max="9732" width="23.109375" style="164" bestFit="1" customWidth="1"/>
    <col min="9733" max="9733" width="21.44140625" style="164" customWidth="1"/>
    <col min="9734" max="9734" width="23.5546875" style="164" bestFit="1" customWidth="1"/>
    <col min="9735" max="9984" width="11.44140625" style="164"/>
    <col min="9985" max="9985" width="40.88671875" style="164" customWidth="1"/>
    <col min="9986" max="9986" width="21.44140625" style="164" customWidth="1"/>
    <col min="9987" max="9987" width="23" style="164" bestFit="1" customWidth="1"/>
    <col min="9988" max="9988" width="23.109375" style="164" bestFit="1" customWidth="1"/>
    <col min="9989" max="9989" width="21.44140625" style="164" customWidth="1"/>
    <col min="9990" max="9990" width="23.5546875" style="164" bestFit="1" customWidth="1"/>
    <col min="9991" max="10240" width="11.44140625" style="164"/>
    <col min="10241" max="10241" width="40.88671875" style="164" customWidth="1"/>
    <col min="10242" max="10242" width="21.44140625" style="164" customWidth="1"/>
    <col min="10243" max="10243" width="23" style="164" bestFit="1" customWidth="1"/>
    <col min="10244" max="10244" width="23.109375" style="164" bestFit="1" customWidth="1"/>
    <col min="10245" max="10245" width="21.44140625" style="164" customWidth="1"/>
    <col min="10246" max="10246" width="23.5546875" style="164" bestFit="1" customWidth="1"/>
    <col min="10247" max="10496" width="11.44140625" style="164"/>
    <col min="10497" max="10497" width="40.88671875" style="164" customWidth="1"/>
    <col min="10498" max="10498" width="21.44140625" style="164" customWidth="1"/>
    <col min="10499" max="10499" width="23" style="164" bestFit="1" customWidth="1"/>
    <col min="10500" max="10500" width="23.109375" style="164" bestFit="1" customWidth="1"/>
    <col min="10501" max="10501" width="21.44140625" style="164" customWidth="1"/>
    <col min="10502" max="10502" width="23.5546875" style="164" bestFit="1" customWidth="1"/>
    <col min="10503" max="10752" width="11.44140625" style="164"/>
    <col min="10753" max="10753" width="40.88671875" style="164" customWidth="1"/>
    <col min="10754" max="10754" width="21.44140625" style="164" customWidth="1"/>
    <col min="10755" max="10755" width="23" style="164" bestFit="1" customWidth="1"/>
    <col min="10756" max="10756" width="23.109375" style="164" bestFit="1" customWidth="1"/>
    <col min="10757" max="10757" width="21.44140625" style="164" customWidth="1"/>
    <col min="10758" max="10758" width="23.5546875" style="164" bestFit="1" customWidth="1"/>
    <col min="10759" max="11008" width="11.44140625" style="164"/>
    <col min="11009" max="11009" width="40.88671875" style="164" customWidth="1"/>
    <col min="11010" max="11010" width="21.44140625" style="164" customWidth="1"/>
    <col min="11011" max="11011" width="23" style="164" bestFit="1" customWidth="1"/>
    <col min="11012" max="11012" width="23.109375" style="164" bestFit="1" customWidth="1"/>
    <col min="11013" max="11013" width="21.44140625" style="164" customWidth="1"/>
    <col min="11014" max="11014" width="23.5546875" style="164" bestFit="1" customWidth="1"/>
    <col min="11015" max="11264" width="11.44140625" style="164"/>
    <col min="11265" max="11265" width="40.88671875" style="164" customWidth="1"/>
    <col min="11266" max="11266" width="21.44140625" style="164" customWidth="1"/>
    <col min="11267" max="11267" width="23" style="164" bestFit="1" customWidth="1"/>
    <col min="11268" max="11268" width="23.109375" style="164" bestFit="1" customWidth="1"/>
    <col min="11269" max="11269" width="21.44140625" style="164" customWidth="1"/>
    <col min="11270" max="11270" width="23.5546875" style="164" bestFit="1" customWidth="1"/>
    <col min="11271" max="11520" width="11.44140625" style="164"/>
    <col min="11521" max="11521" width="40.88671875" style="164" customWidth="1"/>
    <col min="11522" max="11522" width="21.44140625" style="164" customWidth="1"/>
    <col min="11523" max="11523" width="23" style="164" bestFit="1" customWidth="1"/>
    <col min="11524" max="11524" width="23.109375" style="164" bestFit="1" customWidth="1"/>
    <col min="11525" max="11525" width="21.44140625" style="164" customWidth="1"/>
    <col min="11526" max="11526" width="23.5546875" style="164" bestFit="1" customWidth="1"/>
    <col min="11527" max="11776" width="11.44140625" style="164"/>
    <col min="11777" max="11777" width="40.88671875" style="164" customWidth="1"/>
    <col min="11778" max="11778" width="21.44140625" style="164" customWidth="1"/>
    <col min="11779" max="11779" width="23" style="164" bestFit="1" customWidth="1"/>
    <col min="11780" max="11780" width="23.109375" style="164" bestFit="1" customWidth="1"/>
    <col min="11781" max="11781" width="21.44140625" style="164" customWidth="1"/>
    <col min="11782" max="11782" width="23.5546875" style="164" bestFit="1" customWidth="1"/>
    <col min="11783" max="12032" width="11.44140625" style="164"/>
    <col min="12033" max="12033" width="40.88671875" style="164" customWidth="1"/>
    <col min="12034" max="12034" width="21.44140625" style="164" customWidth="1"/>
    <col min="12035" max="12035" width="23" style="164" bestFit="1" customWidth="1"/>
    <col min="12036" max="12036" width="23.109375" style="164" bestFit="1" customWidth="1"/>
    <col min="12037" max="12037" width="21.44140625" style="164" customWidth="1"/>
    <col min="12038" max="12038" width="23.5546875" style="164" bestFit="1" customWidth="1"/>
    <col min="12039" max="12288" width="11.44140625" style="164"/>
    <col min="12289" max="12289" width="40.88671875" style="164" customWidth="1"/>
    <col min="12290" max="12290" width="21.44140625" style="164" customWidth="1"/>
    <col min="12291" max="12291" width="23" style="164" bestFit="1" customWidth="1"/>
    <col min="12292" max="12292" width="23.109375" style="164" bestFit="1" customWidth="1"/>
    <col min="12293" max="12293" width="21.44140625" style="164" customWidth="1"/>
    <col min="12294" max="12294" width="23.5546875" style="164" bestFit="1" customWidth="1"/>
    <col min="12295" max="12544" width="11.44140625" style="164"/>
    <col min="12545" max="12545" width="40.88671875" style="164" customWidth="1"/>
    <col min="12546" max="12546" width="21.44140625" style="164" customWidth="1"/>
    <col min="12547" max="12547" width="23" style="164" bestFit="1" customWidth="1"/>
    <col min="12548" max="12548" width="23.109375" style="164" bestFit="1" customWidth="1"/>
    <col min="12549" max="12549" width="21.44140625" style="164" customWidth="1"/>
    <col min="12550" max="12550" width="23.5546875" style="164" bestFit="1" customWidth="1"/>
    <col min="12551" max="12800" width="11.44140625" style="164"/>
    <col min="12801" max="12801" width="40.88671875" style="164" customWidth="1"/>
    <col min="12802" max="12802" width="21.44140625" style="164" customWidth="1"/>
    <col min="12803" max="12803" width="23" style="164" bestFit="1" customWidth="1"/>
    <col min="12804" max="12804" width="23.109375" style="164" bestFit="1" customWidth="1"/>
    <col min="12805" max="12805" width="21.44140625" style="164" customWidth="1"/>
    <col min="12806" max="12806" width="23.5546875" style="164" bestFit="1" customWidth="1"/>
    <col min="12807" max="13056" width="11.44140625" style="164"/>
    <col min="13057" max="13057" width="40.88671875" style="164" customWidth="1"/>
    <col min="13058" max="13058" width="21.44140625" style="164" customWidth="1"/>
    <col min="13059" max="13059" width="23" style="164" bestFit="1" customWidth="1"/>
    <col min="13060" max="13060" width="23.109375" style="164" bestFit="1" customWidth="1"/>
    <col min="13061" max="13061" width="21.44140625" style="164" customWidth="1"/>
    <col min="13062" max="13062" width="23.5546875" style="164" bestFit="1" customWidth="1"/>
    <col min="13063" max="13312" width="11.44140625" style="164"/>
    <col min="13313" max="13313" width="40.88671875" style="164" customWidth="1"/>
    <col min="13314" max="13314" width="21.44140625" style="164" customWidth="1"/>
    <col min="13315" max="13315" width="23" style="164" bestFit="1" customWidth="1"/>
    <col min="13316" max="13316" width="23.109375" style="164" bestFit="1" customWidth="1"/>
    <col min="13317" max="13317" width="21.44140625" style="164" customWidth="1"/>
    <col min="13318" max="13318" width="23.5546875" style="164" bestFit="1" customWidth="1"/>
    <col min="13319" max="13568" width="11.44140625" style="164"/>
    <col min="13569" max="13569" width="40.88671875" style="164" customWidth="1"/>
    <col min="13570" max="13570" width="21.44140625" style="164" customWidth="1"/>
    <col min="13571" max="13571" width="23" style="164" bestFit="1" customWidth="1"/>
    <col min="13572" max="13572" width="23.109375" style="164" bestFit="1" customWidth="1"/>
    <col min="13573" max="13573" width="21.44140625" style="164" customWidth="1"/>
    <col min="13574" max="13574" width="23.5546875" style="164" bestFit="1" customWidth="1"/>
    <col min="13575" max="13824" width="11.44140625" style="164"/>
    <col min="13825" max="13825" width="40.88671875" style="164" customWidth="1"/>
    <col min="13826" max="13826" width="21.44140625" style="164" customWidth="1"/>
    <col min="13827" max="13827" width="23" style="164" bestFit="1" customWidth="1"/>
    <col min="13828" max="13828" width="23.109375" style="164" bestFit="1" customWidth="1"/>
    <col min="13829" max="13829" width="21.44140625" style="164" customWidth="1"/>
    <col min="13830" max="13830" width="23.5546875" style="164" bestFit="1" customWidth="1"/>
    <col min="13831" max="14080" width="11.44140625" style="164"/>
    <col min="14081" max="14081" width="40.88671875" style="164" customWidth="1"/>
    <col min="14082" max="14082" width="21.44140625" style="164" customWidth="1"/>
    <col min="14083" max="14083" width="23" style="164" bestFit="1" customWidth="1"/>
    <col min="14084" max="14084" width="23.109375" style="164" bestFit="1" customWidth="1"/>
    <col min="14085" max="14085" width="21.44140625" style="164" customWidth="1"/>
    <col min="14086" max="14086" width="23.5546875" style="164" bestFit="1" customWidth="1"/>
    <col min="14087" max="14336" width="11.44140625" style="164"/>
    <col min="14337" max="14337" width="40.88671875" style="164" customWidth="1"/>
    <col min="14338" max="14338" width="21.44140625" style="164" customWidth="1"/>
    <col min="14339" max="14339" width="23" style="164" bestFit="1" customWidth="1"/>
    <col min="14340" max="14340" width="23.109375" style="164" bestFit="1" customWidth="1"/>
    <col min="14341" max="14341" width="21.44140625" style="164" customWidth="1"/>
    <col min="14342" max="14342" width="23.5546875" style="164" bestFit="1" customWidth="1"/>
    <col min="14343" max="14592" width="11.44140625" style="164"/>
    <col min="14593" max="14593" width="40.88671875" style="164" customWidth="1"/>
    <col min="14594" max="14594" width="21.44140625" style="164" customWidth="1"/>
    <col min="14595" max="14595" width="23" style="164" bestFit="1" customWidth="1"/>
    <col min="14596" max="14596" width="23.109375" style="164" bestFit="1" customWidth="1"/>
    <col min="14597" max="14597" width="21.44140625" style="164" customWidth="1"/>
    <col min="14598" max="14598" width="23.5546875" style="164" bestFit="1" customWidth="1"/>
    <col min="14599" max="14848" width="11.44140625" style="164"/>
    <col min="14849" max="14849" width="40.88671875" style="164" customWidth="1"/>
    <col min="14850" max="14850" width="21.44140625" style="164" customWidth="1"/>
    <col min="14851" max="14851" width="23" style="164" bestFit="1" customWidth="1"/>
    <col min="14852" max="14852" width="23.109375" style="164" bestFit="1" customWidth="1"/>
    <col min="14853" max="14853" width="21.44140625" style="164" customWidth="1"/>
    <col min="14854" max="14854" width="23.5546875" style="164" bestFit="1" customWidth="1"/>
    <col min="14855" max="15104" width="11.44140625" style="164"/>
    <col min="15105" max="15105" width="40.88671875" style="164" customWidth="1"/>
    <col min="15106" max="15106" width="21.44140625" style="164" customWidth="1"/>
    <col min="15107" max="15107" width="23" style="164" bestFit="1" customWidth="1"/>
    <col min="15108" max="15108" width="23.109375" style="164" bestFit="1" customWidth="1"/>
    <col min="15109" max="15109" width="21.44140625" style="164" customWidth="1"/>
    <col min="15110" max="15110" width="23.5546875" style="164" bestFit="1" customWidth="1"/>
    <col min="15111" max="15360" width="11.44140625" style="164"/>
    <col min="15361" max="15361" width="40.88671875" style="164" customWidth="1"/>
    <col min="15362" max="15362" width="21.44140625" style="164" customWidth="1"/>
    <col min="15363" max="15363" width="23" style="164" bestFit="1" customWidth="1"/>
    <col min="15364" max="15364" width="23.109375" style="164" bestFit="1" customWidth="1"/>
    <col min="15365" max="15365" width="21.44140625" style="164" customWidth="1"/>
    <col min="15366" max="15366" width="23.5546875" style="164" bestFit="1" customWidth="1"/>
    <col min="15367" max="15616" width="11.44140625" style="164"/>
    <col min="15617" max="15617" width="40.88671875" style="164" customWidth="1"/>
    <col min="15618" max="15618" width="21.44140625" style="164" customWidth="1"/>
    <col min="15619" max="15619" width="23" style="164" bestFit="1" customWidth="1"/>
    <col min="15620" max="15620" width="23.109375" style="164" bestFit="1" customWidth="1"/>
    <col min="15621" max="15621" width="21.44140625" style="164" customWidth="1"/>
    <col min="15622" max="15622" width="23.5546875" style="164" bestFit="1" customWidth="1"/>
    <col min="15623" max="15872" width="11.44140625" style="164"/>
    <col min="15873" max="15873" width="40.88671875" style="164" customWidth="1"/>
    <col min="15874" max="15874" width="21.44140625" style="164" customWidth="1"/>
    <col min="15875" max="15875" width="23" style="164" bestFit="1" customWidth="1"/>
    <col min="15876" max="15876" width="23.109375" style="164" bestFit="1" customWidth="1"/>
    <col min="15877" max="15877" width="21.44140625" style="164" customWidth="1"/>
    <col min="15878" max="15878" width="23.5546875" style="164" bestFit="1" customWidth="1"/>
    <col min="15879" max="16128" width="11.44140625" style="164"/>
    <col min="16129" max="16129" width="40.88671875" style="164" customWidth="1"/>
    <col min="16130" max="16130" width="21.44140625" style="164" customWidth="1"/>
    <col min="16131" max="16131" width="23" style="164" bestFit="1" customWidth="1"/>
    <col min="16132" max="16132" width="23.109375" style="164" bestFit="1" customWidth="1"/>
    <col min="16133" max="16133" width="21.44140625" style="164" customWidth="1"/>
    <col min="16134" max="16134" width="23.5546875" style="164" bestFit="1" customWidth="1"/>
    <col min="16135" max="16384" width="11.44140625" style="164"/>
  </cols>
  <sheetData>
    <row r="1" spans="1:10" s="886" customFormat="1" ht="20.100000000000001" customHeight="1">
      <c r="A1" s="1402" t="s">
        <v>1230</v>
      </c>
      <c r="B1" s="116"/>
      <c r="C1" s="116"/>
      <c r="D1" s="116"/>
      <c r="E1" s="116"/>
      <c r="F1" s="116"/>
    </row>
    <row r="2" spans="1:10" s="888" customFormat="1" ht="28.2">
      <c r="A2" s="118" t="s">
        <v>885</v>
      </c>
      <c r="B2" s="118"/>
      <c r="C2" s="118"/>
      <c r="D2" s="118"/>
      <c r="E2" s="118"/>
      <c r="F2" s="118"/>
      <c r="G2" s="887"/>
      <c r="H2" s="887"/>
      <c r="I2" s="887"/>
      <c r="J2" s="887"/>
    </row>
    <row r="3" spans="1:10" s="890" customFormat="1" ht="20.100000000000001" customHeight="1">
      <c r="A3" s="208">
        <v>45504</v>
      </c>
      <c r="B3" s="208"/>
      <c r="C3" s="208"/>
      <c r="D3" s="208"/>
      <c r="E3" s="208"/>
      <c r="F3" s="208"/>
      <c r="G3" s="889"/>
      <c r="H3" s="889"/>
      <c r="I3" s="889"/>
      <c r="J3" s="889"/>
    </row>
    <row r="4" spans="1:10" s="892" customFormat="1" ht="20.100000000000001" customHeight="1">
      <c r="A4" s="122" t="s">
        <v>886</v>
      </c>
      <c r="B4" s="122"/>
      <c r="C4" s="122"/>
      <c r="D4" s="122"/>
      <c r="E4" s="122"/>
      <c r="F4" s="122"/>
      <c r="G4" s="891"/>
      <c r="H4" s="891"/>
      <c r="I4" s="891"/>
      <c r="J4" s="891"/>
    </row>
    <row r="5" spans="1:10" ht="13.5" customHeight="1" thickBot="1">
      <c r="F5" s="893"/>
    </row>
    <row r="6" spans="1:10" ht="54.9" customHeight="1">
      <c r="A6" s="894" t="s">
        <v>1</v>
      </c>
      <c r="B6" s="895" t="s">
        <v>887</v>
      </c>
      <c r="C6" s="895" t="s">
        <v>888</v>
      </c>
      <c r="D6" s="895" t="s">
        <v>889</v>
      </c>
      <c r="E6" s="895" t="s">
        <v>736</v>
      </c>
      <c r="F6" s="896" t="s">
        <v>193</v>
      </c>
    </row>
    <row r="7" spans="1:10" ht="10.5" customHeight="1">
      <c r="A7" s="13"/>
      <c r="B7" s="897"/>
      <c r="C7" s="897"/>
      <c r="D7" s="897"/>
      <c r="E7" s="897"/>
      <c r="F7" s="898"/>
    </row>
    <row r="8" spans="1:10" s="142" customFormat="1" ht="18" customHeight="1">
      <c r="A8" s="899" t="s">
        <v>29</v>
      </c>
      <c r="B8" s="900">
        <v>433</v>
      </c>
      <c r="C8" s="900">
        <v>5045</v>
      </c>
      <c r="D8" s="900">
        <v>1803</v>
      </c>
      <c r="E8" s="900">
        <v>120</v>
      </c>
      <c r="F8" s="901">
        <v>7401</v>
      </c>
    </row>
    <row r="9" spans="1:10" s="142" customFormat="1" ht="18" customHeight="1">
      <c r="A9" s="899" t="s">
        <v>30</v>
      </c>
      <c r="B9" s="900">
        <v>7</v>
      </c>
      <c r="C9" s="900">
        <v>355</v>
      </c>
      <c r="D9" s="900">
        <v>337</v>
      </c>
      <c r="E9" s="900">
        <v>42</v>
      </c>
      <c r="F9" s="901">
        <v>741</v>
      </c>
    </row>
    <row r="10" spans="1:10" s="142" customFormat="1" ht="18" customHeight="1">
      <c r="A10" s="899" t="s">
        <v>31</v>
      </c>
      <c r="B10" s="900">
        <v>1012</v>
      </c>
      <c r="C10" s="900">
        <v>7952</v>
      </c>
      <c r="D10" s="900">
        <v>9642</v>
      </c>
      <c r="E10" s="900">
        <v>5972</v>
      </c>
      <c r="F10" s="901">
        <v>24578</v>
      </c>
    </row>
    <row r="11" spans="1:10" s="142" customFormat="1" ht="18" customHeight="1">
      <c r="A11" s="899" t="s">
        <v>32</v>
      </c>
      <c r="B11" s="900">
        <v>46</v>
      </c>
      <c r="C11" s="900">
        <v>324</v>
      </c>
      <c r="D11" s="900">
        <v>878</v>
      </c>
      <c r="E11" s="900">
        <v>36</v>
      </c>
      <c r="F11" s="901">
        <v>1284</v>
      </c>
    </row>
    <row r="12" spans="1:10" s="142" customFormat="1" ht="18" customHeight="1">
      <c r="A12" s="899" t="s">
        <v>33</v>
      </c>
      <c r="B12" s="900">
        <v>28</v>
      </c>
      <c r="C12" s="900">
        <v>95</v>
      </c>
      <c r="D12" s="900">
        <v>1284</v>
      </c>
      <c r="E12" s="900">
        <v>49</v>
      </c>
      <c r="F12" s="901">
        <v>1456</v>
      </c>
    </row>
    <row r="13" spans="1:10" s="142" customFormat="1" ht="18" customHeight="1">
      <c r="A13" s="899" t="s">
        <v>114</v>
      </c>
      <c r="B13" s="900">
        <v>282</v>
      </c>
      <c r="C13" s="900">
        <v>2323</v>
      </c>
      <c r="D13" s="900">
        <v>3285</v>
      </c>
      <c r="E13" s="900">
        <v>136</v>
      </c>
      <c r="F13" s="901">
        <v>6026</v>
      </c>
    </row>
    <row r="14" spans="1:10" s="142" customFormat="1" ht="18" customHeight="1">
      <c r="A14" s="899" t="s">
        <v>35</v>
      </c>
      <c r="B14" s="900">
        <v>93</v>
      </c>
      <c r="C14" s="900">
        <v>97</v>
      </c>
      <c r="D14" s="900">
        <v>11</v>
      </c>
      <c r="E14" s="900">
        <v>44</v>
      </c>
      <c r="F14" s="901">
        <v>245</v>
      </c>
    </row>
    <row r="15" spans="1:10" s="142" customFormat="1" ht="18" customHeight="1">
      <c r="A15" s="899" t="s">
        <v>36</v>
      </c>
      <c r="B15" s="900">
        <v>57</v>
      </c>
      <c r="C15" s="900">
        <v>3958</v>
      </c>
      <c r="D15" s="900">
        <v>2269</v>
      </c>
      <c r="E15" s="900">
        <v>136</v>
      </c>
      <c r="F15" s="901">
        <v>6420</v>
      </c>
    </row>
    <row r="16" spans="1:10" s="142" customFormat="1" ht="18" customHeight="1">
      <c r="A16" s="899" t="s">
        <v>37</v>
      </c>
      <c r="B16" s="900">
        <v>42</v>
      </c>
      <c r="C16" s="900">
        <v>1027</v>
      </c>
      <c r="D16" s="900">
        <v>9192</v>
      </c>
      <c r="E16" s="900">
        <v>78</v>
      </c>
      <c r="F16" s="901">
        <v>10339</v>
      </c>
    </row>
    <row r="17" spans="1:6" s="142" customFormat="1" ht="18" customHeight="1">
      <c r="A17" s="899" t="s">
        <v>507</v>
      </c>
      <c r="B17" s="900">
        <v>12</v>
      </c>
      <c r="C17" s="900">
        <v>37</v>
      </c>
      <c r="D17" s="900">
        <v>503</v>
      </c>
      <c r="E17" s="900">
        <v>0</v>
      </c>
      <c r="F17" s="901">
        <v>552</v>
      </c>
    </row>
    <row r="18" spans="1:6" s="142" customFormat="1" ht="18" customHeight="1">
      <c r="A18" s="899" t="s">
        <v>96</v>
      </c>
      <c r="B18" s="900">
        <v>11</v>
      </c>
      <c r="C18" s="900">
        <v>118</v>
      </c>
      <c r="D18" s="900">
        <v>1365</v>
      </c>
      <c r="E18" s="900">
        <v>56</v>
      </c>
      <c r="F18" s="901">
        <v>1550</v>
      </c>
    </row>
    <row r="19" spans="1:6" s="142" customFormat="1" ht="18" customHeight="1">
      <c r="A19" s="899" t="s">
        <v>40</v>
      </c>
      <c r="B19" s="900">
        <v>38</v>
      </c>
      <c r="C19" s="900">
        <v>56</v>
      </c>
      <c r="D19" s="900">
        <v>135</v>
      </c>
      <c r="E19" s="900">
        <v>0</v>
      </c>
      <c r="F19" s="901">
        <v>229</v>
      </c>
    </row>
    <row r="20" spans="1:6" s="142" customFormat="1" ht="18" customHeight="1">
      <c r="A20" s="899" t="s">
        <v>150</v>
      </c>
      <c r="B20" s="900">
        <v>13</v>
      </c>
      <c r="C20" s="900">
        <v>44</v>
      </c>
      <c r="D20" s="900">
        <v>1198</v>
      </c>
      <c r="E20" s="900">
        <v>0</v>
      </c>
      <c r="F20" s="901">
        <v>1255</v>
      </c>
    </row>
    <row r="21" spans="1:6" s="142" customFormat="1" ht="18" customHeight="1">
      <c r="A21" s="27" t="s">
        <v>770</v>
      </c>
      <c r="B21" s="900">
        <v>10</v>
      </c>
      <c r="C21" s="900">
        <v>277</v>
      </c>
      <c r="D21" s="900">
        <v>654</v>
      </c>
      <c r="E21" s="900">
        <v>8</v>
      </c>
      <c r="F21" s="901">
        <v>949</v>
      </c>
    </row>
    <row r="22" spans="1:6" s="142" customFormat="1" ht="18" customHeight="1">
      <c r="A22" s="899" t="s">
        <v>43</v>
      </c>
      <c r="B22" s="900">
        <v>4</v>
      </c>
      <c r="C22" s="900">
        <v>12</v>
      </c>
      <c r="D22" s="900">
        <v>47</v>
      </c>
      <c r="E22" s="900">
        <v>8</v>
      </c>
      <c r="F22" s="901">
        <v>71</v>
      </c>
    </row>
    <row r="23" spans="1:6" s="142" customFormat="1" ht="18" customHeight="1">
      <c r="A23" s="899" t="s">
        <v>44</v>
      </c>
      <c r="B23" s="900">
        <v>8</v>
      </c>
      <c r="C23" s="900">
        <v>4</v>
      </c>
      <c r="D23" s="900">
        <v>29</v>
      </c>
      <c r="E23" s="900">
        <v>0</v>
      </c>
      <c r="F23" s="901">
        <v>41</v>
      </c>
    </row>
    <row r="24" spans="1:6" s="142" customFormat="1" ht="18" customHeight="1">
      <c r="A24" s="899" t="s">
        <v>45</v>
      </c>
      <c r="B24" s="900">
        <v>9</v>
      </c>
      <c r="C24" s="900">
        <v>0</v>
      </c>
      <c r="D24" s="900">
        <v>61</v>
      </c>
      <c r="E24" s="900">
        <v>0</v>
      </c>
      <c r="F24" s="901">
        <v>70</v>
      </c>
    </row>
    <row r="25" spans="1:6" s="904" customFormat="1" ht="24" customHeight="1" thickBot="1">
      <c r="A25" s="902" t="s">
        <v>46</v>
      </c>
      <c r="B25" s="903">
        <v>2105</v>
      </c>
      <c r="C25" s="903">
        <v>21724</v>
      </c>
      <c r="D25" s="903">
        <v>32693</v>
      </c>
      <c r="E25" s="903">
        <v>6685</v>
      </c>
      <c r="F25" s="903">
        <v>63207</v>
      </c>
    </row>
    <row r="26" spans="1:6" s="906" customFormat="1" ht="19.5" customHeight="1">
      <c r="A26" s="905" t="s">
        <v>47</v>
      </c>
      <c r="B26" s="905"/>
      <c r="C26" s="905"/>
      <c r="D26" s="905"/>
      <c r="E26" s="905"/>
      <c r="F26" s="905"/>
    </row>
    <row r="27" spans="1:6">
      <c r="A27" s="33"/>
    </row>
  </sheetData>
  <mergeCells count="1">
    <mergeCell ref="A26:F26"/>
  </mergeCells>
  <conditionalFormatting sqref="B8:F23 B25:F25">
    <cfRule type="cellIs" priority="2" stopIfTrue="1" operator="equal">
      <formula>"0;-"</formula>
    </cfRule>
  </conditionalFormatting>
  <conditionalFormatting sqref="B24:F24">
    <cfRule type="cellIs" priority="1" stopIfTrue="1" operator="equal">
      <formula>"0;-"</formula>
    </cfRule>
  </conditionalFormatting>
  <hyperlinks>
    <hyperlink ref="A1" location="Índice!A1" display="Volver al Índice" xr:uid="{0F172E33-1D42-47BF-A3F7-E5DAF0560912}"/>
  </hyperlinks>
  <printOptions horizontalCentered="1" verticalCentered="1"/>
  <pageMargins left="1.1811023622047245" right="1.1811023622047245" top="0.98425196850393704" bottom="0.98425196850393704" header="0.43307086614173229" footer="0.43307086614173229"/>
  <pageSetup paperSize="9" scale="74"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61760-766F-4B31-BF3D-DBB619D906E5}">
  <dimension ref="A1:N45"/>
  <sheetViews>
    <sheetView showGridLines="0" zoomScale="80" zoomScaleNormal="80" workbookViewId="0">
      <selection activeCell="A6" sqref="A6"/>
    </sheetView>
  </sheetViews>
  <sheetFormatPr baseColWidth="10" defaultColWidth="12.5546875" defaultRowHeight="13.2"/>
  <cols>
    <col min="1" max="1" width="32.5546875" style="7" customWidth="1"/>
    <col min="2" max="4" width="19.6640625" style="7" customWidth="1"/>
    <col min="5" max="5" width="4" style="7" customWidth="1"/>
    <col min="6" max="9" width="18.5546875" style="7" customWidth="1"/>
    <col min="10" max="10" width="5.33203125" style="7" customWidth="1"/>
    <col min="11" max="11" width="19.33203125" style="7" customWidth="1"/>
    <col min="12" max="12" width="18.5546875" style="7" customWidth="1"/>
    <col min="13" max="13" width="17.44140625" style="7" customWidth="1"/>
    <col min="14" max="21" width="15.109375" style="7" customWidth="1"/>
    <col min="22" max="256" width="12.5546875" style="7"/>
    <col min="257" max="257" width="32.5546875" style="7" customWidth="1"/>
    <col min="258" max="260" width="19.6640625" style="7" customWidth="1"/>
    <col min="261" max="261" width="4" style="7" customWidth="1"/>
    <col min="262" max="265" width="18.5546875" style="7" customWidth="1"/>
    <col min="266" max="266" width="5.33203125" style="7" customWidth="1"/>
    <col min="267" max="267" width="19.33203125" style="7" customWidth="1"/>
    <col min="268" max="268" width="18.5546875" style="7" customWidth="1"/>
    <col min="269" max="269" width="17.44140625" style="7" customWidth="1"/>
    <col min="270" max="277" width="15.109375" style="7" customWidth="1"/>
    <col min="278" max="512" width="12.5546875" style="7"/>
    <col min="513" max="513" width="32.5546875" style="7" customWidth="1"/>
    <col min="514" max="516" width="19.6640625" style="7" customWidth="1"/>
    <col min="517" max="517" width="4" style="7" customWidth="1"/>
    <col min="518" max="521" width="18.5546875" style="7" customWidth="1"/>
    <col min="522" max="522" width="5.33203125" style="7" customWidth="1"/>
    <col min="523" max="523" width="19.33203125" style="7" customWidth="1"/>
    <col min="524" max="524" width="18.5546875" style="7" customWidth="1"/>
    <col min="525" max="525" width="17.44140625" style="7" customWidth="1"/>
    <col min="526" max="533" width="15.109375" style="7" customWidth="1"/>
    <col min="534" max="768" width="12.5546875" style="7"/>
    <col min="769" max="769" width="32.5546875" style="7" customWidth="1"/>
    <col min="770" max="772" width="19.6640625" style="7" customWidth="1"/>
    <col min="773" max="773" width="4" style="7" customWidth="1"/>
    <col min="774" max="777" width="18.5546875" style="7" customWidth="1"/>
    <col min="778" max="778" width="5.33203125" style="7" customWidth="1"/>
    <col min="779" max="779" width="19.33203125" style="7" customWidth="1"/>
    <col min="780" max="780" width="18.5546875" style="7" customWidth="1"/>
    <col min="781" max="781" width="17.44140625" style="7" customWidth="1"/>
    <col min="782" max="789" width="15.109375" style="7" customWidth="1"/>
    <col min="790" max="1024" width="12.5546875" style="7"/>
    <col min="1025" max="1025" width="32.5546875" style="7" customWidth="1"/>
    <col min="1026" max="1028" width="19.6640625" style="7" customWidth="1"/>
    <col min="1029" max="1029" width="4" style="7" customWidth="1"/>
    <col min="1030" max="1033" width="18.5546875" style="7" customWidth="1"/>
    <col min="1034" max="1034" width="5.33203125" style="7" customWidth="1"/>
    <col min="1035" max="1035" width="19.33203125" style="7" customWidth="1"/>
    <col min="1036" max="1036" width="18.5546875" style="7" customWidth="1"/>
    <col min="1037" max="1037" width="17.44140625" style="7" customWidth="1"/>
    <col min="1038" max="1045" width="15.109375" style="7" customWidth="1"/>
    <col min="1046" max="1280" width="12.5546875" style="7"/>
    <col min="1281" max="1281" width="32.5546875" style="7" customWidth="1"/>
    <col min="1282" max="1284" width="19.6640625" style="7" customWidth="1"/>
    <col min="1285" max="1285" width="4" style="7" customWidth="1"/>
    <col min="1286" max="1289" width="18.5546875" style="7" customWidth="1"/>
    <col min="1290" max="1290" width="5.33203125" style="7" customWidth="1"/>
    <col min="1291" max="1291" width="19.33203125" style="7" customWidth="1"/>
    <col min="1292" max="1292" width="18.5546875" style="7" customWidth="1"/>
    <col min="1293" max="1293" width="17.44140625" style="7" customWidth="1"/>
    <col min="1294" max="1301" width="15.109375" style="7" customWidth="1"/>
    <col min="1302" max="1536" width="12.5546875" style="7"/>
    <col min="1537" max="1537" width="32.5546875" style="7" customWidth="1"/>
    <col min="1538" max="1540" width="19.6640625" style="7" customWidth="1"/>
    <col min="1541" max="1541" width="4" style="7" customWidth="1"/>
    <col min="1542" max="1545" width="18.5546875" style="7" customWidth="1"/>
    <col min="1546" max="1546" width="5.33203125" style="7" customWidth="1"/>
    <col min="1547" max="1547" width="19.33203125" style="7" customWidth="1"/>
    <col min="1548" max="1548" width="18.5546875" style="7" customWidth="1"/>
    <col min="1549" max="1549" width="17.44140625" style="7" customWidth="1"/>
    <col min="1550" max="1557" width="15.109375" style="7" customWidth="1"/>
    <col min="1558" max="1792" width="12.5546875" style="7"/>
    <col min="1793" max="1793" width="32.5546875" style="7" customWidth="1"/>
    <col min="1794" max="1796" width="19.6640625" style="7" customWidth="1"/>
    <col min="1797" max="1797" width="4" style="7" customWidth="1"/>
    <col min="1798" max="1801" width="18.5546875" style="7" customWidth="1"/>
    <col min="1802" max="1802" width="5.33203125" style="7" customWidth="1"/>
    <col min="1803" max="1803" width="19.33203125" style="7" customWidth="1"/>
    <col min="1804" max="1804" width="18.5546875" style="7" customWidth="1"/>
    <col min="1805" max="1805" width="17.44140625" style="7" customWidth="1"/>
    <col min="1806" max="1813" width="15.109375" style="7" customWidth="1"/>
    <col min="1814" max="2048" width="12.5546875" style="7"/>
    <col min="2049" max="2049" width="32.5546875" style="7" customWidth="1"/>
    <col min="2050" max="2052" width="19.6640625" style="7" customWidth="1"/>
    <col min="2053" max="2053" width="4" style="7" customWidth="1"/>
    <col min="2054" max="2057" width="18.5546875" style="7" customWidth="1"/>
    <col min="2058" max="2058" width="5.33203125" style="7" customWidth="1"/>
    <col min="2059" max="2059" width="19.33203125" style="7" customWidth="1"/>
    <col min="2060" max="2060" width="18.5546875" style="7" customWidth="1"/>
    <col min="2061" max="2061" width="17.44140625" style="7" customWidth="1"/>
    <col min="2062" max="2069" width="15.109375" style="7" customWidth="1"/>
    <col min="2070" max="2304" width="12.5546875" style="7"/>
    <col min="2305" max="2305" width="32.5546875" style="7" customWidth="1"/>
    <col min="2306" max="2308" width="19.6640625" style="7" customWidth="1"/>
    <col min="2309" max="2309" width="4" style="7" customWidth="1"/>
    <col min="2310" max="2313" width="18.5546875" style="7" customWidth="1"/>
    <col min="2314" max="2314" width="5.33203125" style="7" customWidth="1"/>
    <col min="2315" max="2315" width="19.33203125" style="7" customWidth="1"/>
    <col min="2316" max="2316" width="18.5546875" style="7" customWidth="1"/>
    <col min="2317" max="2317" width="17.44140625" style="7" customWidth="1"/>
    <col min="2318" max="2325" width="15.109375" style="7" customWidth="1"/>
    <col min="2326" max="2560" width="12.5546875" style="7"/>
    <col min="2561" max="2561" width="32.5546875" style="7" customWidth="1"/>
    <col min="2562" max="2564" width="19.6640625" style="7" customWidth="1"/>
    <col min="2565" max="2565" width="4" style="7" customWidth="1"/>
    <col min="2566" max="2569" width="18.5546875" style="7" customWidth="1"/>
    <col min="2570" max="2570" width="5.33203125" style="7" customWidth="1"/>
    <col min="2571" max="2571" width="19.33203125" style="7" customWidth="1"/>
    <col min="2572" max="2572" width="18.5546875" style="7" customWidth="1"/>
    <col min="2573" max="2573" width="17.44140625" style="7" customWidth="1"/>
    <col min="2574" max="2581" width="15.109375" style="7" customWidth="1"/>
    <col min="2582" max="2816" width="12.5546875" style="7"/>
    <col min="2817" max="2817" width="32.5546875" style="7" customWidth="1"/>
    <col min="2818" max="2820" width="19.6640625" style="7" customWidth="1"/>
    <col min="2821" max="2821" width="4" style="7" customWidth="1"/>
    <col min="2822" max="2825" width="18.5546875" style="7" customWidth="1"/>
    <col min="2826" max="2826" width="5.33203125" style="7" customWidth="1"/>
    <col min="2827" max="2827" width="19.33203125" style="7" customWidth="1"/>
    <col min="2828" max="2828" width="18.5546875" style="7" customWidth="1"/>
    <col min="2829" max="2829" width="17.44140625" style="7" customWidth="1"/>
    <col min="2830" max="2837" width="15.109375" style="7" customWidth="1"/>
    <col min="2838" max="3072" width="12.5546875" style="7"/>
    <col min="3073" max="3073" width="32.5546875" style="7" customWidth="1"/>
    <col min="3074" max="3076" width="19.6640625" style="7" customWidth="1"/>
    <col min="3077" max="3077" width="4" style="7" customWidth="1"/>
    <col min="3078" max="3081" width="18.5546875" style="7" customWidth="1"/>
    <col min="3082" max="3082" width="5.33203125" style="7" customWidth="1"/>
    <col min="3083" max="3083" width="19.33203125" style="7" customWidth="1"/>
    <col min="3084" max="3084" width="18.5546875" style="7" customWidth="1"/>
    <col min="3085" max="3085" width="17.44140625" style="7" customWidth="1"/>
    <col min="3086" max="3093" width="15.109375" style="7" customWidth="1"/>
    <col min="3094" max="3328" width="12.5546875" style="7"/>
    <col min="3329" max="3329" width="32.5546875" style="7" customWidth="1"/>
    <col min="3330" max="3332" width="19.6640625" style="7" customWidth="1"/>
    <col min="3333" max="3333" width="4" style="7" customWidth="1"/>
    <col min="3334" max="3337" width="18.5546875" style="7" customWidth="1"/>
    <col min="3338" max="3338" width="5.33203125" style="7" customWidth="1"/>
    <col min="3339" max="3339" width="19.33203125" style="7" customWidth="1"/>
    <col min="3340" max="3340" width="18.5546875" style="7" customWidth="1"/>
    <col min="3341" max="3341" width="17.44140625" style="7" customWidth="1"/>
    <col min="3342" max="3349" width="15.109375" style="7" customWidth="1"/>
    <col min="3350" max="3584" width="12.5546875" style="7"/>
    <col min="3585" max="3585" width="32.5546875" style="7" customWidth="1"/>
    <col min="3586" max="3588" width="19.6640625" style="7" customWidth="1"/>
    <col min="3589" max="3589" width="4" style="7" customWidth="1"/>
    <col min="3590" max="3593" width="18.5546875" style="7" customWidth="1"/>
    <col min="3594" max="3594" width="5.33203125" style="7" customWidth="1"/>
    <col min="3595" max="3595" width="19.33203125" style="7" customWidth="1"/>
    <col min="3596" max="3596" width="18.5546875" style="7" customWidth="1"/>
    <col min="3597" max="3597" width="17.44140625" style="7" customWidth="1"/>
    <col min="3598" max="3605" width="15.109375" style="7" customWidth="1"/>
    <col min="3606" max="3840" width="12.5546875" style="7"/>
    <col min="3841" max="3841" width="32.5546875" style="7" customWidth="1"/>
    <col min="3842" max="3844" width="19.6640625" style="7" customWidth="1"/>
    <col min="3845" max="3845" width="4" style="7" customWidth="1"/>
    <col min="3846" max="3849" width="18.5546875" style="7" customWidth="1"/>
    <col min="3850" max="3850" width="5.33203125" style="7" customWidth="1"/>
    <col min="3851" max="3851" width="19.33203125" style="7" customWidth="1"/>
    <col min="3852" max="3852" width="18.5546875" style="7" customWidth="1"/>
    <col min="3853" max="3853" width="17.44140625" style="7" customWidth="1"/>
    <col min="3854" max="3861" width="15.109375" style="7" customWidth="1"/>
    <col min="3862" max="4096" width="12.5546875" style="7"/>
    <col min="4097" max="4097" width="32.5546875" style="7" customWidth="1"/>
    <col min="4098" max="4100" width="19.6640625" style="7" customWidth="1"/>
    <col min="4101" max="4101" width="4" style="7" customWidth="1"/>
    <col min="4102" max="4105" width="18.5546875" style="7" customWidth="1"/>
    <col min="4106" max="4106" width="5.33203125" style="7" customWidth="1"/>
    <col min="4107" max="4107" width="19.33203125" style="7" customWidth="1"/>
    <col min="4108" max="4108" width="18.5546875" style="7" customWidth="1"/>
    <col min="4109" max="4109" width="17.44140625" style="7" customWidth="1"/>
    <col min="4110" max="4117" width="15.109375" style="7" customWidth="1"/>
    <col min="4118" max="4352" width="12.5546875" style="7"/>
    <col min="4353" max="4353" width="32.5546875" style="7" customWidth="1"/>
    <col min="4354" max="4356" width="19.6640625" style="7" customWidth="1"/>
    <col min="4357" max="4357" width="4" style="7" customWidth="1"/>
    <col min="4358" max="4361" width="18.5546875" style="7" customWidth="1"/>
    <col min="4362" max="4362" width="5.33203125" style="7" customWidth="1"/>
    <col min="4363" max="4363" width="19.33203125" style="7" customWidth="1"/>
    <col min="4364" max="4364" width="18.5546875" style="7" customWidth="1"/>
    <col min="4365" max="4365" width="17.44140625" style="7" customWidth="1"/>
    <col min="4366" max="4373" width="15.109375" style="7" customWidth="1"/>
    <col min="4374" max="4608" width="12.5546875" style="7"/>
    <col min="4609" max="4609" width="32.5546875" style="7" customWidth="1"/>
    <col min="4610" max="4612" width="19.6640625" style="7" customWidth="1"/>
    <col min="4613" max="4613" width="4" style="7" customWidth="1"/>
    <col min="4614" max="4617" width="18.5546875" style="7" customWidth="1"/>
    <col min="4618" max="4618" width="5.33203125" style="7" customWidth="1"/>
    <col min="4619" max="4619" width="19.33203125" style="7" customWidth="1"/>
    <col min="4620" max="4620" width="18.5546875" style="7" customWidth="1"/>
    <col min="4621" max="4621" width="17.44140625" style="7" customWidth="1"/>
    <col min="4622" max="4629" width="15.109375" style="7" customWidth="1"/>
    <col min="4630" max="4864" width="12.5546875" style="7"/>
    <col min="4865" max="4865" width="32.5546875" style="7" customWidth="1"/>
    <col min="4866" max="4868" width="19.6640625" style="7" customWidth="1"/>
    <col min="4869" max="4869" width="4" style="7" customWidth="1"/>
    <col min="4870" max="4873" width="18.5546875" style="7" customWidth="1"/>
    <col min="4874" max="4874" width="5.33203125" style="7" customWidth="1"/>
    <col min="4875" max="4875" width="19.33203125" style="7" customWidth="1"/>
    <col min="4876" max="4876" width="18.5546875" style="7" customWidth="1"/>
    <col min="4877" max="4877" width="17.44140625" style="7" customWidth="1"/>
    <col min="4878" max="4885" width="15.109375" style="7" customWidth="1"/>
    <col min="4886" max="5120" width="12.5546875" style="7"/>
    <col min="5121" max="5121" width="32.5546875" style="7" customWidth="1"/>
    <col min="5122" max="5124" width="19.6640625" style="7" customWidth="1"/>
    <col min="5125" max="5125" width="4" style="7" customWidth="1"/>
    <col min="5126" max="5129" width="18.5546875" style="7" customWidth="1"/>
    <col min="5130" max="5130" width="5.33203125" style="7" customWidth="1"/>
    <col min="5131" max="5131" width="19.33203125" style="7" customWidth="1"/>
    <col min="5132" max="5132" width="18.5546875" style="7" customWidth="1"/>
    <col min="5133" max="5133" width="17.44140625" style="7" customWidth="1"/>
    <col min="5134" max="5141" width="15.109375" style="7" customWidth="1"/>
    <col min="5142" max="5376" width="12.5546875" style="7"/>
    <col min="5377" max="5377" width="32.5546875" style="7" customWidth="1"/>
    <col min="5378" max="5380" width="19.6640625" style="7" customWidth="1"/>
    <col min="5381" max="5381" width="4" style="7" customWidth="1"/>
    <col min="5382" max="5385" width="18.5546875" style="7" customWidth="1"/>
    <col min="5386" max="5386" width="5.33203125" style="7" customWidth="1"/>
    <col min="5387" max="5387" width="19.33203125" style="7" customWidth="1"/>
    <col min="5388" max="5388" width="18.5546875" style="7" customWidth="1"/>
    <col min="5389" max="5389" width="17.44140625" style="7" customWidth="1"/>
    <col min="5390" max="5397" width="15.109375" style="7" customWidth="1"/>
    <col min="5398" max="5632" width="12.5546875" style="7"/>
    <col min="5633" max="5633" width="32.5546875" style="7" customWidth="1"/>
    <col min="5634" max="5636" width="19.6640625" style="7" customWidth="1"/>
    <col min="5637" max="5637" width="4" style="7" customWidth="1"/>
    <col min="5638" max="5641" width="18.5546875" style="7" customWidth="1"/>
    <col min="5642" max="5642" width="5.33203125" style="7" customWidth="1"/>
    <col min="5643" max="5643" width="19.33203125" style="7" customWidth="1"/>
    <col min="5644" max="5644" width="18.5546875" style="7" customWidth="1"/>
    <col min="5645" max="5645" width="17.44140625" style="7" customWidth="1"/>
    <col min="5646" max="5653" width="15.109375" style="7" customWidth="1"/>
    <col min="5654" max="5888" width="12.5546875" style="7"/>
    <col min="5889" max="5889" width="32.5546875" style="7" customWidth="1"/>
    <col min="5890" max="5892" width="19.6640625" style="7" customWidth="1"/>
    <col min="5893" max="5893" width="4" style="7" customWidth="1"/>
    <col min="5894" max="5897" width="18.5546875" style="7" customWidth="1"/>
    <col min="5898" max="5898" width="5.33203125" style="7" customWidth="1"/>
    <col min="5899" max="5899" width="19.33203125" style="7" customWidth="1"/>
    <col min="5900" max="5900" width="18.5546875" style="7" customWidth="1"/>
    <col min="5901" max="5901" width="17.44140625" style="7" customWidth="1"/>
    <col min="5902" max="5909" width="15.109375" style="7" customWidth="1"/>
    <col min="5910" max="6144" width="12.5546875" style="7"/>
    <col min="6145" max="6145" width="32.5546875" style="7" customWidth="1"/>
    <col min="6146" max="6148" width="19.6640625" style="7" customWidth="1"/>
    <col min="6149" max="6149" width="4" style="7" customWidth="1"/>
    <col min="6150" max="6153" width="18.5546875" style="7" customWidth="1"/>
    <col min="6154" max="6154" width="5.33203125" style="7" customWidth="1"/>
    <col min="6155" max="6155" width="19.33203125" style="7" customWidth="1"/>
    <col min="6156" max="6156" width="18.5546875" style="7" customWidth="1"/>
    <col min="6157" max="6157" width="17.44140625" style="7" customWidth="1"/>
    <col min="6158" max="6165" width="15.109375" style="7" customWidth="1"/>
    <col min="6166" max="6400" width="12.5546875" style="7"/>
    <col min="6401" max="6401" width="32.5546875" style="7" customWidth="1"/>
    <col min="6402" max="6404" width="19.6640625" style="7" customWidth="1"/>
    <col min="6405" max="6405" width="4" style="7" customWidth="1"/>
    <col min="6406" max="6409" width="18.5546875" style="7" customWidth="1"/>
    <col min="6410" max="6410" width="5.33203125" style="7" customWidth="1"/>
    <col min="6411" max="6411" width="19.33203125" style="7" customWidth="1"/>
    <col min="6412" max="6412" width="18.5546875" style="7" customWidth="1"/>
    <col min="6413" max="6413" width="17.44140625" style="7" customWidth="1"/>
    <col min="6414" max="6421" width="15.109375" style="7" customWidth="1"/>
    <col min="6422" max="6656" width="12.5546875" style="7"/>
    <col min="6657" max="6657" width="32.5546875" style="7" customWidth="1"/>
    <col min="6658" max="6660" width="19.6640625" style="7" customWidth="1"/>
    <col min="6661" max="6661" width="4" style="7" customWidth="1"/>
    <col min="6662" max="6665" width="18.5546875" style="7" customWidth="1"/>
    <col min="6666" max="6666" width="5.33203125" style="7" customWidth="1"/>
    <col min="6667" max="6667" width="19.33203125" style="7" customWidth="1"/>
    <col min="6668" max="6668" width="18.5546875" style="7" customWidth="1"/>
    <col min="6669" max="6669" width="17.44140625" style="7" customWidth="1"/>
    <col min="6670" max="6677" width="15.109375" style="7" customWidth="1"/>
    <col min="6678" max="6912" width="12.5546875" style="7"/>
    <col min="6913" max="6913" width="32.5546875" style="7" customWidth="1"/>
    <col min="6914" max="6916" width="19.6640625" style="7" customWidth="1"/>
    <col min="6917" max="6917" width="4" style="7" customWidth="1"/>
    <col min="6918" max="6921" width="18.5546875" style="7" customWidth="1"/>
    <col min="6922" max="6922" width="5.33203125" style="7" customWidth="1"/>
    <col min="6923" max="6923" width="19.33203125" style="7" customWidth="1"/>
    <col min="6924" max="6924" width="18.5546875" style="7" customWidth="1"/>
    <col min="6925" max="6925" width="17.44140625" style="7" customWidth="1"/>
    <col min="6926" max="6933" width="15.109375" style="7" customWidth="1"/>
    <col min="6934" max="7168" width="12.5546875" style="7"/>
    <col min="7169" max="7169" width="32.5546875" style="7" customWidth="1"/>
    <col min="7170" max="7172" width="19.6640625" style="7" customWidth="1"/>
    <col min="7173" max="7173" width="4" style="7" customWidth="1"/>
    <col min="7174" max="7177" width="18.5546875" style="7" customWidth="1"/>
    <col min="7178" max="7178" width="5.33203125" style="7" customWidth="1"/>
    <col min="7179" max="7179" width="19.33203125" style="7" customWidth="1"/>
    <col min="7180" max="7180" width="18.5546875" style="7" customWidth="1"/>
    <col min="7181" max="7181" width="17.44140625" style="7" customWidth="1"/>
    <col min="7182" max="7189" width="15.109375" style="7" customWidth="1"/>
    <col min="7190" max="7424" width="12.5546875" style="7"/>
    <col min="7425" max="7425" width="32.5546875" style="7" customWidth="1"/>
    <col min="7426" max="7428" width="19.6640625" style="7" customWidth="1"/>
    <col min="7429" max="7429" width="4" style="7" customWidth="1"/>
    <col min="7430" max="7433" width="18.5546875" style="7" customWidth="1"/>
    <col min="7434" max="7434" width="5.33203125" style="7" customWidth="1"/>
    <col min="7435" max="7435" width="19.33203125" style="7" customWidth="1"/>
    <col min="7436" max="7436" width="18.5546875" style="7" customWidth="1"/>
    <col min="7437" max="7437" width="17.44140625" style="7" customWidth="1"/>
    <col min="7438" max="7445" width="15.109375" style="7" customWidth="1"/>
    <col min="7446" max="7680" width="12.5546875" style="7"/>
    <col min="7681" max="7681" width="32.5546875" style="7" customWidth="1"/>
    <col min="7682" max="7684" width="19.6640625" style="7" customWidth="1"/>
    <col min="7685" max="7685" width="4" style="7" customWidth="1"/>
    <col min="7686" max="7689" width="18.5546875" style="7" customWidth="1"/>
    <col min="7690" max="7690" width="5.33203125" style="7" customWidth="1"/>
    <col min="7691" max="7691" width="19.33203125" style="7" customWidth="1"/>
    <col min="7692" max="7692" width="18.5546875" style="7" customWidth="1"/>
    <col min="7693" max="7693" width="17.44140625" style="7" customWidth="1"/>
    <col min="7694" max="7701" width="15.109375" style="7" customWidth="1"/>
    <col min="7702" max="7936" width="12.5546875" style="7"/>
    <col min="7937" max="7937" width="32.5546875" style="7" customWidth="1"/>
    <col min="7938" max="7940" width="19.6640625" style="7" customWidth="1"/>
    <col min="7941" max="7941" width="4" style="7" customWidth="1"/>
    <col min="7942" max="7945" width="18.5546875" style="7" customWidth="1"/>
    <col min="7946" max="7946" width="5.33203125" style="7" customWidth="1"/>
    <col min="7947" max="7947" width="19.33203125" style="7" customWidth="1"/>
    <col min="7948" max="7948" width="18.5546875" style="7" customWidth="1"/>
    <col min="7949" max="7949" width="17.44140625" style="7" customWidth="1"/>
    <col min="7950" max="7957" width="15.109375" style="7" customWidth="1"/>
    <col min="7958" max="8192" width="12.5546875" style="7"/>
    <col min="8193" max="8193" width="32.5546875" style="7" customWidth="1"/>
    <col min="8194" max="8196" width="19.6640625" style="7" customWidth="1"/>
    <col min="8197" max="8197" width="4" style="7" customWidth="1"/>
    <col min="8198" max="8201" width="18.5546875" style="7" customWidth="1"/>
    <col min="8202" max="8202" width="5.33203125" style="7" customWidth="1"/>
    <col min="8203" max="8203" width="19.33203125" style="7" customWidth="1"/>
    <col min="8204" max="8204" width="18.5546875" style="7" customWidth="1"/>
    <col min="8205" max="8205" width="17.44140625" style="7" customWidth="1"/>
    <col min="8206" max="8213" width="15.109375" style="7" customWidth="1"/>
    <col min="8214" max="8448" width="12.5546875" style="7"/>
    <col min="8449" max="8449" width="32.5546875" style="7" customWidth="1"/>
    <col min="8450" max="8452" width="19.6640625" style="7" customWidth="1"/>
    <col min="8453" max="8453" width="4" style="7" customWidth="1"/>
    <col min="8454" max="8457" width="18.5546875" style="7" customWidth="1"/>
    <col min="8458" max="8458" width="5.33203125" style="7" customWidth="1"/>
    <col min="8459" max="8459" width="19.33203125" style="7" customWidth="1"/>
    <col min="8460" max="8460" width="18.5546875" style="7" customWidth="1"/>
    <col min="8461" max="8461" width="17.44140625" style="7" customWidth="1"/>
    <col min="8462" max="8469" width="15.109375" style="7" customWidth="1"/>
    <col min="8470" max="8704" width="12.5546875" style="7"/>
    <col min="8705" max="8705" width="32.5546875" style="7" customWidth="1"/>
    <col min="8706" max="8708" width="19.6640625" style="7" customWidth="1"/>
    <col min="8709" max="8709" width="4" style="7" customWidth="1"/>
    <col min="8710" max="8713" width="18.5546875" style="7" customWidth="1"/>
    <col min="8714" max="8714" width="5.33203125" style="7" customWidth="1"/>
    <col min="8715" max="8715" width="19.33203125" style="7" customWidth="1"/>
    <col min="8716" max="8716" width="18.5546875" style="7" customWidth="1"/>
    <col min="8717" max="8717" width="17.44140625" style="7" customWidth="1"/>
    <col min="8718" max="8725" width="15.109375" style="7" customWidth="1"/>
    <col min="8726" max="8960" width="12.5546875" style="7"/>
    <col min="8961" max="8961" width="32.5546875" style="7" customWidth="1"/>
    <col min="8962" max="8964" width="19.6640625" style="7" customWidth="1"/>
    <col min="8965" max="8965" width="4" style="7" customWidth="1"/>
    <col min="8966" max="8969" width="18.5546875" style="7" customWidth="1"/>
    <col min="8970" max="8970" width="5.33203125" style="7" customWidth="1"/>
    <col min="8971" max="8971" width="19.33203125" style="7" customWidth="1"/>
    <col min="8972" max="8972" width="18.5546875" style="7" customWidth="1"/>
    <col min="8973" max="8973" width="17.44140625" style="7" customWidth="1"/>
    <col min="8974" max="8981" width="15.109375" style="7" customWidth="1"/>
    <col min="8982" max="9216" width="12.5546875" style="7"/>
    <col min="9217" max="9217" width="32.5546875" style="7" customWidth="1"/>
    <col min="9218" max="9220" width="19.6640625" style="7" customWidth="1"/>
    <col min="9221" max="9221" width="4" style="7" customWidth="1"/>
    <col min="9222" max="9225" width="18.5546875" style="7" customWidth="1"/>
    <col min="9226" max="9226" width="5.33203125" style="7" customWidth="1"/>
    <col min="9227" max="9227" width="19.33203125" style="7" customWidth="1"/>
    <col min="9228" max="9228" width="18.5546875" style="7" customWidth="1"/>
    <col min="9229" max="9229" width="17.44140625" style="7" customWidth="1"/>
    <col min="9230" max="9237" width="15.109375" style="7" customWidth="1"/>
    <col min="9238" max="9472" width="12.5546875" style="7"/>
    <col min="9473" max="9473" width="32.5546875" style="7" customWidth="1"/>
    <col min="9474" max="9476" width="19.6640625" style="7" customWidth="1"/>
    <col min="9477" max="9477" width="4" style="7" customWidth="1"/>
    <col min="9478" max="9481" width="18.5546875" style="7" customWidth="1"/>
    <col min="9482" max="9482" width="5.33203125" style="7" customWidth="1"/>
    <col min="9483" max="9483" width="19.33203125" style="7" customWidth="1"/>
    <col min="9484" max="9484" width="18.5546875" style="7" customWidth="1"/>
    <col min="9485" max="9485" width="17.44140625" style="7" customWidth="1"/>
    <col min="9486" max="9493" width="15.109375" style="7" customWidth="1"/>
    <col min="9494" max="9728" width="12.5546875" style="7"/>
    <col min="9729" max="9729" width="32.5546875" style="7" customWidth="1"/>
    <col min="9730" max="9732" width="19.6640625" style="7" customWidth="1"/>
    <col min="9733" max="9733" width="4" style="7" customWidth="1"/>
    <col min="9734" max="9737" width="18.5546875" style="7" customWidth="1"/>
    <col min="9738" max="9738" width="5.33203125" style="7" customWidth="1"/>
    <col min="9739" max="9739" width="19.33203125" style="7" customWidth="1"/>
    <col min="9740" max="9740" width="18.5546875" style="7" customWidth="1"/>
    <col min="9741" max="9741" width="17.44140625" style="7" customWidth="1"/>
    <col min="9742" max="9749" width="15.109375" style="7" customWidth="1"/>
    <col min="9750" max="9984" width="12.5546875" style="7"/>
    <col min="9985" max="9985" width="32.5546875" style="7" customWidth="1"/>
    <col min="9986" max="9988" width="19.6640625" style="7" customWidth="1"/>
    <col min="9989" max="9989" width="4" style="7" customWidth="1"/>
    <col min="9990" max="9993" width="18.5546875" style="7" customWidth="1"/>
    <col min="9994" max="9994" width="5.33203125" style="7" customWidth="1"/>
    <col min="9995" max="9995" width="19.33203125" style="7" customWidth="1"/>
    <col min="9996" max="9996" width="18.5546875" style="7" customWidth="1"/>
    <col min="9997" max="9997" width="17.44140625" style="7" customWidth="1"/>
    <col min="9998" max="10005" width="15.109375" style="7" customWidth="1"/>
    <col min="10006" max="10240" width="12.5546875" style="7"/>
    <col min="10241" max="10241" width="32.5546875" style="7" customWidth="1"/>
    <col min="10242" max="10244" width="19.6640625" style="7" customWidth="1"/>
    <col min="10245" max="10245" width="4" style="7" customWidth="1"/>
    <col min="10246" max="10249" width="18.5546875" style="7" customWidth="1"/>
    <col min="10250" max="10250" width="5.33203125" style="7" customWidth="1"/>
    <col min="10251" max="10251" width="19.33203125" style="7" customWidth="1"/>
    <col min="10252" max="10252" width="18.5546875" style="7" customWidth="1"/>
    <col min="10253" max="10253" width="17.44140625" style="7" customWidth="1"/>
    <col min="10254" max="10261" width="15.109375" style="7" customWidth="1"/>
    <col min="10262" max="10496" width="12.5546875" style="7"/>
    <col min="10497" max="10497" width="32.5546875" style="7" customWidth="1"/>
    <col min="10498" max="10500" width="19.6640625" style="7" customWidth="1"/>
    <col min="10501" max="10501" width="4" style="7" customWidth="1"/>
    <col min="10502" max="10505" width="18.5546875" style="7" customWidth="1"/>
    <col min="10506" max="10506" width="5.33203125" style="7" customWidth="1"/>
    <col min="10507" max="10507" width="19.33203125" style="7" customWidth="1"/>
    <col min="10508" max="10508" width="18.5546875" style="7" customWidth="1"/>
    <col min="10509" max="10509" width="17.44140625" style="7" customWidth="1"/>
    <col min="10510" max="10517" width="15.109375" style="7" customWidth="1"/>
    <col min="10518" max="10752" width="12.5546875" style="7"/>
    <col min="10753" max="10753" width="32.5546875" style="7" customWidth="1"/>
    <col min="10754" max="10756" width="19.6640625" style="7" customWidth="1"/>
    <col min="10757" max="10757" width="4" style="7" customWidth="1"/>
    <col min="10758" max="10761" width="18.5546875" style="7" customWidth="1"/>
    <col min="10762" max="10762" width="5.33203125" style="7" customWidth="1"/>
    <col min="10763" max="10763" width="19.33203125" style="7" customWidth="1"/>
    <col min="10764" max="10764" width="18.5546875" style="7" customWidth="1"/>
    <col min="10765" max="10765" width="17.44140625" style="7" customWidth="1"/>
    <col min="10766" max="10773" width="15.109375" style="7" customWidth="1"/>
    <col min="10774" max="11008" width="12.5546875" style="7"/>
    <col min="11009" max="11009" width="32.5546875" style="7" customWidth="1"/>
    <col min="11010" max="11012" width="19.6640625" style="7" customWidth="1"/>
    <col min="11013" max="11013" width="4" style="7" customWidth="1"/>
    <col min="11014" max="11017" width="18.5546875" style="7" customWidth="1"/>
    <col min="11018" max="11018" width="5.33203125" style="7" customWidth="1"/>
    <col min="11019" max="11019" width="19.33203125" style="7" customWidth="1"/>
    <col min="11020" max="11020" width="18.5546875" style="7" customWidth="1"/>
    <col min="11021" max="11021" width="17.44140625" style="7" customWidth="1"/>
    <col min="11022" max="11029" width="15.109375" style="7" customWidth="1"/>
    <col min="11030" max="11264" width="12.5546875" style="7"/>
    <col min="11265" max="11265" width="32.5546875" style="7" customWidth="1"/>
    <col min="11266" max="11268" width="19.6640625" style="7" customWidth="1"/>
    <col min="11269" max="11269" width="4" style="7" customWidth="1"/>
    <col min="11270" max="11273" width="18.5546875" style="7" customWidth="1"/>
    <col min="11274" max="11274" width="5.33203125" style="7" customWidth="1"/>
    <col min="11275" max="11275" width="19.33203125" style="7" customWidth="1"/>
    <col min="11276" max="11276" width="18.5546875" style="7" customWidth="1"/>
    <col min="11277" max="11277" width="17.44140625" style="7" customWidth="1"/>
    <col min="11278" max="11285" width="15.109375" style="7" customWidth="1"/>
    <col min="11286" max="11520" width="12.5546875" style="7"/>
    <col min="11521" max="11521" width="32.5546875" style="7" customWidth="1"/>
    <col min="11522" max="11524" width="19.6640625" style="7" customWidth="1"/>
    <col min="11525" max="11525" width="4" style="7" customWidth="1"/>
    <col min="11526" max="11529" width="18.5546875" style="7" customWidth="1"/>
    <col min="11530" max="11530" width="5.33203125" style="7" customWidth="1"/>
    <col min="11531" max="11531" width="19.33203125" style="7" customWidth="1"/>
    <col min="11532" max="11532" width="18.5546875" style="7" customWidth="1"/>
    <col min="11533" max="11533" width="17.44140625" style="7" customWidth="1"/>
    <col min="11534" max="11541" width="15.109375" style="7" customWidth="1"/>
    <col min="11542" max="11776" width="12.5546875" style="7"/>
    <col min="11777" max="11777" width="32.5546875" style="7" customWidth="1"/>
    <col min="11778" max="11780" width="19.6640625" style="7" customWidth="1"/>
    <col min="11781" max="11781" width="4" style="7" customWidth="1"/>
    <col min="11782" max="11785" width="18.5546875" style="7" customWidth="1"/>
    <col min="11786" max="11786" width="5.33203125" style="7" customWidth="1"/>
    <col min="11787" max="11787" width="19.33203125" style="7" customWidth="1"/>
    <col min="11788" max="11788" width="18.5546875" style="7" customWidth="1"/>
    <col min="11789" max="11789" width="17.44140625" style="7" customWidth="1"/>
    <col min="11790" max="11797" width="15.109375" style="7" customWidth="1"/>
    <col min="11798" max="12032" width="12.5546875" style="7"/>
    <col min="12033" max="12033" width="32.5546875" style="7" customWidth="1"/>
    <col min="12034" max="12036" width="19.6640625" style="7" customWidth="1"/>
    <col min="12037" max="12037" width="4" style="7" customWidth="1"/>
    <col min="12038" max="12041" width="18.5546875" style="7" customWidth="1"/>
    <col min="12042" max="12042" width="5.33203125" style="7" customWidth="1"/>
    <col min="12043" max="12043" width="19.33203125" style="7" customWidth="1"/>
    <col min="12044" max="12044" width="18.5546875" style="7" customWidth="1"/>
    <col min="12045" max="12045" width="17.44140625" style="7" customWidth="1"/>
    <col min="12046" max="12053" width="15.109375" style="7" customWidth="1"/>
    <col min="12054" max="12288" width="12.5546875" style="7"/>
    <col min="12289" max="12289" width="32.5546875" style="7" customWidth="1"/>
    <col min="12290" max="12292" width="19.6640625" style="7" customWidth="1"/>
    <col min="12293" max="12293" width="4" style="7" customWidth="1"/>
    <col min="12294" max="12297" width="18.5546875" style="7" customWidth="1"/>
    <col min="12298" max="12298" width="5.33203125" style="7" customWidth="1"/>
    <col min="12299" max="12299" width="19.33203125" style="7" customWidth="1"/>
    <col min="12300" max="12300" width="18.5546875" style="7" customWidth="1"/>
    <col min="12301" max="12301" width="17.44140625" style="7" customWidth="1"/>
    <col min="12302" max="12309" width="15.109375" style="7" customWidth="1"/>
    <col min="12310" max="12544" width="12.5546875" style="7"/>
    <col min="12545" max="12545" width="32.5546875" style="7" customWidth="1"/>
    <col min="12546" max="12548" width="19.6640625" style="7" customWidth="1"/>
    <col min="12549" max="12549" width="4" style="7" customWidth="1"/>
    <col min="12550" max="12553" width="18.5546875" style="7" customWidth="1"/>
    <col min="12554" max="12554" width="5.33203125" style="7" customWidth="1"/>
    <col min="12555" max="12555" width="19.33203125" style="7" customWidth="1"/>
    <col min="12556" max="12556" width="18.5546875" style="7" customWidth="1"/>
    <col min="12557" max="12557" width="17.44140625" style="7" customWidth="1"/>
    <col min="12558" max="12565" width="15.109375" style="7" customWidth="1"/>
    <col min="12566" max="12800" width="12.5546875" style="7"/>
    <col min="12801" max="12801" width="32.5546875" style="7" customWidth="1"/>
    <col min="12802" max="12804" width="19.6640625" style="7" customWidth="1"/>
    <col min="12805" max="12805" width="4" style="7" customWidth="1"/>
    <col min="12806" max="12809" width="18.5546875" style="7" customWidth="1"/>
    <col min="12810" max="12810" width="5.33203125" style="7" customWidth="1"/>
    <col min="12811" max="12811" width="19.33203125" style="7" customWidth="1"/>
    <col min="12812" max="12812" width="18.5546875" style="7" customWidth="1"/>
    <col min="12813" max="12813" width="17.44140625" style="7" customWidth="1"/>
    <col min="12814" max="12821" width="15.109375" style="7" customWidth="1"/>
    <col min="12822" max="13056" width="12.5546875" style="7"/>
    <col min="13057" max="13057" width="32.5546875" style="7" customWidth="1"/>
    <col min="13058" max="13060" width="19.6640625" style="7" customWidth="1"/>
    <col min="13061" max="13061" width="4" style="7" customWidth="1"/>
    <col min="13062" max="13065" width="18.5546875" style="7" customWidth="1"/>
    <col min="13066" max="13066" width="5.33203125" style="7" customWidth="1"/>
    <col min="13067" max="13067" width="19.33203125" style="7" customWidth="1"/>
    <col min="13068" max="13068" width="18.5546875" style="7" customWidth="1"/>
    <col min="13069" max="13069" width="17.44140625" style="7" customWidth="1"/>
    <col min="13070" max="13077" width="15.109375" style="7" customWidth="1"/>
    <col min="13078" max="13312" width="12.5546875" style="7"/>
    <col min="13313" max="13313" width="32.5546875" style="7" customWidth="1"/>
    <col min="13314" max="13316" width="19.6640625" style="7" customWidth="1"/>
    <col min="13317" max="13317" width="4" style="7" customWidth="1"/>
    <col min="13318" max="13321" width="18.5546875" style="7" customWidth="1"/>
    <col min="13322" max="13322" width="5.33203125" style="7" customWidth="1"/>
    <col min="13323" max="13323" width="19.33203125" style="7" customWidth="1"/>
    <col min="13324" max="13324" width="18.5546875" style="7" customWidth="1"/>
    <col min="13325" max="13325" width="17.44140625" style="7" customWidth="1"/>
    <col min="13326" max="13333" width="15.109375" style="7" customWidth="1"/>
    <col min="13334" max="13568" width="12.5546875" style="7"/>
    <col min="13569" max="13569" width="32.5546875" style="7" customWidth="1"/>
    <col min="13570" max="13572" width="19.6640625" style="7" customWidth="1"/>
    <col min="13573" max="13573" width="4" style="7" customWidth="1"/>
    <col min="13574" max="13577" width="18.5546875" style="7" customWidth="1"/>
    <col min="13578" max="13578" width="5.33203125" style="7" customWidth="1"/>
    <col min="13579" max="13579" width="19.33203125" style="7" customWidth="1"/>
    <col min="13580" max="13580" width="18.5546875" style="7" customWidth="1"/>
    <col min="13581" max="13581" width="17.44140625" style="7" customWidth="1"/>
    <col min="13582" max="13589" width="15.109375" style="7" customWidth="1"/>
    <col min="13590" max="13824" width="12.5546875" style="7"/>
    <col min="13825" max="13825" width="32.5546875" style="7" customWidth="1"/>
    <col min="13826" max="13828" width="19.6640625" style="7" customWidth="1"/>
    <col min="13829" max="13829" width="4" style="7" customWidth="1"/>
    <col min="13830" max="13833" width="18.5546875" style="7" customWidth="1"/>
    <col min="13834" max="13834" width="5.33203125" style="7" customWidth="1"/>
    <col min="13835" max="13835" width="19.33203125" style="7" customWidth="1"/>
    <col min="13836" max="13836" width="18.5546875" style="7" customWidth="1"/>
    <col min="13837" max="13837" width="17.44140625" style="7" customWidth="1"/>
    <col min="13838" max="13845" width="15.109375" style="7" customWidth="1"/>
    <col min="13846" max="14080" width="12.5546875" style="7"/>
    <col min="14081" max="14081" width="32.5546875" style="7" customWidth="1"/>
    <col min="14082" max="14084" width="19.6640625" style="7" customWidth="1"/>
    <col min="14085" max="14085" width="4" style="7" customWidth="1"/>
    <col min="14086" max="14089" width="18.5546875" style="7" customWidth="1"/>
    <col min="14090" max="14090" width="5.33203125" style="7" customWidth="1"/>
    <col min="14091" max="14091" width="19.33203125" style="7" customWidth="1"/>
    <col min="14092" max="14092" width="18.5546875" style="7" customWidth="1"/>
    <col min="14093" max="14093" width="17.44140625" style="7" customWidth="1"/>
    <col min="14094" max="14101" width="15.109375" style="7" customWidth="1"/>
    <col min="14102" max="14336" width="12.5546875" style="7"/>
    <col min="14337" max="14337" width="32.5546875" style="7" customWidth="1"/>
    <col min="14338" max="14340" width="19.6640625" style="7" customWidth="1"/>
    <col min="14341" max="14341" width="4" style="7" customWidth="1"/>
    <col min="14342" max="14345" width="18.5546875" style="7" customWidth="1"/>
    <col min="14346" max="14346" width="5.33203125" style="7" customWidth="1"/>
    <col min="14347" max="14347" width="19.33203125" style="7" customWidth="1"/>
    <col min="14348" max="14348" width="18.5546875" style="7" customWidth="1"/>
    <col min="14349" max="14349" width="17.44140625" style="7" customWidth="1"/>
    <col min="14350" max="14357" width="15.109375" style="7" customWidth="1"/>
    <col min="14358" max="14592" width="12.5546875" style="7"/>
    <col min="14593" max="14593" width="32.5546875" style="7" customWidth="1"/>
    <col min="14594" max="14596" width="19.6640625" style="7" customWidth="1"/>
    <col min="14597" max="14597" width="4" style="7" customWidth="1"/>
    <col min="14598" max="14601" width="18.5546875" style="7" customWidth="1"/>
    <col min="14602" max="14602" width="5.33203125" style="7" customWidth="1"/>
    <col min="14603" max="14603" width="19.33203125" style="7" customWidth="1"/>
    <col min="14604" max="14604" width="18.5546875" style="7" customWidth="1"/>
    <col min="14605" max="14605" width="17.44140625" style="7" customWidth="1"/>
    <col min="14606" max="14613" width="15.109375" style="7" customWidth="1"/>
    <col min="14614" max="14848" width="12.5546875" style="7"/>
    <col min="14849" max="14849" width="32.5546875" style="7" customWidth="1"/>
    <col min="14850" max="14852" width="19.6640625" style="7" customWidth="1"/>
    <col min="14853" max="14853" width="4" style="7" customWidth="1"/>
    <col min="14854" max="14857" width="18.5546875" style="7" customWidth="1"/>
    <col min="14858" max="14858" width="5.33203125" style="7" customWidth="1"/>
    <col min="14859" max="14859" width="19.33203125" style="7" customWidth="1"/>
    <col min="14860" max="14860" width="18.5546875" style="7" customWidth="1"/>
    <col min="14861" max="14861" width="17.44140625" style="7" customWidth="1"/>
    <col min="14862" max="14869" width="15.109375" style="7" customWidth="1"/>
    <col min="14870" max="15104" width="12.5546875" style="7"/>
    <col min="15105" max="15105" width="32.5546875" style="7" customWidth="1"/>
    <col min="15106" max="15108" width="19.6640625" style="7" customWidth="1"/>
    <col min="15109" max="15109" width="4" style="7" customWidth="1"/>
    <col min="15110" max="15113" width="18.5546875" style="7" customWidth="1"/>
    <col min="15114" max="15114" width="5.33203125" style="7" customWidth="1"/>
    <col min="15115" max="15115" width="19.33203125" style="7" customWidth="1"/>
    <col min="15116" max="15116" width="18.5546875" style="7" customWidth="1"/>
    <col min="15117" max="15117" width="17.44140625" style="7" customWidth="1"/>
    <col min="15118" max="15125" width="15.109375" style="7" customWidth="1"/>
    <col min="15126" max="15360" width="12.5546875" style="7"/>
    <col min="15361" max="15361" width="32.5546875" style="7" customWidth="1"/>
    <col min="15362" max="15364" width="19.6640625" style="7" customWidth="1"/>
    <col min="15365" max="15365" width="4" style="7" customWidth="1"/>
    <col min="15366" max="15369" width="18.5546875" style="7" customWidth="1"/>
    <col min="15370" max="15370" width="5.33203125" style="7" customWidth="1"/>
    <col min="15371" max="15371" width="19.33203125" style="7" customWidth="1"/>
    <col min="15372" max="15372" width="18.5546875" style="7" customWidth="1"/>
    <col min="15373" max="15373" width="17.44140625" style="7" customWidth="1"/>
    <col min="15374" max="15381" width="15.109375" style="7" customWidth="1"/>
    <col min="15382" max="15616" width="12.5546875" style="7"/>
    <col min="15617" max="15617" width="32.5546875" style="7" customWidth="1"/>
    <col min="15618" max="15620" width="19.6640625" style="7" customWidth="1"/>
    <col min="15621" max="15621" width="4" style="7" customWidth="1"/>
    <col min="15622" max="15625" width="18.5546875" style="7" customWidth="1"/>
    <col min="15626" max="15626" width="5.33203125" style="7" customWidth="1"/>
    <col min="15627" max="15627" width="19.33203125" style="7" customWidth="1"/>
    <col min="15628" max="15628" width="18.5546875" style="7" customWidth="1"/>
    <col min="15629" max="15629" width="17.44140625" style="7" customWidth="1"/>
    <col min="15630" max="15637" width="15.109375" style="7" customWidth="1"/>
    <col min="15638" max="15872" width="12.5546875" style="7"/>
    <col min="15873" max="15873" width="32.5546875" style="7" customWidth="1"/>
    <col min="15874" max="15876" width="19.6640625" style="7" customWidth="1"/>
    <col min="15877" max="15877" width="4" style="7" customWidth="1"/>
    <col min="15878" max="15881" width="18.5546875" style="7" customWidth="1"/>
    <col min="15882" max="15882" width="5.33203125" style="7" customWidth="1"/>
    <col min="15883" max="15883" width="19.33203125" style="7" customWidth="1"/>
    <col min="15884" max="15884" width="18.5546875" style="7" customWidth="1"/>
    <col min="15885" max="15885" width="17.44140625" style="7" customWidth="1"/>
    <col min="15886" max="15893" width="15.109375" style="7" customWidth="1"/>
    <col min="15894" max="16128" width="12.5546875" style="7"/>
    <col min="16129" max="16129" width="32.5546875" style="7" customWidth="1"/>
    <col min="16130" max="16132" width="19.6640625" style="7" customWidth="1"/>
    <col min="16133" max="16133" width="4" style="7" customWidth="1"/>
    <col min="16134" max="16137" width="18.5546875" style="7" customWidth="1"/>
    <col min="16138" max="16138" width="5.33203125" style="7" customWidth="1"/>
    <col min="16139" max="16139" width="19.33203125" style="7" customWidth="1"/>
    <col min="16140" max="16140" width="18.5546875" style="7" customWidth="1"/>
    <col min="16141" max="16141" width="17.44140625" style="7" customWidth="1"/>
    <col min="16142" max="16149" width="15.109375" style="7" customWidth="1"/>
    <col min="16150" max="16384" width="12.5546875" style="7"/>
  </cols>
  <sheetData>
    <row r="1" spans="1:14" ht="18" customHeight="1">
      <c r="A1" s="1401" t="s">
        <v>1230</v>
      </c>
      <c r="B1" s="839"/>
      <c r="C1" s="838"/>
      <c r="D1" s="838"/>
      <c r="E1" s="838"/>
      <c r="F1" s="838"/>
      <c r="G1" s="838"/>
      <c r="H1" s="838"/>
      <c r="I1" s="838"/>
      <c r="J1" s="838"/>
      <c r="K1" s="838"/>
      <c r="L1" s="838"/>
      <c r="M1" s="838"/>
    </row>
    <row r="2" spans="1:14" s="41" customFormat="1" ht="21" customHeight="1">
      <c r="A2" s="3" t="s">
        <v>817</v>
      </c>
      <c r="B2" s="3"/>
      <c r="C2" s="3"/>
      <c r="D2" s="3"/>
      <c r="E2" s="3"/>
      <c r="F2" s="3"/>
      <c r="G2" s="3"/>
      <c r="H2" s="3"/>
      <c r="I2" s="3"/>
      <c r="J2" s="3"/>
      <c r="K2" s="3"/>
      <c r="L2" s="3"/>
      <c r="M2" s="3"/>
    </row>
    <row r="3" spans="1:14" s="41" customFormat="1" ht="21" customHeight="1">
      <c r="A3" s="3" t="s">
        <v>818</v>
      </c>
      <c r="B3" s="3"/>
      <c r="C3" s="3"/>
      <c r="D3" s="3"/>
      <c r="E3" s="3"/>
      <c r="F3" s="3"/>
      <c r="G3" s="3"/>
      <c r="H3" s="3"/>
      <c r="I3" s="3"/>
      <c r="J3" s="3"/>
      <c r="K3" s="3"/>
      <c r="L3" s="3"/>
      <c r="M3" s="3"/>
    </row>
    <row r="4" spans="1:14" s="599" customFormat="1" ht="25.5" customHeight="1">
      <c r="A4" s="397">
        <v>45504</v>
      </c>
      <c r="B4" s="397"/>
      <c r="C4" s="397"/>
      <c r="D4" s="397"/>
      <c r="E4" s="397"/>
      <c r="F4" s="397"/>
      <c r="G4" s="397"/>
      <c r="H4" s="397"/>
      <c r="I4" s="397"/>
      <c r="J4" s="397"/>
      <c r="K4" s="397"/>
      <c r="L4" s="397"/>
      <c r="M4" s="397"/>
    </row>
    <row r="5" spans="1:14" s="383" customFormat="1" ht="19.5" customHeight="1">
      <c r="A5" s="796" t="s">
        <v>122</v>
      </c>
      <c r="B5" s="796"/>
      <c r="C5" s="796"/>
      <c r="D5" s="796"/>
      <c r="E5" s="796"/>
      <c r="F5" s="796"/>
      <c r="G5" s="796"/>
      <c r="H5" s="796"/>
      <c r="I5" s="796"/>
      <c r="J5" s="796"/>
      <c r="K5" s="796"/>
      <c r="L5" s="796"/>
      <c r="M5" s="796"/>
    </row>
    <row r="6" spans="1:14" ht="13.8" thickBot="1">
      <c r="A6" s="840"/>
    </row>
    <row r="7" spans="1:14" s="8" customFormat="1" ht="21" customHeight="1">
      <c r="A7" s="841"/>
      <c r="B7" s="842" t="s">
        <v>819</v>
      </c>
      <c r="C7" s="842"/>
      <c r="D7" s="842"/>
      <c r="E7" s="729"/>
      <c r="F7" s="842" t="s">
        <v>820</v>
      </c>
      <c r="G7" s="842"/>
      <c r="H7" s="842"/>
      <c r="I7" s="842"/>
      <c r="J7" s="729"/>
      <c r="K7" s="842" t="s">
        <v>821</v>
      </c>
      <c r="L7" s="842" t="s">
        <v>822</v>
      </c>
      <c r="M7" s="842" t="s">
        <v>823</v>
      </c>
    </row>
    <row r="8" spans="1:14" s="8" customFormat="1" ht="19.5" customHeight="1">
      <c r="A8" s="843"/>
      <c r="B8" s="844" t="s">
        <v>824</v>
      </c>
      <c r="C8" s="844" t="s">
        <v>825</v>
      </c>
      <c r="D8" s="844" t="s">
        <v>826</v>
      </c>
      <c r="E8" s="844"/>
      <c r="F8" s="844" t="s">
        <v>827</v>
      </c>
      <c r="G8" s="844" t="s">
        <v>828</v>
      </c>
      <c r="H8" s="844" t="s">
        <v>829</v>
      </c>
      <c r="I8" s="844" t="s">
        <v>830</v>
      </c>
      <c r="J8" s="844"/>
      <c r="K8" s="845" t="s">
        <v>831</v>
      </c>
      <c r="L8" s="845" t="s">
        <v>832</v>
      </c>
      <c r="M8" s="846" t="s">
        <v>823</v>
      </c>
    </row>
    <row r="9" spans="1:14" s="8" customFormat="1" ht="19.5" customHeight="1">
      <c r="A9" s="847" t="s">
        <v>833</v>
      </c>
      <c r="B9" s="844"/>
      <c r="C9" s="844"/>
      <c r="D9" s="844"/>
      <c r="E9" s="844"/>
      <c r="F9" s="844"/>
      <c r="G9" s="844"/>
      <c r="H9" s="844"/>
      <c r="I9" s="844"/>
      <c r="J9" s="844"/>
      <c r="K9" s="844"/>
      <c r="L9" s="844"/>
      <c r="M9" s="733"/>
    </row>
    <row r="10" spans="1:14" s="8" customFormat="1" ht="17.25" customHeight="1">
      <c r="A10" s="848"/>
      <c r="B10" s="849" t="s">
        <v>834</v>
      </c>
      <c r="C10" s="849" t="s">
        <v>835</v>
      </c>
      <c r="D10" s="849" t="s">
        <v>836</v>
      </c>
      <c r="E10" s="849"/>
      <c r="F10" s="849" t="s">
        <v>837</v>
      </c>
      <c r="G10" s="850" t="s">
        <v>838</v>
      </c>
      <c r="H10" s="850" t="s">
        <v>839</v>
      </c>
      <c r="I10" s="849" t="s">
        <v>840</v>
      </c>
      <c r="J10" s="849"/>
      <c r="K10" s="851" t="s">
        <v>173</v>
      </c>
      <c r="L10" s="851" t="s">
        <v>173</v>
      </c>
      <c r="M10" s="851" t="s">
        <v>173</v>
      </c>
    </row>
    <row r="11" spans="1:14" ht="9" customHeight="1">
      <c r="A11" s="852"/>
      <c r="B11" s="853"/>
      <c r="C11" s="854"/>
      <c r="D11" s="854"/>
      <c r="E11" s="854"/>
      <c r="F11" s="854"/>
      <c r="G11" s="854"/>
      <c r="H11" s="854"/>
      <c r="I11" s="854"/>
      <c r="J11" s="853"/>
      <c r="K11" s="853"/>
      <c r="L11" s="853"/>
      <c r="M11" s="855"/>
    </row>
    <row r="12" spans="1:14" ht="20.100000000000001" customHeight="1">
      <c r="A12" s="288" t="s">
        <v>29</v>
      </c>
      <c r="B12" s="856">
        <v>7754313.46</v>
      </c>
      <c r="C12" s="856">
        <v>252174.73</v>
      </c>
      <c r="D12" s="856">
        <v>761354.54</v>
      </c>
      <c r="E12" s="856"/>
      <c r="F12" s="856">
        <v>86159038.496710002</v>
      </c>
      <c r="G12" s="856">
        <v>2521747.3936999999</v>
      </c>
      <c r="H12" s="856">
        <v>7613545.4806000004</v>
      </c>
      <c r="I12" s="856">
        <v>96294331.371010005</v>
      </c>
      <c r="J12" s="856"/>
      <c r="K12" s="694">
        <v>12.308058689352682</v>
      </c>
      <c r="L12" s="694">
        <v>12.308058689352682</v>
      </c>
      <c r="M12" s="694">
        <v>16.068151975749661</v>
      </c>
      <c r="N12" s="857"/>
    </row>
    <row r="13" spans="1:14" ht="20.100000000000001" customHeight="1">
      <c r="A13" s="288" t="s">
        <v>30</v>
      </c>
      <c r="B13" s="856">
        <v>247604.51</v>
      </c>
      <c r="C13" s="856">
        <v>66.349999999999994</v>
      </c>
      <c r="D13" s="856">
        <v>24159.24</v>
      </c>
      <c r="E13" s="856"/>
      <c r="F13" s="856">
        <v>2751161.2379800002</v>
      </c>
      <c r="G13" s="856">
        <v>663.56309999999996</v>
      </c>
      <c r="H13" s="856">
        <v>241592.43830000001</v>
      </c>
      <c r="I13" s="856">
        <v>2993417.2393800002</v>
      </c>
      <c r="J13" s="856"/>
      <c r="K13" s="694">
        <v>12.699519391394141</v>
      </c>
      <c r="L13" s="694">
        <v>12.699519391394141</v>
      </c>
      <c r="M13" s="694">
        <v>14.090185281432197</v>
      </c>
      <c r="N13" s="857"/>
    </row>
    <row r="14" spans="1:14" ht="20.100000000000001" customHeight="1">
      <c r="A14" s="288" t="s">
        <v>31</v>
      </c>
      <c r="B14" s="856">
        <v>12209526.09</v>
      </c>
      <c r="C14" s="856">
        <v>387274.27</v>
      </c>
      <c r="D14" s="856">
        <v>1751192.6</v>
      </c>
      <c r="E14" s="856"/>
      <c r="F14" s="856">
        <v>135661401.06558999</v>
      </c>
      <c r="G14" s="856">
        <v>3872742.7388200001</v>
      </c>
      <c r="H14" s="856">
        <v>17511926.043599997</v>
      </c>
      <c r="I14" s="856">
        <v>157046069.84800997</v>
      </c>
      <c r="J14" s="856"/>
      <c r="K14" s="694">
        <v>12.414281578955972</v>
      </c>
      <c r="L14" s="694">
        <v>12.414281578955972</v>
      </c>
      <c r="M14" s="694">
        <v>16.698806453269626</v>
      </c>
      <c r="N14" s="857"/>
    </row>
    <row r="15" spans="1:14" ht="20.100000000000001" customHeight="1">
      <c r="A15" s="288" t="s">
        <v>32</v>
      </c>
      <c r="B15" s="856">
        <v>866651.58000000007</v>
      </c>
      <c r="C15" s="856">
        <v>2221.87</v>
      </c>
      <c r="D15" s="856">
        <v>124726.76000000001</v>
      </c>
      <c r="E15" s="856"/>
      <c r="F15" s="856">
        <v>9629462.027139999</v>
      </c>
      <c r="G15" s="856">
        <v>22218.7497</v>
      </c>
      <c r="H15" s="856">
        <v>1247267.6953</v>
      </c>
      <c r="I15" s="856">
        <v>10898948.472139999</v>
      </c>
      <c r="J15" s="856"/>
      <c r="K15" s="694">
        <v>9.6135915595217369</v>
      </c>
      <c r="L15" s="694">
        <v>10.322371876274978</v>
      </c>
      <c r="M15" s="694">
        <v>13.585591422928744</v>
      </c>
      <c r="N15" s="857"/>
    </row>
    <row r="16" spans="1:14" ht="20.100000000000001" customHeight="1">
      <c r="A16" s="288" t="s">
        <v>33</v>
      </c>
      <c r="B16" s="856">
        <v>1466269.82</v>
      </c>
      <c r="C16" s="856">
        <v>45290.99</v>
      </c>
      <c r="D16" s="856">
        <v>114771.89</v>
      </c>
      <c r="E16" s="856"/>
      <c r="F16" s="856">
        <v>16291886.935590001</v>
      </c>
      <c r="G16" s="856">
        <v>452909.9472</v>
      </c>
      <c r="H16" s="856">
        <v>1147718.91707</v>
      </c>
      <c r="I16" s="856">
        <v>17892515.799860001</v>
      </c>
      <c r="J16" s="856"/>
      <c r="K16" s="694">
        <v>9.7577573842875154</v>
      </c>
      <c r="L16" s="694">
        <v>9.7577573842875154</v>
      </c>
      <c r="M16" s="694">
        <v>14.376174910246062</v>
      </c>
      <c r="N16" s="857"/>
    </row>
    <row r="17" spans="1:14" ht="20.100000000000001" customHeight="1">
      <c r="A17" s="288" t="s">
        <v>114</v>
      </c>
      <c r="B17" s="856">
        <v>5631342.4100000001</v>
      </c>
      <c r="C17" s="856">
        <v>181450.59</v>
      </c>
      <c r="D17" s="856">
        <v>464389.31</v>
      </c>
      <c r="E17" s="856"/>
      <c r="F17" s="856">
        <v>62570471.299839996</v>
      </c>
      <c r="G17" s="856">
        <v>1814505.9224</v>
      </c>
      <c r="H17" s="856">
        <v>4643893.1464999998</v>
      </c>
      <c r="I17" s="856">
        <v>69028870.368739992</v>
      </c>
      <c r="J17" s="856"/>
      <c r="K17" s="694">
        <v>14.696271999323368</v>
      </c>
      <c r="L17" s="694">
        <v>14.696271999323368</v>
      </c>
      <c r="M17" s="694">
        <v>15.651246979520153</v>
      </c>
      <c r="N17" s="857"/>
    </row>
    <row r="18" spans="1:14" ht="20.100000000000001" customHeight="1">
      <c r="A18" s="288" t="s">
        <v>35</v>
      </c>
      <c r="B18" s="856">
        <v>343057.16000000003</v>
      </c>
      <c r="C18" s="856">
        <v>88591.930000000008</v>
      </c>
      <c r="D18" s="856">
        <v>93336.1</v>
      </c>
      <c r="E18" s="856"/>
      <c r="F18" s="856">
        <v>3811746.2990900003</v>
      </c>
      <c r="G18" s="856">
        <v>885919.32089999993</v>
      </c>
      <c r="H18" s="856">
        <v>933361.0233</v>
      </c>
      <c r="I18" s="856">
        <v>5631026.64329</v>
      </c>
      <c r="J18" s="856"/>
      <c r="K18" s="694">
        <v>25.299849321613475</v>
      </c>
      <c r="L18" s="694">
        <v>25.299849321613475</v>
      </c>
      <c r="M18" s="694">
        <v>25.637863531448733</v>
      </c>
      <c r="N18" s="857"/>
    </row>
    <row r="19" spans="1:14" ht="20.100000000000001" customHeight="1">
      <c r="A19" s="288" t="s">
        <v>36</v>
      </c>
      <c r="B19" s="856">
        <v>5093620.1900000004</v>
      </c>
      <c r="C19" s="856">
        <v>119892.97</v>
      </c>
      <c r="D19" s="856">
        <v>528827.26</v>
      </c>
      <c r="E19" s="856"/>
      <c r="F19" s="856">
        <v>56595779.976779997</v>
      </c>
      <c r="G19" s="856">
        <v>1198929.7829</v>
      </c>
      <c r="H19" s="856">
        <v>5288272.6119999997</v>
      </c>
      <c r="I19" s="856">
        <v>63082982.371679991</v>
      </c>
      <c r="J19" s="856"/>
      <c r="K19" s="694">
        <v>11.735814538709716</v>
      </c>
      <c r="L19" s="694">
        <v>11.735814538709716</v>
      </c>
      <c r="M19" s="694">
        <v>15.436083529622961</v>
      </c>
      <c r="N19" s="857"/>
    </row>
    <row r="20" spans="1:14" ht="20.100000000000001" customHeight="1">
      <c r="A20" s="288" t="s">
        <v>37</v>
      </c>
      <c r="B20" s="856">
        <v>1028601.84</v>
      </c>
      <c r="C20" s="856">
        <v>21629.49</v>
      </c>
      <c r="D20" s="856">
        <v>158522.37</v>
      </c>
      <c r="E20" s="856"/>
      <c r="F20" s="856">
        <v>11428909.406649999</v>
      </c>
      <c r="G20" s="856">
        <v>216294.9442</v>
      </c>
      <c r="H20" s="856">
        <v>1585223.7989000001</v>
      </c>
      <c r="I20" s="856">
        <v>13230428.14975</v>
      </c>
      <c r="J20" s="856"/>
      <c r="K20" s="694">
        <v>17.287058125735104</v>
      </c>
      <c r="L20" s="694">
        <v>17.287058125735104</v>
      </c>
      <c r="M20" s="694">
        <v>19.647867701815372</v>
      </c>
      <c r="N20" s="857"/>
    </row>
    <row r="21" spans="1:14" ht="20.100000000000001" customHeight="1">
      <c r="A21" s="288" t="s">
        <v>38</v>
      </c>
      <c r="B21" s="856">
        <v>444329.42</v>
      </c>
      <c r="C21" s="856">
        <v>7663.95</v>
      </c>
      <c r="D21" s="856">
        <v>29074.100000000002</v>
      </c>
      <c r="E21" s="856"/>
      <c r="F21" s="856">
        <v>4936993.5677299993</v>
      </c>
      <c r="G21" s="856">
        <v>76639.525999999998</v>
      </c>
      <c r="H21" s="856">
        <v>290741.06280000001</v>
      </c>
      <c r="I21" s="856">
        <v>5304374.1565299993</v>
      </c>
      <c r="J21" s="856"/>
      <c r="K21" s="694">
        <v>13.749356285963255</v>
      </c>
      <c r="L21" s="694">
        <v>13.749356285963255</v>
      </c>
      <c r="M21" s="694">
        <v>14.829160236438844</v>
      </c>
      <c r="N21" s="857"/>
    </row>
    <row r="22" spans="1:14" ht="20.100000000000001" customHeight="1">
      <c r="A22" s="288" t="s">
        <v>96</v>
      </c>
      <c r="B22" s="856">
        <v>322239.37</v>
      </c>
      <c r="C22" s="856">
        <v>10125.719999999999</v>
      </c>
      <c r="D22" s="856">
        <v>57808.72</v>
      </c>
      <c r="E22" s="856"/>
      <c r="F22" s="856">
        <v>3580437.5190999997</v>
      </c>
      <c r="G22" s="856">
        <v>101257.2521</v>
      </c>
      <c r="H22" s="856">
        <v>578087.28910000005</v>
      </c>
      <c r="I22" s="856">
        <v>4259782.0603</v>
      </c>
      <c r="J22" s="856"/>
      <c r="K22" s="694">
        <v>19.740136223173057</v>
      </c>
      <c r="L22" s="694">
        <v>19.740136223173057</v>
      </c>
      <c r="M22" s="694">
        <v>20.480120830600782</v>
      </c>
      <c r="N22" s="857"/>
    </row>
    <row r="23" spans="1:14" ht="20.100000000000001" customHeight="1">
      <c r="A23" s="288" t="s">
        <v>40</v>
      </c>
      <c r="B23" s="856">
        <v>661775.89</v>
      </c>
      <c r="C23" s="856">
        <v>56443.51</v>
      </c>
      <c r="D23" s="856">
        <v>77621.570000000007</v>
      </c>
      <c r="E23" s="856"/>
      <c r="F23" s="856">
        <v>7353065.4457</v>
      </c>
      <c r="G23" s="856">
        <v>564435.17050000001</v>
      </c>
      <c r="H23" s="856">
        <v>776215.76339999994</v>
      </c>
      <c r="I23" s="856">
        <v>8693716.3795999996</v>
      </c>
      <c r="J23" s="856"/>
      <c r="K23" s="694">
        <v>14.811455197950929</v>
      </c>
      <c r="L23" s="694">
        <v>14.811455197950929</v>
      </c>
      <c r="M23" s="694">
        <v>18.52572229123378</v>
      </c>
      <c r="N23" s="857"/>
    </row>
    <row r="24" spans="1:14" ht="20.100000000000001" customHeight="1">
      <c r="A24" s="288" t="s">
        <v>41</v>
      </c>
      <c r="B24" s="856">
        <v>121546.32</v>
      </c>
      <c r="C24" s="856">
        <v>477.1</v>
      </c>
      <c r="D24" s="856">
        <v>30505.850000000002</v>
      </c>
      <c r="E24" s="856"/>
      <c r="F24" s="856">
        <v>1350514.7712600001</v>
      </c>
      <c r="G24" s="856">
        <v>4771.0714000000007</v>
      </c>
      <c r="H24" s="856">
        <v>305058.59138</v>
      </c>
      <c r="I24" s="856">
        <v>1660344.4340400002</v>
      </c>
      <c r="J24" s="856"/>
      <c r="K24" s="694">
        <v>16.017077880187095</v>
      </c>
      <c r="L24" s="694">
        <v>16.017077880187095</v>
      </c>
      <c r="M24" s="694">
        <v>16.089367708469933</v>
      </c>
      <c r="N24" s="857"/>
    </row>
    <row r="25" spans="1:14" ht="20.100000000000001" customHeight="1">
      <c r="A25" s="858" t="s">
        <v>42</v>
      </c>
      <c r="B25" s="856">
        <v>67207.320000000007</v>
      </c>
      <c r="C25" s="856">
        <v>228.31</v>
      </c>
      <c r="D25" s="856">
        <v>16858.91</v>
      </c>
      <c r="E25" s="856"/>
      <c r="F25" s="856">
        <v>746748.04675999994</v>
      </c>
      <c r="G25" s="856">
        <v>2283.1732999999999</v>
      </c>
      <c r="H25" s="856">
        <v>168589.10384999998</v>
      </c>
      <c r="I25" s="856">
        <v>917620.32390999992</v>
      </c>
      <c r="J25" s="856"/>
      <c r="K25" s="694">
        <v>11.882964085980644</v>
      </c>
      <c r="L25" s="694">
        <v>11.882964085980644</v>
      </c>
      <c r="M25" s="694">
        <v>16.626192223904951</v>
      </c>
      <c r="N25" s="857"/>
    </row>
    <row r="26" spans="1:14" ht="20.100000000000001" customHeight="1">
      <c r="A26" s="288" t="s">
        <v>43</v>
      </c>
      <c r="B26" s="856">
        <v>125719.02</v>
      </c>
      <c r="C26" s="856">
        <v>6417.74</v>
      </c>
      <c r="D26" s="856">
        <v>14134.44</v>
      </c>
      <c r="E26" s="856"/>
      <c r="F26" s="856">
        <v>1396878.0085699998</v>
      </c>
      <c r="G26" s="856">
        <v>64177.413</v>
      </c>
      <c r="H26" s="856">
        <v>141344.40719999999</v>
      </c>
      <c r="I26" s="856">
        <v>1602399.8287699998</v>
      </c>
      <c r="J26" s="856"/>
      <c r="K26" s="694">
        <v>31.702594019935603</v>
      </c>
      <c r="L26" s="694">
        <v>31.702594019935603</v>
      </c>
      <c r="M26" s="694">
        <v>36.780347431273732</v>
      </c>
      <c r="N26" s="857"/>
    </row>
    <row r="27" spans="1:14" ht="20.100000000000001" customHeight="1">
      <c r="A27" s="288" t="s">
        <v>44</v>
      </c>
      <c r="B27" s="856">
        <v>37126.58</v>
      </c>
      <c r="C27" s="856">
        <v>3099.42</v>
      </c>
      <c r="D27" s="856">
        <v>6046.1900000000005</v>
      </c>
      <c r="E27" s="856"/>
      <c r="F27" s="856">
        <v>412517.63918</v>
      </c>
      <c r="G27" s="856">
        <v>30994.219799999999</v>
      </c>
      <c r="H27" s="856">
        <v>60461.9067</v>
      </c>
      <c r="I27" s="856">
        <v>503973.76568000001</v>
      </c>
      <c r="J27" s="856"/>
      <c r="K27" s="694">
        <v>56.983635972129754</v>
      </c>
      <c r="L27" s="694">
        <v>56.983635972129754</v>
      </c>
      <c r="M27" s="694">
        <v>58.014719497675507</v>
      </c>
      <c r="N27" s="857"/>
    </row>
    <row r="28" spans="1:14" ht="20.100000000000001" customHeight="1">
      <c r="A28" s="288" t="s">
        <v>771</v>
      </c>
      <c r="B28" s="856">
        <v>131163.78</v>
      </c>
      <c r="C28" s="856">
        <v>13279.92</v>
      </c>
      <c r="D28" s="856">
        <v>8499.23</v>
      </c>
      <c r="E28" s="856"/>
      <c r="F28" s="856">
        <v>1457375.3424800001</v>
      </c>
      <c r="G28" s="856">
        <v>132799.2684</v>
      </c>
      <c r="H28" s="856">
        <v>84992.33812</v>
      </c>
      <c r="I28" s="856">
        <v>1675166.949</v>
      </c>
      <c r="J28" s="856"/>
      <c r="K28" s="694">
        <v>33.221886720642509</v>
      </c>
      <c r="L28" s="694">
        <v>33.221886720642509</v>
      </c>
      <c r="M28" s="694">
        <v>33.73503024454029</v>
      </c>
      <c r="N28" s="857"/>
    </row>
    <row r="29" spans="1:14" ht="24" customHeight="1" thickBot="1">
      <c r="A29" s="859" t="s">
        <v>772</v>
      </c>
      <c r="B29" s="860">
        <v>36552094.760000005</v>
      </c>
      <c r="C29" s="860">
        <v>1196328.8600000001</v>
      </c>
      <c r="D29" s="860">
        <v>4261829.0800000019</v>
      </c>
      <c r="E29" s="860"/>
      <c r="F29" s="860">
        <v>406134387.08615005</v>
      </c>
      <c r="G29" s="860">
        <v>11963289.457420003</v>
      </c>
      <c r="H29" s="860">
        <v>42618291.61812</v>
      </c>
      <c r="I29" s="860">
        <v>460715968.16168988</v>
      </c>
      <c r="J29" s="860"/>
      <c r="K29" s="861">
        <v>13.102707097383195</v>
      </c>
      <c r="L29" s="861">
        <v>13.119474391282163</v>
      </c>
      <c r="M29" s="861">
        <v>16.472839375758689</v>
      </c>
      <c r="N29" s="857"/>
    </row>
    <row r="30" spans="1:14" ht="12" customHeight="1">
      <c r="A30" s="862"/>
      <c r="B30" s="862"/>
      <c r="C30" s="862"/>
      <c r="D30" s="862"/>
      <c r="E30" s="862"/>
      <c r="F30" s="862"/>
      <c r="G30" s="862"/>
      <c r="H30" s="862"/>
      <c r="I30" s="862"/>
      <c r="J30" s="862"/>
      <c r="K30" s="862"/>
      <c r="L30" s="862"/>
      <c r="M30" s="862"/>
    </row>
    <row r="31" spans="1:14">
      <c r="A31" s="863" t="s">
        <v>841</v>
      </c>
      <c r="B31" s="864"/>
      <c r="C31" s="864"/>
      <c r="D31" s="864"/>
      <c r="E31" s="864"/>
      <c r="F31" s="864"/>
      <c r="G31" s="18"/>
      <c r="H31" s="18"/>
      <c r="I31" s="18"/>
      <c r="J31" s="18"/>
      <c r="K31" s="18"/>
      <c r="L31" s="18"/>
      <c r="M31" s="18"/>
    </row>
    <row r="32" spans="1:14">
      <c r="A32" s="863" t="s">
        <v>842</v>
      </c>
      <c r="B32" s="18"/>
      <c r="C32" s="18"/>
      <c r="D32" s="18"/>
      <c r="E32" s="18"/>
      <c r="F32" s="18"/>
      <c r="G32" s="18"/>
      <c r="H32" s="18"/>
      <c r="I32" s="18"/>
      <c r="J32" s="18"/>
      <c r="K32" s="18"/>
      <c r="L32" s="18"/>
      <c r="M32" s="18"/>
    </row>
    <row r="33" spans="1:13">
      <c r="A33" s="865" t="s">
        <v>843</v>
      </c>
      <c r="B33" s="865"/>
      <c r="C33" s="865"/>
      <c r="D33" s="865"/>
      <c r="E33" s="865"/>
      <c r="F33" s="865"/>
      <c r="G33" s="865"/>
      <c r="H33" s="865"/>
      <c r="I33" s="865"/>
      <c r="J33" s="865"/>
      <c r="K33" s="865"/>
      <c r="L33" s="865"/>
      <c r="M33" s="865"/>
    </row>
    <row r="34" spans="1:13" s="866" customFormat="1" ht="29.25" customHeight="1">
      <c r="A34" s="865" t="s">
        <v>844</v>
      </c>
      <c r="B34" s="865"/>
      <c r="C34" s="865"/>
      <c r="D34" s="865"/>
      <c r="E34" s="865"/>
      <c r="F34" s="865"/>
      <c r="G34" s="865"/>
      <c r="H34" s="865"/>
      <c r="I34" s="865"/>
      <c r="J34" s="865"/>
      <c r="K34" s="865"/>
      <c r="L34" s="865"/>
      <c r="M34" s="865"/>
    </row>
    <row r="35" spans="1:13" s="866" customFormat="1" ht="26.25" customHeight="1">
      <c r="A35" s="865" t="s">
        <v>845</v>
      </c>
      <c r="B35" s="865"/>
      <c r="C35" s="865"/>
      <c r="D35" s="865"/>
      <c r="E35" s="865"/>
      <c r="F35" s="865"/>
      <c r="G35" s="865"/>
      <c r="H35" s="865"/>
      <c r="I35" s="865"/>
      <c r="J35" s="865"/>
      <c r="K35" s="865"/>
      <c r="L35" s="865"/>
      <c r="M35" s="865"/>
    </row>
    <row r="36" spans="1:13" s="866" customFormat="1" ht="23.25" customHeight="1">
      <c r="A36" s="865" t="s">
        <v>846</v>
      </c>
      <c r="B36" s="865"/>
      <c r="C36" s="865"/>
      <c r="D36" s="865"/>
      <c r="E36" s="865"/>
      <c r="F36" s="865"/>
      <c r="G36" s="865"/>
      <c r="H36" s="865"/>
      <c r="I36" s="865"/>
      <c r="J36" s="865"/>
      <c r="K36" s="865"/>
      <c r="L36" s="865"/>
      <c r="M36" s="865"/>
    </row>
    <row r="37" spans="1:13" s="866" customFormat="1" ht="25.5" customHeight="1">
      <c r="A37" s="865" t="s">
        <v>847</v>
      </c>
      <c r="B37" s="865"/>
      <c r="C37" s="865"/>
      <c r="D37" s="865"/>
      <c r="E37" s="865"/>
      <c r="F37" s="865"/>
      <c r="G37" s="865"/>
      <c r="H37" s="865"/>
      <c r="I37" s="865"/>
      <c r="J37" s="865"/>
      <c r="K37" s="865"/>
      <c r="L37" s="865"/>
      <c r="M37" s="865"/>
    </row>
    <row r="38" spans="1:13" ht="13.2" customHeight="1">
      <c r="A38" s="867" t="s">
        <v>848</v>
      </c>
      <c r="B38" s="868"/>
      <c r="C38" s="868"/>
      <c r="D38" s="868"/>
      <c r="E38" s="868"/>
      <c r="F38" s="868"/>
      <c r="G38" s="868"/>
      <c r="H38" s="868"/>
      <c r="I38" s="868"/>
      <c r="J38" s="868"/>
      <c r="K38" s="869"/>
      <c r="L38" s="869"/>
      <c r="M38" s="868"/>
    </row>
    <row r="41" spans="1:13" ht="13.8">
      <c r="A41" s="870"/>
      <c r="B41" s="870"/>
      <c r="C41" s="870"/>
      <c r="D41" s="870"/>
      <c r="E41" s="870"/>
      <c r="F41" s="870"/>
      <c r="G41" s="870"/>
      <c r="H41" s="870"/>
      <c r="I41" s="870"/>
      <c r="J41" s="870"/>
      <c r="K41" s="870"/>
      <c r="L41" s="870"/>
      <c r="M41" s="870"/>
    </row>
    <row r="42" spans="1:13" ht="13.8">
      <c r="A42" s="871"/>
      <c r="B42" s="871"/>
      <c r="C42" s="871"/>
      <c r="D42" s="871"/>
      <c r="E42" s="871"/>
      <c r="F42" s="871"/>
      <c r="G42" s="871"/>
      <c r="H42" s="871"/>
      <c r="I42" s="871"/>
      <c r="J42" s="871"/>
      <c r="K42" s="871"/>
      <c r="L42" s="871"/>
      <c r="M42" s="871"/>
    </row>
    <row r="43" spans="1:13" ht="13.8">
      <c r="A43" s="871"/>
      <c r="B43" s="871"/>
      <c r="C43" s="871"/>
      <c r="D43" s="871"/>
      <c r="E43" s="871"/>
      <c r="F43" s="871"/>
      <c r="G43" s="871"/>
      <c r="H43" s="871"/>
      <c r="I43" s="871"/>
      <c r="J43" s="871"/>
      <c r="K43" s="871"/>
      <c r="L43" s="871"/>
      <c r="M43" s="871"/>
    </row>
    <row r="44" spans="1:13" ht="13.8">
      <c r="A44" s="871"/>
      <c r="B44" s="871"/>
      <c r="C44" s="871"/>
      <c r="D44" s="871"/>
      <c r="E44" s="871"/>
      <c r="F44" s="871"/>
      <c r="G44" s="871"/>
      <c r="H44" s="871"/>
      <c r="I44" s="871"/>
      <c r="J44" s="871"/>
      <c r="K44" s="871"/>
      <c r="L44" s="871"/>
      <c r="M44" s="871"/>
    </row>
    <row r="45" spans="1:13" ht="13.8">
      <c r="A45" s="871"/>
      <c r="B45" s="871"/>
      <c r="C45" s="871"/>
      <c r="D45" s="871"/>
      <c r="E45" s="871"/>
      <c r="F45" s="871"/>
      <c r="G45" s="871"/>
      <c r="H45" s="871"/>
      <c r="I45" s="871"/>
      <c r="J45" s="871"/>
      <c r="K45" s="871"/>
      <c r="L45" s="871"/>
      <c r="M45" s="871"/>
    </row>
  </sheetData>
  <mergeCells count="30">
    <mergeCell ref="A44:M44"/>
    <mergeCell ref="A45:M45"/>
    <mergeCell ref="A35:M35"/>
    <mergeCell ref="A36:M36"/>
    <mergeCell ref="A37:M37"/>
    <mergeCell ref="A41:M41"/>
    <mergeCell ref="A42:M42"/>
    <mergeCell ref="A43:M43"/>
    <mergeCell ref="K8:K9"/>
    <mergeCell ref="L8:L9"/>
    <mergeCell ref="M8:M9"/>
    <mergeCell ref="A30:M30"/>
    <mergeCell ref="A33:M33"/>
    <mergeCell ref="A34:M34"/>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0BD87BA6-EA95-442D-86A2-CDBB416FB81F}"/>
  </hyperlinks>
  <printOptions horizontalCentered="1" verticalCentered="1"/>
  <pageMargins left="0.59055118110236227" right="0.59055118110236227" top="0.51181102362204722" bottom="0.39370078740157483" header="0.51181102362204722" footer="0.51181102362204722"/>
  <pageSetup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9EF28-BF6F-4BF6-AC77-7A4764336004}">
  <dimension ref="A1:Z201"/>
  <sheetViews>
    <sheetView showGridLines="0" zoomScaleNormal="100" workbookViewId="0"/>
  </sheetViews>
  <sheetFormatPr baseColWidth="10" defaultColWidth="12.5546875" defaultRowHeight="13.2"/>
  <cols>
    <col min="1" max="1" width="32" style="7" customWidth="1"/>
    <col min="2" max="4" width="10.5546875" style="7" customWidth="1"/>
    <col min="5" max="5" width="9.5546875" style="7" bestFit="1" customWidth="1"/>
    <col min="6" max="6" width="10.5546875" style="7" customWidth="1"/>
    <col min="7" max="8" width="11.88671875" style="7" customWidth="1"/>
    <col min="9" max="12" width="10.5546875" style="7" customWidth="1"/>
    <col min="13" max="15" width="10.44140625" style="7" customWidth="1"/>
    <col min="16" max="17" width="10.5546875" style="7" customWidth="1"/>
    <col min="18" max="18" width="9.88671875" style="7" customWidth="1"/>
    <col min="19" max="19" width="9.6640625" style="7" customWidth="1"/>
    <col min="20" max="20" width="10.5546875" style="7" customWidth="1"/>
    <col min="21" max="21" width="10.6640625" style="7" customWidth="1"/>
    <col min="22" max="22" width="12" style="7" customWidth="1"/>
    <col min="23" max="23" width="11.6640625" style="7" customWidth="1"/>
    <col min="24" max="24" width="13.44140625" style="7" customWidth="1"/>
    <col min="25" max="30" width="15.109375" style="7" customWidth="1"/>
    <col min="31" max="256" width="12.5546875" style="7"/>
    <col min="257" max="257" width="32" style="7" customWidth="1"/>
    <col min="258" max="260" width="10.5546875" style="7" customWidth="1"/>
    <col min="261" max="261" width="9.5546875" style="7" bestFit="1" customWidth="1"/>
    <col min="262" max="262" width="10.5546875" style="7" customWidth="1"/>
    <col min="263" max="264" width="11.88671875" style="7" customWidth="1"/>
    <col min="265" max="268" width="10.5546875" style="7" customWidth="1"/>
    <col min="269" max="271" width="10.44140625" style="7" customWidth="1"/>
    <col min="272" max="273" width="10.5546875" style="7" customWidth="1"/>
    <col min="274" max="274" width="9.88671875" style="7" customWidth="1"/>
    <col min="275" max="275" width="9.6640625" style="7" customWidth="1"/>
    <col min="276" max="276" width="10.5546875" style="7" customWidth="1"/>
    <col min="277" max="277" width="10.6640625" style="7" customWidth="1"/>
    <col min="278" max="278" width="12" style="7" customWidth="1"/>
    <col min="279" max="279" width="11.6640625" style="7" customWidth="1"/>
    <col min="280" max="280" width="13.44140625" style="7" customWidth="1"/>
    <col min="281" max="286" width="15.109375" style="7" customWidth="1"/>
    <col min="287" max="512" width="12.5546875" style="7"/>
    <col min="513" max="513" width="32" style="7" customWidth="1"/>
    <col min="514" max="516" width="10.5546875" style="7" customWidth="1"/>
    <col min="517" max="517" width="9.5546875" style="7" bestFit="1" customWidth="1"/>
    <col min="518" max="518" width="10.5546875" style="7" customWidth="1"/>
    <col min="519" max="520" width="11.88671875" style="7" customWidth="1"/>
    <col min="521" max="524" width="10.5546875" style="7" customWidth="1"/>
    <col min="525" max="527" width="10.44140625" style="7" customWidth="1"/>
    <col min="528" max="529" width="10.5546875" style="7" customWidth="1"/>
    <col min="530" max="530" width="9.88671875" style="7" customWidth="1"/>
    <col min="531" max="531" width="9.6640625" style="7" customWidth="1"/>
    <col min="532" max="532" width="10.5546875" style="7" customWidth="1"/>
    <col min="533" max="533" width="10.6640625" style="7" customWidth="1"/>
    <col min="534" max="534" width="12" style="7" customWidth="1"/>
    <col min="535" max="535" width="11.6640625" style="7" customWidth="1"/>
    <col min="536" max="536" width="13.44140625" style="7" customWidth="1"/>
    <col min="537" max="542" width="15.109375" style="7" customWidth="1"/>
    <col min="543" max="768" width="12.5546875" style="7"/>
    <col min="769" max="769" width="32" style="7" customWidth="1"/>
    <col min="770" max="772" width="10.5546875" style="7" customWidth="1"/>
    <col min="773" max="773" width="9.5546875" style="7" bestFit="1" customWidth="1"/>
    <col min="774" max="774" width="10.5546875" style="7" customWidth="1"/>
    <col min="775" max="776" width="11.88671875" style="7" customWidth="1"/>
    <col min="777" max="780" width="10.5546875" style="7" customWidth="1"/>
    <col min="781" max="783" width="10.44140625" style="7" customWidth="1"/>
    <col min="784" max="785" width="10.5546875" style="7" customWidth="1"/>
    <col min="786" max="786" width="9.88671875" style="7" customWidth="1"/>
    <col min="787" max="787" width="9.6640625" style="7" customWidth="1"/>
    <col min="788" max="788" width="10.5546875" style="7" customWidth="1"/>
    <col min="789" max="789" width="10.6640625" style="7" customWidth="1"/>
    <col min="790" max="790" width="12" style="7" customWidth="1"/>
    <col min="791" max="791" width="11.6640625" style="7" customWidth="1"/>
    <col min="792" max="792" width="13.44140625" style="7" customWidth="1"/>
    <col min="793" max="798" width="15.109375" style="7" customWidth="1"/>
    <col min="799" max="1024" width="12.5546875" style="7"/>
    <col min="1025" max="1025" width="32" style="7" customWidth="1"/>
    <col min="1026" max="1028" width="10.5546875" style="7" customWidth="1"/>
    <col min="1029" max="1029" width="9.5546875" style="7" bestFit="1" customWidth="1"/>
    <col min="1030" max="1030" width="10.5546875" style="7" customWidth="1"/>
    <col min="1031" max="1032" width="11.88671875" style="7" customWidth="1"/>
    <col min="1033" max="1036" width="10.5546875" style="7" customWidth="1"/>
    <col min="1037" max="1039" width="10.44140625" style="7" customWidth="1"/>
    <col min="1040" max="1041" width="10.5546875" style="7" customWidth="1"/>
    <col min="1042" max="1042" width="9.88671875" style="7" customWidth="1"/>
    <col min="1043" max="1043" width="9.6640625" style="7" customWidth="1"/>
    <col min="1044" max="1044" width="10.5546875" style="7" customWidth="1"/>
    <col min="1045" max="1045" width="10.6640625" style="7" customWidth="1"/>
    <col min="1046" max="1046" width="12" style="7" customWidth="1"/>
    <col min="1047" max="1047" width="11.6640625" style="7" customWidth="1"/>
    <col min="1048" max="1048" width="13.44140625" style="7" customWidth="1"/>
    <col min="1049" max="1054" width="15.109375" style="7" customWidth="1"/>
    <col min="1055" max="1280" width="12.5546875" style="7"/>
    <col min="1281" max="1281" width="32" style="7" customWidth="1"/>
    <col min="1282" max="1284" width="10.5546875" style="7" customWidth="1"/>
    <col min="1285" max="1285" width="9.5546875" style="7" bestFit="1" customWidth="1"/>
    <col min="1286" max="1286" width="10.5546875" style="7" customWidth="1"/>
    <col min="1287" max="1288" width="11.88671875" style="7" customWidth="1"/>
    <col min="1289" max="1292" width="10.5546875" style="7" customWidth="1"/>
    <col min="1293" max="1295" width="10.44140625" style="7" customWidth="1"/>
    <col min="1296" max="1297" width="10.5546875" style="7" customWidth="1"/>
    <col min="1298" max="1298" width="9.88671875" style="7" customWidth="1"/>
    <col min="1299" max="1299" width="9.6640625" style="7" customWidth="1"/>
    <col min="1300" max="1300" width="10.5546875" style="7" customWidth="1"/>
    <col min="1301" max="1301" width="10.6640625" style="7" customWidth="1"/>
    <col min="1302" max="1302" width="12" style="7" customWidth="1"/>
    <col min="1303" max="1303" width="11.6640625" style="7" customWidth="1"/>
    <col min="1304" max="1304" width="13.44140625" style="7" customWidth="1"/>
    <col min="1305" max="1310" width="15.109375" style="7" customWidth="1"/>
    <col min="1311" max="1536" width="12.5546875" style="7"/>
    <col min="1537" max="1537" width="32" style="7" customWidth="1"/>
    <col min="1538" max="1540" width="10.5546875" style="7" customWidth="1"/>
    <col min="1541" max="1541" width="9.5546875" style="7" bestFit="1" customWidth="1"/>
    <col min="1542" max="1542" width="10.5546875" style="7" customWidth="1"/>
    <col min="1543" max="1544" width="11.88671875" style="7" customWidth="1"/>
    <col min="1545" max="1548" width="10.5546875" style="7" customWidth="1"/>
    <col min="1549" max="1551" width="10.44140625" style="7" customWidth="1"/>
    <col min="1552" max="1553" width="10.5546875" style="7" customWidth="1"/>
    <col min="1554" max="1554" width="9.88671875" style="7" customWidth="1"/>
    <col min="1555" max="1555" width="9.6640625" style="7" customWidth="1"/>
    <col min="1556" max="1556" width="10.5546875" style="7" customWidth="1"/>
    <col min="1557" max="1557" width="10.6640625" style="7" customWidth="1"/>
    <col min="1558" max="1558" width="12" style="7" customWidth="1"/>
    <col min="1559" max="1559" width="11.6640625" style="7" customWidth="1"/>
    <col min="1560" max="1560" width="13.44140625" style="7" customWidth="1"/>
    <col min="1561" max="1566" width="15.109375" style="7" customWidth="1"/>
    <col min="1567" max="1792" width="12.5546875" style="7"/>
    <col min="1793" max="1793" width="32" style="7" customWidth="1"/>
    <col min="1794" max="1796" width="10.5546875" style="7" customWidth="1"/>
    <col min="1797" max="1797" width="9.5546875" style="7" bestFit="1" customWidth="1"/>
    <col min="1798" max="1798" width="10.5546875" style="7" customWidth="1"/>
    <col min="1799" max="1800" width="11.88671875" style="7" customWidth="1"/>
    <col min="1801" max="1804" width="10.5546875" style="7" customWidth="1"/>
    <col min="1805" max="1807" width="10.44140625" style="7" customWidth="1"/>
    <col min="1808" max="1809" width="10.5546875" style="7" customWidth="1"/>
    <col min="1810" max="1810" width="9.88671875" style="7" customWidth="1"/>
    <col min="1811" max="1811" width="9.6640625" style="7" customWidth="1"/>
    <col min="1812" max="1812" width="10.5546875" style="7" customWidth="1"/>
    <col min="1813" max="1813" width="10.6640625" style="7" customWidth="1"/>
    <col min="1814" max="1814" width="12" style="7" customWidth="1"/>
    <col min="1815" max="1815" width="11.6640625" style="7" customWidth="1"/>
    <col min="1816" max="1816" width="13.44140625" style="7" customWidth="1"/>
    <col min="1817" max="1822" width="15.109375" style="7" customWidth="1"/>
    <col min="1823" max="2048" width="12.5546875" style="7"/>
    <col min="2049" max="2049" width="32" style="7" customWidth="1"/>
    <col min="2050" max="2052" width="10.5546875" style="7" customWidth="1"/>
    <col min="2053" max="2053" width="9.5546875" style="7" bestFit="1" customWidth="1"/>
    <col min="2054" max="2054" width="10.5546875" style="7" customWidth="1"/>
    <col min="2055" max="2056" width="11.88671875" style="7" customWidth="1"/>
    <col min="2057" max="2060" width="10.5546875" style="7" customWidth="1"/>
    <col min="2061" max="2063" width="10.44140625" style="7" customWidth="1"/>
    <col min="2064" max="2065" width="10.5546875" style="7" customWidth="1"/>
    <col min="2066" max="2066" width="9.88671875" style="7" customWidth="1"/>
    <col min="2067" max="2067" width="9.6640625" style="7" customWidth="1"/>
    <col min="2068" max="2068" width="10.5546875" style="7" customWidth="1"/>
    <col min="2069" max="2069" width="10.6640625" style="7" customWidth="1"/>
    <col min="2070" max="2070" width="12" style="7" customWidth="1"/>
    <col min="2071" max="2071" width="11.6640625" style="7" customWidth="1"/>
    <col min="2072" max="2072" width="13.44140625" style="7" customWidth="1"/>
    <col min="2073" max="2078" width="15.109375" style="7" customWidth="1"/>
    <col min="2079" max="2304" width="12.5546875" style="7"/>
    <col min="2305" max="2305" width="32" style="7" customWidth="1"/>
    <col min="2306" max="2308" width="10.5546875" style="7" customWidth="1"/>
    <col min="2309" max="2309" width="9.5546875" style="7" bestFit="1" customWidth="1"/>
    <col min="2310" max="2310" width="10.5546875" style="7" customWidth="1"/>
    <col min="2311" max="2312" width="11.88671875" style="7" customWidth="1"/>
    <col min="2313" max="2316" width="10.5546875" style="7" customWidth="1"/>
    <col min="2317" max="2319" width="10.44140625" style="7" customWidth="1"/>
    <col min="2320" max="2321" width="10.5546875" style="7" customWidth="1"/>
    <col min="2322" max="2322" width="9.88671875" style="7" customWidth="1"/>
    <col min="2323" max="2323" width="9.6640625" style="7" customWidth="1"/>
    <col min="2324" max="2324" width="10.5546875" style="7" customWidth="1"/>
    <col min="2325" max="2325" width="10.6640625" style="7" customWidth="1"/>
    <col min="2326" max="2326" width="12" style="7" customWidth="1"/>
    <col min="2327" max="2327" width="11.6640625" style="7" customWidth="1"/>
    <col min="2328" max="2328" width="13.44140625" style="7" customWidth="1"/>
    <col min="2329" max="2334" width="15.109375" style="7" customWidth="1"/>
    <col min="2335" max="2560" width="12.5546875" style="7"/>
    <col min="2561" max="2561" width="32" style="7" customWidth="1"/>
    <col min="2562" max="2564" width="10.5546875" style="7" customWidth="1"/>
    <col min="2565" max="2565" width="9.5546875" style="7" bestFit="1" customWidth="1"/>
    <col min="2566" max="2566" width="10.5546875" style="7" customWidth="1"/>
    <col min="2567" max="2568" width="11.88671875" style="7" customWidth="1"/>
    <col min="2569" max="2572" width="10.5546875" style="7" customWidth="1"/>
    <col min="2573" max="2575" width="10.44140625" style="7" customWidth="1"/>
    <col min="2576" max="2577" width="10.5546875" style="7" customWidth="1"/>
    <col min="2578" max="2578" width="9.88671875" style="7" customWidth="1"/>
    <col min="2579" max="2579" width="9.6640625" style="7" customWidth="1"/>
    <col min="2580" max="2580" width="10.5546875" style="7" customWidth="1"/>
    <col min="2581" max="2581" width="10.6640625" style="7" customWidth="1"/>
    <col min="2582" max="2582" width="12" style="7" customWidth="1"/>
    <col min="2583" max="2583" width="11.6640625" style="7" customWidth="1"/>
    <col min="2584" max="2584" width="13.44140625" style="7" customWidth="1"/>
    <col min="2585" max="2590" width="15.109375" style="7" customWidth="1"/>
    <col min="2591" max="2816" width="12.5546875" style="7"/>
    <col min="2817" max="2817" width="32" style="7" customWidth="1"/>
    <col min="2818" max="2820" width="10.5546875" style="7" customWidth="1"/>
    <col min="2821" max="2821" width="9.5546875" style="7" bestFit="1" customWidth="1"/>
    <col min="2822" max="2822" width="10.5546875" style="7" customWidth="1"/>
    <col min="2823" max="2824" width="11.88671875" style="7" customWidth="1"/>
    <col min="2825" max="2828" width="10.5546875" style="7" customWidth="1"/>
    <col min="2829" max="2831" width="10.44140625" style="7" customWidth="1"/>
    <col min="2832" max="2833" width="10.5546875" style="7" customWidth="1"/>
    <col min="2834" max="2834" width="9.88671875" style="7" customWidth="1"/>
    <col min="2835" max="2835" width="9.6640625" style="7" customWidth="1"/>
    <col min="2836" max="2836" width="10.5546875" style="7" customWidth="1"/>
    <col min="2837" max="2837" width="10.6640625" style="7" customWidth="1"/>
    <col min="2838" max="2838" width="12" style="7" customWidth="1"/>
    <col min="2839" max="2839" width="11.6640625" style="7" customWidth="1"/>
    <col min="2840" max="2840" width="13.44140625" style="7" customWidth="1"/>
    <col min="2841" max="2846" width="15.109375" style="7" customWidth="1"/>
    <col min="2847" max="3072" width="12.5546875" style="7"/>
    <col min="3073" max="3073" width="32" style="7" customWidth="1"/>
    <col min="3074" max="3076" width="10.5546875" style="7" customWidth="1"/>
    <col min="3077" max="3077" width="9.5546875" style="7" bestFit="1" customWidth="1"/>
    <col min="3078" max="3078" width="10.5546875" style="7" customWidth="1"/>
    <col min="3079" max="3080" width="11.88671875" style="7" customWidth="1"/>
    <col min="3081" max="3084" width="10.5546875" style="7" customWidth="1"/>
    <col min="3085" max="3087" width="10.44140625" style="7" customWidth="1"/>
    <col min="3088" max="3089" width="10.5546875" style="7" customWidth="1"/>
    <col min="3090" max="3090" width="9.88671875" style="7" customWidth="1"/>
    <col min="3091" max="3091" width="9.6640625" style="7" customWidth="1"/>
    <col min="3092" max="3092" width="10.5546875" style="7" customWidth="1"/>
    <col min="3093" max="3093" width="10.6640625" style="7" customWidth="1"/>
    <col min="3094" max="3094" width="12" style="7" customWidth="1"/>
    <col min="3095" max="3095" width="11.6640625" style="7" customWidth="1"/>
    <col min="3096" max="3096" width="13.44140625" style="7" customWidth="1"/>
    <col min="3097" max="3102" width="15.109375" style="7" customWidth="1"/>
    <col min="3103" max="3328" width="12.5546875" style="7"/>
    <col min="3329" max="3329" width="32" style="7" customWidth="1"/>
    <col min="3330" max="3332" width="10.5546875" style="7" customWidth="1"/>
    <col min="3333" max="3333" width="9.5546875" style="7" bestFit="1" customWidth="1"/>
    <col min="3334" max="3334" width="10.5546875" style="7" customWidth="1"/>
    <col min="3335" max="3336" width="11.88671875" style="7" customWidth="1"/>
    <col min="3337" max="3340" width="10.5546875" style="7" customWidth="1"/>
    <col min="3341" max="3343" width="10.44140625" style="7" customWidth="1"/>
    <col min="3344" max="3345" width="10.5546875" style="7" customWidth="1"/>
    <col min="3346" max="3346" width="9.88671875" style="7" customWidth="1"/>
    <col min="3347" max="3347" width="9.6640625" style="7" customWidth="1"/>
    <col min="3348" max="3348" width="10.5546875" style="7" customWidth="1"/>
    <col min="3349" max="3349" width="10.6640625" style="7" customWidth="1"/>
    <col min="3350" max="3350" width="12" style="7" customWidth="1"/>
    <col min="3351" max="3351" width="11.6640625" style="7" customWidth="1"/>
    <col min="3352" max="3352" width="13.44140625" style="7" customWidth="1"/>
    <col min="3353" max="3358" width="15.109375" style="7" customWidth="1"/>
    <col min="3359" max="3584" width="12.5546875" style="7"/>
    <col min="3585" max="3585" width="32" style="7" customWidth="1"/>
    <col min="3586" max="3588" width="10.5546875" style="7" customWidth="1"/>
    <col min="3589" max="3589" width="9.5546875" style="7" bestFit="1" customWidth="1"/>
    <col min="3590" max="3590" width="10.5546875" style="7" customWidth="1"/>
    <col min="3591" max="3592" width="11.88671875" style="7" customWidth="1"/>
    <col min="3593" max="3596" width="10.5546875" style="7" customWidth="1"/>
    <col min="3597" max="3599" width="10.44140625" style="7" customWidth="1"/>
    <col min="3600" max="3601" width="10.5546875" style="7" customWidth="1"/>
    <col min="3602" max="3602" width="9.88671875" style="7" customWidth="1"/>
    <col min="3603" max="3603" width="9.6640625" style="7" customWidth="1"/>
    <col min="3604" max="3604" width="10.5546875" style="7" customWidth="1"/>
    <col min="3605" max="3605" width="10.6640625" style="7" customWidth="1"/>
    <col min="3606" max="3606" width="12" style="7" customWidth="1"/>
    <col min="3607" max="3607" width="11.6640625" style="7" customWidth="1"/>
    <col min="3608" max="3608" width="13.44140625" style="7" customWidth="1"/>
    <col min="3609" max="3614" width="15.109375" style="7" customWidth="1"/>
    <col min="3615" max="3840" width="12.5546875" style="7"/>
    <col min="3841" max="3841" width="32" style="7" customWidth="1"/>
    <col min="3842" max="3844" width="10.5546875" style="7" customWidth="1"/>
    <col min="3845" max="3845" width="9.5546875" style="7" bestFit="1" customWidth="1"/>
    <col min="3846" max="3846" width="10.5546875" style="7" customWidth="1"/>
    <col min="3847" max="3848" width="11.88671875" style="7" customWidth="1"/>
    <col min="3849" max="3852" width="10.5546875" style="7" customWidth="1"/>
    <col min="3853" max="3855" width="10.44140625" style="7" customWidth="1"/>
    <col min="3856" max="3857" width="10.5546875" style="7" customWidth="1"/>
    <col min="3858" max="3858" width="9.88671875" style="7" customWidth="1"/>
    <col min="3859" max="3859" width="9.6640625" style="7" customWidth="1"/>
    <col min="3860" max="3860" width="10.5546875" style="7" customWidth="1"/>
    <col min="3861" max="3861" width="10.6640625" style="7" customWidth="1"/>
    <col min="3862" max="3862" width="12" style="7" customWidth="1"/>
    <col min="3863" max="3863" width="11.6640625" style="7" customWidth="1"/>
    <col min="3864" max="3864" width="13.44140625" style="7" customWidth="1"/>
    <col min="3865" max="3870" width="15.109375" style="7" customWidth="1"/>
    <col min="3871" max="4096" width="12.5546875" style="7"/>
    <col min="4097" max="4097" width="32" style="7" customWidth="1"/>
    <col min="4098" max="4100" width="10.5546875" style="7" customWidth="1"/>
    <col min="4101" max="4101" width="9.5546875" style="7" bestFit="1" customWidth="1"/>
    <col min="4102" max="4102" width="10.5546875" style="7" customWidth="1"/>
    <col min="4103" max="4104" width="11.88671875" style="7" customWidth="1"/>
    <col min="4105" max="4108" width="10.5546875" style="7" customWidth="1"/>
    <col min="4109" max="4111" width="10.44140625" style="7" customWidth="1"/>
    <col min="4112" max="4113" width="10.5546875" style="7" customWidth="1"/>
    <col min="4114" max="4114" width="9.88671875" style="7" customWidth="1"/>
    <col min="4115" max="4115" width="9.6640625" style="7" customWidth="1"/>
    <col min="4116" max="4116" width="10.5546875" style="7" customWidth="1"/>
    <col min="4117" max="4117" width="10.6640625" style="7" customWidth="1"/>
    <col min="4118" max="4118" width="12" style="7" customWidth="1"/>
    <col min="4119" max="4119" width="11.6640625" style="7" customWidth="1"/>
    <col min="4120" max="4120" width="13.44140625" style="7" customWidth="1"/>
    <col min="4121" max="4126" width="15.109375" style="7" customWidth="1"/>
    <col min="4127" max="4352" width="12.5546875" style="7"/>
    <col min="4353" max="4353" width="32" style="7" customWidth="1"/>
    <col min="4354" max="4356" width="10.5546875" style="7" customWidth="1"/>
    <col min="4357" max="4357" width="9.5546875" style="7" bestFit="1" customWidth="1"/>
    <col min="4358" max="4358" width="10.5546875" style="7" customWidth="1"/>
    <col min="4359" max="4360" width="11.88671875" style="7" customWidth="1"/>
    <col min="4361" max="4364" width="10.5546875" style="7" customWidth="1"/>
    <col min="4365" max="4367" width="10.44140625" style="7" customWidth="1"/>
    <col min="4368" max="4369" width="10.5546875" style="7" customWidth="1"/>
    <col min="4370" max="4370" width="9.88671875" style="7" customWidth="1"/>
    <col min="4371" max="4371" width="9.6640625" style="7" customWidth="1"/>
    <col min="4372" max="4372" width="10.5546875" style="7" customWidth="1"/>
    <col min="4373" max="4373" width="10.6640625" style="7" customWidth="1"/>
    <col min="4374" max="4374" width="12" style="7" customWidth="1"/>
    <col min="4375" max="4375" width="11.6640625" style="7" customWidth="1"/>
    <col min="4376" max="4376" width="13.44140625" style="7" customWidth="1"/>
    <col min="4377" max="4382" width="15.109375" style="7" customWidth="1"/>
    <col min="4383" max="4608" width="12.5546875" style="7"/>
    <col min="4609" max="4609" width="32" style="7" customWidth="1"/>
    <col min="4610" max="4612" width="10.5546875" style="7" customWidth="1"/>
    <col min="4613" max="4613" width="9.5546875" style="7" bestFit="1" customWidth="1"/>
    <col min="4614" max="4614" width="10.5546875" style="7" customWidth="1"/>
    <col min="4615" max="4616" width="11.88671875" style="7" customWidth="1"/>
    <col min="4617" max="4620" width="10.5546875" style="7" customWidth="1"/>
    <col min="4621" max="4623" width="10.44140625" style="7" customWidth="1"/>
    <col min="4624" max="4625" width="10.5546875" style="7" customWidth="1"/>
    <col min="4626" max="4626" width="9.88671875" style="7" customWidth="1"/>
    <col min="4627" max="4627" width="9.6640625" style="7" customWidth="1"/>
    <col min="4628" max="4628" width="10.5546875" style="7" customWidth="1"/>
    <col min="4629" max="4629" width="10.6640625" style="7" customWidth="1"/>
    <col min="4630" max="4630" width="12" style="7" customWidth="1"/>
    <col min="4631" max="4631" width="11.6640625" style="7" customWidth="1"/>
    <col min="4632" max="4632" width="13.44140625" style="7" customWidth="1"/>
    <col min="4633" max="4638" width="15.109375" style="7" customWidth="1"/>
    <col min="4639" max="4864" width="12.5546875" style="7"/>
    <col min="4865" max="4865" width="32" style="7" customWidth="1"/>
    <col min="4866" max="4868" width="10.5546875" style="7" customWidth="1"/>
    <col min="4869" max="4869" width="9.5546875" style="7" bestFit="1" customWidth="1"/>
    <col min="4870" max="4870" width="10.5546875" style="7" customWidth="1"/>
    <col min="4871" max="4872" width="11.88671875" style="7" customWidth="1"/>
    <col min="4873" max="4876" width="10.5546875" style="7" customWidth="1"/>
    <col min="4877" max="4879" width="10.44140625" style="7" customWidth="1"/>
    <col min="4880" max="4881" width="10.5546875" style="7" customWidth="1"/>
    <col min="4882" max="4882" width="9.88671875" style="7" customWidth="1"/>
    <col min="4883" max="4883" width="9.6640625" style="7" customWidth="1"/>
    <col min="4884" max="4884" width="10.5546875" style="7" customWidth="1"/>
    <col min="4885" max="4885" width="10.6640625" style="7" customWidth="1"/>
    <col min="4886" max="4886" width="12" style="7" customWidth="1"/>
    <col min="4887" max="4887" width="11.6640625" style="7" customWidth="1"/>
    <col min="4888" max="4888" width="13.44140625" style="7" customWidth="1"/>
    <col min="4889" max="4894" width="15.109375" style="7" customWidth="1"/>
    <col min="4895" max="5120" width="12.5546875" style="7"/>
    <col min="5121" max="5121" width="32" style="7" customWidth="1"/>
    <col min="5122" max="5124" width="10.5546875" style="7" customWidth="1"/>
    <col min="5125" max="5125" width="9.5546875" style="7" bestFit="1" customWidth="1"/>
    <col min="5126" max="5126" width="10.5546875" style="7" customWidth="1"/>
    <col min="5127" max="5128" width="11.88671875" style="7" customWidth="1"/>
    <col min="5129" max="5132" width="10.5546875" style="7" customWidth="1"/>
    <col min="5133" max="5135" width="10.44140625" style="7" customWidth="1"/>
    <col min="5136" max="5137" width="10.5546875" style="7" customWidth="1"/>
    <col min="5138" max="5138" width="9.88671875" style="7" customWidth="1"/>
    <col min="5139" max="5139" width="9.6640625" style="7" customWidth="1"/>
    <col min="5140" max="5140" width="10.5546875" style="7" customWidth="1"/>
    <col min="5141" max="5141" width="10.6640625" style="7" customWidth="1"/>
    <col min="5142" max="5142" width="12" style="7" customWidth="1"/>
    <col min="5143" max="5143" width="11.6640625" style="7" customWidth="1"/>
    <col min="5144" max="5144" width="13.44140625" style="7" customWidth="1"/>
    <col min="5145" max="5150" width="15.109375" style="7" customWidth="1"/>
    <col min="5151" max="5376" width="12.5546875" style="7"/>
    <col min="5377" max="5377" width="32" style="7" customWidth="1"/>
    <col min="5378" max="5380" width="10.5546875" style="7" customWidth="1"/>
    <col min="5381" max="5381" width="9.5546875" style="7" bestFit="1" customWidth="1"/>
    <col min="5382" max="5382" width="10.5546875" style="7" customWidth="1"/>
    <col min="5383" max="5384" width="11.88671875" style="7" customWidth="1"/>
    <col min="5385" max="5388" width="10.5546875" style="7" customWidth="1"/>
    <col min="5389" max="5391" width="10.44140625" style="7" customWidth="1"/>
    <col min="5392" max="5393" width="10.5546875" style="7" customWidth="1"/>
    <col min="5394" max="5394" width="9.88671875" style="7" customWidth="1"/>
    <col min="5395" max="5395" width="9.6640625" style="7" customWidth="1"/>
    <col min="5396" max="5396" width="10.5546875" style="7" customWidth="1"/>
    <col min="5397" max="5397" width="10.6640625" style="7" customWidth="1"/>
    <col min="5398" max="5398" width="12" style="7" customWidth="1"/>
    <col min="5399" max="5399" width="11.6640625" style="7" customWidth="1"/>
    <col min="5400" max="5400" width="13.44140625" style="7" customWidth="1"/>
    <col min="5401" max="5406" width="15.109375" style="7" customWidth="1"/>
    <col min="5407" max="5632" width="12.5546875" style="7"/>
    <col min="5633" max="5633" width="32" style="7" customWidth="1"/>
    <col min="5634" max="5636" width="10.5546875" style="7" customWidth="1"/>
    <col min="5637" max="5637" width="9.5546875" style="7" bestFit="1" customWidth="1"/>
    <col min="5638" max="5638" width="10.5546875" style="7" customWidth="1"/>
    <col min="5639" max="5640" width="11.88671875" style="7" customWidth="1"/>
    <col min="5641" max="5644" width="10.5546875" style="7" customWidth="1"/>
    <col min="5645" max="5647" width="10.44140625" style="7" customWidth="1"/>
    <col min="5648" max="5649" width="10.5546875" style="7" customWidth="1"/>
    <col min="5650" max="5650" width="9.88671875" style="7" customWidth="1"/>
    <col min="5651" max="5651" width="9.6640625" style="7" customWidth="1"/>
    <col min="5652" max="5652" width="10.5546875" style="7" customWidth="1"/>
    <col min="5653" max="5653" width="10.6640625" style="7" customWidth="1"/>
    <col min="5654" max="5654" width="12" style="7" customWidth="1"/>
    <col min="5655" max="5655" width="11.6640625" style="7" customWidth="1"/>
    <col min="5656" max="5656" width="13.44140625" style="7" customWidth="1"/>
    <col min="5657" max="5662" width="15.109375" style="7" customWidth="1"/>
    <col min="5663" max="5888" width="12.5546875" style="7"/>
    <col min="5889" max="5889" width="32" style="7" customWidth="1"/>
    <col min="5890" max="5892" width="10.5546875" style="7" customWidth="1"/>
    <col min="5893" max="5893" width="9.5546875" style="7" bestFit="1" customWidth="1"/>
    <col min="5894" max="5894" width="10.5546875" style="7" customWidth="1"/>
    <col min="5895" max="5896" width="11.88671875" style="7" customWidth="1"/>
    <col min="5897" max="5900" width="10.5546875" style="7" customWidth="1"/>
    <col min="5901" max="5903" width="10.44140625" style="7" customWidth="1"/>
    <col min="5904" max="5905" width="10.5546875" style="7" customWidth="1"/>
    <col min="5906" max="5906" width="9.88671875" style="7" customWidth="1"/>
    <col min="5907" max="5907" width="9.6640625" style="7" customWidth="1"/>
    <col min="5908" max="5908" width="10.5546875" style="7" customWidth="1"/>
    <col min="5909" max="5909" width="10.6640625" style="7" customWidth="1"/>
    <col min="5910" max="5910" width="12" style="7" customWidth="1"/>
    <col min="5911" max="5911" width="11.6640625" style="7" customWidth="1"/>
    <col min="5912" max="5912" width="13.44140625" style="7" customWidth="1"/>
    <col min="5913" max="5918" width="15.109375" style="7" customWidth="1"/>
    <col min="5919" max="6144" width="12.5546875" style="7"/>
    <col min="6145" max="6145" width="32" style="7" customWidth="1"/>
    <col min="6146" max="6148" width="10.5546875" style="7" customWidth="1"/>
    <col min="6149" max="6149" width="9.5546875" style="7" bestFit="1" customWidth="1"/>
    <col min="6150" max="6150" width="10.5546875" style="7" customWidth="1"/>
    <col min="6151" max="6152" width="11.88671875" style="7" customWidth="1"/>
    <col min="6153" max="6156" width="10.5546875" style="7" customWidth="1"/>
    <col min="6157" max="6159" width="10.44140625" style="7" customWidth="1"/>
    <col min="6160" max="6161" width="10.5546875" style="7" customWidth="1"/>
    <col min="6162" max="6162" width="9.88671875" style="7" customWidth="1"/>
    <col min="6163" max="6163" width="9.6640625" style="7" customWidth="1"/>
    <col min="6164" max="6164" width="10.5546875" style="7" customWidth="1"/>
    <col min="6165" max="6165" width="10.6640625" style="7" customWidth="1"/>
    <col min="6166" max="6166" width="12" style="7" customWidth="1"/>
    <col min="6167" max="6167" width="11.6640625" style="7" customWidth="1"/>
    <col min="6168" max="6168" width="13.44140625" style="7" customWidth="1"/>
    <col min="6169" max="6174" width="15.109375" style="7" customWidth="1"/>
    <col min="6175" max="6400" width="12.5546875" style="7"/>
    <col min="6401" max="6401" width="32" style="7" customWidth="1"/>
    <col min="6402" max="6404" width="10.5546875" style="7" customWidth="1"/>
    <col min="6405" max="6405" width="9.5546875" style="7" bestFit="1" customWidth="1"/>
    <col min="6406" max="6406" width="10.5546875" style="7" customWidth="1"/>
    <col min="6407" max="6408" width="11.88671875" style="7" customWidth="1"/>
    <col min="6409" max="6412" width="10.5546875" style="7" customWidth="1"/>
    <col min="6413" max="6415" width="10.44140625" style="7" customWidth="1"/>
    <col min="6416" max="6417" width="10.5546875" style="7" customWidth="1"/>
    <col min="6418" max="6418" width="9.88671875" style="7" customWidth="1"/>
    <col min="6419" max="6419" width="9.6640625" style="7" customWidth="1"/>
    <col min="6420" max="6420" width="10.5546875" style="7" customWidth="1"/>
    <col min="6421" max="6421" width="10.6640625" style="7" customWidth="1"/>
    <col min="6422" max="6422" width="12" style="7" customWidth="1"/>
    <col min="6423" max="6423" width="11.6640625" style="7" customWidth="1"/>
    <col min="6424" max="6424" width="13.44140625" style="7" customWidth="1"/>
    <col min="6425" max="6430" width="15.109375" style="7" customWidth="1"/>
    <col min="6431" max="6656" width="12.5546875" style="7"/>
    <col min="6657" max="6657" width="32" style="7" customWidth="1"/>
    <col min="6658" max="6660" width="10.5546875" style="7" customWidth="1"/>
    <col min="6661" max="6661" width="9.5546875" style="7" bestFit="1" customWidth="1"/>
    <col min="6662" max="6662" width="10.5546875" style="7" customWidth="1"/>
    <col min="6663" max="6664" width="11.88671875" style="7" customWidth="1"/>
    <col min="6665" max="6668" width="10.5546875" style="7" customWidth="1"/>
    <col min="6669" max="6671" width="10.44140625" style="7" customWidth="1"/>
    <col min="6672" max="6673" width="10.5546875" style="7" customWidth="1"/>
    <col min="6674" max="6674" width="9.88671875" style="7" customWidth="1"/>
    <col min="6675" max="6675" width="9.6640625" style="7" customWidth="1"/>
    <col min="6676" max="6676" width="10.5546875" style="7" customWidth="1"/>
    <col min="6677" max="6677" width="10.6640625" style="7" customWidth="1"/>
    <col min="6678" max="6678" width="12" style="7" customWidth="1"/>
    <col min="6679" max="6679" width="11.6640625" style="7" customWidth="1"/>
    <col min="6680" max="6680" width="13.44140625" style="7" customWidth="1"/>
    <col min="6681" max="6686" width="15.109375" style="7" customWidth="1"/>
    <col min="6687" max="6912" width="12.5546875" style="7"/>
    <col min="6913" max="6913" width="32" style="7" customWidth="1"/>
    <col min="6914" max="6916" width="10.5546875" style="7" customWidth="1"/>
    <col min="6917" max="6917" width="9.5546875" style="7" bestFit="1" customWidth="1"/>
    <col min="6918" max="6918" width="10.5546875" style="7" customWidth="1"/>
    <col min="6919" max="6920" width="11.88671875" style="7" customWidth="1"/>
    <col min="6921" max="6924" width="10.5546875" style="7" customWidth="1"/>
    <col min="6925" max="6927" width="10.44140625" style="7" customWidth="1"/>
    <col min="6928" max="6929" width="10.5546875" style="7" customWidth="1"/>
    <col min="6930" max="6930" width="9.88671875" style="7" customWidth="1"/>
    <col min="6931" max="6931" width="9.6640625" style="7" customWidth="1"/>
    <col min="6932" max="6932" width="10.5546875" style="7" customWidth="1"/>
    <col min="6933" max="6933" width="10.6640625" style="7" customWidth="1"/>
    <col min="6934" max="6934" width="12" style="7" customWidth="1"/>
    <col min="6935" max="6935" width="11.6640625" style="7" customWidth="1"/>
    <col min="6936" max="6936" width="13.44140625" style="7" customWidth="1"/>
    <col min="6937" max="6942" width="15.109375" style="7" customWidth="1"/>
    <col min="6943" max="7168" width="12.5546875" style="7"/>
    <col min="7169" max="7169" width="32" style="7" customWidth="1"/>
    <col min="7170" max="7172" width="10.5546875" style="7" customWidth="1"/>
    <col min="7173" max="7173" width="9.5546875" style="7" bestFit="1" customWidth="1"/>
    <col min="7174" max="7174" width="10.5546875" style="7" customWidth="1"/>
    <col min="7175" max="7176" width="11.88671875" style="7" customWidth="1"/>
    <col min="7177" max="7180" width="10.5546875" style="7" customWidth="1"/>
    <col min="7181" max="7183" width="10.44140625" style="7" customWidth="1"/>
    <col min="7184" max="7185" width="10.5546875" style="7" customWidth="1"/>
    <col min="7186" max="7186" width="9.88671875" style="7" customWidth="1"/>
    <col min="7187" max="7187" width="9.6640625" style="7" customWidth="1"/>
    <col min="7188" max="7188" width="10.5546875" style="7" customWidth="1"/>
    <col min="7189" max="7189" width="10.6640625" style="7" customWidth="1"/>
    <col min="7190" max="7190" width="12" style="7" customWidth="1"/>
    <col min="7191" max="7191" width="11.6640625" style="7" customWidth="1"/>
    <col min="7192" max="7192" width="13.44140625" style="7" customWidth="1"/>
    <col min="7193" max="7198" width="15.109375" style="7" customWidth="1"/>
    <col min="7199" max="7424" width="12.5546875" style="7"/>
    <col min="7425" max="7425" width="32" style="7" customWidth="1"/>
    <col min="7426" max="7428" width="10.5546875" style="7" customWidth="1"/>
    <col min="7429" max="7429" width="9.5546875" style="7" bestFit="1" customWidth="1"/>
    <col min="7430" max="7430" width="10.5546875" style="7" customWidth="1"/>
    <col min="7431" max="7432" width="11.88671875" style="7" customWidth="1"/>
    <col min="7433" max="7436" width="10.5546875" style="7" customWidth="1"/>
    <col min="7437" max="7439" width="10.44140625" style="7" customWidth="1"/>
    <col min="7440" max="7441" width="10.5546875" style="7" customWidth="1"/>
    <col min="7442" max="7442" width="9.88671875" style="7" customWidth="1"/>
    <col min="7443" max="7443" width="9.6640625" style="7" customWidth="1"/>
    <col min="7444" max="7444" width="10.5546875" style="7" customWidth="1"/>
    <col min="7445" max="7445" width="10.6640625" style="7" customWidth="1"/>
    <col min="7446" max="7446" width="12" style="7" customWidth="1"/>
    <col min="7447" max="7447" width="11.6640625" style="7" customWidth="1"/>
    <col min="7448" max="7448" width="13.44140625" style="7" customWidth="1"/>
    <col min="7449" max="7454" width="15.109375" style="7" customWidth="1"/>
    <col min="7455" max="7680" width="12.5546875" style="7"/>
    <col min="7681" max="7681" width="32" style="7" customWidth="1"/>
    <col min="7682" max="7684" width="10.5546875" style="7" customWidth="1"/>
    <col min="7685" max="7685" width="9.5546875" style="7" bestFit="1" customWidth="1"/>
    <col min="7686" max="7686" width="10.5546875" style="7" customWidth="1"/>
    <col min="7687" max="7688" width="11.88671875" style="7" customWidth="1"/>
    <col min="7689" max="7692" width="10.5546875" style="7" customWidth="1"/>
    <col min="7693" max="7695" width="10.44140625" style="7" customWidth="1"/>
    <col min="7696" max="7697" width="10.5546875" style="7" customWidth="1"/>
    <col min="7698" max="7698" width="9.88671875" style="7" customWidth="1"/>
    <col min="7699" max="7699" width="9.6640625" style="7" customWidth="1"/>
    <col min="7700" max="7700" width="10.5546875" style="7" customWidth="1"/>
    <col min="7701" max="7701" width="10.6640625" style="7" customWidth="1"/>
    <col min="7702" max="7702" width="12" style="7" customWidth="1"/>
    <col min="7703" max="7703" width="11.6640625" style="7" customWidth="1"/>
    <col min="7704" max="7704" width="13.44140625" style="7" customWidth="1"/>
    <col min="7705" max="7710" width="15.109375" style="7" customWidth="1"/>
    <col min="7711" max="7936" width="12.5546875" style="7"/>
    <col min="7937" max="7937" width="32" style="7" customWidth="1"/>
    <col min="7938" max="7940" width="10.5546875" style="7" customWidth="1"/>
    <col min="7941" max="7941" width="9.5546875" style="7" bestFit="1" customWidth="1"/>
    <col min="7942" max="7942" width="10.5546875" style="7" customWidth="1"/>
    <col min="7943" max="7944" width="11.88671875" style="7" customWidth="1"/>
    <col min="7945" max="7948" width="10.5546875" style="7" customWidth="1"/>
    <col min="7949" max="7951" width="10.44140625" style="7" customWidth="1"/>
    <col min="7952" max="7953" width="10.5546875" style="7" customWidth="1"/>
    <col min="7954" max="7954" width="9.88671875" style="7" customWidth="1"/>
    <col min="7955" max="7955" width="9.6640625" style="7" customWidth="1"/>
    <col min="7956" max="7956" width="10.5546875" style="7" customWidth="1"/>
    <col min="7957" max="7957" width="10.6640625" style="7" customWidth="1"/>
    <col min="7958" max="7958" width="12" style="7" customWidth="1"/>
    <col min="7959" max="7959" width="11.6640625" style="7" customWidth="1"/>
    <col min="7960" max="7960" width="13.44140625" style="7" customWidth="1"/>
    <col min="7961" max="7966" width="15.109375" style="7" customWidth="1"/>
    <col min="7967" max="8192" width="12.5546875" style="7"/>
    <col min="8193" max="8193" width="32" style="7" customWidth="1"/>
    <col min="8194" max="8196" width="10.5546875" style="7" customWidth="1"/>
    <col min="8197" max="8197" width="9.5546875" style="7" bestFit="1" customWidth="1"/>
    <col min="8198" max="8198" width="10.5546875" style="7" customWidth="1"/>
    <col min="8199" max="8200" width="11.88671875" style="7" customWidth="1"/>
    <col min="8201" max="8204" width="10.5546875" style="7" customWidth="1"/>
    <col min="8205" max="8207" width="10.44140625" style="7" customWidth="1"/>
    <col min="8208" max="8209" width="10.5546875" style="7" customWidth="1"/>
    <col min="8210" max="8210" width="9.88671875" style="7" customWidth="1"/>
    <col min="8211" max="8211" width="9.6640625" style="7" customWidth="1"/>
    <col min="8212" max="8212" width="10.5546875" style="7" customWidth="1"/>
    <col min="8213" max="8213" width="10.6640625" style="7" customWidth="1"/>
    <col min="8214" max="8214" width="12" style="7" customWidth="1"/>
    <col min="8215" max="8215" width="11.6640625" style="7" customWidth="1"/>
    <col min="8216" max="8216" width="13.44140625" style="7" customWidth="1"/>
    <col min="8217" max="8222" width="15.109375" style="7" customWidth="1"/>
    <col min="8223" max="8448" width="12.5546875" style="7"/>
    <col min="8449" max="8449" width="32" style="7" customWidth="1"/>
    <col min="8450" max="8452" width="10.5546875" style="7" customWidth="1"/>
    <col min="8453" max="8453" width="9.5546875" style="7" bestFit="1" customWidth="1"/>
    <col min="8454" max="8454" width="10.5546875" style="7" customWidth="1"/>
    <col min="8455" max="8456" width="11.88671875" style="7" customWidth="1"/>
    <col min="8457" max="8460" width="10.5546875" style="7" customWidth="1"/>
    <col min="8461" max="8463" width="10.44140625" style="7" customWidth="1"/>
    <col min="8464" max="8465" width="10.5546875" style="7" customWidth="1"/>
    <col min="8466" max="8466" width="9.88671875" style="7" customWidth="1"/>
    <col min="8467" max="8467" width="9.6640625" style="7" customWidth="1"/>
    <col min="8468" max="8468" width="10.5546875" style="7" customWidth="1"/>
    <col min="8469" max="8469" width="10.6640625" style="7" customWidth="1"/>
    <col min="8470" max="8470" width="12" style="7" customWidth="1"/>
    <col min="8471" max="8471" width="11.6640625" style="7" customWidth="1"/>
    <col min="8472" max="8472" width="13.44140625" style="7" customWidth="1"/>
    <col min="8473" max="8478" width="15.109375" style="7" customWidth="1"/>
    <col min="8479" max="8704" width="12.5546875" style="7"/>
    <col min="8705" max="8705" width="32" style="7" customWidth="1"/>
    <col min="8706" max="8708" width="10.5546875" style="7" customWidth="1"/>
    <col min="8709" max="8709" width="9.5546875" style="7" bestFit="1" customWidth="1"/>
    <col min="8710" max="8710" width="10.5546875" style="7" customWidth="1"/>
    <col min="8711" max="8712" width="11.88671875" style="7" customWidth="1"/>
    <col min="8713" max="8716" width="10.5546875" style="7" customWidth="1"/>
    <col min="8717" max="8719" width="10.44140625" style="7" customWidth="1"/>
    <col min="8720" max="8721" width="10.5546875" style="7" customWidth="1"/>
    <col min="8722" max="8722" width="9.88671875" style="7" customWidth="1"/>
    <col min="8723" max="8723" width="9.6640625" style="7" customWidth="1"/>
    <col min="8724" max="8724" width="10.5546875" style="7" customWidth="1"/>
    <col min="8725" max="8725" width="10.6640625" style="7" customWidth="1"/>
    <col min="8726" max="8726" width="12" style="7" customWidth="1"/>
    <col min="8727" max="8727" width="11.6640625" style="7" customWidth="1"/>
    <col min="8728" max="8728" width="13.44140625" style="7" customWidth="1"/>
    <col min="8729" max="8734" width="15.109375" style="7" customWidth="1"/>
    <col min="8735" max="8960" width="12.5546875" style="7"/>
    <col min="8961" max="8961" width="32" style="7" customWidth="1"/>
    <col min="8962" max="8964" width="10.5546875" style="7" customWidth="1"/>
    <col min="8965" max="8965" width="9.5546875" style="7" bestFit="1" customWidth="1"/>
    <col min="8966" max="8966" width="10.5546875" style="7" customWidth="1"/>
    <col min="8967" max="8968" width="11.88671875" style="7" customWidth="1"/>
    <col min="8969" max="8972" width="10.5546875" style="7" customWidth="1"/>
    <col min="8973" max="8975" width="10.44140625" style="7" customWidth="1"/>
    <col min="8976" max="8977" width="10.5546875" style="7" customWidth="1"/>
    <col min="8978" max="8978" width="9.88671875" style="7" customWidth="1"/>
    <col min="8979" max="8979" width="9.6640625" style="7" customWidth="1"/>
    <col min="8980" max="8980" width="10.5546875" style="7" customWidth="1"/>
    <col min="8981" max="8981" width="10.6640625" style="7" customWidth="1"/>
    <col min="8982" max="8982" width="12" style="7" customWidth="1"/>
    <col min="8983" max="8983" width="11.6640625" style="7" customWidth="1"/>
    <col min="8984" max="8984" width="13.44140625" style="7" customWidth="1"/>
    <col min="8985" max="8990" width="15.109375" style="7" customWidth="1"/>
    <col min="8991" max="9216" width="12.5546875" style="7"/>
    <col min="9217" max="9217" width="32" style="7" customWidth="1"/>
    <col min="9218" max="9220" width="10.5546875" style="7" customWidth="1"/>
    <col min="9221" max="9221" width="9.5546875" style="7" bestFit="1" customWidth="1"/>
    <col min="9222" max="9222" width="10.5546875" style="7" customWidth="1"/>
    <col min="9223" max="9224" width="11.88671875" style="7" customWidth="1"/>
    <col min="9225" max="9228" width="10.5546875" style="7" customWidth="1"/>
    <col min="9229" max="9231" width="10.44140625" style="7" customWidth="1"/>
    <col min="9232" max="9233" width="10.5546875" style="7" customWidth="1"/>
    <col min="9234" max="9234" width="9.88671875" style="7" customWidth="1"/>
    <col min="9235" max="9235" width="9.6640625" style="7" customWidth="1"/>
    <col min="9236" max="9236" width="10.5546875" style="7" customWidth="1"/>
    <col min="9237" max="9237" width="10.6640625" style="7" customWidth="1"/>
    <col min="9238" max="9238" width="12" style="7" customWidth="1"/>
    <col min="9239" max="9239" width="11.6640625" style="7" customWidth="1"/>
    <col min="9240" max="9240" width="13.44140625" style="7" customWidth="1"/>
    <col min="9241" max="9246" width="15.109375" style="7" customWidth="1"/>
    <col min="9247" max="9472" width="12.5546875" style="7"/>
    <col min="9473" max="9473" width="32" style="7" customWidth="1"/>
    <col min="9474" max="9476" width="10.5546875" style="7" customWidth="1"/>
    <col min="9477" max="9477" width="9.5546875" style="7" bestFit="1" customWidth="1"/>
    <col min="9478" max="9478" width="10.5546875" style="7" customWidth="1"/>
    <col min="9479" max="9480" width="11.88671875" style="7" customWidth="1"/>
    <col min="9481" max="9484" width="10.5546875" style="7" customWidth="1"/>
    <col min="9485" max="9487" width="10.44140625" style="7" customWidth="1"/>
    <col min="9488" max="9489" width="10.5546875" style="7" customWidth="1"/>
    <col min="9490" max="9490" width="9.88671875" style="7" customWidth="1"/>
    <col min="9491" max="9491" width="9.6640625" style="7" customWidth="1"/>
    <col min="9492" max="9492" width="10.5546875" style="7" customWidth="1"/>
    <col min="9493" max="9493" width="10.6640625" style="7" customWidth="1"/>
    <col min="9494" max="9494" width="12" style="7" customWidth="1"/>
    <col min="9495" max="9495" width="11.6640625" style="7" customWidth="1"/>
    <col min="9496" max="9496" width="13.44140625" style="7" customWidth="1"/>
    <col min="9497" max="9502" width="15.109375" style="7" customWidth="1"/>
    <col min="9503" max="9728" width="12.5546875" style="7"/>
    <col min="9729" max="9729" width="32" style="7" customWidth="1"/>
    <col min="9730" max="9732" width="10.5546875" style="7" customWidth="1"/>
    <col min="9733" max="9733" width="9.5546875" style="7" bestFit="1" customWidth="1"/>
    <col min="9734" max="9734" width="10.5546875" style="7" customWidth="1"/>
    <col min="9735" max="9736" width="11.88671875" style="7" customWidth="1"/>
    <col min="9737" max="9740" width="10.5546875" style="7" customWidth="1"/>
    <col min="9741" max="9743" width="10.44140625" style="7" customWidth="1"/>
    <col min="9744" max="9745" width="10.5546875" style="7" customWidth="1"/>
    <col min="9746" max="9746" width="9.88671875" style="7" customWidth="1"/>
    <col min="9747" max="9747" width="9.6640625" style="7" customWidth="1"/>
    <col min="9748" max="9748" width="10.5546875" style="7" customWidth="1"/>
    <col min="9749" max="9749" width="10.6640625" style="7" customWidth="1"/>
    <col min="9750" max="9750" width="12" style="7" customWidth="1"/>
    <col min="9751" max="9751" width="11.6640625" style="7" customWidth="1"/>
    <col min="9752" max="9752" width="13.44140625" style="7" customWidth="1"/>
    <col min="9753" max="9758" width="15.109375" style="7" customWidth="1"/>
    <col min="9759" max="9984" width="12.5546875" style="7"/>
    <col min="9985" max="9985" width="32" style="7" customWidth="1"/>
    <col min="9986" max="9988" width="10.5546875" style="7" customWidth="1"/>
    <col min="9989" max="9989" width="9.5546875" style="7" bestFit="1" customWidth="1"/>
    <col min="9990" max="9990" width="10.5546875" style="7" customWidth="1"/>
    <col min="9991" max="9992" width="11.88671875" style="7" customWidth="1"/>
    <col min="9993" max="9996" width="10.5546875" style="7" customWidth="1"/>
    <col min="9997" max="9999" width="10.44140625" style="7" customWidth="1"/>
    <col min="10000" max="10001" width="10.5546875" style="7" customWidth="1"/>
    <col min="10002" max="10002" width="9.88671875" style="7" customWidth="1"/>
    <col min="10003" max="10003" width="9.6640625" style="7" customWidth="1"/>
    <col min="10004" max="10004" width="10.5546875" style="7" customWidth="1"/>
    <col min="10005" max="10005" width="10.6640625" style="7" customWidth="1"/>
    <col min="10006" max="10006" width="12" style="7" customWidth="1"/>
    <col min="10007" max="10007" width="11.6640625" style="7" customWidth="1"/>
    <col min="10008" max="10008" width="13.44140625" style="7" customWidth="1"/>
    <col min="10009" max="10014" width="15.109375" style="7" customWidth="1"/>
    <col min="10015" max="10240" width="12.5546875" style="7"/>
    <col min="10241" max="10241" width="32" style="7" customWidth="1"/>
    <col min="10242" max="10244" width="10.5546875" style="7" customWidth="1"/>
    <col min="10245" max="10245" width="9.5546875" style="7" bestFit="1" customWidth="1"/>
    <col min="10246" max="10246" width="10.5546875" style="7" customWidth="1"/>
    <col min="10247" max="10248" width="11.88671875" style="7" customWidth="1"/>
    <col min="10249" max="10252" width="10.5546875" style="7" customWidth="1"/>
    <col min="10253" max="10255" width="10.44140625" style="7" customWidth="1"/>
    <col min="10256" max="10257" width="10.5546875" style="7" customWidth="1"/>
    <col min="10258" max="10258" width="9.88671875" style="7" customWidth="1"/>
    <col min="10259" max="10259" width="9.6640625" style="7" customWidth="1"/>
    <col min="10260" max="10260" width="10.5546875" style="7" customWidth="1"/>
    <col min="10261" max="10261" width="10.6640625" style="7" customWidth="1"/>
    <col min="10262" max="10262" width="12" style="7" customWidth="1"/>
    <col min="10263" max="10263" width="11.6640625" style="7" customWidth="1"/>
    <col min="10264" max="10264" width="13.44140625" style="7" customWidth="1"/>
    <col min="10265" max="10270" width="15.109375" style="7" customWidth="1"/>
    <col min="10271" max="10496" width="12.5546875" style="7"/>
    <col min="10497" max="10497" width="32" style="7" customWidth="1"/>
    <col min="10498" max="10500" width="10.5546875" style="7" customWidth="1"/>
    <col min="10501" max="10501" width="9.5546875" style="7" bestFit="1" customWidth="1"/>
    <col min="10502" max="10502" width="10.5546875" style="7" customWidth="1"/>
    <col min="10503" max="10504" width="11.88671875" style="7" customWidth="1"/>
    <col min="10505" max="10508" width="10.5546875" style="7" customWidth="1"/>
    <col min="10509" max="10511" width="10.44140625" style="7" customWidth="1"/>
    <col min="10512" max="10513" width="10.5546875" style="7" customWidth="1"/>
    <col min="10514" max="10514" width="9.88671875" style="7" customWidth="1"/>
    <col min="10515" max="10515" width="9.6640625" style="7" customWidth="1"/>
    <col min="10516" max="10516" width="10.5546875" style="7" customWidth="1"/>
    <col min="10517" max="10517" width="10.6640625" style="7" customWidth="1"/>
    <col min="10518" max="10518" width="12" style="7" customWidth="1"/>
    <col min="10519" max="10519" width="11.6640625" style="7" customWidth="1"/>
    <col min="10520" max="10520" width="13.44140625" style="7" customWidth="1"/>
    <col min="10521" max="10526" width="15.109375" style="7" customWidth="1"/>
    <col min="10527" max="10752" width="12.5546875" style="7"/>
    <col min="10753" max="10753" width="32" style="7" customWidth="1"/>
    <col min="10754" max="10756" width="10.5546875" style="7" customWidth="1"/>
    <col min="10757" max="10757" width="9.5546875" style="7" bestFit="1" customWidth="1"/>
    <col min="10758" max="10758" width="10.5546875" style="7" customWidth="1"/>
    <col min="10759" max="10760" width="11.88671875" style="7" customWidth="1"/>
    <col min="10761" max="10764" width="10.5546875" style="7" customWidth="1"/>
    <col min="10765" max="10767" width="10.44140625" style="7" customWidth="1"/>
    <col min="10768" max="10769" width="10.5546875" style="7" customWidth="1"/>
    <col min="10770" max="10770" width="9.88671875" style="7" customWidth="1"/>
    <col min="10771" max="10771" width="9.6640625" style="7" customWidth="1"/>
    <col min="10772" max="10772" width="10.5546875" style="7" customWidth="1"/>
    <col min="10773" max="10773" width="10.6640625" style="7" customWidth="1"/>
    <col min="10774" max="10774" width="12" style="7" customWidth="1"/>
    <col min="10775" max="10775" width="11.6640625" style="7" customWidth="1"/>
    <col min="10776" max="10776" width="13.44140625" style="7" customWidth="1"/>
    <col min="10777" max="10782" width="15.109375" style="7" customWidth="1"/>
    <col min="10783" max="11008" width="12.5546875" style="7"/>
    <col min="11009" max="11009" width="32" style="7" customWidth="1"/>
    <col min="11010" max="11012" width="10.5546875" style="7" customWidth="1"/>
    <col min="11013" max="11013" width="9.5546875" style="7" bestFit="1" customWidth="1"/>
    <col min="11014" max="11014" width="10.5546875" style="7" customWidth="1"/>
    <col min="11015" max="11016" width="11.88671875" style="7" customWidth="1"/>
    <col min="11017" max="11020" width="10.5546875" style="7" customWidth="1"/>
    <col min="11021" max="11023" width="10.44140625" style="7" customWidth="1"/>
    <col min="11024" max="11025" width="10.5546875" style="7" customWidth="1"/>
    <col min="11026" max="11026" width="9.88671875" style="7" customWidth="1"/>
    <col min="11027" max="11027" width="9.6640625" style="7" customWidth="1"/>
    <col min="11028" max="11028" width="10.5546875" style="7" customWidth="1"/>
    <col min="11029" max="11029" width="10.6640625" style="7" customWidth="1"/>
    <col min="11030" max="11030" width="12" style="7" customWidth="1"/>
    <col min="11031" max="11031" width="11.6640625" style="7" customWidth="1"/>
    <col min="11032" max="11032" width="13.44140625" style="7" customWidth="1"/>
    <col min="11033" max="11038" width="15.109375" style="7" customWidth="1"/>
    <col min="11039" max="11264" width="12.5546875" style="7"/>
    <col min="11265" max="11265" width="32" style="7" customWidth="1"/>
    <col min="11266" max="11268" width="10.5546875" style="7" customWidth="1"/>
    <col min="11269" max="11269" width="9.5546875" style="7" bestFit="1" customWidth="1"/>
    <col min="11270" max="11270" width="10.5546875" style="7" customWidth="1"/>
    <col min="11271" max="11272" width="11.88671875" style="7" customWidth="1"/>
    <col min="11273" max="11276" width="10.5546875" style="7" customWidth="1"/>
    <col min="11277" max="11279" width="10.44140625" style="7" customWidth="1"/>
    <col min="11280" max="11281" width="10.5546875" style="7" customWidth="1"/>
    <col min="11282" max="11282" width="9.88671875" style="7" customWidth="1"/>
    <col min="11283" max="11283" width="9.6640625" style="7" customWidth="1"/>
    <col min="11284" max="11284" width="10.5546875" style="7" customWidth="1"/>
    <col min="11285" max="11285" width="10.6640625" style="7" customWidth="1"/>
    <col min="11286" max="11286" width="12" style="7" customWidth="1"/>
    <col min="11287" max="11287" width="11.6640625" style="7" customWidth="1"/>
    <col min="11288" max="11288" width="13.44140625" style="7" customWidth="1"/>
    <col min="11289" max="11294" width="15.109375" style="7" customWidth="1"/>
    <col min="11295" max="11520" width="12.5546875" style="7"/>
    <col min="11521" max="11521" width="32" style="7" customWidth="1"/>
    <col min="11522" max="11524" width="10.5546875" style="7" customWidth="1"/>
    <col min="11525" max="11525" width="9.5546875" style="7" bestFit="1" customWidth="1"/>
    <col min="11526" max="11526" width="10.5546875" style="7" customWidth="1"/>
    <col min="11527" max="11528" width="11.88671875" style="7" customWidth="1"/>
    <col min="11529" max="11532" width="10.5546875" style="7" customWidth="1"/>
    <col min="11533" max="11535" width="10.44140625" style="7" customWidth="1"/>
    <col min="11536" max="11537" width="10.5546875" style="7" customWidth="1"/>
    <col min="11538" max="11538" width="9.88671875" style="7" customWidth="1"/>
    <col min="11539" max="11539" width="9.6640625" style="7" customWidth="1"/>
    <col min="11540" max="11540" width="10.5546875" style="7" customWidth="1"/>
    <col min="11541" max="11541" width="10.6640625" style="7" customWidth="1"/>
    <col min="11542" max="11542" width="12" style="7" customWidth="1"/>
    <col min="11543" max="11543" width="11.6640625" style="7" customWidth="1"/>
    <col min="11544" max="11544" width="13.44140625" style="7" customWidth="1"/>
    <col min="11545" max="11550" width="15.109375" style="7" customWidth="1"/>
    <col min="11551" max="11776" width="12.5546875" style="7"/>
    <col min="11777" max="11777" width="32" style="7" customWidth="1"/>
    <col min="11778" max="11780" width="10.5546875" style="7" customWidth="1"/>
    <col min="11781" max="11781" width="9.5546875" style="7" bestFit="1" customWidth="1"/>
    <col min="11782" max="11782" width="10.5546875" style="7" customWidth="1"/>
    <col min="11783" max="11784" width="11.88671875" style="7" customWidth="1"/>
    <col min="11785" max="11788" width="10.5546875" style="7" customWidth="1"/>
    <col min="11789" max="11791" width="10.44140625" style="7" customWidth="1"/>
    <col min="11792" max="11793" width="10.5546875" style="7" customWidth="1"/>
    <col min="11794" max="11794" width="9.88671875" style="7" customWidth="1"/>
    <col min="11795" max="11795" width="9.6640625" style="7" customWidth="1"/>
    <col min="11796" max="11796" width="10.5546875" style="7" customWidth="1"/>
    <col min="11797" max="11797" width="10.6640625" style="7" customWidth="1"/>
    <col min="11798" max="11798" width="12" style="7" customWidth="1"/>
    <col min="11799" max="11799" width="11.6640625" style="7" customWidth="1"/>
    <col min="11800" max="11800" width="13.44140625" style="7" customWidth="1"/>
    <col min="11801" max="11806" width="15.109375" style="7" customWidth="1"/>
    <col min="11807" max="12032" width="12.5546875" style="7"/>
    <col min="12033" max="12033" width="32" style="7" customWidth="1"/>
    <col min="12034" max="12036" width="10.5546875" style="7" customWidth="1"/>
    <col min="12037" max="12037" width="9.5546875" style="7" bestFit="1" customWidth="1"/>
    <col min="12038" max="12038" width="10.5546875" style="7" customWidth="1"/>
    <col min="12039" max="12040" width="11.88671875" style="7" customWidth="1"/>
    <col min="12041" max="12044" width="10.5546875" style="7" customWidth="1"/>
    <col min="12045" max="12047" width="10.44140625" style="7" customWidth="1"/>
    <col min="12048" max="12049" width="10.5546875" style="7" customWidth="1"/>
    <col min="12050" max="12050" width="9.88671875" style="7" customWidth="1"/>
    <col min="12051" max="12051" width="9.6640625" style="7" customWidth="1"/>
    <col min="12052" max="12052" width="10.5546875" style="7" customWidth="1"/>
    <col min="12053" max="12053" width="10.6640625" style="7" customWidth="1"/>
    <col min="12054" max="12054" width="12" style="7" customWidth="1"/>
    <col min="12055" max="12055" width="11.6640625" style="7" customWidth="1"/>
    <col min="12056" max="12056" width="13.44140625" style="7" customWidth="1"/>
    <col min="12057" max="12062" width="15.109375" style="7" customWidth="1"/>
    <col min="12063" max="12288" width="12.5546875" style="7"/>
    <col min="12289" max="12289" width="32" style="7" customWidth="1"/>
    <col min="12290" max="12292" width="10.5546875" style="7" customWidth="1"/>
    <col min="12293" max="12293" width="9.5546875" style="7" bestFit="1" customWidth="1"/>
    <col min="12294" max="12294" width="10.5546875" style="7" customWidth="1"/>
    <col min="12295" max="12296" width="11.88671875" style="7" customWidth="1"/>
    <col min="12297" max="12300" width="10.5546875" style="7" customWidth="1"/>
    <col min="12301" max="12303" width="10.44140625" style="7" customWidth="1"/>
    <col min="12304" max="12305" width="10.5546875" style="7" customWidth="1"/>
    <col min="12306" max="12306" width="9.88671875" style="7" customWidth="1"/>
    <col min="12307" max="12307" width="9.6640625" style="7" customWidth="1"/>
    <col min="12308" max="12308" width="10.5546875" style="7" customWidth="1"/>
    <col min="12309" max="12309" width="10.6640625" style="7" customWidth="1"/>
    <col min="12310" max="12310" width="12" style="7" customWidth="1"/>
    <col min="12311" max="12311" width="11.6640625" style="7" customWidth="1"/>
    <col min="12312" max="12312" width="13.44140625" style="7" customWidth="1"/>
    <col min="12313" max="12318" width="15.109375" style="7" customWidth="1"/>
    <col min="12319" max="12544" width="12.5546875" style="7"/>
    <col min="12545" max="12545" width="32" style="7" customWidth="1"/>
    <col min="12546" max="12548" width="10.5546875" style="7" customWidth="1"/>
    <col min="12549" max="12549" width="9.5546875" style="7" bestFit="1" customWidth="1"/>
    <col min="12550" max="12550" width="10.5546875" style="7" customWidth="1"/>
    <col min="12551" max="12552" width="11.88671875" style="7" customWidth="1"/>
    <col min="12553" max="12556" width="10.5546875" style="7" customWidth="1"/>
    <col min="12557" max="12559" width="10.44140625" style="7" customWidth="1"/>
    <col min="12560" max="12561" width="10.5546875" style="7" customWidth="1"/>
    <col min="12562" max="12562" width="9.88671875" style="7" customWidth="1"/>
    <col min="12563" max="12563" width="9.6640625" style="7" customWidth="1"/>
    <col min="12564" max="12564" width="10.5546875" style="7" customWidth="1"/>
    <col min="12565" max="12565" width="10.6640625" style="7" customWidth="1"/>
    <col min="12566" max="12566" width="12" style="7" customWidth="1"/>
    <col min="12567" max="12567" width="11.6640625" style="7" customWidth="1"/>
    <col min="12568" max="12568" width="13.44140625" style="7" customWidth="1"/>
    <col min="12569" max="12574" width="15.109375" style="7" customWidth="1"/>
    <col min="12575" max="12800" width="12.5546875" style="7"/>
    <col min="12801" max="12801" width="32" style="7" customWidth="1"/>
    <col min="12802" max="12804" width="10.5546875" style="7" customWidth="1"/>
    <col min="12805" max="12805" width="9.5546875" style="7" bestFit="1" customWidth="1"/>
    <col min="12806" max="12806" width="10.5546875" style="7" customWidth="1"/>
    <col min="12807" max="12808" width="11.88671875" style="7" customWidth="1"/>
    <col min="12809" max="12812" width="10.5546875" style="7" customWidth="1"/>
    <col min="12813" max="12815" width="10.44140625" style="7" customWidth="1"/>
    <col min="12816" max="12817" width="10.5546875" style="7" customWidth="1"/>
    <col min="12818" max="12818" width="9.88671875" style="7" customWidth="1"/>
    <col min="12819" max="12819" width="9.6640625" style="7" customWidth="1"/>
    <col min="12820" max="12820" width="10.5546875" style="7" customWidth="1"/>
    <col min="12821" max="12821" width="10.6640625" style="7" customWidth="1"/>
    <col min="12822" max="12822" width="12" style="7" customWidth="1"/>
    <col min="12823" max="12823" width="11.6640625" style="7" customWidth="1"/>
    <col min="12824" max="12824" width="13.44140625" style="7" customWidth="1"/>
    <col min="12825" max="12830" width="15.109375" style="7" customWidth="1"/>
    <col min="12831" max="13056" width="12.5546875" style="7"/>
    <col min="13057" max="13057" width="32" style="7" customWidth="1"/>
    <col min="13058" max="13060" width="10.5546875" style="7" customWidth="1"/>
    <col min="13061" max="13061" width="9.5546875" style="7" bestFit="1" customWidth="1"/>
    <col min="13062" max="13062" width="10.5546875" style="7" customWidth="1"/>
    <col min="13063" max="13064" width="11.88671875" style="7" customWidth="1"/>
    <col min="13065" max="13068" width="10.5546875" style="7" customWidth="1"/>
    <col min="13069" max="13071" width="10.44140625" style="7" customWidth="1"/>
    <col min="13072" max="13073" width="10.5546875" style="7" customWidth="1"/>
    <col min="13074" max="13074" width="9.88671875" style="7" customWidth="1"/>
    <col min="13075" max="13075" width="9.6640625" style="7" customWidth="1"/>
    <col min="13076" max="13076" width="10.5546875" style="7" customWidth="1"/>
    <col min="13077" max="13077" width="10.6640625" style="7" customWidth="1"/>
    <col min="13078" max="13078" width="12" style="7" customWidth="1"/>
    <col min="13079" max="13079" width="11.6640625" style="7" customWidth="1"/>
    <col min="13080" max="13080" width="13.44140625" style="7" customWidth="1"/>
    <col min="13081" max="13086" width="15.109375" style="7" customWidth="1"/>
    <col min="13087" max="13312" width="12.5546875" style="7"/>
    <col min="13313" max="13313" width="32" style="7" customWidth="1"/>
    <col min="13314" max="13316" width="10.5546875" style="7" customWidth="1"/>
    <col min="13317" max="13317" width="9.5546875" style="7" bestFit="1" customWidth="1"/>
    <col min="13318" max="13318" width="10.5546875" style="7" customWidth="1"/>
    <col min="13319" max="13320" width="11.88671875" style="7" customWidth="1"/>
    <col min="13321" max="13324" width="10.5546875" style="7" customWidth="1"/>
    <col min="13325" max="13327" width="10.44140625" style="7" customWidth="1"/>
    <col min="13328" max="13329" width="10.5546875" style="7" customWidth="1"/>
    <col min="13330" max="13330" width="9.88671875" style="7" customWidth="1"/>
    <col min="13331" max="13331" width="9.6640625" style="7" customWidth="1"/>
    <col min="13332" max="13332" width="10.5546875" style="7" customWidth="1"/>
    <col min="13333" max="13333" width="10.6640625" style="7" customWidth="1"/>
    <col min="13334" max="13334" width="12" style="7" customWidth="1"/>
    <col min="13335" max="13335" width="11.6640625" style="7" customWidth="1"/>
    <col min="13336" max="13336" width="13.44140625" style="7" customWidth="1"/>
    <col min="13337" max="13342" width="15.109375" style="7" customWidth="1"/>
    <col min="13343" max="13568" width="12.5546875" style="7"/>
    <col min="13569" max="13569" width="32" style="7" customWidth="1"/>
    <col min="13570" max="13572" width="10.5546875" style="7" customWidth="1"/>
    <col min="13573" max="13573" width="9.5546875" style="7" bestFit="1" customWidth="1"/>
    <col min="13574" max="13574" width="10.5546875" style="7" customWidth="1"/>
    <col min="13575" max="13576" width="11.88671875" style="7" customWidth="1"/>
    <col min="13577" max="13580" width="10.5546875" style="7" customWidth="1"/>
    <col min="13581" max="13583" width="10.44140625" style="7" customWidth="1"/>
    <col min="13584" max="13585" width="10.5546875" style="7" customWidth="1"/>
    <col min="13586" max="13586" width="9.88671875" style="7" customWidth="1"/>
    <col min="13587" max="13587" width="9.6640625" style="7" customWidth="1"/>
    <col min="13588" max="13588" width="10.5546875" style="7" customWidth="1"/>
    <col min="13589" max="13589" width="10.6640625" style="7" customWidth="1"/>
    <col min="13590" max="13590" width="12" style="7" customWidth="1"/>
    <col min="13591" max="13591" width="11.6640625" style="7" customWidth="1"/>
    <col min="13592" max="13592" width="13.44140625" style="7" customWidth="1"/>
    <col min="13593" max="13598" width="15.109375" style="7" customWidth="1"/>
    <col min="13599" max="13824" width="12.5546875" style="7"/>
    <col min="13825" max="13825" width="32" style="7" customWidth="1"/>
    <col min="13826" max="13828" width="10.5546875" style="7" customWidth="1"/>
    <col min="13829" max="13829" width="9.5546875" style="7" bestFit="1" customWidth="1"/>
    <col min="13830" max="13830" width="10.5546875" style="7" customWidth="1"/>
    <col min="13831" max="13832" width="11.88671875" style="7" customWidth="1"/>
    <col min="13833" max="13836" width="10.5546875" style="7" customWidth="1"/>
    <col min="13837" max="13839" width="10.44140625" style="7" customWidth="1"/>
    <col min="13840" max="13841" width="10.5546875" style="7" customWidth="1"/>
    <col min="13842" max="13842" width="9.88671875" style="7" customWidth="1"/>
    <col min="13843" max="13843" width="9.6640625" style="7" customWidth="1"/>
    <col min="13844" max="13844" width="10.5546875" style="7" customWidth="1"/>
    <col min="13845" max="13845" width="10.6640625" style="7" customWidth="1"/>
    <col min="13846" max="13846" width="12" style="7" customWidth="1"/>
    <col min="13847" max="13847" width="11.6640625" style="7" customWidth="1"/>
    <col min="13848" max="13848" width="13.44140625" style="7" customWidth="1"/>
    <col min="13849" max="13854" width="15.109375" style="7" customWidth="1"/>
    <col min="13855" max="14080" width="12.5546875" style="7"/>
    <col min="14081" max="14081" width="32" style="7" customWidth="1"/>
    <col min="14082" max="14084" width="10.5546875" style="7" customWidth="1"/>
    <col min="14085" max="14085" width="9.5546875" style="7" bestFit="1" customWidth="1"/>
    <col min="14086" max="14086" width="10.5546875" style="7" customWidth="1"/>
    <col min="14087" max="14088" width="11.88671875" style="7" customWidth="1"/>
    <col min="14089" max="14092" width="10.5546875" style="7" customWidth="1"/>
    <col min="14093" max="14095" width="10.44140625" style="7" customWidth="1"/>
    <col min="14096" max="14097" width="10.5546875" style="7" customWidth="1"/>
    <col min="14098" max="14098" width="9.88671875" style="7" customWidth="1"/>
    <col min="14099" max="14099" width="9.6640625" style="7" customWidth="1"/>
    <col min="14100" max="14100" width="10.5546875" style="7" customWidth="1"/>
    <col min="14101" max="14101" width="10.6640625" style="7" customWidth="1"/>
    <col min="14102" max="14102" width="12" style="7" customWidth="1"/>
    <col min="14103" max="14103" width="11.6640625" style="7" customWidth="1"/>
    <col min="14104" max="14104" width="13.44140625" style="7" customWidth="1"/>
    <col min="14105" max="14110" width="15.109375" style="7" customWidth="1"/>
    <col min="14111" max="14336" width="12.5546875" style="7"/>
    <col min="14337" max="14337" width="32" style="7" customWidth="1"/>
    <col min="14338" max="14340" width="10.5546875" style="7" customWidth="1"/>
    <col min="14341" max="14341" width="9.5546875" style="7" bestFit="1" customWidth="1"/>
    <col min="14342" max="14342" width="10.5546875" style="7" customWidth="1"/>
    <col min="14343" max="14344" width="11.88671875" style="7" customWidth="1"/>
    <col min="14345" max="14348" width="10.5546875" style="7" customWidth="1"/>
    <col min="14349" max="14351" width="10.44140625" style="7" customWidth="1"/>
    <col min="14352" max="14353" width="10.5546875" style="7" customWidth="1"/>
    <col min="14354" max="14354" width="9.88671875" style="7" customWidth="1"/>
    <col min="14355" max="14355" width="9.6640625" style="7" customWidth="1"/>
    <col min="14356" max="14356" width="10.5546875" style="7" customWidth="1"/>
    <col min="14357" max="14357" width="10.6640625" style="7" customWidth="1"/>
    <col min="14358" max="14358" width="12" style="7" customWidth="1"/>
    <col min="14359" max="14359" width="11.6640625" style="7" customWidth="1"/>
    <col min="14360" max="14360" width="13.44140625" style="7" customWidth="1"/>
    <col min="14361" max="14366" width="15.109375" style="7" customWidth="1"/>
    <col min="14367" max="14592" width="12.5546875" style="7"/>
    <col min="14593" max="14593" width="32" style="7" customWidth="1"/>
    <col min="14594" max="14596" width="10.5546875" style="7" customWidth="1"/>
    <col min="14597" max="14597" width="9.5546875" style="7" bestFit="1" customWidth="1"/>
    <col min="14598" max="14598" width="10.5546875" style="7" customWidth="1"/>
    <col min="14599" max="14600" width="11.88671875" style="7" customWidth="1"/>
    <col min="14601" max="14604" width="10.5546875" style="7" customWidth="1"/>
    <col min="14605" max="14607" width="10.44140625" style="7" customWidth="1"/>
    <col min="14608" max="14609" width="10.5546875" style="7" customWidth="1"/>
    <col min="14610" max="14610" width="9.88671875" style="7" customWidth="1"/>
    <col min="14611" max="14611" width="9.6640625" style="7" customWidth="1"/>
    <col min="14612" max="14612" width="10.5546875" style="7" customWidth="1"/>
    <col min="14613" max="14613" width="10.6640625" style="7" customWidth="1"/>
    <col min="14614" max="14614" width="12" style="7" customWidth="1"/>
    <col min="14615" max="14615" width="11.6640625" style="7" customWidth="1"/>
    <col min="14616" max="14616" width="13.44140625" style="7" customWidth="1"/>
    <col min="14617" max="14622" width="15.109375" style="7" customWidth="1"/>
    <col min="14623" max="14848" width="12.5546875" style="7"/>
    <col min="14849" max="14849" width="32" style="7" customWidth="1"/>
    <col min="14850" max="14852" width="10.5546875" style="7" customWidth="1"/>
    <col min="14853" max="14853" width="9.5546875" style="7" bestFit="1" customWidth="1"/>
    <col min="14854" max="14854" width="10.5546875" style="7" customWidth="1"/>
    <col min="14855" max="14856" width="11.88671875" style="7" customWidth="1"/>
    <col min="14857" max="14860" width="10.5546875" style="7" customWidth="1"/>
    <col min="14861" max="14863" width="10.44140625" style="7" customWidth="1"/>
    <col min="14864" max="14865" width="10.5546875" style="7" customWidth="1"/>
    <col min="14866" max="14866" width="9.88671875" style="7" customWidth="1"/>
    <col min="14867" max="14867" width="9.6640625" style="7" customWidth="1"/>
    <col min="14868" max="14868" width="10.5546875" style="7" customWidth="1"/>
    <col min="14869" max="14869" width="10.6640625" style="7" customWidth="1"/>
    <col min="14870" max="14870" width="12" style="7" customWidth="1"/>
    <col min="14871" max="14871" width="11.6640625" style="7" customWidth="1"/>
    <col min="14872" max="14872" width="13.44140625" style="7" customWidth="1"/>
    <col min="14873" max="14878" width="15.109375" style="7" customWidth="1"/>
    <col min="14879" max="15104" width="12.5546875" style="7"/>
    <col min="15105" max="15105" width="32" style="7" customWidth="1"/>
    <col min="15106" max="15108" width="10.5546875" style="7" customWidth="1"/>
    <col min="15109" max="15109" width="9.5546875" style="7" bestFit="1" customWidth="1"/>
    <col min="15110" max="15110" width="10.5546875" style="7" customWidth="1"/>
    <col min="15111" max="15112" width="11.88671875" style="7" customWidth="1"/>
    <col min="15113" max="15116" width="10.5546875" style="7" customWidth="1"/>
    <col min="15117" max="15119" width="10.44140625" style="7" customWidth="1"/>
    <col min="15120" max="15121" width="10.5546875" style="7" customWidth="1"/>
    <col min="15122" max="15122" width="9.88671875" style="7" customWidth="1"/>
    <col min="15123" max="15123" width="9.6640625" style="7" customWidth="1"/>
    <col min="15124" max="15124" width="10.5546875" style="7" customWidth="1"/>
    <col min="15125" max="15125" width="10.6640625" style="7" customWidth="1"/>
    <col min="15126" max="15126" width="12" style="7" customWidth="1"/>
    <col min="15127" max="15127" width="11.6640625" style="7" customWidth="1"/>
    <col min="15128" max="15128" width="13.44140625" style="7" customWidth="1"/>
    <col min="15129" max="15134" width="15.109375" style="7" customWidth="1"/>
    <col min="15135" max="15360" width="12.5546875" style="7"/>
    <col min="15361" max="15361" width="32" style="7" customWidth="1"/>
    <col min="15362" max="15364" width="10.5546875" style="7" customWidth="1"/>
    <col min="15365" max="15365" width="9.5546875" style="7" bestFit="1" customWidth="1"/>
    <col min="15366" max="15366" width="10.5546875" style="7" customWidth="1"/>
    <col min="15367" max="15368" width="11.88671875" style="7" customWidth="1"/>
    <col min="15369" max="15372" width="10.5546875" style="7" customWidth="1"/>
    <col min="15373" max="15375" width="10.44140625" style="7" customWidth="1"/>
    <col min="15376" max="15377" width="10.5546875" style="7" customWidth="1"/>
    <col min="15378" max="15378" width="9.88671875" style="7" customWidth="1"/>
    <col min="15379" max="15379" width="9.6640625" style="7" customWidth="1"/>
    <col min="15380" max="15380" width="10.5546875" style="7" customWidth="1"/>
    <col min="15381" max="15381" width="10.6640625" style="7" customWidth="1"/>
    <col min="15382" max="15382" width="12" style="7" customWidth="1"/>
    <col min="15383" max="15383" width="11.6640625" style="7" customWidth="1"/>
    <col min="15384" max="15384" width="13.44140625" style="7" customWidth="1"/>
    <col min="15385" max="15390" width="15.109375" style="7" customWidth="1"/>
    <col min="15391" max="15616" width="12.5546875" style="7"/>
    <col min="15617" max="15617" width="32" style="7" customWidth="1"/>
    <col min="15618" max="15620" width="10.5546875" style="7" customWidth="1"/>
    <col min="15621" max="15621" width="9.5546875" style="7" bestFit="1" customWidth="1"/>
    <col min="15622" max="15622" width="10.5546875" style="7" customWidth="1"/>
    <col min="15623" max="15624" width="11.88671875" style="7" customWidth="1"/>
    <col min="15625" max="15628" width="10.5546875" style="7" customWidth="1"/>
    <col min="15629" max="15631" width="10.44140625" style="7" customWidth="1"/>
    <col min="15632" max="15633" width="10.5546875" style="7" customWidth="1"/>
    <col min="15634" max="15634" width="9.88671875" style="7" customWidth="1"/>
    <col min="15635" max="15635" width="9.6640625" style="7" customWidth="1"/>
    <col min="15636" max="15636" width="10.5546875" style="7" customWidth="1"/>
    <col min="15637" max="15637" width="10.6640625" style="7" customWidth="1"/>
    <col min="15638" max="15638" width="12" style="7" customWidth="1"/>
    <col min="15639" max="15639" width="11.6640625" style="7" customWidth="1"/>
    <col min="15640" max="15640" width="13.44140625" style="7" customWidth="1"/>
    <col min="15641" max="15646" width="15.109375" style="7" customWidth="1"/>
    <col min="15647" max="15872" width="12.5546875" style="7"/>
    <col min="15873" max="15873" width="32" style="7" customWidth="1"/>
    <col min="15874" max="15876" width="10.5546875" style="7" customWidth="1"/>
    <col min="15877" max="15877" width="9.5546875" style="7" bestFit="1" customWidth="1"/>
    <col min="15878" max="15878" width="10.5546875" style="7" customWidth="1"/>
    <col min="15879" max="15880" width="11.88671875" style="7" customWidth="1"/>
    <col min="15881" max="15884" width="10.5546875" style="7" customWidth="1"/>
    <col min="15885" max="15887" width="10.44140625" style="7" customWidth="1"/>
    <col min="15888" max="15889" width="10.5546875" style="7" customWidth="1"/>
    <col min="15890" max="15890" width="9.88671875" style="7" customWidth="1"/>
    <col min="15891" max="15891" width="9.6640625" style="7" customWidth="1"/>
    <col min="15892" max="15892" width="10.5546875" style="7" customWidth="1"/>
    <col min="15893" max="15893" width="10.6640625" style="7" customWidth="1"/>
    <col min="15894" max="15894" width="12" style="7" customWidth="1"/>
    <col min="15895" max="15895" width="11.6640625" style="7" customWidth="1"/>
    <col min="15896" max="15896" width="13.44140625" style="7" customWidth="1"/>
    <col min="15897" max="15902" width="15.109375" style="7" customWidth="1"/>
    <col min="15903" max="16128" width="12.5546875" style="7"/>
    <col min="16129" max="16129" width="32" style="7" customWidth="1"/>
    <col min="16130" max="16132" width="10.5546875" style="7" customWidth="1"/>
    <col min="16133" max="16133" width="9.5546875" style="7" bestFit="1" customWidth="1"/>
    <col min="16134" max="16134" width="10.5546875" style="7" customWidth="1"/>
    <col min="16135" max="16136" width="11.88671875" style="7" customWidth="1"/>
    <col min="16137" max="16140" width="10.5546875" style="7" customWidth="1"/>
    <col min="16141" max="16143" width="10.44140625" style="7" customWidth="1"/>
    <col min="16144" max="16145" width="10.5546875" style="7" customWidth="1"/>
    <col min="16146" max="16146" width="9.88671875" style="7" customWidth="1"/>
    <col min="16147" max="16147" width="9.6640625" style="7" customWidth="1"/>
    <col min="16148" max="16148" width="10.5546875" style="7" customWidth="1"/>
    <col min="16149" max="16149" width="10.6640625" style="7" customWidth="1"/>
    <col min="16150" max="16150" width="12" style="7" customWidth="1"/>
    <col min="16151" max="16151" width="11.6640625" style="7" customWidth="1"/>
    <col min="16152" max="16152" width="13.44140625" style="7" customWidth="1"/>
    <col min="16153" max="16158" width="15.109375" style="7" customWidth="1"/>
    <col min="16159" max="16384" width="12.5546875" style="7"/>
  </cols>
  <sheetData>
    <row r="1" spans="1:26" ht="18" customHeight="1">
      <c r="A1" s="1401" t="s">
        <v>1230</v>
      </c>
      <c r="B1" s="1086"/>
      <c r="C1" s="1086"/>
      <c r="D1" s="1086"/>
      <c r="E1" s="1086"/>
      <c r="F1" s="1086"/>
      <c r="G1" s="1086"/>
      <c r="H1" s="1086"/>
      <c r="I1" s="1086"/>
      <c r="J1" s="1086"/>
      <c r="K1" s="1086"/>
      <c r="L1" s="1086"/>
      <c r="M1" s="1086"/>
      <c r="N1" s="1086"/>
      <c r="O1" s="1086"/>
      <c r="P1" s="1086"/>
      <c r="Q1" s="1086"/>
      <c r="R1" s="1086"/>
      <c r="S1" s="1086"/>
      <c r="T1" s="1086"/>
      <c r="U1" s="1086"/>
      <c r="V1" s="1086"/>
      <c r="W1" s="1086"/>
      <c r="X1" s="1086"/>
    </row>
    <row r="2" spans="1:26" s="41" customFormat="1" ht="24.75" customHeight="1">
      <c r="A2" s="3" t="s">
        <v>1031</v>
      </c>
      <c r="B2" s="3"/>
      <c r="C2" s="3"/>
      <c r="D2" s="3"/>
      <c r="E2" s="3"/>
      <c r="F2" s="3"/>
      <c r="G2" s="3"/>
      <c r="H2" s="3"/>
      <c r="I2" s="3"/>
      <c r="J2" s="3"/>
      <c r="K2" s="3"/>
      <c r="L2" s="3"/>
      <c r="M2" s="3"/>
      <c r="N2" s="3"/>
      <c r="O2" s="3"/>
      <c r="P2" s="3"/>
      <c r="Q2" s="3"/>
      <c r="R2" s="3"/>
      <c r="S2" s="3"/>
      <c r="T2" s="3"/>
      <c r="U2" s="3"/>
      <c r="V2" s="3"/>
      <c r="W2" s="3"/>
      <c r="X2" s="3"/>
    </row>
    <row r="3" spans="1:26" s="377" customFormat="1" ht="26.25" customHeight="1">
      <c r="A3" s="169">
        <v>45504</v>
      </c>
      <c r="B3" s="1087"/>
      <c r="C3" s="1088"/>
      <c r="D3" s="1088"/>
      <c r="E3" s="1088"/>
      <c r="F3" s="1088"/>
      <c r="G3" s="1088"/>
      <c r="H3" s="1088"/>
      <c r="I3" s="1088"/>
      <c r="J3" s="1088"/>
      <c r="K3" s="1088"/>
      <c r="L3" s="1088"/>
      <c r="M3" s="1088"/>
      <c r="N3" s="1088"/>
      <c r="O3" s="1088"/>
      <c r="P3" s="1088"/>
      <c r="Q3" s="1088"/>
      <c r="R3" s="1088"/>
      <c r="S3" s="1088"/>
      <c r="T3" s="1088"/>
      <c r="U3" s="1088"/>
      <c r="V3" s="1088"/>
      <c r="W3" s="1088"/>
      <c r="X3" s="1088"/>
    </row>
    <row r="4" spans="1:26" s="383" customFormat="1" ht="23.25" customHeight="1">
      <c r="A4" s="796" t="s">
        <v>122</v>
      </c>
      <c r="B4" s="796"/>
      <c r="C4" s="796"/>
      <c r="D4" s="796"/>
      <c r="E4" s="796"/>
      <c r="F4" s="796"/>
      <c r="G4" s="796"/>
      <c r="H4" s="796"/>
      <c r="I4" s="796"/>
      <c r="J4" s="796"/>
      <c r="K4" s="796"/>
      <c r="L4" s="796"/>
      <c r="M4" s="796"/>
      <c r="N4" s="796"/>
      <c r="O4" s="796"/>
      <c r="P4" s="796"/>
      <c r="Q4" s="796"/>
      <c r="R4" s="796"/>
      <c r="S4" s="796"/>
      <c r="T4" s="796"/>
      <c r="U4" s="796"/>
      <c r="V4" s="796"/>
      <c r="W4" s="796"/>
      <c r="X4" s="796"/>
    </row>
    <row r="5" spans="1:26" ht="9" customHeight="1" thickBot="1">
      <c r="A5" s="368"/>
      <c r="B5" s="368"/>
      <c r="C5" s="368"/>
      <c r="D5" s="368"/>
      <c r="E5" s="368"/>
      <c r="F5" s="368"/>
      <c r="G5" s="368"/>
      <c r="H5" s="368"/>
      <c r="I5" s="368"/>
      <c r="J5" s="368"/>
      <c r="K5" s="368"/>
      <c r="L5" s="368"/>
      <c r="M5" s="368"/>
      <c r="N5" s="368"/>
      <c r="O5" s="368"/>
      <c r="P5" s="368"/>
      <c r="Q5" s="368"/>
      <c r="R5" s="368"/>
      <c r="S5" s="368"/>
      <c r="T5" s="368"/>
      <c r="U5" s="368"/>
      <c r="V5" s="368"/>
      <c r="W5" s="368"/>
      <c r="X5" s="368"/>
    </row>
    <row r="6" spans="1:26" s="8" customFormat="1" ht="12.75" customHeight="1">
      <c r="A6" s="841"/>
      <c r="B6" s="841"/>
      <c r="C6" s="841"/>
      <c r="D6" s="841"/>
      <c r="E6" s="841"/>
      <c r="F6" s="841"/>
      <c r="G6" s="841"/>
      <c r="H6" s="841"/>
      <c r="I6" s="841"/>
      <c r="J6" s="841"/>
      <c r="K6" s="841"/>
      <c r="L6" s="841"/>
      <c r="M6" s="841"/>
      <c r="N6" s="841"/>
      <c r="O6" s="841"/>
      <c r="P6" s="841"/>
      <c r="Q6" s="841"/>
      <c r="R6" s="841"/>
      <c r="S6" s="841"/>
      <c r="T6" s="841"/>
      <c r="U6" s="841"/>
      <c r="V6" s="841"/>
      <c r="W6" s="841"/>
      <c r="X6" s="1026" t="s">
        <v>1032</v>
      </c>
    </row>
    <row r="7" spans="1:26" s="8" customFormat="1" ht="15.6">
      <c r="A7" s="843"/>
      <c r="B7" s="1089" t="s">
        <v>1033</v>
      </c>
      <c r="C7" s="1089"/>
      <c r="D7" s="1089"/>
      <c r="E7" s="1089"/>
      <c r="F7" s="1089"/>
      <c r="G7" s="1089"/>
      <c r="H7" s="1089"/>
      <c r="I7" s="1089"/>
      <c r="J7" s="1089"/>
      <c r="K7" s="1089"/>
      <c r="L7" s="1089"/>
      <c r="M7" s="1089"/>
      <c r="N7" s="1089"/>
      <c r="O7" s="1089"/>
      <c r="P7" s="1089"/>
      <c r="Q7" s="1089"/>
      <c r="R7" s="1089"/>
      <c r="S7" s="1089"/>
      <c r="T7" s="1089"/>
      <c r="U7" s="1089"/>
      <c r="V7" s="1089"/>
      <c r="W7" s="1089"/>
      <c r="X7" s="1030"/>
    </row>
    <row r="8" spans="1:26" s="8" customFormat="1" ht="21" customHeight="1">
      <c r="A8" s="847"/>
      <c r="B8" s="50"/>
      <c r="C8" s="50"/>
      <c r="D8" s="50"/>
      <c r="E8" s="50"/>
      <c r="F8" s="50"/>
      <c r="G8" s="50"/>
      <c r="H8" s="50"/>
      <c r="I8" s="50"/>
      <c r="J8" s="50"/>
      <c r="K8" s="50"/>
      <c r="L8" s="50"/>
      <c r="M8" s="50"/>
      <c r="N8" s="50"/>
      <c r="O8" s="50"/>
      <c r="P8" s="50"/>
      <c r="Q8" s="50"/>
      <c r="R8" s="50"/>
      <c r="S8" s="50"/>
      <c r="T8" s="50"/>
      <c r="U8" s="50"/>
      <c r="V8" s="1090" t="s">
        <v>1034</v>
      </c>
      <c r="W8" s="1090" t="s">
        <v>1035</v>
      </c>
      <c r="X8" s="1030"/>
    </row>
    <row r="9" spans="1:26" s="8" customFormat="1" ht="21" customHeight="1">
      <c r="A9" s="847" t="s">
        <v>833</v>
      </c>
      <c r="B9" s="843"/>
      <c r="C9" s="843"/>
      <c r="D9" s="843"/>
      <c r="E9" s="843"/>
      <c r="F9" s="843"/>
      <c r="G9" s="843"/>
      <c r="H9" s="843"/>
      <c r="I9" s="843"/>
      <c r="J9" s="843"/>
      <c r="K9" s="843"/>
      <c r="L9" s="843"/>
      <c r="M9" s="1091" t="s">
        <v>1036</v>
      </c>
      <c r="N9" s="1091" t="s">
        <v>1037</v>
      </c>
      <c r="O9" s="1091" t="s">
        <v>1038</v>
      </c>
      <c r="P9" s="1091" t="s">
        <v>1039</v>
      </c>
      <c r="Q9" s="843"/>
      <c r="R9" s="843"/>
      <c r="S9" s="843"/>
      <c r="T9" s="843"/>
      <c r="U9" s="843"/>
      <c r="V9" s="1090"/>
      <c r="W9" s="1090"/>
      <c r="X9" s="1030"/>
    </row>
    <row r="10" spans="1:26" s="8" customFormat="1" ht="21" customHeight="1">
      <c r="A10" s="843"/>
      <c r="B10" s="1092" t="s">
        <v>1040</v>
      </c>
      <c r="C10" s="1092"/>
      <c r="D10" s="1092"/>
      <c r="E10" s="1092"/>
      <c r="F10" s="1092"/>
      <c r="G10" s="1092"/>
      <c r="H10" s="1092"/>
      <c r="I10" s="1092"/>
      <c r="J10" s="1092"/>
      <c r="K10" s="1092"/>
      <c r="L10" s="1092"/>
      <c r="M10" s="1091"/>
      <c r="N10" s="1091"/>
      <c r="O10" s="1091"/>
      <c r="P10" s="1091"/>
      <c r="Q10" s="1092" t="s">
        <v>1041</v>
      </c>
      <c r="R10" s="1092"/>
      <c r="S10" s="1092"/>
      <c r="T10" s="1092"/>
      <c r="U10" s="1092"/>
      <c r="V10" s="1090"/>
      <c r="W10" s="1090"/>
      <c r="X10" s="1030"/>
    </row>
    <row r="11" spans="1:26" s="8" customFormat="1" ht="21" customHeight="1" thickBot="1">
      <c r="A11" s="1093"/>
      <c r="B11" s="1094">
        <v>0</v>
      </c>
      <c r="C11" s="1094">
        <v>0.2</v>
      </c>
      <c r="D11" s="1094">
        <v>0.25</v>
      </c>
      <c r="E11" s="1094">
        <v>0.5</v>
      </c>
      <c r="F11" s="1094">
        <v>0.75</v>
      </c>
      <c r="G11" s="1094">
        <v>1</v>
      </c>
      <c r="H11" s="1094">
        <v>1.25</v>
      </c>
      <c r="I11" s="1094">
        <v>1.5</v>
      </c>
      <c r="J11" s="1094">
        <v>1.75</v>
      </c>
      <c r="K11" s="1094">
        <v>2</v>
      </c>
      <c r="L11" s="1094">
        <v>2.5</v>
      </c>
      <c r="M11" s="1095"/>
      <c r="N11" s="1095"/>
      <c r="O11" s="1095"/>
      <c r="P11" s="1095"/>
      <c r="Q11" s="1094">
        <v>3</v>
      </c>
      <c r="R11" s="1094">
        <v>4</v>
      </c>
      <c r="S11" s="1094">
        <v>5</v>
      </c>
      <c r="T11" s="1094">
        <v>7.5</v>
      </c>
      <c r="U11" s="1094">
        <v>10</v>
      </c>
      <c r="V11" s="1096"/>
      <c r="W11" s="1096"/>
      <c r="X11" s="1097"/>
    </row>
    <row r="12" spans="1:26" ht="9" customHeight="1">
      <c r="A12" s="864"/>
      <c r="B12" s="1098"/>
      <c r="C12" s="1098"/>
      <c r="D12" s="1098"/>
      <c r="E12" s="1098"/>
      <c r="F12" s="1098"/>
      <c r="G12" s="1098"/>
      <c r="H12" s="1098"/>
      <c r="I12" s="1098"/>
      <c r="J12" s="1098"/>
      <c r="K12" s="1098"/>
      <c r="L12" s="1098"/>
      <c r="M12" s="1098"/>
      <c r="N12" s="1098"/>
      <c r="O12" s="1098"/>
      <c r="P12" s="1098"/>
      <c r="Q12" s="1098"/>
      <c r="R12" s="1098"/>
      <c r="S12" s="1098"/>
      <c r="T12" s="1098"/>
      <c r="U12" s="1098"/>
      <c r="V12" s="1098"/>
      <c r="W12" s="1098"/>
      <c r="X12" s="1098"/>
    </row>
    <row r="13" spans="1:26" ht="20.100000000000001" customHeight="1">
      <c r="A13" s="288" t="s">
        <v>29</v>
      </c>
      <c r="B13" s="1099">
        <v>0</v>
      </c>
      <c r="C13" s="1099">
        <v>2120009.0699999998</v>
      </c>
      <c r="D13" s="1099">
        <v>0</v>
      </c>
      <c r="E13" s="1099">
        <v>6952100.25</v>
      </c>
      <c r="F13" s="1099">
        <v>701963.4</v>
      </c>
      <c r="G13" s="1099">
        <v>58802029.710000001</v>
      </c>
      <c r="H13" s="1099">
        <v>0</v>
      </c>
      <c r="I13" s="1099">
        <v>9567630.4000000004</v>
      </c>
      <c r="J13" s="1099">
        <v>0</v>
      </c>
      <c r="K13" s="1099">
        <v>1647086.88</v>
      </c>
      <c r="L13" s="1099">
        <v>6442474.8799999999</v>
      </c>
      <c r="M13" s="1099">
        <v>0</v>
      </c>
      <c r="N13" s="1099">
        <v>0</v>
      </c>
      <c r="O13" s="1099">
        <v>0</v>
      </c>
      <c r="P13" s="1099">
        <v>0</v>
      </c>
      <c r="Q13" s="1099">
        <v>0</v>
      </c>
      <c r="R13" s="1099">
        <v>4487.24</v>
      </c>
      <c r="S13" s="1099">
        <v>0</v>
      </c>
      <c r="T13" s="1099">
        <v>0</v>
      </c>
      <c r="U13" s="1099">
        <v>0</v>
      </c>
      <c r="V13" s="1099">
        <v>86237781.829999998</v>
      </c>
      <c r="W13" s="1099">
        <v>78743.400000000009</v>
      </c>
      <c r="X13" s="1100">
        <v>86159038.429999992</v>
      </c>
      <c r="Y13" s="1101"/>
      <c r="Z13" s="1101"/>
    </row>
    <row r="14" spans="1:26" ht="20.100000000000001" customHeight="1">
      <c r="A14" s="288" t="s">
        <v>30</v>
      </c>
      <c r="B14" s="1099">
        <v>0</v>
      </c>
      <c r="C14" s="1099">
        <v>9946.11</v>
      </c>
      <c r="D14" s="1099">
        <v>0</v>
      </c>
      <c r="E14" s="1099">
        <v>48635.55</v>
      </c>
      <c r="F14" s="1099">
        <v>2404.5500000000002</v>
      </c>
      <c r="G14" s="1099">
        <v>650728.16</v>
      </c>
      <c r="H14" s="1099">
        <v>0</v>
      </c>
      <c r="I14" s="1099">
        <v>597435.34</v>
      </c>
      <c r="J14" s="1099">
        <v>0</v>
      </c>
      <c r="K14" s="1099">
        <v>33958.9</v>
      </c>
      <c r="L14" s="1099">
        <v>1378523.21</v>
      </c>
      <c r="M14" s="1099">
        <v>0</v>
      </c>
      <c r="N14" s="1099">
        <v>0</v>
      </c>
      <c r="O14" s="1099">
        <v>0</v>
      </c>
      <c r="P14" s="1099">
        <v>0</v>
      </c>
      <c r="Q14" s="1099">
        <v>0</v>
      </c>
      <c r="R14" s="1099">
        <v>29529.34</v>
      </c>
      <c r="S14" s="1099">
        <v>0</v>
      </c>
      <c r="T14" s="1099">
        <v>0</v>
      </c>
      <c r="U14" s="1099">
        <v>0</v>
      </c>
      <c r="V14" s="1099">
        <v>2751161.1599999997</v>
      </c>
      <c r="W14" s="1099">
        <v>0</v>
      </c>
      <c r="X14" s="1100">
        <v>2751161.1599999997</v>
      </c>
      <c r="Y14" s="1101"/>
      <c r="Z14" s="1101"/>
    </row>
    <row r="15" spans="1:26" ht="20.100000000000001" customHeight="1">
      <c r="A15" s="288" t="s">
        <v>31</v>
      </c>
      <c r="B15" s="1099">
        <v>0</v>
      </c>
      <c r="C15" s="1099">
        <v>1437663.72</v>
      </c>
      <c r="D15" s="1099">
        <v>0</v>
      </c>
      <c r="E15" s="1099">
        <v>7928494.29</v>
      </c>
      <c r="F15" s="1099">
        <v>1543676.52</v>
      </c>
      <c r="G15" s="1099">
        <v>101165016.64</v>
      </c>
      <c r="H15" s="1099">
        <v>0</v>
      </c>
      <c r="I15" s="1099">
        <v>15608696.92</v>
      </c>
      <c r="J15" s="1099">
        <v>0</v>
      </c>
      <c r="K15" s="1099">
        <v>3165098.53</v>
      </c>
      <c r="L15" s="1099">
        <v>6006697.9900000002</v>
      </c>
      <c r="M15" s="1099">
        <v>0</v>
      </c>
      <c r="N15" s="1099">
        <v>0</v>
      </c>
      <c r="O15" s="1099">
        <v>0</v>
      </c>
      <c r="P15" s="1099">
        <v>0</v>
      </c>
      <c r="Q15" s="1099">
        <v>0</v>
      </c>
      <c r="R15" s="1099">
        <v>2888.9700000000003</v>
      </c>
      <c r="S15" s="1099">
        <v>0</v>
      </c>
      <c r="T15" s="1099">
        <v>0</v>
      </c>
      <c r="U15" s="1099">
        <v>0</v>
      </c>
      <c r="V15" s="1099">
        <v>136858233.58000001</v>
      </c>
      <c r="W15" s="1099">
        <v>1196832.5900000001</v>
      </c>
      <c r="X15" s="1100">
        <v>135661400.99000001</v>
      </c>
      <c r="Y15" s="1101"/>
      <c r="Z15" s="1101"/>
    </row>
    <row r="16" spans="1:26" ht="20.100000000000001" customHeight="1">
      <c r="A16" s="288" t="s">
        <v>32</v>
      </c>
      <c r="B16" s="1099">
        <v>0</v>
      </c>
      <c r="C16" s="1099">
        <v>26698.78</v>
      </c>
      <c r="D16" s="1099">
        <v>0</v>
      </c>
      <c r="E16" s="1099">
        <v>575236.07000000007</v>
      </c>
      <c r="F16" s="1099">
        <v>71083.38</v>
      </c>
      <c r="G16" s="1099">
        <v>5279627.82</v>
      </c>
      <c r="H16" s="1099">
        <v>0</v>
      </c>
      <c r="I16" s="1099">
        <v>953015.42999999993</v>
      </c>
      <c r="J16" s="1099">
        <v>0</v>
      </c>
      <c r="K16" s="1099">
        <v>158693.69</v>
      </c>
      <c r="L16" s="1099">
        <v>2564796.48</v>
      </c>
      <c r="M16" s="1099">
        <v>0</v>
      </c>
      <c r="N16" s="1099">
        <v>0</v>
      </c>
      <c r="O16" s="1099">
        <v>0</v>
      </c>
      <c r="P16" s="1099">
        <v>0</v>
      </c>
      <c r="Q16" s="1099">
        <v>0</v>
      </c>
      <c r="R16" s="1099">
        <v>310.31</v>
      </c>
      <c r="S16" s="1099">
        <v>0</v>
      </c>
      <c r="T16" s="1099">
        <v>0</v>
      </c>
      <c r="U16" s="1099">
        <v>0</v>
      </c>
      <c r="V16" s="1099">
        <v>9629461.9600000009</v>
      </c>
      <c r="W16" s="1099">
        <v>0</v>
      </c>
      <c r="X16" s="1100">
        <v>9629461.9600000009</v>
      </c>
      <c r="Y16" s="1101"/>
      <c r="Z16" s="1101"/>
    </row>
    <row r="17" spans="1:26" ht="20.100000000000001" customHeight="1">
      <c r="A17" s="288" t="s">
        <v>33</v>
      </c>
      <c r="B17" s="1099">
        <v>0</v>
      </c>
      <c r="C17" s="1099">
        <v>259524.09</v>
      </c>
      <c r="D17" s="1099">
        <v>0</v>
      </c>
      <c r="E17" s="1099">
        <v>1095510</v>
      </c>
      <c r="F17" s="1099">
        <v>136336.9</v>
      </c>
      <c r="G17" s="1099">
        <v>11889540.609999999</v>
      </c>
      <c r="H17" s="1099">
        <v>0</v>
      </c>
      <c r="I17" s="1099">
        <v>1450226.81</v>
      </c>
      <c r="J17" s="1099">
        <v>0</v>
      </c>
      <c r="K17" s="1099">
        <v>66567.55</v>
      </c>
      <c r="L17" s="1099">
        <v>1398324.92</v>
      </c>
      <c r="M17" s="1099">
        <v>0</v>
      </c>
      <c r="N17" s="1099">
        <v>0</v>
      </c>
      <c r="O17" s="1099">
        <v>0</v>
      </c>
      <c r="P17" s="1099">
        <v>0</v>
      </c>
      <c r="Q17" s="1099">
        <v>0</v>
      </c>
      <c r="R17" s="1099">
        <v>1098.6300000000001</v>
      </c>
      <c r="S17" s="1099">
        <v>0</v>
      </c>
      <c r="T17" s="1099">
        <v>0</v>
      </c>
      <c r="U17" s="1099">
        <v>0</v>
      </c>
      <c r="V17" s="1099">
        <v>16297129.510000002</v>
      </c>
      <c r="W17" s="1099">
        <v>5242.63</v>
      </c>
      <c r="X17" s="1100">
        <v>16291886.880000001</v>
      </c>
      <c r="Y17" s="1101"/>
      <c r="Z17" s="1101"/>
    </row>
    <row r="18" spans="1:26" ht="20.100000000000001" customHeight="1">
      <c r="A18" s="288" t="s">
        <v>114</v>
      </c>
      <c r="B18" s="1099">
        <v>0</v>
      </c>
      <c r="C18" s="1099">
        <v>78357.710000000006</v>
      </c>
      <c r="D18" s="1099">
        <v>0</v>
      </c>
      <c r="E18" s="1099">
        <v>4900911.9000000004</v>
      </c>
      <c r="F18" s="1099">
        <v>1258471.03</v>
      </c>
      <c r="G18" s="1099">
        <v>38804020.460000001</v>
      </c>
      <c r="H18" s="1099">
        <v>0</v>
      </c>
      <c r="I18" s="1099">
        <v>8649266.379999999</v>
      </c>
      <c r="J18" s="1099">
        <v>0</v>
      </c>
      <c r="K18" s="1099">
        <v>1727646.24</v>
      </c>
      <c r="L18" s="1099">
        <v>7080360.1499999994</v>
      </c>
      <c r="M18" s="1099">
        <v>0</v>
      </c>
      <c r="N18" s="1099">
        <v>0</v>
      </c>
      <c r="O18" s="1099">
        <v>0</v>
      </c>
      <c r="P18" s="1099">
        <v>0</v>
      </c>
      <c r="Q18" s="1099">
        <v>0</v>
      </c>
      <c r="R18" s="1099">
        <v>121520.37</v>
      </c>
      <c r="S18" s="1099">
        <v>0</v>
      </c>
      <c r="T18" s="1099">
        <v>0</v>
      </c>
      <c r="U18" s="1099">
        <v>0</v>
      </c>
      <c r="V18" s="1099">
        <v>62620554.240000002</v>
      </c>
      <c r="W18" s="1099">
        <v>50082.99</v>
      </c>
      <c r="X18" s="1100">
        <v>62570471.25</v>
      </c>
      <c r="Y18" s="1101"/>
      <c r="Z18" s="1101"/>
    </row>
    <row r="19" spans="1:26" ht="20.100000000000001" customHeight="1">
      <c r="A19" s="288" t="s">
        <v>35</v>
      </c>
      <c r="B19" s="1099">
        <v>0</v>
      </c>
      <c r="C19" s="1099">
        <v>157148.03</v>
      </c>
      <c r="D19" s="1099">
        <v>0</v>
      </c>
      <c r="E19" s="1099">
        <v>76774.39</v>
      </c>
      <c r="F19" s="1099">
        <v>0</v>
      </c>
      <c r="G19" s="1099">
        <v>3571589.44</v>
      </c>
      <c r="H19" s="1099">
        <v>0</v>
      </c>
      <c r="I19" s="1099">
        <v>14.85</v>
      </c>
      <c r="J19" s="1099">
        <v>0</v>
      </c>
      <c r="K19" s="1099">
        <v>0</v>
      </c>
      <c r="L19" s="1099">
        <v>6219.57</v>
      </c>
      <c r="M19" s="1099">
        <v>0</v>
      </c>
      <c r="N19" s="1099">
        <v>0</v>
      </c>
      <c r="O19" s="1099">
        <v>0</v>
      </c>
      <c r="P19" s="1099">
        <v>0</v>
      </c>
      <c r="Q19" s="1099">
        <v>0</v>
      </c>
      <c r="R19" s="1099">
        <v>0</v>
      </c>
      <c r="S19" s="1099">
        <v>0</v>
      </c>
      <c r="T19" s="1099">
        <v>0</v>
      </c>
      <c r="U19" s="1099">
        <v>0</v>
      </c>
      <c r="V19" s="1099">
        <v>3811746.28</v>
      </c>
      <c r="W19" s="1099">
        <v>0</v>
      </c>
      <c r="X19" s="1100">
        <v>3811746.28</v>
      </c>
      <c r="Y19" s="1101"/>
      <c r="Z19" s="1101"/>
    </row>
    <row r="20" spans="1:26" ht="20.100000000000001" customHeight="1">
      <c r="A20" s="288" t="s">
        <v>36</v>
      </c>
      <c r="B20" s="1099">
        <v>0</v>
      </c>
      <c r="C20" s="1099">
        <v>346158.63</v>
      </c>
      <c r="D20" s="1099">
        <v>0</v>
      </c>
      <c r="E20" s="1099">
        <v>3870887.48</v>
      </c>
      <c r="F20" s="1099">
        <v>643714.28</v>
      </c>
      <c r="G20" s="1099">
        <v>32384243.480000004</v>
      </c>
      <c r="H20" s="1099">
        <v>0</v>
      </c>
      <c r="I20" s="1099">
        <v>9072865.4199999999</v>
      </c>
      <c r="J20" s="1099">
        <v>0</v>
      </c>
      <c r="K20" s="1099">
        <v>710372.85</v>
      </c>
      <c r="L20" s="1099">
        <v>9567537.790000001</v>
      </c>
      <c r="M20" s="1099">
        <v>0</v>
      </c>
      <c r="N20" s="1099">
        <v>0</v>
      </c>
      <c r="O20" s="1099">
        <v>0</v>
      </c>
      <c r="P20" s="1099">
        <v>0</v>
      </c>
      <c r="Q20" s="1099">
        <v>0</v>
      </c>
      <c r="R20" s="1099">
        <v>0</v>
      </c>
      <c r="S20" s="1099">
        <v>0</v>
      </c>
      <c r="T20" s="1099">
        <v>0</v>
      </c>
      <c r="U20" s="1099">
        <v>0</v>
      </c>
      <c r="V20" s="1099">
        <v>56595779.930000007</v>
      </c>
      <c r="W20" s="1099">
        <v>0</v>
      </c>
      <c r="X20" s="1100">
        <v>56595779.930000007</v>
      </c>
      <c r="Y20" s="1101"/>
      <c r="Z20" s="1101"/>
    </row>
    <row r="21" spans="1:26" ht="20.100000000000001" customHeight="1">
      <c r="A21" s="288" t="s">
        <v>37</v>
      </c>
      <c r="B21" s="1099">
        <v>0</v>
      </c>
      <c r="C21" s="1099">
        <v>54302.73</v>
      </c>
      <c r="D21" s="1099">
        <v>0</v>
      </c>
      <c r="E21" s="1099">
        <v>183630.02</v>
      </c>
      <c r="F21" s="1099">
        <v>0</v>
      </c>
      <c r="G21" s="1099">
        <v>11171555.389999999</v>
      </c>
      <c r="H21" s="1099">
        <v>0</v>
      </c>
      <c r="I21" s="1099">
        <v>14116.15</v>
      </c>
      <c r="J21" s="1099">
        <v>0</v>
      </c>
      <c r="K21" s="1099">
        <v>200241.41</v>
      </c>
      <c r="L21" s="1099">
        <v>3443.34</v>
      </c>
      <c r="M21" s="1099">
        <v>0</v>
      </c>
      <c r="N21" s="1099">
        <v>0</v>
      </c>
      <c r="O21" s="1099">
        <v>0</v>
      </c>
      <c r="P21" s="1099">
        <v>0</v>
      </c>
      <c r="Q21" s="1099">
        <v>0</v>
      </c>
      <c r="R21" s="1099">
        <v>327.78000000000003</v>
      </c>
      <c r="S21" s="1099">
        <v>0</v>
      </c>
      <c r="T21" s="1099">
        <v>0</v>
      </c>
      <c r="U21" s="1099">
        <v>0</v>
      </c>
      <c r="V21" s="1099">
        <v>11627616.819999998</v>
      </c>
      <c r="W21" s="1099">
        <v>198707.47</v>
      </c>
      <c r="X21" s="1100">
        <v>11428909.349999998</v>
      </c>
      <c r="Y21" s="1101"/>
      <c r="Z21" s="1101"/>
    </row>
    <row r="22" spans="1:26" ht="20.100000000000001" customHeight="1">
      <c r="A22" s="288" t="s">
        <v>38</v>
      </c>
      <c r="B22" s="1099">
        <v>0</v>
      </c>
      <c r="C22" s="1099">
        <v>29127.920000000002</v>
      </c>
      <c r="D22" s="1099">
        <v>0</v>
      </c>
      <c r="E22" s="1099">
        <v>331073.78999999998</v>
      </c>
      <c r="F22" s="1099">
        <v>11439.460000000001</v>
      </c>
      <c r="G22" s="1099">
        <v>1915836.1500000001</v>
      </c>
      <c r="H22" s="1099">
        <v>0</v>
      </c>
      <c r="I22" s="1099">
        <v>374600.63</v>
      </c>
      <c r="J22" s="1099">
        <v>0</v>
      </c>
      <c r="K22" s="1099">
        <v>57123.23</v>
      </c>
      <c r="L22" s="1099">
        <v>2217792.3199999998</v>
      </c>
      <c r="M22" s="1099">
        <v>0</v>
      </c>
      <c r="N22" s="1099">
        <v>0</v>
      </c>
      <c r="O22" s="1099">
        <v>0</v>
      </c>
      <c r="P22" s="1099">
        <v>0</v>
      </c>
      <c r="Q22" s="1099">
        <v>0</v>
      </c>
      <c r="R22" s="1099">
        <v>0</v>
      </c>
      <c r="S22" s="1099">
        <v>0</v>
      </c>
      <c r="T22" s="1099">
        <v>0</v>
      </c>
      <c r="U22" s="1099">
        <v>0</v>
      </c>
      <c r="V22" s="1099">
        <v>4936993.5</v>
      </c>
      <c r="W22" s="1099">
        <v>0</v>
      </c>
      <c r="X22" s="1100">
        <v>4936993.5</v>
      </c>
      <c r="Y22" s="1101"/>
      <c r="Z22" s="1101"/>
    </row>
    <row r="23" spans="1:26" ht="20.100000000000001" customHeight="1">
      <c r="A23" s="288" t="s">
        <v>96</v>
      </c>
      <c r="B23" s="1099">
        <v>0</v>
      </c>
      <c r="C23" s="1099">
        <v>49295.35</v>
      </c>
      <c r="D23" s="1099">
        <v>0</v>
      </c>
      <c r="E23" s="1099">
        <v>21.79</v>
      </c>
      <c r="F23" s="1099">
        <v>0</v>
      </c>
      <c r="G23" s="1099">
        <v>3331218.15</v>
      </c>
      <c r="H23" s="1099">
        <v>0</v>
      </c>
      <c r="I23" s="1099">
        <v>57058.270000000004</v>
      </c>
      <c r="J23" s="1099">
        <v>0</v>
      </c>
      <c r="K23" s="1099">
        <v>47447.020000000004</v>
      </c>
      <c r="L23" s="1099">
        <v>95396.87</v>
      </c>
      <c r="M23" s="1099">
        <v>0</v>
      </c>
      <c r="N23" s="1099">
        <v>0</v>
      </c>
      <c r="O23" s="1099">
        <v>0</v>
      </c>
      <c r="P23" s="1099">
        <v>0</v>
      </c>
      <c r="Q23" s="1099">
        <v>0</v>
      </c>
      <c r="R23" s="1099">
        <v>0</v>
      </c>
      <c r="S23" s="1099">
        <v>0</v>
      </c>
      <c r="T23" s="1099">
        <v>0</v>
      </c>
      <c r="U23" s="1099">
        <v>0</v>
      </c>
      <c r="V23" s="1099">
        <v>3580437.45</v>
      </c>
      <c r="W23" s="1099">
        <v>0</v>
      </c>
      <c r="X23" s="1100">
        <v>3580437.45</v>
      </c>
      <c r="Y23" s="1101"/>
      <c r="Z23" s="1101"/>
    </row>
    <row r="24" spans="1:26" ht="20.100000000000001" customHeight="1">
      <c r="A24" s="288" t="s">
        <v>40</v>
      </c>
      <c r="B24" s="1099">
        <v>0</v>
      </c>
      <c r="C24" s="1099">
        <v>189359.91</v>
      </c>
      <c r="D24" s="1099">
        <v>0</v>
      </c>
      <c r="E24" s="1099">
        <v>5810.14</v>
      </c>
      <c r="F24" s="1099">
        <v>0</v>
      </c>
      <c r="G24" s="1099">
        <v>7016441.0199999996</v>
      </c>
      <c r="H24" s="1099">
        <v>0</v>
      </c>
      <c r="I24" s="1099">
        <v>706.33</v>
      </c>
      <c r="J24" s="1099">
        <v>0</v>
      </c>
      <c r="K24" s="1099">
        <v>0</v>
      </c>
      <c r="L24" s="1099">
        <v>126097.54000000001</v>
      </c>
      <c r="M24" s="1099">
        <v>0</v>
      </c>
      <c r="N24" s="1099">
        <v>14650.460000000001</v>
      </c>
      <c r="O24" s="1099">
        <v>0</v>
      </c>
      <c r="P24" s="1099">
        <v>0</v>
      </c>
      <c r="Q24" s="1099">
        <v>0</v>
      </c>
      <c r="R24" s="1099">
        <v>0</v>
      </c>
      <c r="S24" s="1099">
        <v>0</v>
      </c>
      <c r="T24" s="1099">
        <v>0</v>
      </c>
      <c r="U24" s="1099">
        <v>0</v>
      </c>
      <c r="V24" s="1099">
        <v>7353065.3999999994</v>
      </c>
      <c r="W24" s="1099">
        <v>0</v>
      </c>
      <c r="X24" s="1100">
        <v>7353065.3999999994</v>
      </c>
      <c r="Y24" s="1101"/>
      <c r="Z24" s="1101"/>
    </row>
    <row r="25" spans="1:26" ht="20.100000000000001" customHeight="1">
      <c r="A25" s="288" t="s">
        <v>41</v>
      </c>
      <c r="B25" s="1099">
        <v>0</v>
      </c>
      <c r="C25" s="1099">
        <v>10601.99</v>
      </c>
      <c r="D25" s="1099">
        <v>0</v>
      </c>
      <c r="E25" s="1099">
        <v>0</v>
      </c>
      <c r="F25" s="1099">
        <v>0</v>
      </c>
      <c r="G25" s="1099">
        <v>1293224.6499999999</v>
      </c>
      <c r="H25" s="1099">
        <v>0</v>
      </c>
      <c r="I25" s="1099">
        <v>40949.619999999995</v>
      </c>
      <c r="J25" s="1099">
        <v>0</v>
      </c>
      <c r="K25" s="1099">
        <v>6399.4800000000005</v>
      </c>
      <c r="L25" s="1099">
        <v>7954.1</v>
      </c>
      <c r="M25" s="1099">
        <v>0</v>
      </c>
      <c r="N25" s="1099">
        <v>0</v>
      </c>
      <c r="O25" s="1099">
        <v>0</v>
      </c>
      <c r="P25" s="1099">
        <v>0</v>
      </c>
      <c r="Q25" s="1099">
        <v>0</v>
      </c>
      <c r="R25" s="1099">
        <v>0</v>
      </c>
      <c r="S25" s="1099">
        <v>0</v>
      </c>
      <c r="T25" s="1099">
        <v>0</v>
      </c>
      <c r="U25" s="1099">
        <v>0</v>
      </c>
      <c r="V25" s="1099">
        <v>1359129.8399999999</v>
      </c>
      <c r="W25" s="1099">
        <v>8615.1</v>
      </c>
      <c r="X25" s="1100">
        <v>1350514.7399999998</v>
      </c>
      <c r="Y25" s="1101"/>
      <c r="Z25" s="1101"/>
    </row>
    <row r="26" spans="1:26" ht="20.100000000000001" customHeight="1">
      <c r="A26" s="858" t="s">
        <v>42</v>
      </c>
      <c r="B26" s="1099">
        <v>0</v>
      </c>
      <c r="C26" s="1099">
        <v>2544.81</v>
      </c>
      <c r="D26" s="1099">
        <v>0</v>
      </c>
      <c r="E26" s="1099">
        <v>0</v>
      </c>
      <c r="F26" s="1099">
        <v>0</v>
      </c>
      <c r="G26" s="1099">
        <v>707082.36</v>
      </c>
      <c r="H26" s="1099">
        <v>0</v>
      </c>
      <c r="I26" s="1099">
        <v>14073.17</v>
      </c>
      <c r="J26" s="1099">
        <v>0</v>
      </c>
      <c r="K26" s="1099">
        <v>22822.670000000002</v>
      </c>
      <c r="L26" s="1099">
        <v>225</v>
      </c>
      <c r="M26" s="1099">
        <v>0</v>
      </c>
      <c r="N26" s="1099">
        <v>0</v>
      </c>
      <c r="O26" s="1099">
        <v>0</v>
      </c>
      <c r="P26" s="1099">
        <v>0</v>
      </c>
      <c r="Q26" s="1099">
        <v>0</v>
      </c>
      <c r="R26" s="1099">
        <v>0</v>
      </c>
      <c r="S26" s="1099">
        <v>0</v>
      </c>
      <c r="T26" s="1099">
        <v>0</v>
      </c>
      <c r="U26" s="1099">
        <v>0</v>
      </c>
      <c r="V26" s="1099">
        <v>746748.01000000013</v>
      </c>
      <c r="W26" s="1099">
        <v>0</v>
      </c>
      <c r="X26" s="1100">
        <v>746748.01000000013</v>
      </c>
      <c r="Y26" s="1101"/>
      <c r="Z26" s="1101"/>
    </row>
    <row r="27" spans="1:26" ht="20.100000000000001" customHeight="1">
      <c r="A27" s="288" t="s">
        <v>43</v>
      </c>
      <c r="B27" s="1099">
        <v>0</v>
      </c>
      <c r="C27" s="1099">
        <v>53234.97</v>
      </c>
      <c r="D27" s="1099">
        <v>0</v>
      </c>
      <c r="E27" s="1099">
        <v>157692.53</v>
      </c>
      <c r="F27" s="1099">
        <v>0</v>
      </c>
      <c r="G27" s="1099">
        <v>1176703.74</v>
      </c>
      <c r="H27" s="1099">
        <v>0</v>
      </c>
      <c r="I27" s="1099">
        <v>0</v>
      </c>
      <c r="J27" s="1099">
        <v>0</v>
      </c>
      <c r="K27" s="1099">
        <v>0</v>
      </c>
      <c r="L27" s="1099">
        <v>9246.75</v>
      </c>
      <c r="M27" s="1099">
        <v>0</v>
      </c>
      <c r="N27" s="1099">
        <v>0</v>
      </c>
      <c r="O27" s="1099">
        <v>0</v>
      </c>
      <c r="P27" s="1099">
        <v>0</v>
      </c>
      <c r="Q27" s="1099">
        <v>0</v>
      </c>
      <c r="R27" s="1099">
        <v>0</v>
      </c>
      <c r="S27" s="1099">
        <v>0</v>
      </c>
      <c r="T27" s="1099">
        <v>0</v>
      </c>
      <c r="U27" s="1099">
        <v>0</v>
      </c>
      <c r="V27" s="1099">
        <v>1396877.99</v>
      </c>
      <c r="W27" s="1099">
        <v>0</v>
      </c>
      <c r="X27" s="1100">
        <v>1396877.99</v>
      </c>
      <c r="Y27" s="1101"/>
      <c r="Z27" s="1101"/>
    </row>
    <row r="28" spans="1:26" ht="20.100000000000001" customHeight="1">
      <c r="A28" s="288" t="s">
        <v>44</v>
      </c>
      <c r="B28" s="1099">
        <v>0</v>
      </c>
      <c r="C28" s="1099">
        <v>52088.11</v>
      </c>
      <c r="D28" s="1099">
        <v>0</v>
      </c>
      <c r="E28" s="1099">
        <v>189442.42</v>
      </c>
      <c r="F28" s="1099">
        <v>0</v>
      </c>
      <c r="G28" s="1099">
        <v>165918.53</v>
      </c>
      <c r="H28" s="1099">
        <v>0</v>
      </c>
      <c r="I28" s="1099">
        <v>0</v>
      </c>
      <c r="J28" s="1099">
        <v>0</v>
      </c>
      <c r="K28" s="1099">
        <v>8262.15</v>
      </c>
      <c r="L28" s="1099">
        <v>0</v>
      </c>
      <c r="M28" s="1099">
        <v>0</v>
      </c>
      <c r="N28" s="1099">
        <v>0</v>
      </c>
      <c r="O28" s="1099">
        <v>0</v>
      </c>
      <c r="P28" s="1099">
        <v>0</v>
      </c>
      <c r="Q28" s="1099">
        <v>0</v>
      </c>
      <c r="R28" s="1099">
        <v>0</v>
      </c>
      <c r="S28" s="1099">
        <v>0</v>
      </c>
      <c r="T28" s="1099">
        <v>0</v>
      </c>
      <c r="U28" s="1099">
        <v>0</v>
      </c>
      <c r="V28" s="1099">
        <v>415711.21000000008</v>
      </c>
      <c r="W28" s="1099">
        <v>3193.59</v>
      </c>
      <c r="X28" s="1100">
        <v>412517.62000000005</v>
      </c>
      <c r="Y28" s="1101"/>
      <c r="Z28" s="1101"/>
    </row>
    <row r="29" spans="1:26" ht="20.100000000000001" customHeight="1">
      <c r="A29" s="288" t="s">
        <v>771</v>
      </c>
      <c r="B29" s="1099">
        <v>0</v>
      </c>
      <c r="C29" s="1099">
        <v>37697.93</v>
      </c>
      <c r="D29" s="1099">
        <v>0</v>
      </c>
      <c r="E29" s="1099">
        <v>98079.360000000001</v>
      </c>
      <c r="F29" s="1099">
        <v>0</v>
      </c>
      <c r="G29" s="1099">
        <v>1289233.8</v>
      </c>
      <c r="H29" s="1099">
        <v>0</v>
      </c>
      <c r="I29" s="1099">
        <v>17228.29</v>
      </c>
      <c r="J29" s="1099">
        <v>0</v>
      </c>
      <c r="K29" s="1099">
        <v>15135.93</v>
      </c>
      <c r="L29" s="1099">
        <v>0</v>
      </c>
      <c r="M29" s="1099">
        <v>0</v>
      </c>
      <c r="N29" s="1099">
        <v>0</v>
      </c>
      <c r="O29" s="1099">
        <v>0</v>
      </c>
      <c r="P29" s="1099">
        <v>0</v>
      </c>
      <c r="Q29" s="1099">
        <v>0</v>
      </c>
      <c r="R29" s="1099">
        <v>0</v>
      </c>
      <c r="S29" s="1099">
        <v>0</v>
      </c>
      <c r="T29" s="1099">
        <v>0</v>
      </c>
      <c r="U29" s="1099">
        <v>0</v>
      </c>
      <c r="V29" s="1099">
        <v>1457375.31</v>
      </c>
      <c r="W29" s="1099">
        <v>0</v>
      </c>
      <c r="X29" s="1100">
        <v>1457375.31</v>
      </c>
      <c r="Y29" s="1101"/>
      <c r="Z29" s="1101"/>
    </row>
    <row r="30" spans="1:26" ht="29.25" customHeight="1" thickBot="1">
      <c r="A30" s="859" t="s">
        <v>772</v>
      </c>
      <c r="B30" s="1102">
        <v>0</v>
      </c>
      <c r="C30" s="1102">
        <v>4913759.8599999985</v>
      </c>
      <c r="D30" s="1102">
        <v>0</v>
      </c>
      <c r="E30" s="1102">
        <v>26414299.980000004</v>
      </c>
      <c r="F30" s="1102">
        <v>4369089.5200000005</v>
      </c>
      <c r="G30" s="1102">
        <v>280614010.10999995</v>
      </c>
      <c r="H30" s="1102">
        <v>0</v>
      </c>
      <c r="I30" s="1102">
        <v>46417884.010000005</v>
      </c>
      <c r="J30" s="1102">
        <v>0</v>
      </c>
      <c r="K30" s="1102">
        <v>7866856.5300000003</v>
      </c>
      <c r="L30" s="1102">
        <v>36905090.910000004</v>
      </c>
      <c r="M30" s="1102">
        <v>0</v>
      </c>
      <c r="N30" s="1102">
        <v>14650.460000000001</v>
      </c>
      <c r="O30" s="1102">
        <v>0</v>
      </c>
      <c r="P30" s="1102">
        <v>0</v>
      </c>
      <c r="Q30" s="1102">
        <v>0</v>
      </c>
      <c r="R30" s="1102">
        <v>160162.63999999998</v>
      </c>
      <c r="S30" s="1102">
        <v>0</v>
      </c>
      <c r="T30" s="1102">
        <v>0</v>
      </c>
      <c r="U30" s="1102">
        <v>0</v>
      </c>
      <c r="V30" s="1102">
        <v>407675804.01999986</v>
      </c>
      <c r="W30" s="1102">
        <v>1541417.77</v>
      </c>
      <c r="X30" s="1102">
        <v>406134386.24999994</v>
      </c>
      <c r="Y30" s="1101"/>
      <c r="Z30" s="1101"/>
    </row>
    <row r="31" spans="1:26" ht="15" customHeight="1">
      <c r="A31" s="863" t="s">
        <v>1042</v>
      </c>
      <c r="B31" s="1103"/>
      <c r="C31" s="1103"/>
      <c r="D31" s="1103"/>
      <c r="E31" s="1103"/>
      <c r="F31" s="1103"/>
      <c r="G31" s="1103"/>
      <c r="H31" s="1103"/>
      <c r="I31" s="1103"/>
      <c r="J31" s="1103"/>
      <c r="K31" s="1103"/>
      <c r="L31" s="1103"/>
      <c r="M31" s="1103"/>
      <c r="N31" s="1103"/>
      <c r="O31" s="1103"/>
      <c r="P31" s="1103"/>
      <c r="Q31" s="1103"/>
      <c r="R31" s="1103"/>
      <c r="S31" s="1103"/>
      <c r="T31" s="1103"/>
      <c r="U31" s="1103"/>
      <c r="V31" s="1103"/>
      <c r="W31" s="1103"/>
      <c r="X31" s="1103"/>
      <c r="Y31" s="1101"/>
      <c r="Z31" s="1101"/>
    </row>
    <row r="32" spans="1:26" ht="15" customHeight="1">
      <c r="A32" s="24" t="s">
        <v>1043</v>
      </c>
      <c r="B32" s="18"/>
      <c r="C32" s="18"/>
      <c r="D32" s="18"/>
      <c r="E32" s="18"/>
      <c r="F32" s="18"/>
      <c r="G32" s="18"/>
      <c r="H32" s="18"/>
      <c r="I32" s="18"/>
      <c r="J32" s="18"/>
      <c r="K32" s="18"/>
      <c r="L32" s="18"/>
      <c r="M32" s="18"/>
      <c r="N32" s="18"/>
      <c r="O32" s="18"/>
      <c r="P32" s="18"/>
      <c r="Q32" s="18"/>
      <c r="R32" s="18"/>
      <c r="S32" s="18"/>
      <c r="T32" s="18"/>
      <c r="U32" s="18"/>
      <c r="V32" s="18"/>
      <c r="W32" s="18"/>
      <c r="X32" s="18"/>
      <c r="Y32" s="1101"/>
      <c r="Z32" s="1101"/>
    </row>
    <row r="33" spans="1:24" ht="13.8">
      <c r="A33" s="24" t="s">
        <v>1044</v>
      </c>
      <c r="B33" s="24"/>
      <c r="C33" s="24"/>
      <c r="D33" s="24"/>
      <c r="E33" s="24"/>
      <c r="F33" s="24"/>
      <c r="G33" s="24"/>
      <c r="H33" s="24"/>
      <c r="I33" s="24"/>
      <c r="J33" s="24"/>
      <c r="K33" s="24"/>
      <c r="L33" s="24"/>
      <c r="M33" s="24"/>
      <c r="N33" s="24"/>
      <c r="O33" s="24"/>
      <c r="P33" s="13"/>
      <c r="Q33" s="13"/>
      <c r="R33" s="13"/>
      <c r="S33" s="13"/>
      <c r="T33" s="13"/>
      <c r="U33" s="13"/>
      <c r="V33" s="13"/>
      <c r="W33" s="13"/>
      <c r="X33" s="13"/>
    </row>
    <row r="34" spans="1:24" ht="13.8">
      <c r="A34" s="24" t="s">
        <v>1045</v>
      </c>
      <c r="B34" s="24"/>
      <c r="C34" s="24"/>
      <c r="D34" s="24"/>
      <c r="E34" s="24"/>
      <c r="F34" s="24"/>
      <c r="G34" s="24"/>
      <c r="H34" s="24"/>
      <c r="I34" s="24"/>
      <c r="J34" s="24"/>
      <c r="K34" s="24"/>
      <c r="L34" s="24"/>
      <c r="M34" s="24"/>
      <c r="N34" s="24"/>
      <c r="O34" s="24"/>
      <c r="P34" s="13"/>
      <c r="Q34" s="13"/>
      <c r="R34" s="13"/>
      <c r="S34" s="13"/>
      <c r="T34" s="13"/>
      <c r="U34" s="13"/>
      <c r="V34" s="13"/>
      <c r="W34" s="13"/>
      <c r="X34" s="13"/>
    </row>
    <row r="35" spans="1:24" ht="13.8">
      <c r="A35" s="13"/>
      <c r="B35" s="13"/>
      <c r="C35" s="13"/>
      <c r="D35" s="13"/>
      <c r="E35" s="13"/>
      <c r="F35" s="13"/>
      <c r="G35" s="13"/>
      <c r="H35" s="13"/>
      <c r="I35" s="13"/>
      <c r="J35" s="13"/>
      <c r="K35" s="13"/>
      <c r="L35" s="13"/>
      <c r="M35" s="13"/>
      <c r="N35" s="13"/>
      <c r="O35" s="13"/>
      <c r="P35" s="13"/>
      <c r="Q35" s="13"/>
      <c r="R35" s="13"/>
      <c r="S35" s="13"/>
      <c r="T35" s="13"/>
      <c r="U35" s="13"/>
      <c r="V35" s="13"/>
      <c r="W35" s="13"/>
      <c r="X35" s="13"/>
    </row>
    <row r="36" spans="1:24" ht="13.8">
      <c r="A36" s="13"/>
      <c r="B36" s="13"/>
      <c r="C36" s="13"/>
      <c r="D36" s="13"/>
      <c r="E36" s="13"/>
      <c r="F36" s="13"/>
      <c r="G36" s="13"/>
      <c r="H36" s="13"/>
      <c r="I36" s="13"/>
      <c r="J36" s="13"/>
      <c r="K36" s="13"/>
      <c r="L36" s="13"/>
      <c r="M36" s="13"/>
      <c r="N36" s="13"/>
      <c r="O36" s="13"/>
      <c r="P36" s="13"/>
      <c r="Q36" s="13"/>
      <c r="R36" s="13"/>
      <c r="S36" s="13"/>
      <c r="T36" s="13"/>
      <c r="U36" s="13"/>
      <c r="V36" s="13"/>
      <c r="W36" s="13"/>
      <c r="X36" s="13"/>
    </row>
    <row r="37" spans="1:24" ht="13.8">
      <c r="A37" s="13"/>
      <c r="B37" s="13"/>
      <c r="C37" s="13"/>
      <c r="D37" s="13"/>
      <c r="E37" s="13"/>
      <c r="F37" s="13"/>
      <c r="G37" s="13"/>
      <c r="H37" s="13"/>
      <c r="I37" s="13"/>
      <c r="J37" s="13"/>
      <c r="K37" s="13"/>
      <c r="L37" s="13"/>
      <c r="M37" s="13"/>
      <c r="N37" s="13"/>
      <c r="O37" s="13"/>
      <c r="P37" s="13"/>
      <c r="Q37" s="13"/>
      <c r="R37" s="13"/>
      <c r="S37" s="13"/>
      <c r="T37" s="13"/>
      <c r="U37" s="13"/>
      <c r="V37" s="13"/>
      <c r="W37" s="13"/>
      <c r="X37" s="13"/>
    </row>
    <row r="201" spans="3:3">
      <c r="C201" s="7" t="s">
        <v>155</v>
      </c>
    </row>
  </sheetData>
  <mergeCells count="13">
    <mergeCell ref="P9:P11"/>
    <mergeCell ref="B10:L10"/>
    <mergeCell ref="Q10:U10"/>
    <mergeCell ref="A2:X2"/>
    <mergeCell ref="A4:X4"/>
    <mergeCell ref="A5:X5"/>
    <mergeCell ref="X6:X11"/>
    <mergeCell ref="B7:W7"/>
    <mergeCell ref="V8:V11"/>
    <mergeCell ref="W8:W11"/>
    <mergeCell ref="M9:M11"/>
    <mergeCell ref="N9:N11"/>
    <mergeCell ref="O9:O11"/>
  </mergeCells>
  <hyperlinks>
    <hyperlink ref="A1" location="Índice!A1" display="Volver al Índice" xr:uid="{2D4DFB6E-6BFC-4180-959E-57BA9943FF55}"/>
  </hyperlinks>
  <printOptions horizontalCentered="1" verticalCentered="1"/>
  <pageMargins left="0.39370078740157483" right="0.39370078740157483" top="0.51181102362204722" bottom="0.78740157480314965" header="0.51181102362204722" footer="0.51181102362204722"/>
  <pageSetup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8DE2F-2E6D-4584-9974-98FEB92B0C75}">
  <dimension ref="A1:M32"/>
  <sheetViews>
    <sheetView showGridLines="0" zoomScaleNormal="75" workbookViewId="0"/>
  </sheetViews>
  <sheetFormatPr baseColWidth="10" defaultRowHeight="13.2"/>
  <cols>
    <col min="1" max="1" width="45" style="7" customWidth="1"/>
    <col min="2" max="2" width="18.109375" style="7" customWidth="1"/>
    <col min="3" max="6" width="14.5546875" style="7" customWidth="1"/>
    <col min="7" max="7" width="13.44140625" style="7" customWidth="1"/>
    <col min="8" max="8" width="14.5546875" style="7" customWidth="1"/>
    <col min="9" max="10" width="12" style="7" bestFit="1" customWidth="1"/>
    <col min="11" max="256" width="11.5546875" style="7"/>
    <col min="257" max="257" width="45" style="7" customWidth="1"/>
    <col min="258" max="258" width="18.109375" style="7" customWidth="1"/>
    <col min="259" max="262" width="14.5546875" style="7" customWidth="1"/>
    <col min="263" max="263" width="13.44140625" style="7" customWidth="1"/>
    <col min="264" max="264" width="14.5546875" style="7" customWidth="1"/>
    <col min="265" max="266" width="12" style="7" bestFit="1" customWidth="1"/>
    <col min="267" max="512" width="11.5546875" style="7"/>
    <col min="513" max="513" width="45" style="7" customWidth="1"/>
    <col min="514" max="514" width="18.109375" style="7" customWidth="1"/>
    <col min="515" max="518" width="14.5546875" style="7" customWidth="1"/>
    <col min="519" max="519" width="13.44140625" style="7" customWidth="1"/>
    <col min="520" max="520" width="14.5546875" style="7" customWidth="1"/>
    <col min="521" max="522" width="12" style="7" bestFit="1" customWidth="1"/>
    <col min="523" max="768" width="11.5546875" style="7"/>
    <col min="769" max="769" width="45" style="7" customWidth="1"/>
    <col min="770" max="770" width="18.109375" style="7" customWidth="1"/>
    <col min="771" max="774" width="14.5546875" style="7" customWidth="1"/>
    <col min="775" max="775" width="13.44140625" style="7" customWidth="1"/>
    <col min="776" max="776" width="14.5546875" style="7" customWidth="1"/>
    <col min="777" max="778" width="12" style="7" bestFit="1" customWidth="1"/>
    <col min="779" max="1024" width="11.5546875" style="7"/>
    <col min="1025" max="1025" width="45" style="7" customWidth="1"/>
    <col min="1026" max="1026" width="18.109375" style="7" customWidth="1"/>
    <col min="1027" max="1030" width="14.5546875" style="7" customWidth="1"/>
    <col min="1031" max="1031" width="13.44140625" style="7" customWidth="1"/>
    <col min="1032" max="1032" width="14.5546875" style="7" customWidth="1"/>
    <col min="1033" max="1034" width="12" style="7" bestFit="1" customWidth="1"/>
    <col min="1035" max="1280" width="11.5546875" style="7"/>
    <col min="1281" max="1281" width="45" style="7" customWidth="1"/>
    <col min="1282" max="1282" width="18.109375" style="7" customWidth="1"/>
    <col min="1283" max="1286" width="14.5546875" style="7" customWidth="1"/>
    <col min="1287" max="1287" width="13.44140625" style="7" customWidth="1"/>
    <col min="1288" max="1288" width="14.5546875" style="7" customWidth="1"/>
    <col min="1289" max="1290" width="12" style="7" bestFit="1" customWidth="1"/>
    <col min="1291" max="1536" width="11.5546875" style="7"/>
    <col min="1537" max="1537" width="45" style="7" customWidth="1"/>
    <col min="1538" max="1538" width="18.109375" style="7" customWidth="1"/>
    <col min="1539" max="1542" width="14.5546875" style="7" customWidth="1"/>
    <col min="1543" max="1543" width="13.44140625" style="7" customWidth="1"/>
    <col min="1544" max="1544" width="14.5546875" style="7" customWidth="1"/>
    <col min="1545" max="1546" width="12" style="7" bestFit="1" customWidth="1"/>
    <col min="1547" max="1792" width="11.5546875" style="7"/>
    <col min="1793" max="1793" width="45" style="7" customWidth="1"/>
    <col min="1794" max="1794" width="18.109375" style="7" customWidth="1"/>
    <col min="1795" max="1798" width="14.5546875" style="7" customWidth="1"/>
    <col min="1799" max="1799" width="13.44140625" style="7" customWidth="1"/>
    <col min="1800" max="1800" width="14.5546875" style="7" customWidth="1"/>
    <col min="1801" max="1802" width="12" style="7" bestFit="1" customWidth="1"/>
    <col min="1803" max="2048" width="11.5546875" style="7"/>
    <col min="2049" max="2049" width="45" style="7" customWidth="1"/>
    <col min="2050" max="2050" width="18.109375" style="7" customWidth="1"/>
    <col min="2051" max="2054" width="14.5546875" style="7" customWidth="1"/>
    <col min="2055" max="2055" width="13.44140625" style="7" customWidth="1"/>
    <col min="2056" max="2056" width="14.5546875" style="7" customWidth="1"/>
    <col min="2057" max="2058" width="12" style="7" bestFit="1" customWidth="1"/>
    <col min="2059" max="2304" width="11.5546875" style="7"/>
    <col min="2305" max="2305" width="45" style="7" customWidth="1"/>
    <col min="2306" max="2306" width="18.109375" style="7" customWidth="1"/>
    <col min="2307" max="2310" width="14.5546875" style="7" customWidth="1"/>
    <col min="2311" max="2311" width="13.44140625" style="7" customWidth="1"/>
    <col min="2312" max="2312" width="14.5546875" style="7" customWidth="1"/>
    <col min="2313" max="2314" width="12" style="7" bestFit="1" customWidth="1"/>
    <col min="2315" max="2560" width="11.5546875" style="7"/>
    <col min="2561" max="2561" width="45" style="7" customWidth="1"/>
    <col min="2562" max="2562" width="18.109375" style="7" customWidth="1"/>
    <col min="2563" max="2566" width="14.5546875" style="7" customWidth="1"/>
    <col min="2567" max="2567" width="13.44140625" style="7" customWidth="1"/>
    <col min="2568" max="2568" width="14.5546875" style="7" customWidth="1"/>
    <col min="2569" max="2570" width="12" style="7" bestFit="1" customWidth="1"/>
    <col min="2571" max="2816" width="11.5546875" style="7"/>
    <col min="2817" max="2817" width="45" style="7" customWidth="1"/>
    <col min="2818" max="2818" width="18.109375" style="7" customWidth="1"/>
    <col min="2819" max="2822" width="14.5546875" style="7" customWidth="1"/>
    <col min="2823" max="2823" width="13.44140625" style="7" customWidth="1"/>
    <col min="2824" max="2824" width="14.5546875" style="7" customWidth="1"/>
    <col min="2825" max="2826" width="12" style="7" bestFit="1" customWidth="1"/>
    <col min="2827" max="3072" width="11.5546875" style="7"/>
    <col min="3073" max="3073" width="45" style="7" customWidth="1"/>
    <col min="3074" max="3074" width="18.109375" style="7" customWidth="1"/>
    <col min="3075" max="3078" width="14.5546875" style="7" customWidth="1"/>
    <col min="3079" max="3079" width="13.44140625" style="7" customWidth="1"/>
    <col min="3080" max="3080" width="14.5546875" style="7" customWidth="1"/>
    <col min="3081" max="3082" width="12" style="7" bestFit="1" customWidth="1"/>
    <col min="3083" max="3328" width="11.5546875" style="7"/>
    <col min="3329" max="3329" width="45" style="7" customWidth="1"/>
    <col min="3330" max="3330" width="18.109375" style="7" customWidth="1"/>
    <col min="3331" max="3334" width="14.5546875" style="7" customWidth="1"/>
    <col min="3335" max="3335" width="13.44140625" style="7" customWidth="1"/>
    <col min="3336" max="3336" width="14.5546875" style="7" customWidth="1"/>
    <col min="3337" max="3338" width="12" style="7" bestFit="1" customWidth="1"/>
    <col min="3339" max="3584" width="11.5546875" style="7"/>
    <col min="3585" max="3585" width="45" style="7" customWidth="1"/>
    <col min="3586" max="3586" width="18.109375" style="7" customWidth="1"/>
    <col min="3587" max="3590" width="14.5546875" style="7" customWidth="1"/>
    <col min="3591" max="3591" width="13.44140625" style="7" customWidth="1"/>
    <col min="3592" max="3592" width="14.5546875" style="7" customWidth="1"/>
    <col min="3593" max="3594" width="12" style="7" bestFit="1" customWidth="1"/>
    <col min="3595" max="3840" width="11.5546875" style="7"/>
    <col min="3841" max="3841" width="45" style="7" customWidth="1"/>
    <col min="3842" max="3842" width="18.109375" style="7" customWidth="1"/>
    <col min="3843" max="3846" width="14.5546875" style="7" customWidth="1"/>
    <col min="3847" max="3847" width="13.44140625" style="7" customWidth="1"/>
    <col min="3848" max="3848" width="14.5546875" style="7" customWidth="1"/>
    <col min="3849" max="3850" width="12" style="7" bestFit="1" customWidth="1"/>
    <col min="3851" max="4096" width="11.5546875" style="7"/>
    <col min="4097" max="4097" width="45" style="7" customWidth="1"/>
    <col min="4098" max="4098" width="18.109375" style="7" customWidth="1"/>
    <col min="4099" max="4102" width="14.5546875" style="7" customWidth="1"/>
    <col min="4103" max="4103" width="13.44140625" style="7" customWidth="1"/>
    <col min="4104" max="4104" width="14.5546875" style="7" customWidth="1"/>
    <col min="4105" max="4106" width="12" style="7" bestFit="1" customWidth="1"/>
    <col min="4107" max="4352" width="11.5546875" style="7"/>
    <col min="4353" max="4353" width="45" style="7" customWidth="1"/>
    <col min="4354" max="4354" width="18.109375" style="7" customWidth="1"/>
    <col min="4355" max="4358" width="14.5546875" style="7" customWidth="1"/>
    <col min="4359" max="4359" width="13.44140625" style="7" customWidth="1"/>
    <col min="4360" max="4360" width="14.5546875" style="7" customWidth="1"/>
    <col min="4361" max="4362" width="12" style="7" bestFit="1" customWidth="1"/>
    <col min="4363" max="4608" width="11.5546875" style="7"/>
    <col min="4609" max="4609" width="45" style="7" customWidth="1"/>
    <col min="4610" max="4610" width="18.109375" style="7" customWidth="1"/>
    <col min="4611" max="4614" width="14.5546875" style="7" customWidth="1"/>
    <col min="4615" max="4615" width="13.44140625" style="7" customWidth="1"/>
    <col min="4616" max="4616" width="14.5546875" style="7" customWidth="1"/>
    <col min="4617" max="4618" width="12" style="7" bestFit="1" customWidth="1"/>
    <col min="4619" max="4864" width="11.5546875" style="7"/>
    <col min="4865" max="4865" width="45" style="7" customWidth="1"/>
    <col min="4866" max="4866" width="18.109375" style="7" customWidth="1"/>
    <col min="4867" max="4870" width="14.5546875" style="7" customWidth="1"/>
    <col min="4871" max="4871" width="13.44140625" style="7" customWidth="1"/>
    <col min="4872" max="4872" width="14.5546875" style="7" customWidth="1"/>
    <col min="4873" max="4874" width="12" style="7" bestFit="1" customWidth="1"/>
    <col min="4875" max="5120" width="11.5546875" style="7"/>
    <col min="5121" max="5121" width="45" style="7" customWidth="1"/>
    <col min="5122" max="5122" width="18.109375" style="7" customWidth="1"/>
    <col min="5123" max="5126" width="14.5546875" style="7" customWidth="1"/>
    <col min="5127" max="5127" width="13.44140625" style="7" customWidth="1"/>
    <col min="5128" max="5128" width="14.5546875" style="7" customWidth="1"/>
    <col min="5129" max="5130" width="12" style="7" bestFit="1" customWidth="1"/>
    <col min="5131" max="5376" width="11.5546875" style="7"/>
    <col min="5377" max="5377" width="45" style="7" customWidth="1"/>
    <col min="5378" max="5378" width="18.109375" style="7" customWidth="1"/>
    <col min="5379" max="5382" width="14.5546875" style="7" customWidth="1"/>
    <col min="5383" max="5383" width="13.44140625" style="7" customWidth="1"/>
    <col min="5384" max="5384" width="14.5546875" style="7" customWidth="1"/>
    <col min="5385" max="5386" width="12" style="7" bestFit="1" customWidth="1"/>
    <col min="5387" max="5632" width="11.5546875" style="7"/>
    <col min="5633" max="5633" width="45" style="7" customWidth="1"/>
    <col min="5634" max="5634" width="18.109375" style="7" customWidth="1"/>
    <col min="5635" max="5638" width="14.5546875" style="7" customWidth="1"/>
    <col min="5639" max="5639" width="13.44140625" style="7" customWidth="1"/>
    <col min="5640" max="5640" width="14.5546875" style="7" customWidth="1"/>
    <col min="5641" max="5642" width="12" style="7" bestFit="1" customWidth="1"/>
    <col min="5643" max="5888" width="11.5546875" style="7"/>
    <col min="5889" max="5889" width="45" style="7" customWidth="1"/>
    <col min="5890" max="5890" width="18.109375" style="7" customWidth="1"/>
    <col min="5891" max="5894" width="14.5546875" style="7" customWidth="1"/>
    <col min="5895" max="5895" width="13.44140625" style="7" customWidth="1"/>
    <col min="5896" max="5896" width="14.5546875" style="7" customWidth="1"/>
    <col min="5897" max="5898" width="12" style="7" bestFit="1" customWidth="1"/>
    <col min="5899" max="6144" width="11.5546875" style="7"/>
    <col min="6145" max="6145" width="45" style="7" customWidth="1"/>
    <col min="6146" max="6146" width="18.109375" style="7" customWidth="1"/>
    <col min="6147" max="6150" width="14.5546875" style="7" customWidth="1"/>
    <col min="6151" max="6151" width="13.44140625" style="7" customWidth="1"/>
    <col min="6152" max="6152" width="14.5546875" style="7" customWidth="1"/>
    <col min="6153" max="6154" width="12" style="7" bestFit="1" customWidth="1"/>
    <col min="6155" max="6400" width="11.5546875" style="7"/>
    <col min="6401" max="6401" width="45" style="7" customWidth="1"/>
    <col min="6402" max="6402" width="18.109375" style="7" customWidth="1"/>
    <col min="6403" max="6406" width="14.5546875" style="7" customWidth="1"/>
    <col min="6407" max="6407" width="13.44140625" style="7" customWidth="1"/>
    <col min="6408" max="6408" width="14.5546875" style="7" customWidth="1"/>
    <col min="6409" max="6410" width="12" style="7" bestFit="1" customWidth="1"/>
    <col min="6411" max="6656" width="11.5546875" style="7"/>
    <col min="6657" max="6657" width="45" style="7" customWidth="1"/>
    <col min="6658" max="6658" width="18.109375" style="7" customWidth="1"/>
    <col min="6659" max="6662" width="14.5546875" style="7" customWidth="1"/>
    <col min="6663" max="6663" width="13.44140625" style="7" customWidth="1"/>
    <col min="6664" max="6664" width="14.5546875" style="7" customWidth="1"/>
    <col min="6665" max="6666" width="12" style="7" bestFit="1" customWidth="1"/>
    <col min="6667" max="6912" width="11.5546875" style="7"/>
    <col min="6913" max="6913" width="45" style="7" customWidth="1"/>
    <col min="6914" max="6914" width="18.109375" style="7" customWidth="1"/>
    <col min="6915" max="6918" width="14.5546875" style="7" customWidth="1"/>
    <col min="6919" max="6919" width="13.44140625" style="7" customWidth="1"/>
    <col min="6920" max="6920" width="14.5546875" style="7" customWidth="1"/>
    <col min="6921" max="6922" width="12" style="7" bestFit="1" customWidth="1"/>
    <col min="6923" max="7168" width="11.5546875" style="7"/>
    <col min="7169" max="7169" width="45" style="7" customWidth="1"/>
    <col min="7170" max="7170" width="18.109375" style="7" customWidth="1"/>
    <col min="7171" max="7174" width="14.5546875" style="7" customWidth="1"/>
    <col min="7175" max="7175" width="13.44140625" style="7" customWidth="1"/>
    <col min="7176" max="7176" width="14.5546875" style="7" customWidth="1"/>
    <col min="7177" max="7178" width="12" style="7" bestFit="1" customWidth="1"/>
    <col min="7179" max="7424" width="11.5546875" style="7"/>
    <col min="7425" max="7425" width="45" style="7" customWidth="1"/>
    <col min="7426" max="7426" width="18.109375" style="7" customWidth="1"/>
    <col min="7427" max="7430" width="14.5546875" style="7" customWidth="1"/>
    <col min="7431" max="7431" width="13.44140625" style="7" customWidth="1"/>
    <col min="7432" max="7432" width="14.5546875" style="7" customWidth="1"/>
    <col min="7433" max="7434" width="12" style="7" bestFit="1" customWidth="1"/>
    <col min="7435" max="7680" width="11.5546875" style="7"/>
    <col min="7681" max="7681" width="45" style="7" customWidth="1"/>
    <col min="7682" max="7682" width="18.109375" style="7" customWidth="1"/>
    <col min="7683" max="7686" width="14.5546875" style="7" customWidth="1"/>
    <col min="7687" max="7687" width="13.44140625" style="7" customWidth="1"/>
    <col min="7688" max="7688" width="14.5546875" style="7" customWidth="1"/>
    <col min="7689" max="7690" width="12" style="7" bestFit="1" customWidth="1"/>
    <col min="7691" max="7936" width="11.5546875" style="7"/>
    <col min="7937" max="7937" width="45" style="7" customWidth="1"/>
    <col min="7938" max="7938" width="18.109375" style="7" customWidth="1"/>
    <col min="7939" max="7942" width="14.5546875" style="7" customWidth="1"/>
    <col min="7943" max="7943" width="13.44140625" style="7" customWidth="1"/>
    <col min="7944" max="7944" width="14.5546875" style="7" customWidth="1"/>
    <col min="7945" max="7946" width="12" style="7" bestFit="1" customWidth="1"/>
    <col min="7947" max="8192" width="11.5546875" style="7"/>
    <col min="8193" max="8193" width="45" style="7" customWidth="1"/>
    <col min="8194" max="8194" width="18.109375" style="7" customWidth="1"/>
    <col min="8195" max="8198" width="14.5546875" style="7" customWidth="1"/>
    <col min="8199" max="8199" width="13.44140625" style="7" customWidth="1"/>
    <col min="8200" max="8200" width="14.5546875" style="7" customWidth="1"/>
    <col min="8201" max="8202" width="12" style="7" bestFit="1" customWidth="1"/>
    <col min="8203" max="8448" width="11.5546875" style="7"/>
    <col min="8449" max="8449" width="45" style="7" customWidth="1"/>
    <col min="8450" max="8450" width="18.109375" style="7" customWidth="1"/>
    <col min="8451" max="8454" width="14.5546875" style="7" customWidth="1"/>
    <col min="8455" max="8455" width="13.44140625" style="7" customWidth="1"/>
    <col min="8456" max="8456" width="14.5546875" style="7" customWidth="1"/>
    <col min="8457" max="8458" width="12" style="7" bestFit="1" customWidth="1"/>
    <col min="8459" max="8704" width="11.5546875" style="7"/>
    <col min="8705" max="8705" width="45" style="7" customWidth="1"/>
    <col min="8706" max="8706" width="18.109375" style="7" customWidth="1"/>
    <col min="8707" max="8710" width="14.5546875" style="7" customWidth="1"/>
    <col min="8711" max="8711" width="13.44140625" style="7" customWidth="1"/>
    <col min="8712" max="8712" width="14.5546875" style="7" customWidth="1"/>
    <col min="8713" max="8714" width="12" style="7" bestFit="1" customWidth="1"/>
    <col min="8715" max="8960" width="11.5546875" style="7"/>
    <col min="8961" max="8961" width="45" style="7" customWidth="1"/>
    <col min="8962" max="8962" width="18.109375" style="7" customWidth="1"/>
    <col min="8963" max="8966" width="14.5546875" style="7" customWidth="1"/>
    <col min="8967" max="8967" width="13.44140625" style="7" customWidth="1"/>
    <col min="8968" max="8968" width="14.5546875" style="7" customWidth="1"/>
    <col min="8969" max="8970" width="12" style="7" bestFit="1" customWidth="1"/>
    <col min="8971" max="9216" width="11.5546875" style="7"/>
    <col min="9217" max="9217" width="45" style="7" customWidth="1"/>
    <col min="9218" max="9218" width="18.109375" style="7" customWidth="1"/>
    <col min="9219" max="9222" width="14.5546875" style="7" customWidth="1"/>
    <col min="9223" max="9223" width="13.44140625" style="7" customWidth="1"/>
    <col min="9224" max="9224" width="14.5546875" style="7" customWidth="1"/>
    <col min="9225" max="9226" width="12" style="7" bestFit="1" customWidth="1"/>
    <col min="9227" max="9472" width="11.5546875" style="7"/>
    <col min="9473" max="9473" width="45" style="7" customWidth="1"/>
    <col min="9474" max="9474" width="18.109375" style="7" customWidth="1"/>
    <col min="9475" max="9478" width="14.5546875" style="7" customWidth="1"/>
    <col min="9479" max="9479" width="13.44140625" style="7" customWidth="1"/>
    <col min="9480" max="9480" width="14.5546875" style="7" customWidth="1"/>
    <col min="9481" max="9482" width="12" style="7" bestFit="1" customWidth="1"/>
    <col min="9483" max="9728" width="11.5546875" style="7"/>
    <col min="9729" max="9729" width="45" style="7" customWidth="1"/>
    <col min="9730" max="9730" width="18.109375" style="7" customWidth="1"/>
    <col min="9731" max="9734" width="14.5546875" style="7" customWidth="1"/>
    <col min="9735" max="9735" width="13.44140625" style="7" customWidth="1"/>
    <col min="9736" max="9736" width="14.5546875" style="7" customWidth="1"/>
    <col min="9737" max="9738" width="12" style="7" bestFit="1" customWidth="1"/>
    <col min="9739" max="9984" width="11.5546875" style="7"/>
    <col min="9985" max="9985" width="45" style="7" customWidth="1"/>
    <col min="9986" max="9986" width="18.109375" style="7" customWidth="1"/>
    <col min="9987" max="9990" width="14.5546875" style="7" customWidth="1"/>
    <col min="9991" max="9991" width="13.44140625" style="7" customWidth="1"/>
    <col min="9992" max="9992" width="14.5546875" style="7" customWidth="1"/>
    <col min="9993" max="9994" width="12" style="7" bestFit="1" customWidth="1"/>
    <col min="9995" max="10240" width="11.5546875" style="7"/>
    <col min="10241" max="10241" width="45" style="7" customWidth="1"/>
    <col min="10242" max="10242" width="18.109375" style="7" customWidth="1"/>
    <col min="10243" max="10246" width="14.5546875" style="7" customWidth="1"/>
    <col min="10247" max="10247" width="13.44140625" style="7" customWidth="1"/>
    <col min="10248" max="10248" width="14.5546875" style="7" customWidth="1"/>
    <col min="10249" max="10250" width="12" style="7" bestFit="1" customWidth="1"/>
    <col min="10251" max="10496" width="11.5546875" style="7"/>
    <col min="10497" max="10497" width="45" style="7" customWidth="1"/>
    <col min="10498" max="10498" width="18.109375" style="7" customWidth="1"/>
    <col min="10499" max="10502" width="14.5546875" style="7" customWidth="1"/>
    <col min="10503" max="10503" width="13.44140625" style="7" customWidth="1"/>
    <col min="10504" max="10504" width="14.5546875" style="7" customWidth="1"/>
    <col min="10505" max="10506" width="12" style="7" bestFit="1" customWidth="1"/>
    <col min="10507" max="10752" width="11.5546875" style="7"/>
    <col min="10753" max="10753" width="45" style="7" customWidth="1"/>
    <col min="10754" max="10754" width="18.109375" style="7" customWidth="1"/>
    <col min="10755" max="10758" width="14.5546875" style="7" customWidth="1"/>
    <col min="10759" max="10759" width="13.44140625" style="7" customWidth="1"/>
    <col min="10760" max="10760" width="14.5546875" style="7" customWidth="1"/>
    <col min="10761" max="10762" width="12" style="7" bestFit="1" customWidth="1"/>
    <col min="10763" max="11008" width="11.5546875" style="7"/>
    <col min="11009" max="11009" width="45" style="7" customWidth="1"/>
    <col min="11010" max="11010" width="18.109375" style="7" customWidth="1"/>
    <col min="11011" max="11014" width="14.5546875" style="7" customWidth="1"/>
    <col min="11015" max="11015" width="13.44140625" style="7" customWidth="1"/>
    <col min="11016" max="11016" width="14.5546875" style="7" customWidth="1"/>
    <col min="11017" max="11018" width="12" style="7" bestFit="1" customWidth="1"/>
    <col min="11019" max="11264" width="11.5546875" style="7"/>
    <col min="11265" max="11265" width="45" style="7" customWidth="1"/>
    <col min="11266" max="11266" width="18.109375" style="7" customWidth="1"/>
    <col min="11267" max="11270" width="14.5546875" style="7" customWidth="1"/>
    <col min="11271" max="11271" width="13.44140625" style="7" customWidth="1"/>
    <col min="11272" max="11272" width="14.5546875" style="7" customWidth="1"/>
    <col min="11273" max="11274" width="12" style="7" bestFit="1" customWidth="1"/>
    <col min="11275" max="11520" width="11.5546875" style="7"/>
    <col min="11521" max="11521" width="45" style="7" customWidth="1"/>
    <col min="11522" max="11522" width="18.109375" style="7" customWidth="1"/>
    <col min="11523" max="11526" width="14.5546875" style="7" customWidth="1"/>
    <col min="11527" max="11527" width="13.44140625" style="7" customWidth="1"/>
    <col min="11528" max="11528" width="14.5546875" style="7" customWidth="1"/>
    <col min="11529" max="11530" width="12" style="7" bestFit="1" customWidth="1"/>
    <col min="11531" max="11776" width="11.5546875" style="7"/>
    <col min="11777" max="11777" width="45" style="7" customWidth="1"/>
    <col min="11778" max="11778" width="18.109375" style="7" customWidth="1"/>
    <col min="11779" max="11782" width="14.5546875" style="7" customWidth="1"/>
    <col min="11783" max="11783" width="13.44140625" style="7" customWidth="1"/>
    <col min="11784" max="11784" width="14.5546875" style="7" customWidth="1"/>
    <col min="11785" max="11786" width="12" style="7" bestFit="1" customWidth="1"/>
    <col min="11787" max="12032" width="11.5546875" style="7"/>
    <col min="12033" max="12033" width="45" style="7" customWidth="1"/>
    <col min="12034" max="12034" width="18.109375" style="7" customWidth="1"/>
    <col min="12035" max="12038" width="14.5546875" style="7" customWidth="1"/>
    <col min="12039" max="12039" width="13.44140625" style="7" customWidth="1"/>
    <col min="12040" max="12040" width="14.5546875" style="7" customWidth="1"/>
    <col min="12041" max="12042" width="12" style="7" bestFit="1" customWidth="1"/>
    <col min="12043" max="12288" width="11.5546875" style="7"/>
    <col min="12289" max="12289" width="45" style="7" customWidth="1"/>
    <col min="12290" max="12290" width="18.109375" style="7" customWidth="1"/>
    <col min="12291" max="12294" width="14.5546875" style="7" customWidth="1"/>
    <col min="12295" max="12295" width="13.44140625" style="7" customWidth="1"/>
    <col min="12296" max="12296" width="14.5546875" style="7" customWidth="1"/>
    <col min="12297" max="12298" width="12" style="7" bestFit="1" customWidth="1"/>
    <col min="12299" max="12544" width="11.5546875" style="7"/>
    <col min="12545" max="12545" width="45" style="7" customWidth="1"/>
    <col min="12546" max="12546" width="18.109375" style="7" customWidth="1"/>
    <col min="12547" max="12550" width="14.5546875" style="7" customWidth="1"/>
    <col min="12551" max="12551" width="13.44140625" style="7" customWidth="1"/>
    <col min="12552" max="12552" width="14.5546875" style="7" customWidth="1"/>
    <col min="12553" max="12554" width="12" style="7" bestFit="1" customWidth="1"/>
    <col min="12555" max="12800" width="11.5546875" style="7"/>
    <col min="12801" max="12801" width="45" style="7" customWidth="1"/>
    <col min="12802" max="12802" width="18.109375" style="7" customWidth="1"/>
    <col min="12803" max="12806" width="14.5546875" style="7" customWidth="1"/>
    <col min="12807" max="12807" width="13.44140625" style="7" customWidth="1"/>
    <col min="12808" max="12808" width="14.5546875" style="7" customWidth="1"/>
    <col min="12809" max="12810" width="12" style="7" bestFit="1" customWidth="1"/>
    <col min="12811" max="13056" width="11.5546875" style="7"/>
    <col min="13057" max="13057" width="45" style="7" customWidth="1"/>
    <col min="13058" max="13058" width="18.109375" style="7" customWidth="1"/>
    <col min="13059" max="13062" width="14.5546875" style="7" customWidth="1"/>
    <col min="13063" max="13063" width="13.44140625" style="7" customWidth="1"/>
    <col min="13064" max="13064" width="14.5546875" style="7" customWidth="1"/>
    <col min="13065" max="13066" width="12" style="7" bestFit="1" customWidth="1"/>
    <col min="13067" max="13312" width="11.5546875" style="7"/>
    <col min="13313" max="13313" width="45" style="7" customWidth="1"/>
    <col min="13314" max="13314" width="18.109375" style="7" customWidth="1"/>
    <col min="13315" max="13318" width="14.5546875" style="7" customWidth="1"/>
    <col min="13319" max="13319" width="13.44140625" style="7" customWidth="1"/>
    <col min="13320" max="13320" width="14.5546875" style="7" customWidth="1"/>
    <col min="13321" max="13322" width="12" style="7" bestFit="1" customWidth="1"/>
    <col min="13323" max="13568" width="11.5546875" style="7"/>
    <col min="13569" max="13569" width="45" style="7" customWidth="1"/>
    <col min="13570" max="13570" width="18.109375" style="7" customWidth="1"/>
    <col min="13571" max="13574" width="14.5546875" style="7" customWidth="1"/>
    <col min="13575" max="13575" width="13.44140625" style="7" customWidth="1"/>
    <col min="13576" max="13576" width="14.5546875" style="7" customWidth="1"/>
    <col min="13577" max="13578" width="12" style="7" bestFit="1" customWidth="1"/>
    <col min="13579" max="13824" width="11.5546875" style="7"/>
    <col min="13825" max="13825" width="45" style="7" customWidth="1"/>
    <col min="13826" max="13826" width="18.109375" style="7" customWidth="1"/>
    <col min="13827" max="13830" width="14.5546875" style="7" customWidth="1"/>
    <col min="13831" max="13831" width="13.44140625" style="7" customWidth="1"/>
    <col min="13832" max="13832" width="14.5546875" style="7" customWidth="1"/>
    <col min="13833" max="13834" width="12" style="7" bestFit="1" customWidth="1"/>
    <col min="13835" max="14080" width="11.5546875" style="7"/>
    <col min="14081" max="14081" width="45" style="7" customWidth="1"/>
    <col min="14082" max="14082" width="18.109375" style="7" customWidth="1"/>
    <col min="14083" max="14086" width="14.5546875" style="7" customWidth="1"/>
    <col min="14087" max="14087" width="13.44140625" style="7" customWidth="1"/>
    <col min="14088" max="14088" width="14.5546875" style="7" customWidth="1"/>
    <col min="14089" max="14090" width="12" style="7" bestFit="1" customWidth="1"/>
    <col min="14091" max="14336" width="11.5546875" style="7"/>
    <col min="14337" max="14337" width="45" style="7" customWidth="1"/>
    <col min="14338" max="14338" width="18.109375" style="7" customWidth="1"/>
    <col min="14339" max="14342" width="14.5546875" style="7" customWidth="1"/>
    <col min="14343" max="14343" width="13.44140625" style="7" customWidth="1"/>
    <col min="14344" max="14344" width="14.5546875" style="7" customWidth="1"/>
    <col min="14345" max="14346" width="12" style="7" bestFit="1" customWidth="1"/>
    <col min="14347" max="14592" width="11.5546875" style="7"/>
    <col min="14593" max="14593" width="45" style="7" customWidth="1"/>
    <col min="14594" max="14594" width="18.109375" style="7" customWidth="1"/>
    <col min="14595" max="14598" width="14.5546875" style="7" customWidth="1"/>
    <col min="14599" max="14599" width="13.44140625" style="7" customWidth="1"/>
    <col min="14600" max="14600" width="14.5546875" style="7" customWidth="1"/>
    <col min="14601" max="14602" width="12" style="7" bestFit="1" customWidth="1"/>
    <col min="14603" max="14848" width="11.5546875" style="7"/>
    <col min="14849" max="14849" width="45" style="7" customWidth="1"/>
    <col min="14850" max="14850" width="18.109375" style="7" customWidth="1"/>
    <col min="14851" max="14854" width="14.5546875" style="7" customWidth="1"/>
    <col min="14855" max="14855" width="13.44140625" style="7" customWidth="1"/>
    <col min="14856" max="14856" width="14.5546875" style="7" customWidth="1"/>
    <col min="14857" max="14858" width="12" style="7" bestFit="1" customWidth="1"/>
    <col min="14859" max="15104" width="11.5546875" style="7"/>
    <col min="15105" max="15105" width="45" style="7" customWidth="1"/>
    <col min="15106" max="15106" width="18.109375" style="7" customWidth="1"/>
    <col min="15107" max="15110" width="14.5546875" style="7" customWidth="1"/>
    <col min="15111" max="15111" width="13.44140625" style="7" customWidth="1"/>
    <col min="15112" max="15112" width="14.5546875" style="7" customWidth="1"/>
    <col min="15113" max="15114" width="12" style="7" bestFit="1" customWidth="1"/>
    <col min="15115" max="15360" width="11.5546875" style="7"/>
    <col min="15361" max="15361" width="45" style="7" customWidth="1"/>
    <col min="15362" max="15362" width="18.109375" style="7" customWidth="1"/>
    <col min="15363" max="15366" width="14.5546875" style="7" customWidth="1"/>
    <col min="15367" max="15367" width="13.44140625" style="7" customWidth="1"/>
    <col min="15368" max="15368" width="14.5546875" style="7" customWidth="1"/>
    <col min="15369" max="15370" width="12" style="7" bestFit="1" customWidth="1"/>
    <col min="15371" max="15616" width="11.5546875" style="7"/>
    <col min="15617" max="15617" width="45" style="7" customWidth="1"/>
    <col min="15618" max="15618" width="18.109375" style="7" customWidth="1"/>
    <col min="15619" max="15622" width="14.5546875" style="7" customWidth="1"/>
    <col min="15623" max="15623" width="13.44140625" style="7" customWidth="1"/>
    <col min="15624" max="15624" width="14.5546875" style="7" customWidth="1"/>
    <col min="15625" max="15626" width="12" style="7" bestFit="1" customWidth="1"/>
    <col min="15627" max="15872" width="11.5546875" style="7"/>
    <col min="15873" max="15873" width="45" style="7" customWidth="1"/>
    <col min="15874" max="15874" width="18.109375" style="7" customWidth="1"/>
    <col min="15875" max="15878" width="14.5546875" style="7" customWidth="1"/>
    <col min="15879" max="15879" width="13.44140625" style="7" customWidth="1"/>
    <col min="15880" max="15880" width="14.5546875" style="7" customWidth="1"/>
    <col min="15881" max="15882" width="12" style="7" bestFit="1" customWidth="1"/>
    <col min="15883" max="16128" width="11.5546875" style="7"/>
    <col min="16129" max="16129" width="45" style="7" customWidth="1"/>
    <col min="16130" max="16130" width="18.109375" style="7" customWidth="1"/>
    <col min="16131" max="16134" width="14.5546875" style="7" customWidth="1"/>
    <col min="16135" max="16135" width="13.44140625" style="7" customWidth="1"/>
    <col min="16136" max="16136" width="14.5546875" style="7" customWidth="1"/>
    <col min="16137" max="16138" width="12" style="7" bestFit="1" customWidth="1"/>
    <col min="16139" max="16384" width="11.5546875" style="7"/>
  </cols>
  <sheetData>
    <row r="1" spans="1:13" s="377" customFormat="1" ht="18" customHeight="1">
      <c r="A1" s="1401" t="s">
        <v>1230</v>
      </c>
      <c r="B1" s="273"/>
      <c r="C1" s="273"/>
      <c r="D1" s="273"/>
      <c r="E1" s="273"/>
      <c r="F1" s="273"/>
      <c r="G1" s="273"/>
      <c r="H1" s="273"/>
    </row>
    <row r="2" spans="1:13" s="41" customFormat="1" ht="24" customHeight="1">
      <c r="A2" s="167" t="s">
        <v>1070</v>
      </c>
      <c r="B2" s="167"/>
      <c r="C2" s="167"/>
      <c r="D2" s="167"/>
      <c r="E2" s="167"/>
      <c r="F2" s="167"/>
      <c r="G2" s="167"/>
      <c r="H2" s="167"/>
    </row>
    <row r="3" spans="1:13" s="599" customFormat="1" ht="18" customHeight="1">
      <c r="A3" s="169">
        <v>45504</v>
      </c>
      <c r="B3" s="169"/>
      <c r="C3" s="169"/>
      <c r="D3" s="169"/>
      <c r="E3" s="169"/>
      <c r="F3" s="169"/>
      <c r="G3" s="169"/>
      <c r="H3" s="169"/>
    </row>
    <row r="4" spans="1:13" s="383" customFormat="1" ht="18" customHeight="1">
      <c r="A4" s="170" t="s">
        <v>122</v>
      </c>
      <c r="B4" s="170"/>
      <c r="C4" s="170"/>
      <c r="D4" s="170"/>
      <c r="E4" s="170"/>
      <c r="F4" s="170"/>
      <c r="G4" s="170"/>
      <c r="H4" s="170"/>
    </row>
    <row r="5" spans="1:13" ht="13.8" thickBot="1"/>
    <row r="6" spans="1:13" ht="28.5" customHeight="1">
      <c r="A6" s="175" t="s">
        <v>1</v>
      </c>
      <c r="B6" s="175" t="s">
        <v>1071</v>
      </c>
      <c r="C6" s="175"/>
      <c r="D6" s="47" t="s">
        <v>1072</v>
      </c>
      <c r="E6" s="47" t="s">
        <v>1073</v>
      </c>
      <c r="F6" s="47" t="s">
        <v>1074</v>
      </c>
      <c r="G6" s="47" t="s">
        <v>1075</v>
      </c>
      <c r="H6" s="46" t="s">
        <v>1076</v>
      </c>
      <c r="M6" s="36"/>
    </row>
    <row r="7" spans="1:13" ht="30" customHeight="1">
      <c r="A7" s="684"/>
      <c r="B7" s="658" t="s">
        <v>673</v>
      </c>
      <c r="C7" s="658" t="s">
        <v>674</v>
      </c>
      <c r="D7" s="49"/>
      <c r="E7" s="49"/>
      <c r="F7" s="49"/>
      <c r="G7" s="49" t="s">
        <v>1077</v>
      </c>
      <c r="H7" s="601"/>
    </row>
    <row r="8" spans="1:13" ht="7.5" customHeight="1">
      <c r="A8" s="18"/>
      <c r="B8" s="18"/>
      <c r="C8" s="18"/>
      <c r="D8" s="18"/>
      <c r="E8" s="18"/>
      <c r="F8" s="18"/>
      <c r="G8" s="18"/>
      <c r="H8" s="19"/>
    </row>
    <row r="9" spans="1:13" s="24" customFormat="1" ht="20.100000000000001" customHeight="1">
      <c r="A9" s="288" t="s">
        <v>29</v>
      </c>
      <c r="B9" s="1126">
        <v>35374201.347000003</v>
      </c>
      <c r="C9" s="1126">
        <v>35842620.494000003</v>
      </c>
      <c r="D9" s="1126">
        <v>0</v>
      </c>
      <c r="E9" s="1126">
        <v>1847442.081</v>
      </c>
      <c r="F9" s="1126">
        <v>1041363.385</v>
      </c>
      <c r="G9" s="1126">
        <v>2458910.0469999998</v>
      </c>
      <c r="H9" s="1127">
        <v>76564537.354000017</v>
      </c>
      <c r="I9" s="1128"/>
      <c r="J9" s="1128"/>
    </row>
    <row r="10" spans="1:13" s="24" customFormat="1" ht="20.100000000000001" customHeight="1">
      <c r="A10" s="288" t="s">
        <v>30</v>
      </c>
      <c r="B10" s="1126">
        <v>702667.09400000004</v>
      </c>
      <c r="C10" s="1126">
        <v>945872.59900000005</v>
      </c>
      <c r="D10" s="1126">
        <v>0</v>
      </c>
      <c r="E10" s="1126">
        <v>60935.046999999999</v>
      </c>
      <c r="F10" s="1126">
        <v>30110.968000000001</v>
      </c>
      <c r="G10" s="1126">
        <v>60682.62</v>
      </c>
      <c r="H10" s="1127">
        <v>1800268.3280000002</v>
      </c>
      <c r="I10" s="1128"/>
      <c r="J10" s="1128"/>
    </row>
    <row r="11" spans="1:13" s="24" customFormat="1" ht="20.100000000000001" customHeight="1">
      <c r="A11" s="288" t="s">
        <v>31</v>
      </c>
      <c r="B11" s="1126">
        <v>10419646.088</v>
      </c>
      <c r="C11" s="1126">
        <v>99871900.898000002</v>
      </c>
      <c r="D11" s="1126">
        <v>0</v>
      </c>
      <c r="E11" s="1126">
        <v>2283899.8139999998</v>
      </c>
      <c r="F11" s="1126">
        <v>2693220.6370000001</v>
      </c>
      <c r="G11" s="1126">
        <v>2285620.5580000002</v>
      </c>
      <c r="H11" s="1127">
        <v>117554287.99499999</v>
      </c>
      <c r="I11" s="1128"/>
      <c r="J11" s="1128"/>
    </row>
    <row r="12" spans="1:13" s="24" customFormat="1" ht="20.100000000000001" customHeight="1">
      <c r="A12" s="288" t="s">
        <v>32</v>
      </c>
      <c r="B12" s="1126">
        <v>2994648.5729999999</v>
      </c>
      <c r="C12" s="1126">
        <v>4442781.7699999996</v>
      </c>
      <c r="D12" s="1126">
        <v>0</v>
      </c>
      <c r="E12" s="1126">
        <v>282931.96799999999</v>
      </c>
      <c r="F12" s="1126">
        <v>289894.05900000001</v>
      </c>
      <c r="G12" s="1126">
        <v>307383.908</v>
      </c>
      <c r="H12" s="1129">
        <v>8317640.2779999999</v>
      </c>
      <c r="I12" s="1128"/>
      <c r="J12" s="1128"/>
    </row>
    <row r="13" spans="1:13" s="24" customFormat="1" ht="20.100000000000001" customHeight="1">
      <c r="A13" s="288" t="s">
        <v>33</v>
      </c>
      <c r="B13" s="1126">
        <v>7730384.0269999998</v>
      </c>
      <c r="C13" s="1126">
        <v>5862157.7620000001</v>
      </c>
      <c r="D13" s="1126">
        <v>0</v>
      </c>
      <c r="E13" s="1126">
        <v>168079.777</v>
      </c>
      <c r="F13" s="1126">
        <v>151586.63399999999</v>
      </c>
      <c r="G13" s="1126">
        <v>453173.49900000001</v>
      </c>
      <c r="H13" s="1127">
        <v>14365381.699000001</v>
      </c>
      <c r="I13" s="1128"/>
      <c r="J13" s="1128"/>
    </row>
    <row r="14" spans="1:13" s="24" customFormat="1" ht="20.100000000000001" customHeight="1">
      <c r="A14" s="288" t="s">
        <v>114</v>
      </c>
      <c r="B14" s="1126">
        <v>13848559.347999999</v>
      </c>
      <c r="C14" s="1126">
        <v>33664391.057999998</v>
      </c>
      <c r="D14" s="1126">
        <v>0</v>
      </c>
      <c r="E14" s="1126">
        <v>1739449.9069999999</v>
      </c>
      <c r="F14" s="1126">
        <v>973282.82700000005</v>
      </c>
      <c r="G14" s="1126">
        <v>1478443.892</v>
      </c>
      <c r="H14" s="1127">
        <v>51704127.03199999</v>
      </c>
      <c r="I14" s="1128"/>
      <c r="J14" s="1128"/>
    </row>
    <row r="15" spans="1:13" s="24" customFormat="1" ht="20.100000000000001" customHeight="1">
      <c r="A15" s="288" t="s">
        <v>35</v>
      </c>
      <c r="B15" s="1126">
        <v>1589835.209</v>
      </c>
      <c r="C15" s="1126">
        <v>268936.52100000001</v>
      </c>
      <c r="D15" s="1126">
        <v>0</v>
      </c>
      <c r="E15" s="1126">
        <v>0</v>
      </c>
      <c r="F15" s="1126">
        <v>7090.3959999999997</v>
      </c>
      <c r="G15" s="1126">
        <v>0</v>
      </c>
      <c r="H15" s="1127">
        <v>1865862.1259999999</v>
      </c>
      <c r="I15" s="1128"/>
      <c r="J15" s="1128"/>
    </row>
    <row r="16" spans="1:13" s="24" customFormat="1" ht="20.100000000000001" customHeight="1">
      <c r="A16" s="288" t="s">
        <v>36</v>
      </c>
      <c r="B16" s="1126">
        <v>6563919.193</v>
      </c>
      <c r="C16" s="1126">
        <v>38911530.009000003</v>
      </c>
      <c r="D16" s="1126">
        <v>0</v>
      </c>
      <c r="E16" s="1126">
        <v>463296.50199999998</v>
      </c>
      <c r="F16" s="1126">
        <v>1043856.7659999999</v>
      </c>
      <c r="G16" s="1126">
        <v>521015.62900000002</v>
      </c>
      <c r="H16" s="1129">
        <v>47503618.099000007</v>
      </c>
      <c r="I16" s="1128"/>
      <c r="J16" s="1128"/>
    </row>
    <row r="17" spans="1:10" s="24" customFormat="1" ht="20.100000000000001" customHeight="1">
      <c r="A17" s="288" t="s">
        <v>37</v>
      </c>
      <c r="B17" s="1126">
        <v>1932434.1740000001</v>
      </c>
      <c r="C17" s="1126">
        <v>9331436.6050000004</v>
      </c>
      <c r="D17" s="1126">
        <v>0</v>
      </c>
      <c r="E17" s="1126">
        <v>100027.008</v>
      </c>
      <c r="F17" s="1126">
        <v>813352.451</v>
      </c>
      <c r="G17" s="1126">
        <v>101592.042</v>
      </c>
      <c r="H17" s="1127">
        <v>12278842.279999999</v>
      </c>
      <c r="I17" s="1128"/>
      <c r="J17" s="1128"/>
    </row>
    <row r="18" spans="1:10" s="24" customFormat="1" ht="20.100000000000001" customHeight="1">
      <c r="A18" s="288" t="s">
        <v>38</v>
      </c>
      <c r="B18" s="1126">
        <v>1087086.8230000001</v>
      </c>
      <c r="C18" s="1126">
        <v>2455452.7009999999</v>
      </c>
      <c r="D18" s="1126">
        <v>0</v>
      </c>
      <c r="E18" s="1126">
        <v>74252.077999999994</v>
      </c>
      <c r="F18" s="1126">
        <v>30612.030999999999</v>
      </c>
      <c r="G18" s="1126">
        <v>87609.816999999995</v>
      </c>
      <c r="H18" s="1127">
        <v>3735013.45</v>
      </c>
      <c r="I18" s="1128"/>
      <c r="J18" s="1128"/>
    </row>
    <row r="19" spans="1:10" s="24" customFormat="1" ht="20.100000000000001" customHeight="1">
      <c r="A19" s="26" t="s">
        <v>39</v>
      </c>
      <c r="B19" s="1126">
        <v>2276288.8620000002</v>
      </c>
      <c r="C19" s="1126">
        <v>840156.58</v>
      </c>
      <c r="D19" s="1126">
        <v>0</v>
      </c>
      <c r="E19" s="1126">
        <v>67382.736999999994</v>
      </c>
      <c r="F19" s="1126">
        <v>202389.45699999999</v>
      </c>
      <c r="G19" s="1126">
        <v>4517.2740000000003</v>
      </c>
      <c r="H19" s="1127">
        <v>3390734.9100000006</v>
      </c>
      <c r="I19" s="1128"/>
      <c r="J19" s="1128"/>
    </row>
    <row r="20" spans="1:10" s="24" customFormat="1" ht="20.100000000000001" customHeight="1">
      <c r="A20" s="26" t="s">
        <v>115</v>
      </c>
      <c r="B20" s="1126">
        <v>2603836.8659999999</v>
      </c>
      <c r="C20" s="1126">
        <v>2964517.358</v>
      </c>
      <c r="D20" s="1126">
        <v>0</v>
      </c>
      <c r="E20" s="1126">
        <v>49892.527999999998</v>
      </c>
      <c r="F20" s="1126">
        <v>227434.875</v>
      </c>
      <c r="G20" s="1126">
        <v>57781.555999999997</v>
      </c>
      <c r="H20" s="1127">
        <v>5903463.1829999993</v>
      </c>
      <c r="I20" s="1128"/>
      <c r="J20" s="1128"/>
    </row>
    <row r="21" spans="1:10" s="24" customFormat="1" ht="20.100000000000001" customHeight="1">
      <c r="A21" s="26" t="s">
        <v>150</v>
      </c>
      <c r="B21" s="1126">
        <v>827388.55700000003</v>
      </c>
      <c r="C21" s="1126">
        <v>420019.065</v>
      </c>
      <c r="D21" s="1126">
        <v>0</v>
      </c>
      <c r="E21" s="1126">
        <v>26543.17</v>
      </c>
      <c r="F21" s="1126">
        <v>66052.292000000001</v>
      </c>
      <c r="G21" s="1126">
        <v>4655.7650000000003</v>
      </c>
      <c r="H21" s="1129">
        <v>1344658.8489999997</v>
      </c>
      <c r="I21" s="1128"/>
      <c r="J21" s="1128"/>
    </row>
    <row r="22" spans="1:10" s="24" customFormat="1" ht="20.100000000000001" customHeight="1">
      <c r="A22" s="27" t="s">
        <v>1078</v>
      </c>
      <c r="B22" s="1126">
        <v>12835.53</v>
      </c>
      <c r="C22" s="1126">
        <v>623378.95799999998</v>
      </c>
      <c r="D22" s="1126">
        <v>0</v>
      </c>
      <c r="E22" s="1126">
        <v>30737.628000000001</v>
      </c>
      <c r="F22" s="1126">
        <v>35125.745999999999</v>
      </c>
      <c r="G22" s="1126">
        <v>1775.682</v>
      </c>
      <c r="H22" s="1127">
        <v>703853.54400000011</v>
      </c>
      <c r="I22" s="1128"/>
      <c r="J22" s="1128"/>
    </row>
    <row r="23" spans="1:10" s="24" customFormat="1" ht="20.100000000000001" customHeight="1">
      <c r="A23" s="26" t="s">
        <v>43</v>
      </c>
      <c r="B23" s="1126">
        <v>694685.08400000003</v>
      </c>
      <c r="C23" s="1126">
        <v>460447.91600000003</v>
      </c>
      <c r="D23" s="1126">
        <v>0</v>
      </c>
      <c r="E23" s="1126">
        <v>0</v>
      </c>
      <c r="F23" s="1126">
        <v>14868</v>
      </c>
      <c r="G23" s="1126">
        <v>2220.933</v>
      </c>
      <c r="H23" s="1127">
        <v>1172221.933</v>
      </c>
      <c r="I23" s="1128"/>
      <c r="J23" s="1128"/>
    </row>
    <row r="24" spans="1:10" s="24" customFormat="1" ht="20.100000000000001" customHeight="1">
      <c r="A24" s="26" t="s">
        <v>44</v>
      </c>
      <c r="B24" s="1126">
        <v>107906</v>
      </c>
      <c r="C24" s="1126">
        <v>74340</v>
      </c>
      <c r="D24" s="1126">
        <v>0</v>
      </c>
      <c r="E24" s="1126">
        <v>0</v>
      </c>
      <c r="F24" s="1126">
        <v>0</v>
      </c>
      <c r="G24" s="1126">
        <v>0</v>
      </c>
      <c r="H24" s="1127">
        <v>182246</v>
      </c>
      <c r="I24" s="1128"/>
      <c r="J24" s="1128"/>
    </row>
    <row r="25" spans="1:10" s="24" customFormat="1" ht="20.100000000000001" customHeight="1">
      <c r="A25" s="26" t="s">
        <v>45</v>
      </c>
      <c r="B25" s="1126">
        <v>947243.68599999999</v>
      </c>
      <c r="C25" s="1126">
        <v>274370.06699999998</v>
      </c>
      <c r="D25" s="1126">
        <v>0</v>
      </c>
      <c r="E25" s="1126">
        <v>0</v>
      </c>
      <c r="F25" s="1126">
        <v>58537.561999999998</v>
      </c>
      <c r="G25" s="1126">
        <v>0</v>
      </c>
      <c r="H25" s="1127">
        <v>1280151.3149999999</v>
      </c>
      <c r="I25" s="1128"/>
      <c r="J25" s="1128"/>
    </row>
    <row r="26" spans="1:10" s="19" customFormat="1" ht="26.4" customHeight="1" thickBot="1">
      <c r="A26" s="363" t="s">
        <v>46</v>
      </c>
      <c r="B26" s="1130">
        <v>89713566.46100001</v>
      </c>
      <c r="C26" s="1130">
        <v>237254310.36100003</v>
      </c>
      <c r="D26" s="1130">
        <v>0</v>
      </c>
      <c r="E26" s="1130">
        <v>7194870.2449999992</v>
      </c>
      <c r="F26" s="1130">
        <v>7678778.0860000011</v>
      </c>
      <c r="G26" s="1130">
        <v>7825383.2219999991</v>
      </c>
      <c r="H26" s="1130">
        <v>349666908.37500006</v>
      </c>
      <c r="I26" s="1131"/>
      <c r="J26" s="1132"/>
    </row>
    <row r="27" spans="1:10" ht="8.25" customHeight="1">
      <c r="B27" s="418"/>
      <c r="C27" s="418"/>
      <c r="D27" s="418"/>
      <c r="E27" s="418"/>
      <c r="F27" s="418"/>
      <c r="G27" s="418"/>
      <c r="H27" s="418"/>
    </row>
    <row r="28" spans="1:10">
      <c r="A28" s="30" t="s">
        <v>1079</v>
      </c>
    </row>
    <row r="29" spans="1:10">
      <c r="A29" s="883" t="s">
        <v>1080</v>
      </c>
      <c r="B29" s="18"/>
      <c r="C29" s="18"/>
      <c r="D29" s="18"/>
      <c r="E29" s="18"/>
      <c r="F29" s="18"/>
      <c r="G29" s="18"/>
      <c r="H29" s="18"/>
      <c r="I29" s="18"/>
    </row>
    <row r="30" spans="1:10">
      <c r="A30" s="883" t="s">
        <v>1081</v>
      </c>
      <c r="B30" s="827"/>
      <c r="C30" s="827"/>
      <c r="D30" s="828"/>
      <c r="E30" s="827"/>
      <c r="F30" s="827"/>
      <c r="G30" s="827"/>
      <c r="H30" s="828"/>
      <c r="I30" s="827"/>
    </row>
    <row r="31" spans="1:10">
      <c r="A31" s="883" t="s">
        <v>1082</v>
      </c>
    </row>
    <row r="32" spans="1:10">
      <c r="A32" s="33"/>
    </row>
  </sheetData>
  <mergeCells count="7">
    <mergeCell ref="H6:H7"/>
    <mergeCell ref="A6:A7"/>
    <mergeCell ref="B6:C6"/>
    <mergeCell ref="D6:D7"/>
    <mergeCell ref="E6:E7"/>
    <mergeCell ref="F6:F7"/>
    <mergeCell ref="G6:G7"/>
  </mergeCells>
  <hyperlinks>
    <hyperlink ref="A1" location="Índice!A1" display="Volver al Índice" xr:uid="{6DE7FE70-E2BF-4A97-B756-D7575309241C}"/>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3FABE-F8E5-4B00-BFE2-99652B6A8FFA}">
  <dimension ref="A1:AG44"/>
  <sheetViews>
    <sheetView showGridLines="0" zoomScale="70" zoomScaleNormal="70" workbookViewId="0"/>
  </sheetViews>
  <sheetFormatPr baseColWidth="10" defaultColWidth="13.88671875" defaultRowHeight="13.8"/>
  <cols>
    <col min="1" max="1" width="25.109375" style="267" customWidth="1"/>
    <col min="2" max="4" width="8.5546875" style="267" customWidth="1"/>
    <col min="5" max="5" width="0.5546875" style="267" customWidth="1"/>
    <col min="6" max="8" width="8.5546875" style="267" customWidth="1"/>
    <col min="9" max="9" width="0.5546875" style="267" customWidth="1"/>
    <col min="10" max="12" width="8.5546875" style="267" customWidth="1"/>
    <col min="13" max="13" width="0.5546875" style="267" customWidth="1"/>
    <col min="14" max="16" width="8.5546875" style="267" customWidth="1"/>
    <col min="17" max="17" width="0.5546875" style="267" customWidth="1"/>
    <col min="18" max="20" width="8.5546875" style="267" customWidth="1"/>
    <col min="21" max="21" width="0.5546875" style="267" customWidth="1"/>
    <col min="22" max="22" width="10.44140625" style="267" bestFit="1" customWidth="1"/>
    <col min="23" max="23" width="8.5546875" style="267" bestFit="1" customWidth="1"/>
    <col min="24" max="24" width="8.44140625" style="267" bestFit="1" customWidth="1"/>
    <col min="25" max="27" width="8.5546875" style="267" customWidth="1"/>
    <col min="28" max="28" width="0.5546875" style="267" customWidth="1"/>
    <col min="29" max="31" width="8.5546875" style="267" customWidth="1"/>
    <col min="32" max="32" width="0.5546875" style="267" customWidth="1"/>
    <col min="33" max="33" width="10.88671875" style="267" customWidth="1"/>
    <col min="34" max="256" width="13.88671875" style="267"/>
    <col min="257" max="257" width="25.109375" style="267" customWidth="1"/>
    <col min="258" max="260" width="8.5546875" style="267" customWidth="1"/>
    <col min="261" max="261" width="0.5546875" style="267" customWidth="1"/>
    <col min="262" max="264" width="8.5546875" style="267" customWidth="1"/>
    <col min="265" max="265" width="0.5546875" style="267" customWidth="1"/>
    <col min="266" max="268" width="8.5546875" style="267" customWidth="1"/>
    <col min="269" max="269" width="0.5546875" style="267" customWidth="1"/>
    <col min="270" max="272" width="8.5546875" style="267" customWidth="1"/>
    <col min="273" max="273" width="0.5546875" style="267" customWidth="1"/>
    <col min="274" max="276" width="8.5546875" style="267" customWidth="1"/>
    <col min="277" max="277" width="0.5546875" style="267" customWidth="1"/>
    <col min="278" max="278" width="10.44140625" style="267" bestFit="1" customWidth="1"/>
    <col min="279" max="279" width="8.5546875" style="267" bestFit="1" customWidth="1"/>
    <col min="280" max="280" width="8.44140625" style="267" bestFit="1" customWidth="1"/>
    <col min="281" max="283" width="8.5546875" style="267" customWidth="1"/>
    <col min="284" max="284" width="0.5546875" style="267" customWidth="1"/>
    <col min="285" max="287" width="8.5546875" style="267" customWidth="1"/>
    <col min="288" max="288" width="0.5546875" style="267" customWidth="1"/>
    <col min="289" max="289" width="10.88671875" style="267" customWidth="1"/>
    <col min="290" max="512" width="13.88671875" style="267"/>
    <col min="513" max="513" width="25.109375" style="267" customWidth="1"/>
    <col min="514" max="516" width="8.5546875" style="267" customWidth="1"/>
    <col min="517" max="517" width="0.5546875" style="267" customWidth="1"/>
    <col min="518" max="520" width="8.5546875" style="267" customWidth="1"/>
    <col min="521" max="521" width="0.5546875" style="267" customWidth="1"/>
    <col min="522" max="524" width="8.5546875" style="267" customWidth="1"/>
    <col min="525" max="525" width="0.5546875" style="267" customWidth="1"/>
    <col min="526" max="528" width="8.5546875" style="267" customWidth="1"/>
    <col min="529" max="529" width="0.5546875" style="267" customWidth="1"/>
    <col min="530" max="532" width="8.5546875" style="267" customWidth="1"/>
    <col min="533" max="533" width="0.5546875" style="267" customWidth="1"/>
    <col min="534" max="534" width="10.44140625" style="267" bestFit="1" customWidth="1"/>
    <col min="535" max="535" width="8.5546875" style="267" bestFit="1" customWidth="1"/>
    <col min="536" max="536" width="8.44140625" style="267" bestFit="1" customWidth="1"/>
    <col min="537" max="539" width="8.5546875" style="267" customWidth="1"/>
    <col min="540" max="540" width="0.5546875" style="267" customWidth="1"/>
    <col min="541" max="543" width="8.5546875" style="267" customWidth="1"/>
    <col min="544" max="544" width="0.5546875" style="267" customWidth="1"/>
    <col min="545" max="545" width="10.88671875" style="267" customWidth="1"/>
    <col min="546" max="768" width="13.88671875" style="267"/>
    <col min="769" max="769" width="25.109375" style="267" customWidth="1"/>
    <col min="770" max="772" width="8.5546875" style="267" customWidth="1"/>
    <col min="773" max="773" width="0.5546875" style="267" customWidth="1"/>
    <col min="774" max="776" width="8.5546875" style="267" customWidth="1"/>
    <col min="777" max="777" width="0.5546875" style="267" customWidth="1"/>
    <col min="778" max="780" width="8.5546875" style="267" customWidth="1"/>
    <col min="781" max="781" width="0.5546875" style="267" customWidth="1"/>
    <col min="782" max="784" width="8.5546875" style="267" customWidth="1"/>
    <col min="785" max="785" width="0.5546875" style="267" customWidth="1"/>
    <col min="786" max="788" width="8.5546875" style="267" customWidth="1"/>
    <col min="789" max="789" width="0.5546875" style="267" customWidth="1"/>
    <col min="790" max="790" width="10.44140625" style="267" bestFit="1" customWidth="1"/>
    <col min="791" max="791" width="8.5546875" style="267" bestFit="1" customWidth="1"/>
    <col min="792" max="792" width="8.44140625" style="267" bestFit="1" customWidth="1"/>
    <col min="793" max="795" width="8.5546875" style="267" customWidth="1"/>
    <col min="796" max="796" width="0.5546875" style="267" customWidth="1"/>
    <col min="797" max="799" width="8.5546875" style="267" customWidth="1"/>
    <col min="800" max="800" width="0.5546875" style="267" customWidth="1"/>
    <col min="801" max="801" width="10.88671875" style="267" customWidth="1"/>
    <col min="802" max="1024" width="13.88671875" style="267"/>
    <col min="1025" max="1025" width="25.109375" style="267" customWidth="1"/>
    <col min="1026" max="1028" width="8.5546875" style="267" customWidth="1"/>
    <col min="1029" max="1029" width="0.5546875" style="267" customWidth="1"/>
    <col min="1030" max="1032" width="8.5546875" style="267" customWidth="1"/>
    <col min="1033" max="1033" width="0.5546875" style="267" customWidth="1"/>
    <col min="1034" max="1036" width="8.5546875" style="267" customWidth="1"/>
    <col min="1037" max="1037" width="0.5546875" style="267" customWidth="1"/>
    <col min="1038" max="1040" width="8.5546875" style="267" customWidth="1"/>
    <col min="1041" max="1041" width="0.5546875" style="267" customWidth="1"/>
    <col min="1042" max="1044" width="8.5546875" style="267" customWidth="1"/>
    <col min="1045" max="1045" width="0.5546875" style="267" customWidth="1"/>
    <col min="1046" max="1046" width="10.44140625" style="267" bestFit="1" customWidth="1"/>
    <col min="1047" max="1047" width="8.5546875" style="267" bestFit="1" customWidth="1"/>
    <col min="1048" max="1048" width="8.44140625" style="267" bestFit="1" customWidth="1"/>
    <col min="1049" max="1051" width="8.5546875" style="267" customWidth="1"/>
    <col min="1052" max="1052" width="0.5546875" style="267" customWidth="1"/>
    <col min="1053" max="1055" width="8.5546875" style="267" customWidth="1"/>
    <col min="1056" max="1056" width="0.5546875" style="267" customWidth="1"/>
    <col min="1057" max="1057" width="10.88671875" style="267" customWidth="1"/>
    <col min="1058" max="1280" width="13.88671875" style="267"/>
    <col min="1281" max="1281" width="25.109375" style="267" customWidth="1"/>
    <col min="1282" max="1284" width="8.5546875" style="267" customWidth="1"/>
    <col min="1285" max="1285" width="0.5546875" style="267" customWidth="1"/>
    <col min="1286" max="1288" width="8.5546875" style="267" customWidth="1"/>
    <col min="1289" max="1289" width="0.5546875" style="267" customWidth="1"/>
    <col min="1290" max="1292" width="8.5546875" style="267" customWidth="1"/>
    <col min="1293" max="1293" width="0.5546875" style="267" customWidth="1"/>
    <col min="1294" max="1296" width="8.5546875" style="267" customWidth="1"/>
    <col min="1297" max="1297" width="0.5546875" style="267" customWidth="1"/>
    <col min="1298" max="1300" width="8.5546875" style="267" customWidth="1"/>
    <col min="1301" max="1301" width="0.5546875" style="267" customWidth="1"/>
    <col min="1302" max="1302" width="10.44140625" style="267" bestFit="1" customWidth="1"/>
    <col min="1303" max="1303" width="8.5546875" style="267" bestFit="1" customWidth="1"/>
    <col min="1304" max="1304" width="8.44140625" style="267" bestFit="1" customWidth="1"/>
    <col min="1305" max="1307" width="8.5546875" style="267" customWidth="1"/>
    <col min="1308" max="1308" width="0.5546875" style="267" customWidth="1"/>
    <col min="1309" max="1311" width="8.5546875" style="267" customWidth="1"/>
    <col min="1312" max="1312" width="0.5546875" style="267" customWidth="1"/>
    <col min="1313" max="1313" width="10.88671875" style="267" customWidth="1"/>
    <col min="1314" max="1536" width="13.88671875" style="267"/>
    <col min="1537" max="1537" width="25.109375" style="267" customWidth="1"/>
    <col min="1538" max="1540" width="8.5546875" style="267" customWidth="1"/>
    <col min="1541" max="1541" width="0.5546875" style="267" customWidth="1"/>
    <col min="1542" max="1544" width="8.5546875" style="267" customWidth="1"/>
    <col min="1545" max="1545" width="0.5546875" style="267" customWidth="1"/>
    <col min="1546" max="1548" width="8.5546875" style="267" customWidth="1"/>
    <col min="1549" max="1549" width="0.5546875" style="267" customWidth="1"/>
    <col min="1550" max="1552" width="8.5546875" style="267" customWidth="1"/>
    <col min="1553" max="1553" width="0.5546875" style="267" customWidth="1"/>
    <col min="1554" max="1556" width="8.5546875" style="267" customWidth="1"/>
    <col min="1557" max="1557" width="0.5546875" style="267" customWidth="1"/>
    <col min="1558" max="1558" width="10.44140625" style="267" bestFit="1" customWidth="1"/>
    <col min="1559" max="1559" width="8.5546875" style="267" bestFit="1" customWidth="1"/>
    <col min="1560" max="1560" width="8.44140625" style="267" bestFit="1" customWidth="1"/>
    <col min="1561" max="1563" width="8.5546875" style="267" customWidth="1"/>
    <col min="1564" max="1564" width="0.5546875" style="267" customWidth="1"/>
    <col min="1565" max="1567" width="8.5546875" style="267" customWidth="1"/>
    <col min="1568" max="1568" width="0.5546875" style="267" customWidth="1"/>
    <col min="1569" max="1569" width="10.88671875" style="267" customWidth="1"/>
    <col min="1570" max="1792" width="13.88671875" style="267"/>
    <col min="1793" max="1793" width="25.109375" style="267" customWidth="1"/>
    <col min="1794" max="1796" width="8.5546875" style="267" customWidth="1"/>
    <col min="1797" max="1797" width="0.5546875" style="267" customWidth="1"/>
    <col min="1798" max="1800" width="8.5546875" style="267" customWidth="1"/>
    <col min="1801" max="1801" width="0.5546875" style="267" customWidth="1"/>
    <col min="1802" max="1804" width="8.5546875" style="267" customWidth="1"/>
    <col min="1805" max="1805" width="0.5546875" style="267" customWidth="1"/>
    <col min="1806" max="1808" width="8.5546875" style="267" customWidth="1"/>
    <col min="1809" max="1809" width="0.5546875" style="267" customWidth="1"/>
    <col min="1810" max="1812" width="8.5546875" style="267" customWidth="1"/>
    <col min="1813" max="1813" width="0.5546875" style="267" customWidth="1"/>
    <col min="1814" max="1814" width="10.44140625" style="267" bestFit="1" customWidth="1"/>
    <col min="1815" max="1815" width="8.5546875" style="267" bestFit="1" customWidth="1"/>
    <col min="1816" max="1816" width="8.44140625" style="267" bestFit="1" customWidth="1"/>
    <col min="1817" max="1819" width="8.5546875" style="267" customWidth="1"/>
    <col min="1820" max="1820" width="0.5546875" style="267" customWidth="1"/>
    <col min="1821" max="1823" width="8.5546875" style="267" customWidth="1"/>
    <col min="1824" max="1824" width="0.5546875" style="267" customWidth="1"/>
    <col min="1825" max="1825" width="10.88671875" style="267" customWidth="1"/>
    <col min="1826" max="2048" width="13.88671875" style="267"/>
    <col min="2049" max="2049" width="25.109375" style="267" customWidth="1"/>
    <col min="2050" max="2052" width="8.5546875" style="267" customWidth="1"/>
    <col min="2053" max="2053" width="0.5546875" style="267" customWidth="1"/>
    <col min="2054" max="2056" width="8.5546875" style="267" customWidth="1"/>
    <col min="2057" max="2057" width="0.5546875" style="267" customWidth="1"/>
    <col min="2058" max="2060" width="8.5546875" style="267" customWidth="1"/>
    <col min="2061" max="2061" width="0.5546875" style="267" customWidth="1"/>
    <col min="2062" max="2064" width="8.5546875" style="267" customWidth="1"/>
    <col min="2065" max="2065" width="0.5546875" style="267" customWidth="1"/>
    <col min="2066" max="2068" width="8.5546875" style="267" customWidth="1"/>
    <col min="2069" max="2069" width="0.5546875" style="267" customWidth="1"/>
    <col min="2070" max="2070" width="10.44140625" style="267" bestFit="1" customWidth="1"/>
    <col min="2071" max="2071" width="8.5546875" style="267" bestFit="1" customWidth="1"/>
    <col min="2072" max="2072" width="8.44140625" style="267" bestFit="1" customWidth="1"/>
    <col min="2073" max="2075" width="8.5546875" style="267" customWidth="1"/>
    <col min="2076" max="2076" width="0.5546875" style="267" customWidth="1"/>
    <col min="2077" max="2079" width="8.5546875" style="267" customWidth="1"/>
    <col min="2080" max="2080" width="0.5546875" style="267" customWidth="1"/>
    <col min="2081" max="2081" width="10.88671875" style="267" customWidth="1"/>
    <col min="2082" max="2304" width="13.88671875" style="267"/>
    <col min="2305" max="2305" width="25.109375" style="267" customWidth="1"/>
    <col min="2306" max="2308" width="8.5546875" style="267" customWidth="1"/>
    <col min="2309" max="2309" width="0.5546875" style="267" customWidth="1"/>
    <col min="2310" max="2312" width="8.5546875" style="267" customWidth="1"/>
    <col min="2313" max="2313" width="0.5546875" style="267" customWidth="1"/>
    <col min="2314" max="2316" width="8.5546875" style="267" customWidth="1"/>
    <col min="2317" max="2317" width="0.5546875" style="267" customWidth="1"/>
    <col min="2318" max="2320" width="8.5546875" style="267" customWidth="1"/>
    <col min="2321" max="2321" width="0.5546875" style="267" customWidth="1"/>
    <col min="2322" max="2324" width="8.5546875" style="267" customWidth="1"/>
    <col min="2325" max="2325" width="0.5546875" style="267" customWidth="1"/>
    <col min="2326" max="2326" width="10.44140625" style="267" bestFit="1" customWidth="1"/>
    <col min="2327" max="2327" width="8.5546875" style="267" bestFit="1" customWidth="1"/>
    <col min="2328" max="2328" width="8.44140625" style="267" bestFit="1" customWidth="1"/>
    <col min="2329" max="2331" width="8.5546875" style="267" customWidth="1"/>
    <col min="2332" max="2332" width="0.5546875" style="267" customWidth="1"/>
    <col min="2333" max="2335" width="8.5546875" style="267" customWidth="1"/>
    <col min="2336" max="2336" width="0.5546875" style="267" customWidth="1"/>
    <col min="2337" max="2337" width="10.88671875" style="267" customWidth="1"/>
    <col min="2338" max="2560" width="13.88671875" style="267"/>
    <col min="2561" max="2561" width="25.109375" style="267" customWidth="1"/>
    <col min="2562" max="2564" width="8.5546875" style="267" customWidth="1"/>
    <col min="2565" max="2565" width="0.5546875" style="267" customWidth="1"/>
    <col min="2566" max="2568" width="8.5546875" style="267" customWidth="1"/>
    <col min="2569" max="2569" width="0.5546875" style="267" customWidth="1"/>
    <col min="2570" max="2572" width="8.5546875" style="267" customWidth="1"/>
    <col min="2573" max="2573" width="0.5546875" style="267" customWidth="1"/>
    <col min="2574" max="2576" width="8.5546875" style="267" customWidth="1"/>
    <col min="2577" max="2577" width="0.5546875" style="267" customWidth="1"/>
    <col min="2578" max="2580" width="8.5546875" style="267" customWidth="1"/>
    <col min="2581" max="2581" width="0.5546875" style="267" customWidth="1"/>
    <col min="2582" max="2582" width="10.44140625" style="267" bestFit="1" customWidth="1"/>
    <col min="2583" max="2583" width="8.5546875" style="267" bestFit="1" customWidth="1"/>
    <col min="2584" max="2584" width="8.44140625" style="267" bestFit="1" customWidth="1"/>
    <col min="2585" max="2587" width="8.5546875" style="267" customWidth="1"/>
    <col min="2588" max="2588" width="0.5546875" style="267" customWidth="1"/>
    <col min="2589" max="2591" width="8.5546875" style="267" customWidth="1"/>
    <col min="2592" max="2592" width="0.5546875" style="267" customWidth="1"/>
    <col min="2593" max="2593" width="10.88671875" style="267" customWidth="1"/>
    <col min="2594" max="2816" width="13.88671875" style="267"/>
    <col min="2817" max="2817" width="25.109375" style="267" customWidth="1"/>
    <col min="2818" max="2820" width="8.5546875" style="267" customWidth="1"/>
    <col min="2821" max="2821" width="0.5546875" style="267" customWidth="1"/>
    <col min="2822" max="2824" width="8.5546875" style="267" customWidth="1"/>
    <col min="2825" max="2825" width="0.5546875" style="267" customWidth="1"/>
    <col min="2826" max="2828" width="8.5546875" style="267" customWidth="1"/>
    <col min="2829" max="2829" width="0.5546875" style="267" customWidth="1"/>
    <col min="2830" max="2832" width="8.5546875" style="267" customWidth="1"/>
    <col min="2833" max="2833" width="0.5546875" style="267" customWidth="1"/>
    <col min="2834" max="2836" width="8.5546875" style="267" customWidth="1"/>
    <col min="2837" max="2837" width="0.5546875" style="267" customWidth="1"/>
    <col min="2838" max="2838" width="10.44140625" style="267" bestFit="1" customWidth="1"/>
    <col min="2839" max="2839" width="8.5546875" style="267" bestFit="1" customWidth="1"/>
    <col min="2840" max="2840" width="8.44140625" style="267" bestFit="1" customWidth="1"/>
    <col min="2841" max="2843" width="8.5546875" style="267" customWidth="1"/>
    <col min="2844" max="2844" width="0.5546875" style="267" customWidth="1"/>
    <col min="2845" max="2847" width="8.5546875" style="267" customWidth="1"/>
    <col min="2848" max="2848" width="0.5546875" style="267" customWidth="1"/>
    <col min="2849" max="2849" width="10.88671875" style="267" customWidth="1"/>
    <col min="2850" max="3072" width="13.88671875" style="267"/>
    <col min="3073" max="3073" width="25.109375" style="267" customWidth="1"/>
    <col min="3074" max="3076" width="8.5546875" style="267" customWidth="1"/>
    <col min="3077" max="3077" width="0.5546875" style="267" customWidth="1"/>
    <col min="3078" max="3080" width="8.5546875" style="267" customWidth="1"/>
    <col min="3081" max="3081" width="0.5546875" style="267" customWidth="1"/>
    <col min="3082" max="3084" width="8.5546875" style="267" customWidth="1"/>
    <col min="3085" max="3085" width="0.5546875" style="267" customWidth="1"/>
    <col min="3086" max="3088" width="8.5546875" style="267" customWidth="1"/>
    <col min="3089" max="3089" width="0.5546875" style="267" customWidth="1"/>
    <col min="3090" max="3092" width="8.5546875" style="267" customWidth="1"/>
    <col min="3093" max="3093" width="0.5546875" style="267" customWidth="1"/>
    <col min="3094" max="3094" width="10.44140625" style="267" bestFit="1" customWidth="1"/>
    <col min="3095" max="3095" width="8.5546875" style="267" bestFit="1" customWidth="1"/>
    <col min="3096" max="3096" width="8.44140625" style="267" bestFit="1" customWidth="1"/>
    <col min="3097" max="3099" width="8.5546875" style="267" customWidth="1"/>
    <col min="3100" max="3100" width="0.5546875" style="267" customWidth="1"/>
    <col min="3101" max="3103" width="8.5546875" style="267" customWidth="1"/>
    <col min="3104" max="3104" width="0.5546875" style="267" customWidth="1"/>
    <col min="3105" max="3105" width="10.88671875" style="267" customWidth="1"/>
    <col min="3106" max="3328" width="13.88671875" style="267"/>
    <col min="3329" max="3329" width="25.109375" style="267" customWidth="1"/>
    <col min="3330" max="3332" width="8.5546875" style="267" customWidth="1"/>
    <col min="3333" max="3333" width="0.5546875" style="267" customWidth="1"/>
    <col min="3334" max="3336" width="8.5546875" style="267" customWidth="1"/>
    <col min="3337" max="3337" width="0.5546875" style="267" customWidth="1"/>
    <col min="3338" max="3340" width="8.5546875" style="267" customWidth="1"/>
    <col min="3341" max="3341" width="0.5546875" style="267" customWidth="1"/>
    <col min="3342" max="3344" width="8.5546875" style="267" customWidth="1"/>
    <col min="3345" max="3345" width="0.5546875" style="267" customWidth="1"/>
    <col min="3346" max="3348" width="8.5546875" style="267" customWidth="1"/>
    <col min="3349" max="3349" width="0.5546875" style="267" customWidth="1"/>
    <col min="3350" max="3350" width="10.44140625" style="267" bestFit="1" customWidth="1"/>
    <col min="3351" max="3351" width="8.5546875" style="267" bestFit="1" customWidth="1"/>
    <col min="3352" max="3352" width="8.44140625" style="267" bestFit="1" customWidth="1"/>
    <col min="3353" max="3355" width="8.5546875" style="267" customWidth="1"/>
    <col min="3356" max="3356" width="0.5546875" style="267" customWidth="1"/>
    <col min="3357" max="3359" width="8.5546875" style="267" customWidth="1"/>
    <col min="3360" max="3360" width="0.5546875" style="267" customWidth="1"/>
    <col min="3361" max="3361" width="10.88671875" style="267" customWidth="1"/>
    <col min="3362" max="3584" width="13.88671875" style="267"/>
    <col min="3585" max="3585" width="25.109375" style="267" customWidth="1"/>
    <col min="3586" max="3588" width="8.5546875" style="267" customWidth="1"/>
    <col min="3589" max="3589" width="0.5546875" style="267" customWidth="1"/>
    <col min="3590" max="3592" width="8.5546875" style="267" customWidth="1"/>
    <col min="3593" max="3593" width="0.5546875" style="267" customWidth="1"/>
    <col min="3594" max="3596" width="8.5546875" style="267" customWidth="1"/>
    <col min="3597" max="3597" width="0.5546875" style="267" customWidth="1"/>
    <col min="3598" max="3600" width="8.5546875" style="267" customWidth="1"/>
    <col min="3601" max="3601" width="0.5546875" style="267" customWidth="1"/>
    <col min="3602" max="3604" width="8.5546875" style="267" customWidth="1"/>
    <col min="3605" max="3605" width="0.5546875" style="267" customWidth="1"/>
    <col min="3606" max="3606" width="10.44140625" style="267" bestFit="1" customWidth="1"/>
    <col min="3607" max="3607" width="8.5546875" style="267" bestFit="1" customWidth="1"/>
    <col min="3608" max="3608" width="8.44140625" style="267" bestFit="1" customWidth="1"/>
    <col min="3609" max="3611" width="8.5546875" style="267" customWidth="1"/>
    <col min="3612" max="3612" width="0.5546875" style="267" customWidth="1"/>
    <col min="3613" max="3615" width="8.5546875" style="267" customWidth="1"/>
    <col min="3616" max="3616" width="0.5546875" style="267" customWidth="1"/>
    <col min="3617" max="3617" width="10.88671875" style="267" customWidth="1"/>
    <col min="3618" max="3840" width="13.88671875" style="267"/>
    <col min="3841" max="3841" width="25.109375" style="267" customWidth="1"/>
    <col min="3842" max="3844" width="8.5546875" style="267" customWidth="1"/>
    <col min="3845" max="3845" width="0.5546875" style="267" customWidth="1"/>
    <col min="3846" max="3848" width="8.5546875" style="267" customWidth="1"/>
    <col min="3849" max="3849" width="0.5546875" style="267" customWidth="1"/>
    <col min="3850" max="3852" width="8.5546875" style="267" customWidth="1"/>
    <col min="3853" max="3853" width="0.5546875" style="267" customWidth="1"/>
    <col min="3854" max="3856" width="8.5546875" style="267" customWidth="1"/>
    <col min="3857" max="3857" width="0.5546875" style="267" customWidth="1"/>
    <col min="3858" max="3860" width="8.5546875" style="267" customWidth="1"/>
    <col min="3861" max="3861" width="0.5546875" style="267" customWidth="1"/>
    <col min="3862" max="3862" width="10.44140625" style="267" bestFit="1" customWidth="1"/>
    <col min="3863" max="3863" width="8.5546875" style="267" bestFit="1" customWidth="1"/>
    <col min="3864" max="3864" width="8.44140625" style="267" bestFit="1" customWidth="1"/>
    <col min="3865" max="3867" width="8.5546875" style="267" customWidth="1"/>
    <col min="3868" max="3868" width="0.5546875" style="267" customWidth="1"/>
    <col min="3869" max="3871" width="8.5546875" style="267" customWidth="1"/>
    <col min="3872" max="3872" width="0.5546875" style="267" customWidth="1"/>
    <col min="3873" max="3873" width="10.88671875" style="267" customWidth="1"/>
    <col min="3874" max="4096" width="13.88671875" style="267"/>
    <col min="4097" max="4097" width="25.109375" style="267" customWidth="1"/>
    <col min="4098" max="4100" width="8.5546875" style="267" customWidth="1"/>
    <col min="4101" max="4101" width="0.5546875" style="267" customWidth="1"/>
    <col min="4102" max="4104" width="8.5546875" style="267" customWidth="1"/>
    <col min="4105" max="4105" width="0.5546875" style="267" customWidth="1"/>
    <col min="4106" max="4108" width="8.5546875" style="267" customWidth="1"/>
    <col min="4109" max="4109" width="0.5546875" style="267" customWidth="1"/>
    <col min="4110" max="4112" width="8.5546875" style="267" customWidth="1"/>
    <col min="4113" max="4113" width="0.5546875" style="267" customWidth="1"/>
    <col min="4114" max="4116" width="8.5546875" style="267" customWidth="1"/>
    <col min="4117" max="4117" width="0.5546875" style="267" customWidth="1"/>
    <col min="4118" max="4118" width="10.44140625" style="267" bestFit="1" customWidth="1"/>
    <col min="4119" max="4119" width="8.5546875" style="267" bestFit="1" customWidth="1"/>
    <col min="4120" max="4120" width="8.44140625" style="267" bestFit="1" customWidth="1"/>
    <col min="4121" max="4123" width="8.5546875" style="267" customWidth="1"/>
    <col min="4124" max="4124" width="0.5546875" style="267" customWidth="1"/>
    <col min="4125" max="4127" width="8.5546875" style="267" customWidth="1"/>
    <col min="4128" max="4128" width="0.5546875" style="267" customWidth="1"/>
    <col min="4129" max="4129" width="10.88671875" style="267" customWidth="1"/>
    <col min="4130" max="4352" width="13.88671875" style="267"/>
    <col min="4353" max="4353" width="25.109375" style="267" customWidth="1"/>
    <col min="4354" max="4356" width="8.5546875" style="267" customWidth="1"/>
    <col min="4357" max="4357" width="0.5546875" style="267" customWidth="1"/>
    <col min="4358" max="4360" width="8.5546875" style="267" customWidth="1"/>
    <col min="4361" max="4361" width="0.5546875" style="267" customWidth="1"/>
    <col min="4362" max="4364" width="8.5546875" style="267" customWidth="1"/>
    <col min="4365" max="4365" width="0.5546875" style="267" customWidth="1"/>
    <col min="4366" max="4368" width="8.5546875" style="267" customWidth="1"/>
    <col min="4369" max="4369" width="0.5546875" style="267" customWidth="1"/>
    <col min="4370" max="4372" width="8.5546875" style="267" customWidth="1"/>
    <col min="4373" max="4373" width="0.5546875" style="267" customWidth="1"/>
    <col min="4374" max="4374" width="10.44140625" style="267" bestFit="1" customWidth="1"/>
    <col min="4375" max="4375" width="8.5546875" style="267" bestFit="1" customWidth="1"/>
    <col min="4376" max="4376" width="8.44140625" style="267" bestFit="1" customWidth="1"/>
    <col min="4377" max="4379" width="8.5546875" style="267" customWidth="1"/>
    <col min="4380" max="4380" width="0.5546875" style="267" customWidth="1"/>
    <col min="4381" max="4383" width="8.5546875" style="267" customWidth="1"/>
    <col min="4384" max="4384" width="0.5546875" style="267" customWidth="1"/>
    <col min="4385" max="4385" width="10.88671875" style="267" customWidth="1"/>
    <col min="4386" max="4608" width="13.88671875" style="267"/>
    <col min="4609" max="4609" width="25.109375" style="267" customWidth="1"/>
    <col min="4610" max="4612" width="8.5546875" style="267" customWidth="1"/>
    <col min="4613" max="4613" width="0.5546875" style="267" customWidth="1"/>
    <col min="4614" max="4616" width="8.5546875" style="267" customWidth="1"/>
    <col min="4617" max="4617" width="0.5546875" style="267" customWidth="1"/>
    <col min="4618" max="4620" width="8.5546875" style="267" customWidth="1"/>
    <col min="4621" max="4621" width="0.5546875" style="267" customWidth="1"/>
    <col min="4622" max="4624" width="8.5546875" style="267" customWidth="1"/>
    <col min="4625" max="4625" width="0.5546875" style="267" customWidth="1"/>
    <col min="4626" max="4628" width="8.5546875" style="267" customWidth="1"/>
    <col min="4629" max="4629" width="0.5546875" style="267" customWidth="1"/>
    <col min="4630" max="4630" width="10.44140625" style="267" bestFit="1" customWidth="1"/>
    <col min="4631" max="4631" width="8.5546875" style="267" bestFit="1" customWidth="1"/>
    <col min="4632" max="4632" width="8.44140625" style="267" bestFit="1" customWidth="1"/>
    <col min="4633" max="4635" width="8.5546875" style="267" customWidth="1"/>
    <col min="4636" max="4636" width="0.5546875" style="267" customWidth="1"/>
    <col min="4637" max="4639" width="8.5546875" style="267" customWidth="1"/>
    <col min="4640" max="4640" width="0.5546875" style="267" customWidth="1"/>
    <col min="4641" max="4641" width="10.88671875" style="267" customWidth="1"/>
    <col min="4642" max="4864" width="13.88671875" style="267"/>
    <col min="4865" max="4865" width="25.109375" style="267" customWidth="1"/>
    <col min="4866" max="4868" width="8.5546875" style="267" customWidth="1"/>
    <col min="4869" max="4869" width="0.5546875" style="267" customWidth="1"/>
    <col min="4870" max="4872" width="8.5546875" style="267" customWidth="1"/>
    <col min="4873" max="4873" width="0.5546875" style="267" customWidth="1"/>
    <col min="4874" max="4876" width="8.5546875" style="267" customWidth="1"/>
    <col min="4877" max="4877" width="0.5546875" style="267" customWidth="1"/>
    <col min="4878" max="4880" width="8.5546875" style="267" customWidth="1"/>
    <col min="4881" max="4881" width="0.5546875" style="267" customWidth="1"/>
    <col min="4882" max="4884" width="8.5546875" style="267" customWidth="1"/>
    <col min="4885" max="4885" width="0.5546875" style="267" customWidth="1"/>
    <col min="4886" max="4886" width="10.44140625" style="267" bestFit="1" customWidth="1"/>
    <col min="4887" max="4887" width="8.5546875" style="267" bestFit="1" customWidth="1"/>
    <col min="4888" max="4888" width="8.44140625" style="267" bestFit="1" customWidth="1"/>
    <col min="4889" max="4891" width="8.5546875" style="267" customWidth="1"/>
    <col min="4892" max="4892" width="0.5546875" style="267" customWidth="1"/>
    <col min="4893" max="4895" width="8.5546875" style="267" customWidth="1"/>
    <col min="4896" max="4896" width="0.5546875" style="267" customWidth="1"/>
    <col min="4897" max="4897" width="10.88671875" style="267" customWidth="1"/>
    <col min="4898" max="5120" width="13.88671875" style="267"/>
    <col min="5121" max="5121" width="25.109375" style="267" customWidth="1"/>
    <col min="5122" max="5124" width="8.5546875" style="267" customWidth="1"/>
    <col min="5125" max="5125" width="0.5546875" style="267" customWidth="1"/>
    <col min="5126" max="5128" width="8.5546875" style="267" customWidth="1"/>
    <col min="5129" max="5129" width="0.5546875" style="267" customWidth="1"/>
    <col min="5130" max="5132" width="8.5546875" style="267" customWidth="1"/>
    <col min="5133" max="5133" width="0.5546875" style="267" customWidth="1"/>
    <col min="5134" max="5136" width="8.5546875" style="267" customWidth="1"/>
    <col min="5137" max="5137" width="0.5546875" style="267" customWidth="1"/>
    <col min="5138" max="5140" width="8.5546875" style="267" customWidth="1"/>
    <col min="5141" max="5141" width="0.5546875" style="267" customWidth="1"/>
    <col min="5142" max="5142" width="10.44140625" style="267" bestFit="1" customWidth="1"/>
    <col min="5143" max="5143" width="8.5546875" style="267" bestFit="1" customWidth="1"/>
    <col min="5144" max="5144" width="8.44140625" style="267" bestFit="1" customWidth="1"/>
    <col min="5145" max="5147" width="8.5546875" style="267" customWidth="1"/>
    <col min="5148" max="5148" width="0.5546875" style="267" customWidth="1"/>
    <col min="5149" max="5151" width="8.5546875" style="267" customWidth="1"/>
    <col min="5152" max="5152" width="0.5546875" style="267" customWidth="1"/>
    <col min="5153" max="5153" width="10.88671875" style="267" customWidth="1"/>
    <col min="5154" max="5376" width="13.88671875" style="267"/>
    <col min="5377" max="5377" width="25.109375" style="267" customWidth="1"/>
    <col min="5378" max="5380" width="8.5546875" style="267" customWidth="1"/>
    <col min="5381" max="5381" width="0.5546875" style="267" customWidth="1"/>
    <col min="5382" max="5384" width="8.5546875" style="267" customWidth="1"/>
    <col min="5385" max="5385" width="0.5546875" style="267" customWidth="1"/>
    <col min="5386" max="5388" width="8.5546875" style="267" customWidth="1"/>
    <col min="5389" max="5389" width="0.5546875" style="267" customWidth="1"/>
    <col min="5390" max="5392" width="8.5546875" style="267" customWidth="1"/>
    <col min="5393" max="5393" width="0.5546875" style="267" customWidth="1"/>
    <col min="5394" max="5396" width="8.5546875" style="267" customWidth="1"/>
    <col min="5397" max="5397" width="0.5546875" style="267" customWidth="1"/>
    <col min="5398" max="5398" width="10.44140625" style="267" bestFit="1" customWidth="1"/>
    <col min="5399" max="5399" width="8.5546875" style="267" bestFit="1" customWidth="1"/>
    <col min="5400" max="5400" width="8.44140625" style="267" bestFit="1" customWidth="1"/>
    <col min="5401" max="5403" width="8.5546875" style="267" customWidth="1"/>
    <col min="5404" max="5404" width="0.5546875" style="267" customWidth="1"/>
    <col min="5405" max="5407" width="8.5546875" style="267" customWidth="1"/>
    <col min="5408" max="5408" width="0.5546875" style="267" customWidth="1"/>
    <col min="5409" max="5409" width="10.88671875" style="267" customWidth="1"/>
    <col min="5410" max="5632" width="13.88671875" style="267"/>
    <col min="5633" max="5633" width="25.109375" style="267" customWidth="1"/>
    <col min="5634" max="5636" width="8.5546875" style="267" customWidth="1"/>
    <col min="5637" max="5637" width="0.5546875" style="267" customWidth="1"/>
    <col min="5638" max="5640" width="8.5546875" style="267" customWidth="1"/>
    <col min="5641" max="5641" width="0.5546875" style="267" customWidth="1"/>
    <col min="5642" max="5644" width="8.5546875" style="267" customWidth="1"/>
    <col min="5645" max="5645" width="0.5546875" style="267" customWidth="1"/>
    <col min="5646" max="5648" width="8.5546875" style="267" customWidth="1"/>
    <col min="5649" max="5649" width="0.5546875" style="267" customWidth="1"/>
    <col min="5650" max="5652" width="8.5546875" style="267" customWidth="1"/>
    <col min="5653" max="5653" width="0.5546875" style="267" customWidth="1"/>
    <col min="5654" max="5654" width="10.44140625" style="267" bestFit="1" customWidth="1"/>
    <col min="5655" max="5655" width="8.5546875" style="267" bestFit="1" customWidth="1"/>
    <col min="5656" max="5656" width="8.44140625" style="267" bestFit="1" customWidth="1"/>
    <col min="5657" max="5659" width="8.5546875" style="267" customWidth="1"/>
    <col min="5660" max="5660" width="0.5546875" style="267" customWidth="1"/>
    <col min="5661" max="5663" width="8.5546875" style="267" customWidth="1"/>
    <col min="5664" max="5664" width="0.5546875" style="267" customWidth="1"/>
    <col min="5665" max="5665" width="10.88671875" style="267" customWidth="1"/>
    <col min="5666" max="5888" width="13.88671875" style="267"/>
    <col min="5889" max="5889" width="25.109375" style="267" customWidth="1"/>
    <col min="5890" max="5892" width="8.5546875" style="267" customWidth="1"/>
    <col min="5893" max="5893" width="0.5546875" style="267" customWidth="1"/>
    <col min="5894" max="5896" width="8.5546875" style="267" customWidth="1"/>
    <col min="5897" max="5897" width="0.5546875" style="267" customWidth="1"/>
    <col min="5898" max="5900" width="8.5546875" style="267" customWidth="1"/>
    <col min="5901" max="5901" width="0.5546875" style="267" customWidth="1"/>
    <col min="5902" max="5904" width="8.5546875" style="267" customWidth="1"/>
    <col min="5905" max="5905" width="0.5546875" style="267" customWidth="1"/>
    <col min="5906" max="5908" width="8.5546875" style="267" customWidth="1"/>
    <col min="5909" max="5909" width="0.5546875" style="267" customWidth="1"/>
    <col min="5910" max="5910" width="10.44140625" style="267" bestFit="1" customWidth="1"/>
    <col min="5911" max="5911" width="8.5546875" style="267" bestFit="1" customWidth="1"/>
    <col min="5912" max="5912" width="8.44140625" style="267" bestFit="1" customWidth="1"/>
    <col min="5913" max="5915" width="8.5546875" style="267" customWidth="1"/>
    <col min="5916" max="5916" width="0.5546875" style="267" customWidth="1"/>
    <col min="5917" max="5919" width="8.5546875" style="267" customWidth="1"/>
    <col min="5920" max="5920" width="0.5546875" style="267" customWidth="1"/>
    <col min="5921" max="5921" width="10.88671875" style="267" customWidth="1"/>
    <col min="5922" max="6144" width="13.88671875" style="267"/>
    <col min="6145" max="6145" width="25.109375" style="267" customWidth="1"/>
    <col min="6146" max="6148" width="8.5546875" style="267" customWidth="1"/>
    <col min="6149" max="6149" width="0.5546875" style="267" customWidth="1"/>
    <col min="6150" max="6152" width="8.5546875" style="267" customWidth="1"/>
    <col min="6153" max="6153" width="0.5546875" style="267" customWidth="1"/>
    <col min="6154" max="6156" width="8.5546875" style="267" customWidth="1"/>
    <col min="6157" max="6157" width="0.5546875" style="267" customWidth="1"/>
    <col min="6158" max="6160" width="8.5546875" style="267" customWidth="1"/>
    <col min="6161" max="6161" width="0.5546875" style="267" customWidth="1"/>
    <col min="6162" max="6164" width="8.5546875" style="267" customWidth="1"/>
    <col min="6165" max="6165" width="0.5546875" style="267" customWidth="1"/>
    <col min="6166" max="6166" width="10.44140625" style="267" bestFit="1" customWidth="1"/>
    <col min="6167" max="6167" width="8.5546875" style="267" bestFit="1" customWidth="1"/>
    <col min="6168" max="6168" width="8.44140625" style="267" bestFit="1" customWidth="1"/>
    <col min="6169" max="6171" width="8.5546875" style="267" customWidth="1"/>
    <col min="6172" max="6172" width="0.5546875" style="267" customWidth="1"/>
    <col min="6173" max="6175" width="8.5546875" style="267" customWidth="1"/>
    <col min="6176" max="6176" width="0.5546875" style="267" customWidth="1"/>
    <col min="6177" max="6177" width="10.88671875" style="267" customWidth="1"/>
    <col min="6178" max="6400" width="13.88671875" style="267"/>
    <col min="6401" max="6401" width="25.109375" style="267" customWidth="1"/>
    <col min="6402" max="6404" width="8.5546875" style="267" customWidth="1"/>
    <col min="6405" max="6405" width="0.5546875" style="267" customWidth="1"/>
    <col min="6406" max="6408" width="8.5546875" style="267" customWidth="1"/>
    <col min="6409" max="6409" width="0.5546875" style="267" customWidth="1"/>
    <col min="6410" max="6412" width="8.5546875" style="267" customWidth="1"/>
    <col min="6413" max="6413" width="0.5546875" style="267" customWidth="1"/>
    <col min="6414" max="6416" width="8.5546875" style="267" customWidth="1"/>
    <col min="6417" max="6417" width="0.5546875" style="267" customWidth="1"/>
    <col min="6418" max="6420" width="8.5546875" style="267" customWidth="1"/>
    <col min="6421" max="6421" width="0.5546875" style="267" customWidth="1"/>
    <col min="6422" max="6422" width="10.44140625" style="267" bestFit="1" customWidth="1"/>
    <col min="6423" max="6423" width="8.5546875" style="267" bestFit="1" customWidth="1"/>
    <col min="6424" max="6424" width="8.44140625" style="267" bestFit="1" customWidth="1"/>
    <col min="6425" max="6427" width="8.5546875" style="267" customWidth="1"/>
    <col min="6428" max="6428" width="0.5546875" style="267" customWidth="1"/>
    <col min="6429" max="6431" width="8.5546875" style="267" customWidth="1"/>
    <col min="6432" max="6432" width="0.5546875" style="267" customWidth="1"/>
    <col min="6433" max="6433" width="10.88671875" style="267" customWidth="1"/>
    <col min="6434" max="6656" width="13.88671875" style="267"/>
    <col min="6657" max="6657" width="25.109375" style="267" customWidth="1"/>
    <col min="6658" max="6660" width="8.5546875" style="267" customWidth="1"/>
    <col min="6661" max="6661" width="0.5546875" style="267" customWidth="1"/>
    <col min="6662" max="6664" width="8.5546875" style="267" customWidth="1"/>
    <col min="6665" max="6665" width="0.5546875" style="267" customWidth="1"/>
    <col min="6666" max="6668" width="8.5546875" style="267" customWidth="1"/>
    <col min="6669" max="6669" width="0.5546875" style="267" customWidth="1"/>
    <col min="6670" max="6672" width="8.5546875" style="267" customWidth="1"/>
    <col min="6673" max="6673" width="0.5546875" style="267" customWidth="1"/>
    <col min="6674" max="6676" width="8.5546875" style="267" customWidth="1"/>
    <col min="6677" max="6677" width="0.5546875" style="267" customWidth="1"/>
    <col min="6678" max="6678" width="10.44140625" style="267" bestFit="1" customWidth="1"/>
    <col min="6679" max="6679" width="8.5546875" style="267" bestFit="1" customWidth="1"/>
    <col min="6680" max="6680" width="8.44140625" style="267" bestFit="1" customWidth="1"/>
    <col min="6681" max="6683" width="8.5546875" style="267" customWidth="1"/>
    <col min="6684" max="6684" width="0.5546875" style="267" customWidth="1"/>
    <col min="6685" max="6687" width="8.5546875" style="267" customWidth="1"/>
    <col min="6688" max="6688" width="0.5546875" style="267" customWidth="1"/>
    <col min="6689" max="6689" width="10.88671875" style="267" customWidth="1"/>
    <col min="6690" max="6912" width="13.88671875" style="267"/>
    <col min="6913" max="6913" width="25.109375" style="267" customWidth="1"/>
    <col min="6914" max="6916" width="8.5546875" style="267" customWidth="1"/>
    <col min="6917" max="6917" width="0.5546875" style="267" customWidth="1"/>
    <col min="6918" max="6920" width="8.5546875" style="267" customWidth="1"/>
    <col min="6921" max="6921" width="0.5546875" style="267" customWidth="1"/>
    <col min="6922" max="6924" width="8.5546875" style="267" customWidth="1"/>
    <col min="6925" max="6925" width="0.5546875" style="267" customWidth="1"/>
    <col min="6926" max="6928" width="8.5546875" style="267" customWidth="1"/>
    <col min="6929" max="6929" width="0.5546875" style="267" customWidth="1"/>
    <col min="6930" max="6932" width="8.5546875" style="267" customWidth="1"/>
    <col min="6933" max="6933" width="0.5546875" style="267" customWidth="1"/>
    <col min="6934" max="6934" width="10.44140625" style="267" bestFit="1" customWidth="1"/>
    <col min="6935" max="6935" width="8.5546875" style="267" bestFit="1" customWidth="1"/>
    <col min="6936" max="6936" width="8.44140625" style="267" bestFit="1" customWidth="1"/>
    <col min="6937" max="6939" width="8.5546875" style="267" customWidth="1"/>
    <col min="6940" max="6940" width="0.5546875" style="267" customWidth="1"/>
    <col min="6941" max="6943" width="8.5546875" style="267" customWidth="1"/>
    <col min="6944" max="6944" width="0.5546875" style="267" customWidth="1"/>
    <col min="6945" max="6945" width="10.88671875" style="267" customWidth="1"/>
    <col min="6946" max="7168" width="13.88671875" style="267"/>
    <col min="7169" max="7169" width="25.109375" style="267" customWidth="1"/>
    <col min="7170" max="7172" width="8.5546875" style="267" customWidth="1"/>
    <col min="7173" max="7173" width="0.5546875" style="267" customWidth="1"/>
    <col min="7174" max="7176" width="8.5546875" style="267" customWidth="1"/>
    <col min="7177" max="7177" width="0.5546875" style="267" customWidth="1"/>
    <col min="7178" max="7180" width="8.5546875" style="267" customWidth="1"/>
    <col min="7181" max="7181" width="0.5546875" style="267" customWidth="1"/>
    <col min="7182" max="7184" width="8.5546875" style="267" customWidth="1"/>
    <col min="7185" max="7185" width="0.5546875" style="267" customWidth="1"/>
    <col min="7186" max="7188" width="8.5546875" style="267" customWidth="1"/>
    <col min="7189" max="7189" width="0.5546875" style="267" customWidth="1"/>
    <col min="7190" max="7190" width="10.44140625" style="267" bestFit="1" customWidth="1"/>
    <col min="7191" max="7191" width="8.5546875" style="267" bestFit="1" customWidth="1"/>
    <col min="7192" max="7192" width="8.44140625" style="267" bestFit="1" customWidth="1"/>
    <col min="7193" max="7195" width="8.5546875" style="267" customWidth="1"/>
    <col min="7196" max="7196" width="0.5546875" style="267" customWidth="1"/>
    <col min="7197" max="7199" width="8.5546875" style="267" customWidth="1"/>
    <col min="7200" max="7200" width="0.5546875" style="267" customWidth="1"/>
    <col min="7201" max="7201" width="10.88671875" style="267" customWidth="1"/>
    <col min="7202" max="7424" width="13.88671875" style="267"/>
    <col min="7425" max="7425" width="25.109375" style="267" customWidth="1"/>
    <col min="7426" max="7428" width="8.5546875" style="267" customWidth="1"/>
    <col min="7429" max="7429" width="0.5546875" style="267" customWidth="1"/>
    <col min="7430" max="7432" width="8.5546875" style="267" customWidth="1"/>
    <col min="7433" max="7433" width="0.5546875" style="267" customWidth="1"/>
    <col min="7434" max="7436" width="8.5546875" style="267" customWidth="1"/>
    <col min="7437" max="7437" width="0.5546875" style="267" customWidth="1"/>
    <col min="7438" max="7440" width="8.5546875" style="267" customWidth="1"/>
    <col min="7441" max="7441" width="0.5546875" style="267" customWidth="1"/>
    <col min="7442" max="7444" width="8.5546875" style="267" customWidth="1"/>
    <col min="7445" max="7445" width="0.5546875" style="267" customWidth="1"/>
    <col min="7446" max="7446" width="10.44140625" style="267" bestFit="1" customWidth="1"/>
    <col min="7447" max="7447" width="8.5546875" style="267" bestFit="1" customWidth="1"/>
    <col min="7448" max="7448" width="8.44140625" style="267" bestFit="1" customWidth="1"/>
    <col min="7449" max="7451" width="8.5546875" style="267" customWidth="1"/>
    <col min="7452" max="7452" width="0.5546875" style="267" customWidth="1"/>
    <col min="7453" max="7455" width="8.5546875" style="267" customWidth="1"/>
    <col min="7456" max="7456" width="0.5546875" style="267" customWidth="1"/>
    <col min="7457" max="7457" width="10.88671875" style="267" customWidth="1"/>
    <col min="7458" max="7680" width="13.88671875" style="267"/>
    <col min="7681" max="7681" width="25.109375" style="267" customWidth="1"/>
    <col min="7682" max="7684" width="8.5546875" style="267" customWidth="1"/>
    <col min="7685" max="7685" width="0.5546875" style="267" customWidth="1"/>
    <col min="7686" max="7688" width="8.5546875" style="267" customWidth="1"/>
    <col min="7689" max="7689" width="0.5546875" style="267" customWidth="1"/>
    <col min="7690" max="7692" width="8.5546875" style="267" customWidth="1"/>
    <col min="7693" max="7693" width="0.5546875" style="267" customWidth="1"/>
    <col min="7694" max="7696" width="8.5546875" style="267" customWidth="1"/>
    <col min="7697" max="7697" width="0.5546875" style="267" customWidth="1"/>
    <col min="7698" max="7700" width="8.5546875" style="267" customWidth="1"/>
    <col min="7701" max="7701" width="0.5546875" style="267" customWidth="1"/>
    <col min="7702" max="7702" width="10.44140625" style="267" bestFit="1" customWidth="1"/>
    <col min="7703" max="7703" width="8.5546875" style="267" bestFit="1" customWidth="1"/>
    <col min="7704" max="7704" width="8.44140625" style="267" bestFit="1" customWidth="1"/>
    <col min="7705" max="7707" width="8.5546875" style="267" customWidth="1"/>
    <col min="7708" max="7708" width="0.5546875" style="267" customWidth="1"/>
    <col min="7709" max="7711" width="8.5546875" style="267" customWidth="1"/>
    <col min="7712" max="7712" width="0.5546875" style="267" customWidth="1"/>
    <col min="7713" max="7713" width="10.88671875" style="267" customWidth="1"/>
    <col min="7714" max="7936" width="13.88671875" style="267"/>
    <col min="7937" max="7937" width="25.109375" style="267" customWidth="1"/>
    <col min="7938" max="7940" width="8.5546875" style="267" customWidth="1"/>
    <col min="7941" max="7941" width="0.5546875" style="267" customWidth="1"/>
    <col min="7942" max="7944" width="8.5546875" style="267" customWidth="1"/>
    <col min="7945" max="7945" width="0.5546875" style="267" customWidth="1"/>
    <col min="7946" max="7948" width="8.5546875" style="267" customWidth="1"/>
    <col min="7949" max="7949" width="0.5546875" style="267" customWidth="1"/>
    <col min="7950" max="7952" width="8.5546875" style="267" customWidth="1"/>
    <col min="7953" max="7953" width="0.5546875" style="267" customWidth="1"/>
    <col min="7954" max="7956" width="8.5546875" style="267" customWidth="1"/>
    <col min="7957" max="7957" width="0.5546875" style="267" customWidth="1"/>
    <col min="7958" max="7958" width="10.44140625" style="267" bestFit="1" customWidth="1"/>
    <col min="7959" max="7959" width="8.5546875" style="267" bestFit="1" customWidth="1"/>
    <col min="7960" max="7960" width="8.44140625" style="267" bestFit="1" customWidth="1"/>
    <col min="7961" max="7963" width="8.5546875" style="267" customWidth="1"/>
    <col min="7964" max="7964" width="0.5546875" style="267" customWidth="1"/>
    <col min="7965" max="7967" width="8.5546875" style="267" customWidth="1"/>
    <col min="7968" max="7968" width="0.5546875" style="267" customWidth="1"/>
    <col min="7969" max="7969" width="10.88671875" style="267" customWidth="1"/>
    <col min="7970" max="8192" width="13.88671875" style="267"/>
    <col min="8193" max="8193" width="25.109375" style="267" customWidth="1"/>
    <col min="8194" max="8196" width="8.5546875" style="267" customWidth="1"/>
    <col min="8197" max="8197" width="0.5546875" style="267" customWidth="1"/>
    <col min="8198" max="8200" width="8.5546875" style="267" customWidth="1"/>
    <col min="8201" max="8201" width="0.5546875" style="267" customWidth="1"/>
    <col min="8202" max="8204" width="8.5546875" style="267" customWidth="1"/>
    <col min="8205" max="8205" width="0.5546875" style="267" customWidth="1"/>
    <col min="8206" max="8208" width="8.5546875" style="267" customWidth="1"/>
    <col min="8209" max="8209" width="0.5546875" style="267" customWidth="1"/>
    <col min="8210" max="8212" width="8.5546875" style="267" customWidth="1"/>
    <col min="8213" max="8213" width="0.5546875" style="267" customWidth="1"/>
    <col min="8214" max="8214" width="10.44140625" style="267" bestFit="1" customWidth="1"/>
    <col min="8215" max="8215" width="8.5546875" style="267" bestFit="1" customWidth="1"/>
    <col min="8216" max="8216" width="8.44140625" style="267" bestFit="1" customWidth="1"/>
    <col min="8217" max="8219" width="8.5546875" style="267" customWidth="1"/>
    <col min="8220" max="8220" width="0.5546875" style="267" customWidth="1"/>
    <col min="8221" max="8223" width="8.5546875" style="267" customWidth="1"/>
    <col min="8224" max="8224" width="0.5546875" style="267" customWidth="1"/>
    <col min="8225" max="8225" width="10.88671875" style="267" customWidth="1"/>
    <col min="8226" max="8448" width="13.88671875" style="267"/>
    <col min="8449" max="8449" width="25.109375" style="267" customWidth="1"/>
    <col min="8450" max="8452" width="8.5546875" style="267" customWidth="1"/>
    <col min="8453" max="8453" width="0.5546875" style="267" customWidth="1"/>
    <col min="8454" max="8456" width="8.5546875" style="267" customWidth="1"/>
    <col min="8457" max="8457" width="0.5546875" style="267" customWidth="1"/>
    <col min="8458" max="8460" width="8.5546875" style="267" customWidth="1"/>
    <col min="8461" max="8461" width="0.5546875" style="267" customWidth="1"/>
    <col min="8462" max="8464" width="8.5546875" style="267" customWidth="1"/>
    <col min="8465" max="8465" width="0.5546875" style="267" customWidth="1"/>
    <col min="8466" max="8468" width="8.5546875" style="267" customWidth="1"/>
    <col min="8469" max="8469" width="0.5546875" style="267" customWidth="1"/>
    <col min="8470" max="8470" width="10.44140625" style="267" bestFit="1" customWidth="1"/>
    <col min="8471" max="8471" width="8.5546875" style="267" bestFit="1" customWidth="1"/>
    <col min="8472" max="8472" width="8.44140625" style="267" bestFit="1" customWidth="1"/>
    <col min="8473" max="8475" width="8.5546875" style="267" customWidth="1"/>
    <col min="8476" max="8476" width="0.5546875" style="267" customWidth="1"/>
    <col min="8477" max="8479" width="8.5546875" style="267" customWidth="1"/>
    <col min="8480" max="8480" width="0.5546875" style="267" customWidth="1"/>
    <col min="8481" max="8481" width="10.88671875" style="267" customWidth="1"/>
    <col min="8482" max="8704" width="13.88671875" style="267"/>
    <col min="8705" max="8705" width="25.109375" style="267" customWidth="1"/>
    <col min="8706" max="8708" width="8.5546875" style="267" customWidth="1"/>
    <col min="8709" max="8709" width="0.5546875" style="267" customWidth="1"/>
    <col min="8710" max="8712" width="8.5546875" style="267" customWidth="1"/>
    <col min="8713" max="8713" width="0.5546875" style="267" customWidth="1"/>
    <col min="8714" max="8716" width="8.5546875" style="267" customWidth="1"/>
    <col min="8717" max="8717" width="0.5546875" style="267" customWidth="1"/>
    <col min="8718" max="8720" width="8.5546875" style="267" customWidth="1"/>
    <col min="8721" max="8721" width="0.5546875" style="267" customWidth="1"/>
    <col min="8722" max="8724" width="8.5546875" style="267" customWidth="1"/>
    <col min="8725" max="8725" width="0.5546875" style="267" customWidth="1"/>
    <col min="8726" max="8726" width="10.44140625" style="267" bestFit="1" customWidth="1"/>
    <col min="8727" max="8727" width="8.5546875" style="267" bestFit="1" customWidth="1"/>
    <col min="8728" max="8728" width="8.44140625" style="267" bestFit="1" customWidth="1"/>
    <col min="8729" max="8731" width="8.5546875" style="267" customWidth="1"/>
    <col min="8732" max="8732" width="0.5546875" style="267" customWidth="1"/>
    <col min="8733" max="8735" width="8.5546875" style="267" customWidth="1"/>
    <col min="8736" max="8736" width="0.5546875" style="267" customWidth="1"/>
    <col min="8737" max="8737" width="10.88671875" style="267" customWidth="1"/>
    <col min="8738" max="8960" width="13.88671875" style="267"/>
    <col min="8961" max="8961" width="25.109375" style="267" customWidth="1"/>
    <col min="8962" max="8964" width="8.5546875" style="267" customWidth="1"/>
    <col min="8965" max="8965" width="0.5546875" style="267" customWidth="1"/>
    <col min="8966" max="8968" width="8.5546875" style="267" customWidth="1"/>
    <col min="8969" max="8969" width="0.5546875" style="267" customWidth="1"/>
    <col min="8970" max="8972" width="8.5546875" style="267" customWidth="1"/>
    <col min="8973" max="8973" width="0.5546875" style="267" customWidth="1"/>
    <col min="8974" max="8976" width="8.5546875" style="267" customWidth="1"/>
    <col min="8977" max="8977" width="0.5546875" style="267" customWidth="1"/>
    <col min="8978" max="8980" width="8.5546875" style="267" customWidth="1"/>
    <col min="8981" max="8981" width="0.5546875" style="267" customWidth="1"/>
    <col min="8982" max="8982" width="10.44140625" style="267" bestFit="1" customWidth="1"/>
    <col min="8983" max="8983" width="8.5546875" style="267" bestFit="1" customWidth="1"/>
    <col min="8984" max="8984" width="8.44140625" style="267" bestFit="1" customWidth="1"/>
    <col min="8985" max="8987" width="8.5546875" style="267" customWidth="1"/>
    <col min="8988" max="8988" width="0.5546875" style="267" customWidth="1"/>
    <col min="8989" max="8991" width="8.5546875" style="267" customWidth="1"/>
    <col min="8992" max="8992" width="0.5546875" style="267" customWidth="1"/>
    <col min="8993" max="8993" width="10.88671875" style="267" customWidth="1"/>
    <col min="8994" max="9216" width="13.88671875" style="267"/>
    <col min="9217" max="9217" width="25.109375" style="267" customWidth="1"/>
    <col min="9218" max="9220" width="8.5546875" style="267" customWidth="1"/>
    <col min="9221" max="9221" width="0.5546875" style="267" customWidth="1"/>
    <col min="9222" max="9224" width="8.5546875" style="267" customWidth="1"/>
    <col min="9225" max="9225" width="0.5546875" style="267" customWidth="1"/>
    <col min="9226" max="9228" width="8.5546875" style="267" customWidth="1"/>
    <col min="9229" max="9229" width="0.5546875" style="267" customWidth="1"/>
    <col min="9230" max="9232" width="8.5546875" style="267" customWidth="1"/>
    <col min="9233" max="9233" width="0.5546875" style="267" customWidth="1"/>
    <col min="9234" max="9236" width="8.5546875" style="267" customWidth="1"/>
    <col min="9237" max="9237" width="0.5546875" style="267" customWidth="1"/>
    <col min="9238" max="9238" width="10.44140625" style="267" bestFit="1" customWidth="1"/>
    <col min="9239" max="9239" width="8.5546875" style="267" bestFit="1" customWidth="1"/>
    <col min="9240" max="9240" width="8.44140625" style="267" bestFit="1" customWidth="1"/>
    <col min="9241" max="9243" width="8.5546875" style="267" customWidth="1"/>
    <col min="9244" max="9244" width="0.5546875" style="267" customWidth="1"/>
    <col min="9245" max="9247" width="8.5546875" style="267" customWidth="1"/>
    <col min="9248" max="9248" width="0.5546875" style="267" customWidth="1"/>
    <col min="9249" max="9249" width="10.88671875" style="267" customWidth="1"/>
    <col min="9250" max="9472" width="13.88671875" style="267"/>
    <col min="9473" max="9473" width="25.109375" style="267" customWidth="1"/>
    <col min="9474" max="9476" width="8.5546875" style="267" customWidth="1"/>
    <col min="9477" max="9477" width="0.5546875" style="267" customWidth="1"/>
    <col min="9478" max="9480" width="8.5546875" style="267" customWidth="1"/>
    <col min="9481" max="9481" width="0.5546875" style="267" customWidth="1"/>
    <col min="9482" max="9484" width="8.5546875" style="267" customWidth="1"/>
    <col min="9485" max="9485" width="0.5546875" style="267" customWidth="1"/>
    <col min="9486" max="9488" width="8.5546875" style="267" customWidth="1"/>
    <col min="9489" max="9489" width="0.5546875" style="267" customWidth="1"/>
    <col min="9490" max="9492" width="8.5546875" style="267" customWidth="1"/>
    <col min="9493" max="9493" width="0.5546875" style="267" customWidth="1"/>
    <col min="9494" max="9494" width="10.44140625" style="267" bestFit="1" customWidth="1"/>
    <col min="9495" max="9495" width="8.5546875" style="267" bestFit="1" customWidth="1"/>
    <col min="9496" max="9496" width="8.44140625" style="267" bestFit="1" customWidth="1"/>
    <col min="9497" max="9499" width="8.5546875" style="267" customWidth="1"/>
    <col min="9500" max="9500" width="0.5546875" style="267" customWidth="1"/>
    <col min="9501" max="9503" width="8.5546875" style="267" customWidth="1"/>
    <col min="9504" max="9504" width="0.5546875" style="267" customWidth="1"/>
    <col min="9505" max="9505" width="10.88671875" style="267" customWidth="1"/>
    <col min="9506" max="9728" width="13.88671875" style="267"/>
    <col min="9729" max="9729" width="25.109375" style="267" customWidth="1"/>
    <col min="9730" max="9732" width="8.5546875" style="267" customWidth="1"/>
    <col min="9733" max="9733" width="0.5546875" style="267" customWidth="1"/>
    <col min="9734" max="9736" width="8.5546875" style="267" customWidth="1"/>
    <col min="9737" max="9737" width="0.5546875" style="267" customWidth="1"/>
    <col min="9738" max="9740" width="8.5546875" style="267" customWidth="1"/>
    <col min="9741" max="9741" width="0.5546875" style="267" customWidth="1"/>
    <col min="9742" max="9744" width="8.5546875" style="267" customWidth="1"/>
    <col min="9745" max="9745" width="0.5546875" style="267" customWidth="1"/>
    <col min="9746" max="9748" width="8.5546875" style="267" customWidth="1"/>
    <col min="9749" max="9749" width="0.5546875" style="267" customWidth="1"/>
    <col min="9750" max="9750" width="10.44140625" style="267" bestFit="1" customWidth="1"/>
    <col min="9751" max="9751" width="8.5546875" style="267" bestFit="1" customWidth="1"/>
    <col min="9752" max="9752" width="8.44140625" style="267" bestFit="1" customWidth="1"/>
    <col min="9753" max="9755" width="8.5546875" style="267" customWidth="1"/>
    <col min="9756" max="9756" width="0.5546875" style="267" customWidth="1"/>
    <col min="9757" max="9759" width="8.5546875" style="267" customWidth="1"/>
    <col min="9760" max="9760" width="0.5546875" style="267" customWidth="1"/>
    <col min="9761" max="9761" width="10.88671875" style="267" customWidth="1"/>
    <col min="9762" max="9984" width="13.88671875" style="267"/>
    <col min="9985" max="9985" width="25.109375" style="267" customWidth="1"/>
    <col min="9986" max="9988" width="8.5546875" style="267" customWidth="1"/>
    <col min="9989" max="9989" width="0.5546875" style="267" customWidth="1"/>
    <col min="9990" max="9992" width="8.5546875" style="267" customWidth="1"/>
    <col min="9993" max="9993" width="0.5546875" style="267" customWidth="1"/>
    <col min="9994" max="9996" width="8.5546875" style="267" customWidth="1"/>
    <col min="9997" max="9997" width="0.5546875" style="267" customWidth="1"/>
    <col min="9998" max="10000" width="8.5546875" style="267" customWidth="1"/>
    <col min="10001" max="10001" width="0.5546875" style="267" customWidth="1"/>
    <col min="10002" max="10004" width="8.5546875" style="267" customWidth="1"/>
    <col min="10005" max="10005" width="0.5546875" style="267" customWidth="1"/>
    <col min="10006" max="10006" width="10.44140625" style="267" bestFit="1" customWidth="1"/>
    <col min="10007" max="10007" width="8.5546875" style="267" bestFit="1" customWidth="1"/>
    <col min="10008" max="10008" width="8.44140625" style="267" bestFit="1" customWidth="1"/>
    <col min="10009" max="10011" width="8.5546875" style="267" customWidth="1"/>
    <col min="10012" max="10012" width="0.5546875" style="267" customWidth="1"/>
    <col min="10013" max="10015" width="8.5546875" style="267" customWidth="1"/>
    <col min="10016" max="10016" width="0.5546875" style="267" customWidth="1"/>
    <col min="10017" max="10017" width="10.88671875" style="267" customWidth="1"/>
    <col min="10018" max="10240" width="13.88671875" style="267"/>
    <col min="10241" max="10241" width="25.109375" style="267" customWidth="1"/>
    <col min="10242" max="10244" width="8.5546875" style="267" customWidth="1"/>
    <col min="10245" max="10245" width="0.5546875" style="267" customWidth="1"/>
    <col min="10246" max="10248" width="8.5546875" style="267" customWidth="1"/>
    <col min="10249" max="10249" width="0.5546875" style="267" customWidth="1"/>
    <col min="10250" max="10252" width="8.5546875" style="267" customWidth="1"/>
    <col min="10253" max="10253" width="0.5546875" style="267" customWidth="1"/>
    <col min="10254" max="10256" width="8.5546875" style="267" customWidth="1"/>
    <col min="10257" max="10257" width="0.5546875" style="267" customWidth="1"/>
    <col min="10258" max="10260" width="8.5546875" style="267" customWidth="1"/>
    <col min="10261" max="10261" width="0.5546875" style="267" customWidth="1"/>
    <col min="10262" max="10262" width="10.44140625" style="267" bestFit="1" customWidth="1"/>
    <col min="10263" max="10263" width="8.5546875" style="267" bestFit="1" customWidth="1"/>
    <col min="10264" max="10264" width="8.44140625" style="267" bestFit="1" customWidth="1"/>
    <col min="10265" max="10267" width="8.5546875" style="267" customWidth="1"/>
    <col min="10268" max="10268" width="0.5546875" style="267" customWidth="1"/>
    <col min="10269" max="10271" width="8.5546875" style="267" customWidth="1"/>
    <col min="10272" max="10272" width="0.5546875" style="267" customWidth="1"/>
    <col min="10273" max="10273" width="10.88671875" style="267" customWidth="1"/>
    <col min="10274" max="10496" width="13.88671875" style="267"/>
    <col min="10497" max="10497" width="25.109375" style="267" customWidth="1"/>
    <col min="10498" max="10500" width="8.5546875" style="267" customWidth="1"/>
    <col min="10501" max="10501" width="0.5546875" style="267" customWidth="1"/>
    <col min="10502" max="10504" width="8.5546875" style="267" customWidth="1"/>
    <col min="10505" max="10505" width="0.5546875" style="267" customWidth="1"/>
    <col min="10506" max="10508" width="8.5546875" style="267" customWidth="1"/>
    <col min="10509" max="10509" width="0.5546875" style="267" customWidth="1"/>
    <col min="10510" max="10512" width="8.5546875" style="267" customWidth="1"/>
    <col min="10513" max="10513" width="0.5546875" style="267" customWidth="1"/>
    <col min="10514" max="10516" width="8.5546875" style="267" customWidth="1"/>
    <col min="10517" max="10517" width="0.5546875" style="267" customWidth="1"/>
    <col min="10518" max="10518" width="10.44140625" style="267" bestFit="1" customWidth="1"/>
    <col min="10519" max="10519" width="8.5546875" style="267" bestFit="1" customWidth="1"/>
    <col min="10520" max="10520" width="8.44140625" style="267" bestFit="1" customWidth="1"/>
    <col min="10521" max="10523" width="8.5546875" style="267" customWidth="1"/>
    <col min="10524" max="10524" width="0.5546875" style="267" customWidth="1"/>
    <col min="10525" max="10527" width="8.5546875" style="267" customWidth="1"/>
    <col min="10528" max="10528" width="0.5546875" style="267" customWidth="1"/>
    <col min="10529" max="10529" width="10.88671875" style="267" customWidth="1"/>
    <col min="10530" max="10752" width="13.88671875" style="267"/>
    <col min="10753" max="10753" width="25.109375" style="267" customWidth="1"/>
    <col min="10754" max="10756" width="8.5546875" style="267" customWidth="1"/>
    <col min="10757" max="10757" width="0.5546875" style="267" customWidth="1"/>
    <col min="10758" max="10760" width="8.5546875" style="267" customWidth="1"/>
    <col min="10761" max="10761" width="0.5546875" style="267" customWidth="1"/>
    <col min="10762" max="10764" width="8.5546875" style="267" customWidth="1"/>
    <col min="10765" max="10765" width="0.5546875" style="267" customWidth="1"/>
    <col min="10766" max="10768" width="8.5546875" style="267" customWidth="1"/>
    <col min="10769" max="10769" width="0.5546875" style="267" customWidth="1"/>
    <col min="10770" max="10772" width="8.5546875" style="267" customWidth="1"/>
    <col min="10773" max="10773" width="0.5546875" style="267" customWidth="1"/>
    <col min="10774" max="10774" width="10.44140625" style="267" bestFit="1" customWidth="1"/>
    <col min="10775" max="10775" width="8.5546875" style="267" bestFit="1" customWidth="1"/>
    <col min="10776" max="10776" width="8.44140625" style="267" bestFit="1" customWidth="1"/>
    <col min="10777" max="10779" width="8.5546875" style="267" customWidth="1"/>
    <col min="10780" max="10780" width="0.5546875" style="267" customWidth="1"/>
    <col min="10781" max="10783" width="8.5546875" style="267" customWidth="1"/>
    <col min="10784" max="10784" width="0.5546875" style="267" customWidth="1"/>
    <col min="10785" max="10785" width="10.88671875" style="267" customWidth="1"/>
    <col min="10786" max="11008" width="13.88671875" style="267"/>
    <col min="11009" max="11009" width="25.109375" style="267" customWidth="1"/>
    <col min="11010" max="11012" width="8.5546875" style="267" customWidth="1"/>
    <col min="11013" max="11013" width="0.5546875" style="267" customWidth="1"/>
    <col min="11014" max="11016" width="8.5546875" style="267" customWidth="1"/>
    <col min="11017" max="11017" width="0.5546875" style="267" customWidth="1"/>
    <col min="11018" max="11020" width="8.5546875" style="267" customWidth="1"/>
    <col min="11021" max="11021" width="0.5546875" style="267" customWidth="1"/>
    <col min="11022" max="11024" width="8.5546875" style="267" customWidth="1"/>
    <col min="11025" max="11025" width="0.5546875" style="267" customWidth="1"/>
    <col min="11026" max="11028" width="8.5546875" style="267" customWidth="1"/>
    <col min="11029" max="11029" width="0.5546875" style="267" customWidth="1"/>
    <col min="11030" max="11030" width="10.44140625" style="267" bestFit="1" customWidth="1"/>
    <col min="11031" max="11031" width="8.5546875" style="267" bestFit="1" customWidth="1"/>
    <col min="11032" max="11032" width="8.44140625" style="267" bestFit="1" customWidth="1"/>
    <col min="11033" max="11035" width="8.5546875" style="267" customWidth="1"/>
    <col min="11036" max="11036" width="0.5546875" style="267" customWidth="1"/>
    <col min="11037" max="11039" width="8.5546875" style="267" customWidth="1"/>
    <col min="11040" max="11040" width="0.5546875" style="267" customWidth="1"/>
    <col min="11041" max="11041" width="10.88671875" style="267" customWidth="1"/>
    <col min="11042" max="11264" width="13.88671875" style="267"/>
    <col min="11265" max="11265" width="25.109375" style="267" customWidth="1"/>
    <col min="11266" max="11268" width="8.5546875" style="267" customWidth="1"/>
    <col min="11269" max="11269" width="0.5546875" style="267" customWidth="1"/>
    <col min="11270" max="11272" width="8.5546875" style="267" customWidth="1"/>
    <col min="11273" max="11273" width="0.5546875" style="267" customWidth="1"/>
    <col min="11274" max="11276" width="8.5546875" style="267" customWidth="1"/>
    <col min="11277" max="11277" width="0.5546875" style="267" customWidth="1"/>
    <col min="11278" max="11280" width="8.5546875" style="267" customWidth="1"/>
    <col min="11281" max="11281" width="0.5546875" style="267" customWidth="1"/>
    <col min="11282" max="11284" width="8.5546875" style="267" customWidth="1"/>
    <col min="11285" max="11285" width="0.5546875" style="267" customWidth="1"/>
    <col min="11286" max="11286" width="10.44140625" style="267" bestFit="1" customWidth="1"/>
    <col min="11287" max="11287" width="8.5546875" style="267" bestFit="1" customWidth="1"/>
    <col min="11288" max="11288" width="8.44140625" style="267" bestFit="1" customWidth="1"/>
    <col min="11289" max="11291" width="8.5546875" style="267" customWidth="1"/>
    <col min="11292" max="11292" width="0.5546875" style="267" customWidth="1"/>
    <col min="11293" max="11295" width="8.5546875" style="267" customWidth="1"/>
    <col min="11296" max="11296" width="0.5546875" style="267" customWidth="1"/>
    <col min="11297" max="11297" width="10.88671875" style="267" customWidth="1"/>
    <col min="11298" max="11520" width="13.88671875" style="267"/>
    <col min="11521" max="11521" width="25.109375" style="267" customWidth="1"/>
    <col min="11522" max="11524" width="8.5546875" style="267" customWidth="1"/>
    <col min="11525" max="11525" width="0.5546875" style="267" customWidth="1"/>
    <col min="11526" max="11528" width="8.5546875" style="267" customWidth="1"/>
    <col min="11529" max="11529" width="0.5546875" style="267" customWidth="1"/>
    <col min="11530" max="11532" width="8.5546875" style="267" customWidth="1"/>
    <col min="11533" max="11533" width="0.5546875" style="267" customWidth="1"/>
    <col min="11534" max="11536" width="8.5546875" style="267" customWidth="1"/>
    <col min="11537" max="11537" width="0.5546875" style="267" customWidth="1"/>
    <col min="11538" max="11540" width="8.5546875" style="267" customWidth="1"/>
    <col min="11541" max="11541" width="0.5546875" style="267" customWidth="1"/>
    <col min="11542" max="11542" width="10.44140625" style="267" bestFit="1" customWidth="1"/>
    <col min="11543" max="11543" width="8.5546875" style="267" bestFit="1" customWidth="1"/>
    <col min="11544" max="11544" width="8.44140625" style="267" bestFit="1" customWidth="1"/>
    <col min="11545" max="11547" width="8.5546875" style="267" customWidth="1"/>
    <col min="11548" max="11548" width="0.5546875" style="267" customWidth="1"/>
    <col min="11549" max="11551" width="8.5546875" style="267" customWidth="1"/>
    <col min="11552" max="11552" width="0.5546875" style="267" customWidth="1"/>
    <col min="11553" max="11553" width="10.88671875" style="267" customWidth="1"/>
    <col min="11554" max="11776" width="13.88671875" style="267"/>
    <col min="11777" max="11777" width="25.109375" style="267" customWidth="1"/>
    <col min="11778" max="11780" width="8.5546875" style="267" customWidth="1"/>
    <col min="11781" max="11781" width="0.5546875" style="267" customWidth="1"/>
    <col min="11782" max="11784" width="8.5546875" style="267" customWidth="1"/>
    <col min="11785" max="11785" width="0.5546875" style="267" customWidth="1"/>
    <col min="11786" max="11788" width="8.5546875" style="267" customWidth="1"/>
    <col min="11789" max="11789" width="0.5546875" style="267" customWidth="1"/>
    <col min="11790" max="11792" width="8.5546875" style="267" customWidth="1"/>
    <col min="11793" max="11793" width="0.5546875" style="267" customWidth="1"/>
    <col min="11794" max="11796" width="8.5546875" style="267" customWidth="1"/>
    <col min="11797" max="11797" width="0.5546875" style="267" customWidth="1"/>
    <col min="11798" max="11798" width="10.44140625" style="267" bestFit="1" customWidth="1"/>
    <col min="11799" max="11799" width="8.5546875" style="267" bestFit="1" customWidth="1"/>
    <col min="11800" max="11800" width="8.44140625" style="267" bestFit="1" customWidth="1"/>
    <col min="11801" max="11803" width="8.5546875" style="267" customWidth="1"/>
    <col min="11804" max="11804" width="0.5546875" style="267" customWidth="1"/>
    <col min="11805" max="11807" width="8.5546875" style="267" customWidth="1"/>
    <col min="11808" max="11808" width="0.5546875" style="267" customWidth="1"/>
    <col min="11809" max="11809" width="10.88671875" style="267" customWidth="1"/>
    <col min="11810" max="12032" width="13.88671875" style="267"/>
    <col min="12033" max="12033" width="25.109375" style="267" customWidth="1"/>
    <col min="12034" max="12036" width="8.5546875" style="267" customWidth="1"/>
    <col min="12037" max="12037" width="0.5546875" style="267" customWidth="1"/>
    <col min="12038" max="12040" width="8.5546875" style="267" customWidth="1"/>
    <col min="12041" max="12041" width="0.5546875" style="267" customWidth="1"/>
    <col min="12042" max="12044" width="8.5546875" style="267" customWidth="1"/>
    <col min="12045" max="12045" width="0.5546875" style="267" customWidth="1"/>
    <col min="12046" max="12048" width="8.5546875" style="267" customWidth="1"/>
    <col min="12049" max="12049" width="0.5546875" style="267" customWidth="1"/>
    <col min="12050" max="12052" width="8.5546875" style="267" customWidth="1"/>
    <col min="12053" max="12053" width="0.5546875" style="267" customWidth="1"/>
    <col min="12054" max="12054" width="10.44140625" style="267" bestFit="1" customWidth="1"/>
    <col min="12055" max="12055" width="8.5546875" style="267" bestFit="1" customWidth="1"/>
    <col min="12056" max="12056" width="8.44140625" style="267" bestFit="1" customWidth="1"/>
    <col min="12057" max="12059" width="8.5546875" style="267" customWidth="1"/>
    <col min="12060" max="12060" width="0.5546875" style="267" customWidth="1"/>
    <col min="12061" max="12063" width="8.5546875" style="267" customWidth="1"/>
    <col min="12064" max="12064" width="0.5546875" style="267" customWidth="1"/>
    <col min="12065" max="12065" width="10.88671875" style="267" customWidth="1"/>
    <col min="12066" max="12288" width="13.88671875" style="267"/>
    <col min="12289" max="12289" width="25.109375" style="267" customWidth="1"/>
    <col min="12290" max="12292" width="8.5546875" style="267" customWidth="1"/>
    <col min="12293" max="12293" width="0.5546875" style="267" customWidth="1"/>
    <col min="12294" max="12296" width="8.5546875" style="267" customWidth="1"/>
    <col min="12297" max="12297" width="0.5546875" style="267" customWidth="1"/>
    <col min="12298" max="12300" width="8.5546875" style="267" customWidth="1"/>
    <col min="12301" max="12301" width="0.5546875" style="267" customWidth="1"/>
    <col min="12302" max="12304" width="8.5546875" style="267" customWidth="1"/>
    <col min="12305" max="12305" width="0.5546875" style="267" customWidth="1"/>
    <col min="12306" max="12308" width="8.5546875" style="267" customWidth="1"/>
    <col min="12309" max="12309" width="0.5546875" style="267" customWidth="1"/>
    <col min="12310" max="12310" width="10.44140625" style="267" bestFit="1" customWidth="1"/>
    <col min="12311" max="12311" width="8.5546875" style="267" bestFit="1" customWidth="1"/>
    <col min="12312" max="12312" width="8.44140625" style="267" bestFit="1" customWidth="1"/>
    <col min="12313" max="12315" width="8.5546875" style="267" customWidth="1"/>
    <col min="12316" max="12316" width="0.5546875" style="267" customWidth="1"/>
    <col min="12317" max="12319" width="8.5546875" style="267" customWidth="1"/>
    <col min="12320" max="12320" width="0.5546875" style="267" customWidth="1"/>
    <col min="12321" max="12321" width="10.88671875" style="267" customWidth="1"/>
    <col min="12322" max="12544" width="13.88671875" style="267"/>
    <col min="12545" max="12545" width="25.109375" style="267" customWidth="1"/>
    <col min="12546" max="12548" width="8.5546875" style="267" customWidth="1"/>
    <col min="12549" max="12549" width="0.5546875" style="267" customWidth="1"/>
    <col min="12550" max="12552" width="8.5546875" style="267" customWidth="1"/>
    <col min="12553" max="12553" width="0.5546875" style="267" customWidth="1"/>
    <col min="12554" max="12556" width="8.5546875" style="267" customWidth="1"/>
    <col min="12557" max="12557" width="0.5546875" style="267" customWidth="1"/>
    <col min="12558" max="12560" width="8.5546875" style="267" customWidth="1"/>
    <col min="12561" max="12561" width="0.5546875" style="267" customWidth="1"/>
    <col min="12562" max="12564" width="8.5546875" style="267" customWidth="1"/>
    <col min="12565" max="12565" width="0.5546875" style="267" customWidth="1"/>
    <col min="12566" max="12566" width="10.44140625" style="267" bestFit="1" customWidth="1"/>
    <col min="12567" max="12567" width="8.5546875" style="267" bestFit="1" customWidth="1"/>
    <col min="12568" max="12568" width="8.44140625" style="267" bestFit="1" customWidth="1"/>
    <col min="12569" max="12571" width="8.5546875" style="267" customWidth="1"/>
    <col min="12572" max="12572" width="0.5546875" style="267" customWidth="1"/>
    <col min="12573" max="12575" width="8.5546875" style="267" customWidth="1"/>
    <col min="12576" max="12576" width="0.5546875" style="267" customWidth="1"/>
    <col min="12577" max="12577" width="10.88671875" style="267" customWidth="1"/>
    <col min="12578" max="12800" width="13.88671875" style="267"/>
    <col min="12801" max="12801" width="25.109375" style="267" customWidth="1"/>
    <col min="12802" max="12804" width="8.5546875" style="267" customWidth="1"/>
    <col min="12805" max="12805" width="0.5546875" style="267" customWidth="1"/>
    <col min="12806" max="12808" width="8.5546875" style="267" customWidth="1"/>
    <col min="12809" max="12809" width="0.5546875" style="267" customWidth="1"/>
    <col min="12810" max="12812" width="8.5546875" style="267" customWidth="1"/>
    <col min="12813" max="12813" width="0.5546875" style="267" customWidth="1"/>
    <col min="12814" max="12816" width="8.5546875" style="267" customWidth="1"/>
    <col min="12817" max="12817" width="0.5546875" style="267" customWidth="1"/>
    <col min="12818" max="12820" width="8.5546875" style="267" customWidth="1"/>
    <col min="12821" max="12821" width="0.5546875" style="267" customWidth="1"/>
    <col min="12822" max="12822" width="10.44140625" style="267" bestFit="1" customWidth="1"/>
    <col min="12823" max="12823" width="8.5546875" style="267" bestFit="1" customWidth="1"/>
    <col min="12824" max="12824" width="8.44140625" style="267" bestFit="1" customWidth="1"/>
    <col min="12825" max="12827" width="8.5546875" style="267" customWidth="1"/>
    <col min="12828" max="12828" width="0.5546875" style="267" customWidth="1"/>
    <col min="12829" max="12831" width="8.5546875" style="267" customWidth="1"/>
    <col min="12832" max="12832" width="0.5546875" style="267" customWidth="1"/>
    <col min="12833" max="12833" width="10.88671875" style="267" customWidth="1"/>
    <col min="12834" max="13056" width="13.88671875" style="267"/>
    <col min="13057" max="13057" width="25.109375" style="267" customWidth="1"/>
    <col min="13058" max="13060" width="8.5546875" style="267" customWidth="1"/>
    <col min="13061" max="13061" width="0.5546875" style="267" customWidth="1"/>
    <col min="13062" max="13064" width="8.5546875" style="267" customWidth="1"/>
    <col min="13065" max="13065" width="0.5546875" style="267" customWidth="1"/>
    <col min="13066" max="13068" width="8.5546875" style="267" customWidth="1"/>
    <col min="13069" max="13069" width="0.5546875" style="267" customWidth="1"/>
    <col min="13070" max="13072" width="8.5546875" style="267" customWidth="1"/>
    <col min="13073" max="13073" width="0.5546875" style="267" customWidth="1"/>
    <col min="13074" max="13076" width="8.5546875" style="267" customWidth="1"/>
    <col min="13077" max="13077" width="0.5546875" style="267" customWidth="1"/>
    <col min="13078" max="13078" width="10.44140625" style="267" bestFit="1" customWidth="1"/>
    <col min="13079" max="13079" width="8.5546875" style="267" bestFit="1" customWidth="1"/>
    <col min="13080" max="13080" width="8.44140625" style="267" bestFit="1" customWidth="1"/>
    <col min="13081" max="13083" width="8.5546875" style="267" customWidth="1"/>
    <col min="13084" max="13084" width="0.5546875" style="267" customWidth="1"/>
    <col min="13085" max="13087" width="8.5546875" style="267" customWidth="1"/>
    <col min="13088" max="13088" width="0.5546875" style="267" customWidth="1"/>
    <col min="13089" max="13089" width="10.88671875" style="267" customWidth="1"/>
    <col min="13090" max="13312" width="13.88671875" style="267"/>
    <col min="13313" max="13313" width="25.109375" style="267" customWidth="1"/>
    <col min="13314" max="13316" width="8.5546875" style="267" customWidth="1"/>
    <col min="13317" max="13317" width="0.5546875" style="267" customWidth="1"/>
    <col min="13318" max="13320" width="8.5546875" style="267" customWidth="1"/>
    <col min="13321" max="13321" width="0.5546875" style="267" customWidth="1"/>
    <col min="13322" max="13324" width="8.5546875" style="267" customWidth="1"/>
    <col min="13325" max="13325" width="0.5546875" style="267" customWidth="1"/>
    <col min="13326" max="13328" width="8.5546875" style="267" customWidth="1"/>
    <col min="13329" max="13329" width="0.5546875" style="267" customWidth="1"/>
    <col min="13330" max="13332" width="8.5546875" style="267" customWidth="1"/>
    <col min="13333" max="13333" width="0.5546875" style="267" customWidth="1"/>
    <col min="13334" max="13334" width="10.44140625" style="267" bestFit="1" customWidth="1"/>
    <col min="13335" max="13335" width="8.5546875" style="267" bestFit="1" customWidth="1"/>
    <col min="13336" max="13336" width="8.44140625" style="267" bestFit="1" customWidth="1"/>
    <col min="13337" max="13339" width="8.5546875" style="267" customWidth="1"/>
    <col min="13340" max="13340" width="0.5546875" style="267" customWidth="1"/>
    <col min="13341" max="13343" width="8.5546875" style="267" customWidth="1"/>
    <col min="13344" max="13344" width="0.5546875" style="267" customWidth="1"/>
    <col min="13345" max="13345" width="10.88671875" style="267" customWidth="1"/>
    <col min="13346" max="13568" width="13.88671875" style="267"/>
    <col min="13569" max="13569" width="25.109375" style="267" customWidth="1"/>
    <col min="13570" max="13572" width="8.5546875" style="267" customWidth="1"/>
    <col min="13573" max="13573" width="0.5546875" style="267" customWidth="1"/>
    <col min="13574" max="13576" width="8.5546875" style="267" customWidth="1"/>
    <col min="13577" max="13577" width="0.5546875" style="267" customWidth="1"/>
    <col min="13578" max="13580" width="8.5546875" style="267" customWidth="1"/>
    <col min="13581" max="13581" width="0.5546875" style="267" customWidth="1"/>
    <col min="13582" max="13584" width="8.5546875" style="267" customWidth="1"/>
    <col min="13585" max="13585" width="0.5546875" style="267" customWidth="1"/>
    <col min="13586" max="13588" width="8.5546875" style="267" customWidth="1"/>
    <col min="13589" max="13589" width="0.5546875" style="267" customWidth="1"/>
    <col min="13590" max="13590" width="10.44140625" style="267" bestFit="1" customWidth="1"/>
    <col min="13591" max="13591" width="8.5546875" style="267" bestFit="1" customWidth="1"/>
    <col min="13592" max="13592" width="8.44140625" style="267" bestFit="1" customWidth="1"/>
    <col min="13593" max="13595" width="8.5546875" style="267" customWidth="1"/>
    <col min="13596" max="13596" width="0.5546875" style="267" customWidth="1"/>
    <col min="13597" max="13599" width="8.5546875" style="267" customWidth="1"/>
    <col min="13600" max="13600" width="0.5546875" style="267" customWidth="1"/>
    <col min="13601" max="13601" width="10.88671875" style="267" customWidth="1"/>
    <col min="13602" max="13824" width="13.88671875" style="267"/>
    <col min="13825" max="13825" width="25.109375" style="267" customWidth="1"/>
    <col min="13826" max="13828" width="8.5546875" style="267" customWidth="1"/>
    <col min="13829" max="13829" width="0.5546875" style="267" customWidth="1"/>
    <col min="13830" max="13832" width="8.5546875" style="267" customWidth="1"/>
    <col min="13833" max="13833" width="0.5546875" style="267" customWidth="1"/>
    <col min="13834" max="13836" width="8.5546875" style="267" customWidth="1"/>
    <col min="13837" max="13837" width="0.5546875" style="267" customWidth="1"/>
    <col min="13838" max="13840" width="8.5546875" style="267" customWidth="1"/>
    <col min="13841" max="13841" width="0.5546875" style="267" customWidth="1"/>
    <col min="13842" max="13844" width="8.5546875" style="267" customWidth="1"/>
    <col min="13845" max="13845" width="0.5546875" style="267" customWidth="1"/>
    <col min="13846" max="13846" width="10.44140625" style="267" bestFit="1" customWidth="1"/>
    <col min="13847" max="13847" width="8.5546875" style="267" bestFit="1" customWidth="1"/>
    <col min="13848" max="13848" width="8.44140625" style="267" bestFit="1" customWidth="1"/>
    <col min="13849" max="13851" width="8.5546875" style="267" customWidth="1"/>
    <col min="13852" max="13852" width="0.5546875" style="267" customWidth="1"/>
    <col min="13853" max="13855" width="8.5546875" style="267" customWidth="1"/>
    <col min="13856" max="13856" width="0.5546875" style="267" customWidth="1"/>
    <col min="13857" max="13857" width="10.88671875" style="267" customWidth="1"/>
    <col min="13858" max="14080" width="13.88671875" style="267"/>
    <col min="14081" max="14081" width="25.109375" style="267" customWidth="1"/>
    <col min="14082" max="14084" width="8.5546875" style="267" customWidth="1"/>
    <col min="14085" max="14085" width="0.5546875" style="267" customWidth="1"/>
    <col min="14086" max="14088" width="8.5546875" style="267" customWidth="1"/>
    <col min="14089" max="14089" width="0.5546875" style="267" customWidth="1"/>
    <col min="14090" max="14092" width="8.5546875" style="267" customWidth="1"/>
    <col min="14093" max="14093" width="0.5546875" style="267" customWidth="1"/>
    <col min="14094" max="14096" width="8.5546875" style="267" customWidth="1"/>
    <col min="14097" max="14097" width="0.5546875" style="267" customWidth="1"/>
    <col min="14098" max="14100" width="8.5546875" style="267" customWidth="1"/>
    <col min="14101" max="14101" width="0.5546875" style="267" customWidth="1"/>
    <col min="14102" max="14102" width="10.44140625" style="267" bestFit="1" customWidth="1"/>
    <col min="14103" max="14103" width="8.5546875" style="267" bestFit="1" customWidth="1"/>
    <col min="14104" max="14104" width="8.44140625" style="267" bestFit="1" customWidth="1"/>
    <col min="14105" max="14107" width="8.5546875" style="267" customWidth="1"/>
    <col min="14108" max="14108" width="0.5546875" style="267" customWidth="1"/>
    <col min="14109" max="14111" width="8.5546875" style="267" customWidth="1"/>
    <col min="14112" max="14112" width="0.5546875" style="267" customWidth="1"/>
    <col min="14113" max="14113" width="10.88671875" style="267" customWidth="1"/>
    <col min="14114" max="14336" width="13.88671875" style="267"/>
    <col min="14337" max="14337" width="25.109375" style="267" customWidth="1"/>
    <col min="14338" max="14340" width="8.5546875" style="267" customWidth="1"/>
    <col min="14341" max="14341" width="0.5546875" style="267" customWidth="1"/>
    <col min="14342" max="14344" width="8.5546875" style="267" customWidth="1"/>
    <col min="14345" max="14345" width="0.5546875" style="267" customWidth="1"/>
    <col min="14346" max="14348" width="8.5546875" style="267" customWidth="1"/>
    <col min="14349" max="14349" width="0.5546875" style="267" customWidth="1"/>
    <col min="14350" max="14352" width="8.5546875" style="267" customWidth="1"/>
    <col min="14353" max="14353" width="0.5546875" style="267" customWidth="1"/>
    <col min="14354" max="14356" width="8.5546875" style="267" customWidth="1"/>
    <col min="14357" max="14357" width="0.5546875" style="267" customWidth="1"/>
    <col min="14358" max="14358" width="10.44140625" style="267" bestFit="1" customWidth="1"/>
    <col min="14359" max="14359" width="8.5546875" style="267" bestFit="1" customWidth="1"/>
    <col min="14360" max="14360" width="8.44140625" style="267" bestFit="1" customWidth="1"/>
    <col min="14361" max="14363" width="8.5546875" style="267" customWidth="1"/>
    <col min="14364" max="14364" width="0.5546875" style="267" customWidth="1"/>
    <col min="14365" max="14367" width="8.5546875" style="267" customWidth="1"/>
    <col min="14368" max="14368" width="0.5546875" style="267" customWidth="1"/>
    <col min="14369" max="14369" width="10.88671875" style="267" customWidth="1"/>
    <col min="14370" max="14592" width="13.88671875" style="267"/>
    <col min="14593" max="14593" width="25.109375" style="267" customWidth="1"/>
    <col min="14594" max="14596" width="8.5546875" style="267" customWidth="1"/>
    <col min="14597" max="14597" width="0.5546875" style="267" customWidth="1"/>
    <col min="14598" max="14600" width="8.5546875" style="267" customWidth="1"/>
    <col min="14601" max="14601" width="0.5546875" style="267" customWidth="1"/>
    <col min="14602" max="14604" width="8.5546875" style="267" customWidth="1"/>
    <col min="14605" max="14605" width="0.5546875" style="267" customWidth="1"/>
    <col min="14606" max="14608" width="8.5546875" style="267" customWidth="1"/>
    <col min="14609" max="14609" width="0.5546875" style="267" customWidth="1"/>
    <col min="14610" max="14612" width="8.5546875" style="267" customWidth="1"/>
    <col min="14613" max="14613" width="0.5546875" style="267" customWidth="1"/>
    <col min="14614" max="14614" width="10.44140625" style="267" bestFit="1" customWidth="1"/>
    <col min="14615" max="14615" width="8.5546875" style="267" bestFit="1" customWidth="1"/>
    <col min="14616" max="14616" width="8.44140625" style="267" bestFit="1" customWidth="1"/>
    <col min="14617" max="14619" width="8.5546875" style="267" customWidth="1"/>
    <col min="14620" max="14620" width="0.5546875" style="267" customWidth="1"/>
    <col min="14621" max="14623" width="8.5546875" style="267" customWidth="1"/>
    <col min="14624" max="14624" width="0.5546875" style="267" customWidth="1"/>
    <col min="14625" max="14625" width="10.88671875" style="267" customWidth="1"/>
    <col min="14626" max="14848" width="13.88671875" style="267"/>
    <col min="14849" max="14849" width="25.109375" style="267" customWidth="1"/>
    <col min="14850" max="14852" width="8.5546875" style="267" customWidth="1"/>
    <col min="14853" max="14853" width="0.5546875" style="267" customWidth="1"/>
    <col min="14854" max="14856" width="8.5546875" style="267" customWidth="1"/>
    <col min="14857" max="14857" width="0.5546875" style="267" customWidth="1"/>
    <col min="14858" max="14860" width="8.5546875" style="267" customWidth="1"/>
    <col min="14861" max="14861" width="0.5546875" style="267" customWidth="1"/>
    <col min="14862" max="14864" width="8.5546875" style="267" customWidth="1"/>
    <col min="14865" max="14865" width="0.5546875" style="267" customWidth="1"/>
    <col min="14866" max="14868" width="8.5546875" style="267" customWidth="1"/>
    <col min="14869" max="14869" width="0.5546875" style="267" customWidth="1"/>
    <col min="14870" max="14870" width="10.44140625" style="267" bestFit="1" customWidth="1"/>
    <col min="14871" max="14871" width="8.5546875" style="267" bestFit="1" customWidth="1"/>
    <col min="14872" max="14872" width="8.44140625" style="267" bestFit="1" customWidth="1"/>
    <col min="14873" max="14875" width="8.5546875" style="267" customWidth="1"/>
    <col min="14876" max="14876" width="0.5546875" style="267" customWidth="1"/>
    <col min="14877" max="14879" width="8.5546875" style="267" customWidth="1"/>
    <col min="14880" max="14880" width="0.5546875" style="267" customWidth="1"/>
    <col min="14881" max="14881" width="10.88671875" style="267" customWidth="1"/>
    <col min="14882" max="15104" width="13.88671875" style="267"/>
    <col min="15105" max="15105" width="25.109375" style="267" customWidth="1"/>
    <col min="15106" max="15108" width="8.5546875" style="267" customWidth="1"/>
    <col min="15109" max="15109" width="0.5546875" style="267" customWidth="1"/>
    <col min="15110" max="15112" width="8.5546875" style="267" customWidth="1"/>
    <col min="15113" max="15113" width="0.5546875" style="267" customWidth="1"/>
    <col min="15114" max="15116" width="8.5546875" style="267" customWidth="1"/>
    <col min="15117" max="15117" width="0.5546875" style="267" customWidth="1"/>
    <col min="15118" max="15120" width="8.5546875" style="267" customWidth="1"/>
    <col min="15121" max="15121" width="0.5546875" style="267" customWidth="1"/>
    <col min="15122" max="15124" width="8.5546875" style="267" customWidth="1"/>
    <col min="15125" max="15125" width="0.5546875" style="267" customWidth="1"/>
    <col min="15126" max="15126" width="10.44140625" style="267" bestFit="1" customWidth="1"/>
    <col min="15127" max="15127" width="8.5546875" style="267" bestFit="1" customWidth="1"/>
    <col min="15128" max="15128" width="8.44140625" style="267" bestFit="1" customWidth="1"/>
    <col min="15129" max="15131" width="8.5546875" style="267" customWidth="1"/>
    <col min="15132" max="15132" width="0.5546875" style="267" customWidth="1"/>
    <col min="15133" max="15135" width="8.5546875" style="267" customWidth="1"/>
    <col min="15136" max="15136" width="0.5546875" style="267" customWidth="1"/>
    <col min="15137" max="15137" width="10.88671875" style="267" customWidth="1"/>
    <col min="15138" max="15360" width="13.88671875" style="267"/>
    <col min="15361" max="15361" width="25.109375" style="267" customWidth="1"/>
    <col min="15362" max="15364" width="8.5546875" style="267" customWidth="1"/>
    <col min="15365" max="15365" width="0.5546875" style="267" customWidth="1"/>
    <col min="15366" max="15368" width="8.5546875" style="267" customWidth="1"/>
    <col min="15369" max="15369" width="0.5546875" style="267" customWidth="1"/>
    <col min="15370" max="15372" width="8.5546875" style="267" customWidth="1"/>
    <col min="15373" max="15373" width="0.5546875" style="267" customWidth="1"/>
    <col min="15374" max="15376" width="8.5546875" style="267" customWidth="1"/>
    <col min="15377" max="15377" width="0.5546875" style="267" customWidth="1"/>
    <col min="15378" max="15380" width="8.5546875" style="267" customWidth="1"/>
    <col min="15381" max="15381" width="0.5546875" style="267" customWidth="1"/>
    <col min="15382" max="15382" width="10.44140625" style="267" bestFit="1" customWidth="1"/>
    <col min="15383" max="15383" width="8.5546875" style="267" bestFit="1" customWidth="1"/>
    <col min="15384" max="15384" width="8.44140625" style="267" bestFit="1" customWidth="1"/>
    <col min="15385" max="15387" width="8.5546875" style="267" customWidth="1"/>
    <col min="15388" max="15388" width="0.5546875" style="267" customWidth="1"/>
    <col min="15389" max="15391" width="8.5546875" style="267" customWidth="1"/>
    <col min="15392" max="15392" width="0.5546875" style="267" customWidth="1"/>
    <col min="15393" max="15393" width="10.88671875" style="267" customWidth="1"/>
    <col min="15394" max="15616" width="13.88671875" style="267"/>
    <col min="15617" max="15617" width="25.109375" style="267" customWidth="1"/>
    <col min="15618" max="15620" width="8.5546875" style="267" customWidth="1"/>
    <col min="15621" max="15621" width="0.5546875" style="267" customWidth="1"/>
    <col min="15622" max="15624" width="8.5546875" style="267" customWidth="1"/>
    <col min="15625" max="15625" width="0.5546875" style="267" customWidth="1"/>
    <col min="15626" max="15628" width="8.5546875" style="267" customWidth="1"/>
    <col min="15629" max="15629" width="0.5546875" style="267" customWidth="1"/>
    <col min="15630" max="15632" width="8.5546875" style="267" customWidth="1"/>
    <col min="15633" max="15633" width="0.5546875" style="267" customWidth="1"/>
    <col min="15634" max="15636" width="8.5546875" style="267" customWidth="1"/>
    <col min="15637" max="15637" width="0.5546875" style="267" customWidth="1"/>
    <col min="15638" max="15638" width="10.44140625" style="267" bestFit="1" customWidth="1"/>
    <col min="15639" max="15639" width="8.5546875" style="267" bestFit="1" customWidth="1"/>
    <col min="15640" max="15640" width="8.44140625" style="267" bestFit="1" customWidth="1"/>
    <col min="15641" max="15643" width="8.5546875" style="267" customWidth="1"/>
    <col min="15644" max="15644" width="0.5546875" style="267" customWidth="1"/>
    <col min="15645" max="15647" width="8.5546875" style="267" customWidth="1"/>
    <col min="15648" max="15648" width="0.5546875" style="267" customWidth="1"/>
    <col min="15649" max="15649" width="10.88671875" style="267" customWidth="1"/>
    <col min="15650" max="15872" width="13.88671875" style="267"/>
    <col min="15873" max="15873" width="25.109375" style="267" customWidth="1"/>
    <col min="15874" max="15876" width="8.5546875" style="267" customWidth="1"/>
    <col min="15877" max="15877" width="0.5546875" style="267" customWidth="1"/>
    <col min="15878" max="15880" width="8.5546875" style="267" customWidth="1"/>
    <col min="15881" max="15881" width="0.5546875" style="267" customWidth="1"/>
    <col min="15882" max="15884" width="8.5546875" style="267" customWidth="1"/>
    <col min="15885" max="15885" width="0.5546875" style="267" customWidth="1"/>
    <col min="15886" max="15888" width="8.5546875" style="267" customWidth="1"/>
    <col min="15889" max="15889" width="0.5546875" style="267" customWidth="1"/>
    <col min="15890" max="15892" width="8.5546875" style="267" customWidth="1"/>
    <col min="15893" max="15893" width="0.5546875" style="267" customWidth="1"/>
    <col min="15894" max="15894" width="10.44140625" style="267" bestFit="1" customWidth="1"/>
    <col min="15895" max="15895" width="8.5546875" style="267" bestFit="1" customWidth="1"/>
    <col min="15896" max="15896" width="8.44140625" style="267" bestFit="1" customWidth="1"/>
    <col min="15897" max="15899" width="8.5546875" style="267" customWidth="1"/>
    <col min="15900" max="15900" width="0.5546875" style="267" customWidth="1"/>
    <col min="15901" max="15903" width="8.5546875" style="267" customWidth="1"/>
    <col min="15904" max="15904" width="0.5546875" style="267" customWidth="1"/>
    <col min="15905" max="15905" width="10.88671875" style="267" customWidth="1"/>
    <col min="15906" max="16128" width="13.88671875" style="267"/>
    <col min="16129" max="16129" width="25.109375" style="267" customWidth="1"/>
    <col min="16130" max="16132" width="8.5546875" style="267" customWidth="1"/>
    <col min="16133" max="16133" width="0.5546875" style="267" customWidth="1"/>
    <col min="16134" max="16136" width="8.5546875" style="267" customWidth="1"/>
    <col min="16137" max="16137" width="0.5546875" style="267" customWidth="1"/>
    <col min="16138" max="16140" width="8.5546875" style="267" customWidth="1"/>
    <col min="16141" max="16141" width="0.5546875" style="267" customWidth="1"/>
    <col min="16142" max="16144" width="8.5546875" style="267" customWidth="1"/>
    <col min="16145" max="16145" width="0.5546875" style="267" customWidth="1"/>
    <col min="16146" max="16148" width="8.5546875" style="267" customWidth="1"/>
    <col min="16149" max="16149" width="0.5546875" style="267" customWidth="1"/>
    <col min="16150" max="16150" width="10.44140625" style="267" bestFit="1" customWidth="1"/>
    <col min="16151" max="16151" width="8.5546875" style="267" bestFit="1" customWidth="1"/>
    <col min="16152" max="16152" width="8.44140625" style="267" bestFit="1" customWidth="1"/>
    <col min="16153" max="16155" width="8.5546875" style="267" customWidth="1"/>
    <col min="16156" max="16156" width="0.5546875" style="267" customWidth="1"/>
    <col min="16157" max="16159" width="8.5546875" style="267" customWidth="1"/>
    <col min="16160" max="16160" width="0.5546875" style="267" customWidth="1"/>
    <col min="16161" max="16161" width="10.88671875" style="267" customWidth="1"/>
    <col min="16162" max="16384" width="13.88671875" style="267"/>
  </cols>
  <sheetData>
    <row r="1" spans="1:33" ht="18" customHeight="1">
      <c r="A1" s="1401" t="s">
        <v>1230</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row>
    <row r="2" spans="1:33" s="163" customFormat="1" ht="28.2">
      <c r="A2" s="241" t="s">
        <v>1083</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row>
    <row r="3" spans="1:33" s="124" customFormat="1" ht="23.1" customHeight="1">
      <c r="A3" s="1133">
        <v>45504</v>
      </c>
      <c r="B3" s="1133"/>
      <c r="C3" s="1133"/>
      <c r="D3" s="1133"/>
      <c r="E3" s="1133"/>
      <c r="F3" s="1133"/>
      <c r="G3" s="1133"/>
      <c r="H3" s="1133"/>
      <c r="I3" s="1133"/>
      <c r="J3" s="1133"/>
      <c r="K3" s="1133"/>
      <c r="L3" s="1133"/>
      <c r="M3" s="1133"/>
      <c r="N3" s="1133"/>
      <c r="O3" s="1133"/>
      <c r="P3" s="1133"/>
      <c r="Q3" s="1133"/>
      <c r="R3" s="1133"/>
      <c r="S3" s="1133"/>
      <c r="T3" s="1133"/>
      <c r="U3" s="1133"/>
      <c r="V3" s="1133"/>
      <c r="W3" s="1133"/>
      <c r="X3" s="1133"/>
      <c r="Y3" s="1133"/>
      <c r="Z3" s="1133"/>
      <c r="AA3" s="1133"/>
      <c r="AB3" s="1133"/>
      <c r="AC3" s="1133"/>
      <c r="AD3" s="1133"/>
      <c r="AE3" s="1133"/>
      <c r="AF3" s="1133"/>
      <c r="AG3" s="1133"/>
    </row>
    <row r="4" spans="1:33" s="1135" customFormat="1" ht="16.8">
      <c r="A4" s="122" t="s">
        <v>122</v>
      </c>
      <c r="B4" s="1134"/>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c r="AD4" s="1134"/>
      <c r="AE4" s="1134"/>
      <c r="AF4" s="1134"/>
      <c r="AG4" s="1134"/>
    </row>
    <row r="5" spans="1:33" s="125" customFormat="1" ht="8.25" customHeight="1" thickBot="1"/>
    <row r="6" spans="1:33" s="125" customFormat="1" ht="30" customHeight="1">
      <c r="A6" s="127" t="s">
        <v>1</v>
      </c>
      <c r="B6" s="1136" t="s">
        <v>98</v>
      </c>
      <c r="C6" s="1136"/>
      <c r="D6" s="1136"/>
      <c r="E6" s="1137"/>
      <c r="F6" s="1136" t="s">
        <v>1048</v>
      </c>
      <c r="G6" s="1136"/>
      <c r="H6" s="1136"/>
      <c r="I6" s="1137"/>
      <c r="J6" s="1136" t="s">
        <v>1049</v>
      </c>
      <c r="K6" s="1136"/>
      <c r="L6" s="1136"/>
      <c r="M6" s="1137"/>
      <c r="N6" s="1136" t="s">
        <v>1050</v>
      </c>
      <c r="O6" s="1136"/>
      <c r="P6" s="1136"/>
      <c r="Q6" s="1137"/>
      <c r="R6" s="1136" t="s">
        <v>102</v>
      </c>
      <c r="S6" s="1136"/>
      <c r="T6" s="1136"/>
      <c r="U6" s="1137"/>
      <c r="V6" s="127" t="s">
        <v>103</v>
      </c>
      <c r="W6" s="127"/>
      <c r="X6" s="127"/>
      <c r="Y6" s="127"/>
      <c r="Z6" s="127"/>
      <c r="AA6" s="127"/>
      <c r="AB6" s="1137"/>
      <c r="AC6" s="1138" t="s">
        <v>710</v>
      </c>
      <c r="AD6" s="1138"/>
      <c r="AE6" s="1138"/>
      <c r="AF6" s="1137"/>
      <c r="AG6" s="216" t="s">
        <v>1084</v>
      </c>
    </row>
    <row r="7" spans="1:33" s="125" customFormat="1" ht="15.75" customHeight="1">
      <c r="A7" s="1139"/>
      <c r="B7" s="214"/>
      <c r="C7" s="214"/>
      <c r="D7" s="214"/>
      <c r="E7" s="1140"/>
      <c r="F7" s="214"/>
      <c r="G7" s="214"/>
      <c r="H7" s="214"/>
      <c r="I7" s="1140"/>
      <c r="J7" s="214"/>
      <c r="K7" s="214"/>
      <c r="L7" s="214"/>
      <c r="M7" s="1140"/>
      <c r="N7" s="214"/>
      <c r="O7" s="214"/>
      <c r="P7" s="214"/>
      <c r="Q7" s="1140"/>
      <c r="R7" s="214"/>
      <c r="S7" s="214"/>
      <c r="T7" s="214"/>
      <c r="U7" s="1140"/>
      <c r="V7" s="1141" t="s">
        <v>1085</v>
      </c>
      <c r="W7" s="1141"/>
      <c r="X7" s="1141"/>
      <c r="Y7" s="1141" t="s">
        <v>1086</v>
      </c>
      <c r="Z7" s="1141"/>
      <c r="AA7" s="1141"/>
      <c r="AB7" s="1140"/>
      <c r="AC7" s="1142"/>
      <c r="AD7" s="1142"/>
      <c r="AE7" s="1142"/>
      <c r="AF7" s="1140"/>
      <c r="AG7" s="1143"/>
    </row>
    <row r="8" spans="1:33" s="125" customFormat="1" ht="54.9" customHeight="1">
      <c r="A8" s="230"/>
      <c r="B8" s="219" t="s">
        <v>1071</v>
      </c>
      <c r="C8" s="1144" t="s">
        <v>1087</v>
      </c>
      <c r="D8" s="219" t="s">
        <v>1088</v>
      </c>
      <c r="E8" s="219"/>
      <c r="F8" s="219" t="s">
        <v>1071</v>
      </c>
      <c r="G8" s="1144" t="s">
        <v>1087</v>
      </c>
      <c r="H8" s="219" t="s">
        <v>1088</v>
      </c>
      <c r="I8" s="219"/>
      <c r="J8" s="219" t="s">
        <v>1071</v>
      </c>
      <c r="K8" s="1144" t="s">
        <v>1087</v>
      </c>
      <c r="L8" s="219" t="s">
        <v>1088</v>
      </c>
      <c r="M8" s="219"/>
      <c r="N8" s="219" t="s">
        <v>1071</v>
      </c>
      <c r="O8" s="1144" t="s">
        <v>1087</v>
      </c>
      <c r="P8" s="219" t="s">
        <v>1088</v>
      </c>
      <c r="Q8" s="219"/>
      <c r="R8" s="219" t="s">
        <v>1071</v>
      </c>
      <c r="S8" s="1144" t="s">
        <v>1087</v>
      </c>
      <c r="T8" s="219" t="s">
        <v>1088</v>
      </c>
      <c r="U8" s="219"/>
      <c r="V8" s="219" t="s">
        <v>1071</v>
      </c>
      <c r="W8" s="1144" t="s">
        <v>1087</v>
      </c>
      <c r="X8" s="219" t="s">
        <v>1088</v>
      </c>
      <c r="Y8" s="1145" t="s">
        <v>1071</v>
      </c>
      <c r="Z8" s="1146" t="s">
        <v>1087</v>
      </c>
      <c r="AA8" s="1145" t="s">
        <v>1088</v>
      </c>
      <c r="AB8" s="219"/>
      <c r="AC8" s="219" t="s">
        <v>1071</v>
      </c>
      <c r="AD8" s="1144" t="s">
        <v>1087</v>
      </c>
      <c r="AE8" s="219" t="s">
        <v>1088</v>
      </c>
      <c r="AF8" s="219"/>
      <c r="AG8" s="218"/>
    </row>
    <row r="9" spans="1:33" s="125" customFormat="1" ht="6" customHeight="1">
      <c r="B9" s="231"/>
      <c r="C9" s="1147"/>
      <c r="D9" s="1147"/>
      <c r="E9" s="1147"/>
      <c r="F9" s="1147"/>
      <c r="G9" s="1147"/>
      <c r="H9" s="1147"/>
      <c r="I9" s="1147"/>
      <c r="J9" s="1147"/>
      <c r="K9" s="1147"/>
      <c r="L9" s="1147"/>
      <c r="M9" s="1147"/>
      <c r="N9" s="1147"/>
      <c r="O9" s="1147"/>
      <c r="P9" s="1147"/>
      <c r="Q9" s="1147"/>
      <c r="R9" s="1147"/>
      <c r="S9" s="1147"/>
      <c r="T9" s="1147"/>
      <c r="U9" s="1147"/>
      <c r="V9" s="1147"/>
      <c r="W9" s="1147"/>
      <c r="X9" s="1147"/>
      <c r="Y9" s="1147"/>
      <c r="Z9" s="1147"/>
      <c r="AA9" s="1147"/>
      <c r="AB9" s="1147"/>
      <c r="AC9" s="1147"/>
      <c r="AD9" s="1147"/>
      <c r="AE9" s="1147"/>
      <c r="AF9" s="1147"/>
      <c r="AG9" s="1148"/>
    </row>
    <row r="10" spans="1:33" s="142" customFormat="1" ht="20.100000000000001" customHeight="1">
      <c r="A10" s="1149" t="s">
        <v>29</v>
      </c>
      <c r="B10" s="1149">
        <v>16129350.208000001</v>
      </c>
      <c r="C10" s="1149">
        <v>36119.108</v>
      </c>
      <c r="D10" s="1149">
        <v>4296.3630000000003</v>
      </c>
      <c r="E10" s="1149"/>
      <c r="F10" s="1149">
        <v>11915551.525</v>
      </c>
      <c r="G10" s="1149">
        <v>265111.25</v>
      </c>
      <c r="H10" s="1149">
        <v>260210.46400000001</v>
      </c>
      <c r="I10" s="1149"/>
      <c r="J10" s="1149">
        <v>13047096.717</v>
      </c>
      <c r="K10" s="1149">
        <v>910540.51100000006</v>
      </c>
      <c r="L10" s="1149">
        <v>1998581.4509999999</v>
      </c>
      <c r="M10" s="1149"/>
      <c r="N10" s="1149">
        <v>2361982.36</v>
      </c>
      <c r="O10" s="1149">
        <v>131238.25700000001</v>
      </c>
      <c r="P10" s="1149">
        <v>469616.728</v>
      </c>
      <c r="Q10" s="1149"/>
      <c r="R10" s="1149">
        <v>101541.3</v>
      </c>
      <c r="S10" s="1149">
        <v>314.63799999999998</v>
      </c>
      <c r="T10" s="1149">
        <v>5470.982</v>
      </c>
      <c r="U10" s="1149"/>
      <c r="V10" s="1149">
        <v>3261243.0170500004</v>
      </c>
      <c r="W10" s="1149">
        <v>0</v>
      </c>
      <c r="X10" s="1149">
        <v>142605.30559999999</v>
      </c>
      <c r="Y10" s="1149">
        <v>8841894.2685000002</v>
      </c>
      <c r="Z10" s="1149">
        <v>157496.27538000001</v>
      </c>
      <c r="AA10" s="1149">
        <v>255653.92981999999</v>
      </c>
      <c r="AB10" s="1149"/>
      <c r="AC10" s="1149">
        <v>15558162.443</v>
      </c>
      <c r="AD10" s="1149">
        <v>346622.038</v>
      </c>
      <c r="AE10" s="1149">
        <v>363838.20500000002</v>
      </c>
      <c r="AF10" s="1149"/>
      <c r="AG10" s="1150">
        <v>76564537.355000004</v>
      </c>
    </row>
    <row r="11" spans="1:33" s="142" customFormat="1" ht="20.100000000000001" customHeight="1">
      <c r="A11" s="1149" t="s">
        <v>30</v>
      </c>
      <c r="B11" s="1149">
        <v>50075.192000000003</v>
      </c>
      <c r="C11" s="1149">
        <v>0</v>
      </c>
      <c r="D11" s="1149">
        <v>7.3999999999999996E-2</v>
      </c>
      <c r="E11" s="1149"/>
      <c r="F11" s="1149">
        <v>106531.21400000001</v>
      </c>
      <c r="G11" s="1149">
        <v>8514.9349999999995</v>
      </c>
      <c r="H11" s="1149">
        <v>7636.2389999999996</v>
      </c>
      <c r="I11" s="1149"/>
      <c r="J11" s="1149">
        <v>45885.580999999998</v>
      </c>
      <c r="K11" s="1149">
        <v>715.47500000000002</v>
      </c>
      <c r="L11" s="1149">
        <v>26442.491000000002</v>
      </c>
      <c r="M11" s="1149"/>
      <c r="N11" s="1149">
        <v>4045.163</v>
      </c>
      <c r="O11" s="1149">
        <v>0</v>
      </c>
      <c r="P11" s="1149">
        <v>352.18200000000002</v>
      </c>
      <c r="Q11" s="1149"/>
      <c r="R11" s="1149">
        <v>1.0169999999999999</v>
      </c>
      <c r="S11" s="1149">
        <v>0</v>
      </c>
      <c r="T11" s="1149">
        <v>9.4600000000000009</v>
      </c>
      <c r="U11" s="1149"/>
      <c r="V11" s="1149">
        <v>3302.7579100000003</v>
      </c>
      <c r="W11" s="1149">
        <v>0</v>
      </c>
      <c r="X11" s="1149">
        <v>166.21726000000001</v>
      </c>
      <c r="Y11" s="1149">
        <v>1337873.51822</v>
      </c>
      <c r="Z11" s="1149">
        <v>51408.322829999997</v>
      </c>
      <c r="AA11" s="1149">
        <v>50404.676420000003</v>
      </c>
      <c r="AB11" s="1149"/>
      <c r="AC11" s="1149">
        <v>100825.24800000001</v>
      </c>
      <c r="AD11" s="1149">
        <v>296.31299999999999</v>
      </c>
      <c r="AE11" s="1149">
        <v>5782.2460000000001</v>
      </c>
      <c r="AF11" s="1149"/>
      <c r="AG11" s="1150">
        <v>1800268.33</v>
      </c>
    </row>
    <row r="12" spans="1:33" s="142" customFormat="1" ht="20.100000000000001" customHeight="1">
      <c r="A12" s="1151" t="s">
        <v>31</v>
      </c>
      <c r="B12" s="1149">
        <v>33338792.405000001</v>
      </c>
      <c r="C12" s="1149">
        <v>282386.82699999999</v>
      </c>
      <c r="D12" s="1149">
        <v>73226.054000000004</v>
      </c>
      <c r="E12" s="1149"/>
      <c r="F12" s="1149">
        <v>17725317.276000001</v>
      </c>
      <c r="G12" s="1149">
        <v>409146.74300000002</v>
      </c>
      <c r="H12" s="1149">
        <v>153109.41699999999</v>
      </c>
      <c r="I12" s="1149"/>
      <c r="J12" s="1149">
        <v>15748466.734999999</v>
      </c>
      <c r="K12" s="1149">
        <v>724579.71200000006</v>
      </c>
      <c r="L12" s="1149">
        <v>2742380.2889999999</v>
      </c>
      <c r="M12" s="1149"/>
      <c r="N12" s="1149">
        <v>6050509.3619999997</v>
      </c>
      <c r="O12" s="1149">
        <v>136637.88200000001</v>
      </c>
      <c r="P12" s="1149">
        <v>569106.79200000002</v>
      </c>
      <c r="Q12" s="1149"/>
      <c r="R12" s="1149">
        <v>547300.65300000005</v>
      </c>
      <c r="S12" s="1149">
        <v>1435.547</v>
      </c>
      <c r="T12" s="1149">
        <v>24414.260999999999</v>
      </c>
      <c r="U12" s="1149"/>
      <c r="V12" s="1149">
        <v>5523597.19276</v>
      </c>
      <c r="W12" s="1149">
        <v>672.02969000000007</v>
      </c>
      <c r="X12" s="1149">
        <v>365877.64863999997</v>
      </c>
      <c r="Y12" s="1149">
        <v>10781425.428450001</v>
      </c>
      <c r="Z12" s="1149">
        <v>506372.08075000002</v>
      </c>
      <c r="AA12" s="1149">
        <v>400403.84823</v>
      </c>
      <c r="AB12" s="1149"/>
      <c r="AC12" s="1149">
        <v>20576137.932</v>
      </c>
      <c r="AD12" s="1149">
        <v>222668.99</v>
      </c>
      <c r="AE12" s="1149">
        <v>650322.88399999996</v>
      </c>
      <c r="AF12" s="1149"/>
      <c r="AG12" s="1150">
        <v>117554287.99699999</v>
      </c>
    </row>
    <row r="13" spans="1:33" s="142" customFormat="1" ht="20.100000000000001" customHeight="1">
      <c r="A13" s="288" t="s">
        <v>32</v>
      </c>
      <c r="B13" s="1149">
        <v>566975.83799999999</v>
      </c>
      <c r="C13" s="1149">
        <v>0</v>
      </c>
      <c r="D13" s="1149">
        <v>0</v>
      </c>
      <c r="E13" s="1149"/>
      <c r="F13" s="1149">
        <v>1287183.189</v>
      </c>
      <c r="G13" s="1149">
        <v>41023.981</v>
      </c>
      <c r="H13" s="1149">
        <v>58457.614000000001</v>
      </c>
      <c r="I13" s="1149"/>
      <c r="J13" s="1149">
        <v>379899.65100000001</v>
      </c>
      <c r="K13" s="1149">
        <v>56349.258999999998</v>
      </c>
      <c r="L13" s="1149">
        <v>259544.67800000001</v>
      </c>
      <c r="M13" s="1149"/>
      <c r="N13" s="1149">
        <v>102470.23699999999</v>
      </c>
      <c r="O13" s="1149">
        <v>5904.8029999999999</v>
      </c>
      <c r="P13" s="1149">
        <v>38556.495000000003</v>
      </c>
      <c r="Q13" s="1149"/>
      <c r="R13" s="1149">
        <v>7343.2139999999999</v>
      </c>
      <c r="S13" s="1149">
        <v>672.13900000000001</v>
      </c>
      <c r="T13" s="1149">
        <v>2542.569</v>
      </c>
      <c r="U13" s="1149"/>
      <c r="V13" s="1149">
        <v>726471.99947000004</v>
      </c>
      <c r="W13" s="1149">
        <v>3.1803600000000003</v>
      </c>
      <c r="X13" s="1149">
        <v>36953.535469999995</v>
      </c>
      <c r="Y13" s="1149">
        <v>2901553.2303299997</v>
      </c>
      <c r="Z13" s="1149">
        <v>176972.75988</v>
      </c>
      <c r="AA13" s="1149">
        <v>123626.54306</v>
      </c>
      <c r="AB13" s="1149"/>
      <c r="AC13" s="1149">
        <v>1465532.9820000001</v>
      </c>
      <c r="AD13" s="1149">
        <v>2005.8430000000001</v>
      </c>
      <c r="AE13" s="1149">
        <v>77596.532000000007</v>
      </c>
      <c r="AF13" s="1149"/>
      <c r="AG13" s="1150">
        <v>8317640.2810000004</v>
      </c>
    </row>
    <row r="14" spans="1:33" s="142" customFormat="1" ht="20.100000000000001" customHeight="1">
      <c r="A14" s="1149" t="s">
        <v>33</v>
      </c>
      <c r="B14" s="1149">
        <v>4015398.5669999998</v>
      </c>
      <c r="C14" s="1149">
        <v>0</v>
      </c>
      <c r="D14" s="1149">
        <v>5.2670000000000003</v>
      </c>
      <c r="E14" s="1149"/>
      <c r="F14" s="1149">
        <v>2961387.4559999998</v>
      </c>
      <c r="G14" s="1149">
        <v>62500.133999999998</v>
      </c>
      <c r="H14" s="1149">
        <v>137828.87100000001</v>
      </c>
      <c r="I14" s="1149"/>
      <c r="J14" s="1149">
        <v>1506540.9439999999</v>
      </c>
      <c r="K14" s="1149">
        <v>40045.635000000002</v>
      </c>
      <c r="L14" s="1149">
        <v>285838.41899999999</v>
      </c>
      <c r="M14" s="1149"/>
      <c r="N14" s="1149">
        <v>32984.137000000002</v>
      </c>
      <c r="O14" s="1149">
        <v>59.555</v>
      </c>
      <c r="P14" s="1149">
        <v>3598.538</v>
      </c>
      <c r="Q14" s="1149"/>
      <c r="R14" s="1149">
        <v>1752.0119999999999</v>
      </c>
      <c r="S14" s="1149">
        <v>0</v>
      </c>
      <c r="T14" s="1149">
        <v>1898.9359999999999</v>
      </c>
      <c r="U14" s="1149"/>
      <c r="V14" s="1149">
        <v>287183.33589999995</v>
      </c>
      <c r="W14" s="1149">
        <v>0</v>
      </c>
      <c r="X14" s="1149">
        <v>20568.005510000003</v>
      </c>
      <c r="Y14" s="1149">
        <v>1665141.8382300001</v>
      </c>
      <c r="Z14" s="1149">
        <v>15282.12191</v>
      </c>
      <c r="AA14" s="1149">
        <v>50938.522929999999</v>
      </c>
      <c r="AB14" s="1149"/>
      <c r="AC14" s="1149">
        <v>3122153.4950000001</v>
      </c>
      <c r="AD14" s="1149">
        <v>50192.330999999998</v>
      </c>
      <c r="AE14" s="1149">
        <v>104083.571</v>
      </c>
      <c r="AF14" s="1149"/>
      <c r="AG14" s="1150">
        <v>14365381.700999999</v>
      </c>
    </row>
    <row r="15" spans="1:33" s="142" customFormat="1" ht="20.100000000000001" customHeight="1">
      <c r="A15" s="1149" t="s">
        <v>114</v>
      </c>
      <c r="B15" s="1149">
        <v>14286034.606000001</v>
      </c>
      <c r="C15" s="1149">
        <v>0</v>
      </c>
      <c r="D15" s="1149">
        <v>21974.074000000001</v>
      </c>
      <c r="E15" s="1149"/>
      <c r="F15" s="1149">
        <v>6910061.0140000004</v>
      </c>
      <c r="G15" s="1149">
        <v>119871.724</v>
      </c>
      <c r="H15" s="1149">
        <v>364314.897</v>
      </c>
      <c r="I15" s="1149"/>
      <c r="J15" s="1149">
        <v>5134755.7620000001</v>
      </c>
      <c r="K15" s="1149">
        <v>522876.299</v>
      </c>
      <c r="L15" s="1149">
        <v>1071375.7139999999</v>
      </c>
      <c r="M15" s="1149"/>
      <c r="N15" s="1149">
        <v>1300626.2220000001</v>
      </c>
      <c r="O15" s="1149">
        <v>220139.33300000001</v>
      </c>
      <c r="P15" s="1149">
        <v>285204.80300000001</v>
      </c>
      <c r="Q15" s="1149"/>
      <c r="R15" s="1149">
        <v>40320.696000000004</v>
      </c>
      <c r="S15" s="1149">
        <v>1214.47</v>
      </c>
      <c r="T15" s="1149">
        <v>2969.9430000000002</v>
      </c>
      <c r="U15" s="1149"/>
      <c r="V15" s="1149">
        <v>1242701.3543699998</v>
      </c>
      <c r="W15" s="1149">
        <v>0</v>
      </c>
      <c r="X15" s="1149">
        <v>82421.45478</v>
      </c>
      <c r="Y15" s="1149">
        <v>8180003.1387200002</v>
      </c>
      <c r="Z15" s="1149">
        <v>410234.17037000001</v>
      </c>
      <c r="AA15" s="1149">
        <v>309442.07680000004</v>
      </c>
      <c r="AB15" s="1149"/>
      <c r="AC15" s="1149">
        <v>10418447.612</v>
      </c>
      <c r="AD15" s="1149">
        <v>465113.908</v>
      </c>
      <c r="AE15" s="1149">
        <v>314023.755</v>
      </c>
      <c r="AF15" s="1149"/>
      <c r="AG15" s="1150">
        <v>51704127.034000002</v>
      </c>
    </row>
    <row r="16" spans="1:33" s="142" customFormat="1" ht="20.100000000000001" customHeight="1">
      <c r="A16" s="1149" t="s">
        <v>35</v>
      </c>
      <c r="B16" s="1149">
        <v>924550.09600000002</v>
      </c>
      <c r="C16" s="1149">
        <v>0</v>
      </c>
      <c r="D16" s="1149">
        <v>7090.3959999999997</v>
      </c>
      <c r="E16" s="1149"/>
      <c r="F16" s="1149">
        <v>755888.42500000005</v>
      </c>
      <c r="G16" s="1149">
        <v>0</v>
      </c>
      <c r="H16" s="1149">
        <v>0</v>
      </c>
      <c r="I16" s="1149"/>
      <c r="J16" s="1149">
        <v>177553.83100000001</v>
      </c>
      <c r="K16" s="1149">
        <v>0</v>
      </c>
      <c r="L16" s="1149">
        <v>0</v>
      </c>
      <c r="M16" s="1149"/>
      <c r="N16" s="1149">
        <v>703.56899999999996</v>
      </c>
      <c r="O16" s="1149">
        <v>0</v>
      </c>
      <c r="P16" s="1149">
        <v>0</v>
      </c>
      <c r="Q16" s="1149"/>
      <c r="R16" s="1149">
        <v>75.808000000000007</v>
      </c>
      <c r="S16" s="1149">
        <v>0</v>
      </c>
      <c r="T16" s="1149">
        <v>0</v>
      </c>
      <c r="U16" s="1149"/>
      <c r="V16" s="1149">
        <v>0</v>
      </c>
      <c r="W16" s="1149">
        <v>0</v>
      </c>
      <c r="X16" s="1149">
        <v>0</v>
      </c>
      <c r="Y16" s="1149">
        <v>0</v>
      </c>
      <c r="Z16" s="1149">
        <v>0</v>
      </c>
      <c r="AA16" s="1149">
        <v>0</v>
      </c>
      <c r="AB16" s="1149"/>
      <c r="AC16" s="1149">
        <v>0</v>
      </c>
      <c r="AD16" s="1149">
        <v>0</v>
      </c>
      <c r="AE16" s="1149">
        <v>0</v>
      </c>
      <c r="AF16" s="1149"/>
      <c r="AG16" s="1150">
        <v>1865862.128</v>
      </c>
    </row>
    <row r="17" spans="1:33" s="142" customFormat="1" ht="20.100000000000001" customHeight="1">
      <c r="A17" s="1149" t="s">
        <v>36</v>
      </c>
      <c r="B17" s="1149">
        <v>10534248.429</v>
      </c>
      <c r="C17" s="1149">
        <v>0</v>
      </c>
      <c r="D17" s="1149">
        <v>12973.868</v>
      </c>
      <c r="E17" s="1149"/>
      <c r="F17" s="1149">
        <v>6560684.3509999998</v>
      </c>
      <c r="G17" s="1149">
        <v>39750.767999999996</v>
      </c>
      <c r="H17" s="1149">
        <v>148102.092</v>
      </c>
      <c r="I17" s="1149"/>
      <c r="J17" s="1149">
        <v>3106747.1150000002</v>
      </c>
      <c r="K17" s="1149">
        <v>37225.747000000003</v>
      </c>
      <c r="L17" s="1149">
        <v>299902.76199999999</v>
      </c>
      <c r="M17" s="1149"/>
      <c r="N17" s="1149">
        <v>830927.31499999994</v>
      </c>
      <c r="O17" s="1149">
        <v>16742.767</v>
      </c>
      <c r="P17" s="1149">
        <v>116798.371</v>
      </c>
      <c r="Q17" s="1149"/>
      <c r="R17" s="1149">
        <v>91481.076000000001</v>
      </c>
      <c r="S17" s="1149">
        <v>255.56299999999999</v>
      </c>
      <c r="T17" s="1149">
        <v>4055.1219999999998</v>
      </c>
      <c r="U17" s="1149"/>
      <c r="V17" s="1149">
        <v>2644514.9028000003</v>
      </c>
      <c r="W17" s="1149">
        <v>0</v>
      </c>
      <c r="X17" s="1149">
        <v>235684.92194999999</v>
      </c>
      <c r="Y17" s="1149">
        <v>11815822.18677</v>
      </c>
      <c r="Z17" s="1149">
        <v>340832.60913</v>
      </c>
      <c r="AA17" s="1149">
        <v>436657.75042</v>
      </c>
      <c r="AB17" s="1149"/>
      <c r="AC17" s="1149">
        <v>9891023.8259999994</v>
      </c>
      <c r="AD17" s="1149">
        <v>28489.045999999998</v>
      </c>
      <c r="AE17" s="1149">
        <v>310697.505</v>
      </c>
      <c r="AF17" s="1149"/>
      <c r="AG17" s="1150">
        <v>47503618.101999998</v>
      </c>
    </row>
    <row r="18" spans="1:33" s="142" customFormat="1" ht="20.100000000000001" customHeight="1">
      <c r="A18" s="1149" t="s">
        <v>37</v>
      </c>
      <c r="B18" s="1149">
        <v>0</v>
      </c>
      <c r="C18" s="1149">
        <v>0</v>
      </c>
      <c r="D18" s="1149">
        <v>0</v>
      </c>
      <c r="E18" s="1149"/>
      <c r="F18" s="1149">
        <v>0</v>
      </c>
      <c r="G18" s="1149">
        <v>0</v>
      </c>
      <c r="H18" s="1149">
        <v>0</v>
      </c>
      <c r="I18" s="1149"/>
      <c r="J18" s="1149">
        <v>401256.93099999998</v>
      </c>
      <c r="K18" s="1149">
        <v>1478.6089999999999</v>
      </c>
      <c r="L18" s="1149">
        <v>61171.184000000001</v>
      </c>
      <c r="M18" s="1149"/>
      <c r="N18" s="1149">
        <v>7777856.3619999997</v>
      </c>
      <c r="O18" s="1149">
        <v>83049.5</v>
      </c>
      <c r="P18" s="1149">
        <v>715248.527</v>
      </c>
      <c r="Q18" s="1149"/>
      <c r="R18" s="1149">
        <v>2335109.023</v>
      </c>
      <c r="S18" s="1149">
        <v>9642.9979999999996</v>
      </c>
      <c r="T18" s="1149">
        <v>96412.157000000007</v>
      </c>
      <c r="U18" s="1149"/>
      <c r="V18" s="1149">
        <v>34198.992450000005</v>
      </c>
      <c r="W18" s="1149">
        <v>69.732680000000002</v>
      </c>
      <c r="X18" s="1149">
        <v>8.1043699999999994</v>
      </c>
      <c r="Y18" s="1149">
        <v>306214.78638000001</v>
      </c>
      <c r="Z18" s="1149">
        <v>4513.7975900000001</v>
      </c>
      <c r="AA18" s="1149">
        <v>13977.24863</v>
      </c>
      <c r="AB18" s="1149"/>
      <c r="AC18" s="1149">
        <v>409234.68400000001</v>
      </c>
      <c r="AD18" s="1149">
        <v>1272.3699999999999</v>
      </c>
      <c r="AE18" s="1149">
        <v>28127.271000000001</v>
      </c>
      <c r="AF18" s="1149"/>
      <c r="AG18" s="1150">
        <v>12278842.282</v>
      </c>
    </row>
    <row r="19" spans="1:33" s="142" customFormat="1" ht="20.100000000000001" customHeight="1">
      <c r="A19" s="1149" t="s">
        <v>38</v>
      </c>
      <c r="B19" s="1149">
        <v>915716.08900000004</v>
      </c>
      <c r="C19" s="1149">
        <v>0</v>
      </c>
      <c r="D19" s="1149">
        <v>0</v>
      </c>
      <c r="E19" s="1149"/>
      <c r="F19" s="1149">
        <v>531898.07700000005</v>
      </c>
      <c r="G19" s="1149">
        <v>1073.924</v>
      </c>
      <c r="H19" s="1149">
        <v>1537.0039999999999</v>
      </c>
      <c r="I19" s="1149"/>
      <c r="J19" s="1149">
        <v>24523.142</v>
      </c>
      <c r="K19" s="1149">
        <v>55960.372000000003</v>
      </c>
      <c r="L19" s="1149">
        <v>48761.220999999998</v>
      </c>
      <c r="M19" s="1149"/>
      <c r="N19" s="1149">
        <v>92.924999999999997</v>
      </c>
      <c r="O19" s="1149">
        <v>130.62</v>
      </c>
      <c r="P19" s="1149">
        <v>940.90899999999999</v>
      </c>
      <c r="Q19" s="1149"/>
      <c r="R19" s="1149">
        <v>0</v>
      </c>
      <c r="S19" s="1149">
        <v>0</v>
      </c>
      <c r="T19" s="1149">
        <v>0</v>
      </c>
      <c r="U19" s="1149"/>
      <c r="V19" s="1149">
        <v>11929.69349</v>
      </c>
      <c r="W19" s="1149">
        <v>0</v>
      </c>
      <c r="X19" s="1149">
        <v>399.20297999999997</v>
      </c>
      <c r="Y19" s="1149">
        <v>1528524.54051</v>
      </c>
      <c r="Z19" s="1149">
        <v>3821.5826000000002</v>
      </c>
      <c r="AA19" s="1149">
        <v>23618.580260000002</v>
      </c>
      <c r="AB19" s="1149"/>
      <c r="AC19" s="1149">
        <v>529855.05599999998</v>
      </c>
      <c r="AD19" s="1149">
        <v>13265.578</v>
      </c>
      <c r="AE19" s="1149">
        <v>42964.93</v>
      </c>
      <c r="AF19" s="1149"/>
      <c r="AG19" s="1150">
        <v>3735013.4530000002</v>
      </c>
    </row>
    <row r="20" spans="1:33" s="142" customFormat="1" ht="20.100000000000001" customHeight="1">
      <c r="A20" s="1149" t="s">
        <v>96</v>
      </c>
      <c r="B20" s="1149">
        <v>0</v>
      </c>
      <c r="C20" s="1149">
        <v>0</v>
      </c>
      <c r="D20" s="1149">
        <v>0</v>
      </c>
      <c r="E20" s="1149"/>
      <c r="F20" s="1149">
        <v>0</v>
      </c>
      <c r="G20" s="1149">
        <v>0</v>
      </c>
      <c r="H20" s="1149">
        <v>0</v>
      </c>
      <c r="I20" s="1149"/>
      <c r="J20" s="1149">
        <v>142.64099999999999</v>
      </c>
      <c r="K20" s="1149">
        <v>0</v>
      </c>
      <c r="L20" s="1149">
        <v>0</v>
      </c>
      <c r="M20" s="1149"/>
      <c r="N20" s="1149">
        <v>2152.777</v>
      </c>
      <c r="O20" s="1149">
        <v>0</v>
      </c>
      <c r="P20" s="1149">
        <v>640.42399999999998</v>
      </c>
      <c r="Q20" s="1149"/>
      <c r="R20" s="1149">
        <v>1045.384</v>
      </c>
      <c r="S20" s="1149">
        <v>0</v>
      </c>
      <c r="T20" s="1149">
        <v>349.21699999999998</v>
      </c>
      <c r="U20" s="1149"/>
      <c r="V20" s="1149">
        <v>1608023.29898</v>
      </c>
      <c r="W20" s="1149">
        <v>47069.176369999994</v>
      </c>
      <c r="X20" s="1149">
        <v>81390.445720000003</v>
      </c>
      <c r="Y20" s="1149">
        <v>1505038.1537800001</v>
      </c>
      <c r="Z20" s="1149">
        <v>20313.561249999999</v>
      </c>
      <c r="AA20" s="1149">
        <v>124526.64481</v>
      </c>
      <c r="AB20" s="1149"/>
      <c r="AC20" s="1149">
        <v>43.185000000000002</v>
      </c>
      <c r="AD20" s="1149">
        <v>0</v>
      </c>
      <c r="AE20" s="1149">
        <v>0</v>
      </c>
      <c r="AF20" s="1149"/>
      <c r="AG20" s="1150">
        <v>3390734.912</v>
      </c>
    </row>
    <row r="21" spans="1:33" s="142" customFormat="1" ht="20.100000000000001" customHeight="1">
      <c r="A21" s="1149" t="s">
        <v>115</v>
      </c>
      <c r="B21" s="1149">
        <v>3040782.5189999999</v>
      </c>
      <c r="C21" s="1149">
        <v>0</v>
      </c>
      <c r="D21" s="1149">
        <v>97228.221999999994</v>
      </c>
      <c r="E21" s="1149"/>
      <c r="F21" s="1149">
        <v>1832516.0190000001</v>
      </c>
      <c r="G21" s="1149">
        <v>41127.356</v>
      </c>
      <c r="H21" s="1149">
        <v>154592.30499999999</v>
      </c>
      <c r="I21" s="1149"/>
      <c r="J21" s="1149">
        <v>616808.25699999998</v>
      </c>
      <c r="K21" s="1149">
        <v>8765.1710000000003</v>
      </c>
      <c r="L21" s="1149">
        <v>33099.440999999999</v>
      </c>
      <c r="M21" s="1149"/>
      <c r="N21" s="1149">
        <v>63.649000000000001</v>
      </c>
      <c r="O21" s="1149">
        <v>0</v>
      </c>
      <c r="P21" s="1149">
        <v>16.225000000000001</v>
      </c>
      <c r="Q21" s="1149"/>
      <c r="R21" s="1149">
        <v>0</v>
      </c>
      <c r="S21" s="1149">
        <v>0</v>
      </c>
      <c r="T21" s="1149">
        <v>0</v>
      </c>
      <c r="U21" s="1149"/>
      <c r="V21" s="1149">
        <v>0</v>
      </c>
      <c r="W21" s="1149">
        <v>0</v>
      </c>
      <c r="X21" s="1149">
        <v>0</v>
      </c>
      <c r="Y21" s="1149">
        <v>78183.779239999989</v>
      </c>
      <c r="Z21" s="1149">
        <v>0</v>
      </c>
      <c r="AA21" s="1149">
        <v>280.23710000000005</v>
      </c>
      <c r="AB21" s="1149"/>
      <c r="AC21" s="1149">
        <v>0</v>
      </c>
      <c r="AD21" s="1149">
        <v>0</v>
      </c>
      <c r="AE21" s="1149">
        <v>0</v>
      </c>
      <c r="AF21" s="1149"/>
      <c r="AG21" s="1150">
        <v>5903463.1849999996</v>
      </c>
    </row>
    <row r="22" spans="1:33" s="142" customFormat="1" ht="20.100000000000001" customHeight="1">
      <c r="A22" s="1149" t="s">
        <v>41</v>
      </c>
      <c r="B22" s="1149">
        <v>0</v>
      </c>
      <c r="C22" s="1149">
        <v>0</v>
      </c>
      <c r="D22" s="1149">
        <v>0</v>
      </c>
      <c r="E22" s="1149"/>
      <c r="F22" s="1149">
        <v>0</v>
      </c>
      <c r="G22" s="1149">
        <v>0</v>
      </c>
      <c r="H22" s="1149">
        <v>0</v>
      </c>
      <c r="I22" s="1149"/>
      <c r="J22" s="1149">
        <v>0</v>
      </c>
      <c r="K22" s="1149">
        <v>0</v>
      </c>
      <c r="L22" s="1149">
        <v>0</v>
      </c>
      <c r="M22" s="1149"/>
      <c r="N22" s="1149">
        <v>0</v>
      </c>
      <c r="O22" s="1149">
        <v>0</v>
      </c>
      <c r="P22" s="1149">
        <v>0</v>
      </c>
      <c r="Q22" s="1149"/>
      <c r="R22" s="1149">
        <v>0</v>
      </c>
      <c r="S22" s="1149">
        <v>0</v>
      </c>
      <c r="T22" s="1149">
        <v>0</v>
      </c>
      <c r="U22" s="1149"/>
      <c r="V22" s="1149">
        <v>608220.63136999996</v>
      </c>
      <c r="W22" s="1149">
        <v>0</v>
      </c>
      <c r="X22" s="1149">
        <v>38268.041170000004</v>
      </c>
      <c r="Y22" s="1149">
        <v>639186.9911799999</v>
      </c>
      <c r="Z22" s="1149">
        <v>26543.17022</v>
      </c>
      <c r="AA22" s="1149">
        <v>32440.015899999999</v>
      </c>
      <c r="AB22" s="1149"/>
      <c r="AC22" s="1149">
        <v>0</v>
      </c>
      <c r="AD22" s="1149">
        <v>0</v>
      </c>
      <c r="AE22" s="1149">
        <v>0</v>
      </c>
      <c r="AF22" s="1149"/>
      <c r="AG22" s="1150">
        <v>1344658.8489999999</v>
      </c>
    </row>
    <row r="23" spans="1:33" s="1152" customFormat="1" ht="20.100000000000001" customHeight="1">
      <c r="A23" s="27" t="s">
        <v>42</v>
      </c>
      <c r="B23" s="1149">
        <v>16726.5</v>
      </c>
      <c r="C23" s="1149">
        <v>0</v>
      </c>
      <c r="D23" s="1149">
        <v>0</v>
      </c>
      <c r="E23" s="1149"/>
      <c r="F23" s="1149">
        <v>21392.142</v>
      </c>
      <c r="G23" s="1149">
        <v>0</v>
      </c>
      <c r="H23" s="1149">
        <v>0</v>
      </c>
      <c r="I23" s="1149"/>
      <c r="J23" s="1149">
        <v>57287.970999999998</v>
      </c>
      <c r="K23" s="1149">
        <v>0</v>
      </c>
      <c r="L23" s="1149">
        <v>0</v>
      </c>
      <c r="M23" s="1149"/>
      <c r="N23" s="1149">
        <v>4992.6469999999999</v>
      </c>
      <c r="O23" s="1149">
        <v>0</v>
      </c>
      <c r="P23" s="1149">
        <v>2593.442</v>
      </c>
      <c r="Q23" s="1149"/>
      <c r="R23" s="1149">
        <v>1023.966</v>
      </c>
      <c r="S23" s="1149">
        <v>0</v>
      </c>
      <c r="T23" s="1149">
        <v>1141.2570000000001</v>
      </c>
      <c r="U23" s="1149"/>
      <c r="V23" s="1149">
        <v>0</v>
      </c>
      <c r="W23" s="1149">
        <v>0</v>
      </c>
      <c r="X23" s="1149">
        <v>0</v>
      </c>
      <c r="Y23" s="1149">
        <v>534663.36677999992</v>
      </c>
      <c r="Z23" s="1149">
        <v>30737.628079999999</v>
      </c>
      <c r="AA23" s="1149">
        <v>33166.729059999998</v>
      </c>
      <c r="AB23" s="1149"/>
      <c r="AC23" s="1149">
        <v>127.893</v>
      </c>
      <c r="AD23" s="1149">
        <v>0</v>
      </c>
      <c r="AE23" s="1149">
        <v>0</v>
      </c>
      <c r="AF23" s="1149"/>
      <c r="AG23" s="1150">
        <v>703853.54500000004</v>
      </c>
    </row>
    <row r="24" spans="1:33" s="142" customFormat="1" ht="20.100000000000001" customHeight="1">
      <c r="A24" s="1149" t="s">
        <v>43</v>
      </c>
      <c r="B24" s="1149">
        <v>985904.549</v>
      </c>
      <c r="C24" s="1149">
        <v>0</v>
      </c>
      <c r="D24" s="1149">
        <v>17088.933000000001</v>
      </c>
      <c r="E24" s="1149"/>
      <c r="F24" s="1149">
        <v>169228.451</v>
      </c>
      <c r="G24" s="1149">
        <v>0</v>
      </c>
      <c r="H24" s="1149">
        <v>0</v>
      </c>
      <c r="I24" s="1149"/>
      <c r="J24" s="1149">
        <v>0</v>
      </c>
      <c r="K24" s="1149">
        <v>0</v>
      </c>
      <c r="L24" s="1149">
        <v>0</v>
      </c>
      <c r="M24" s="1149"/>
      <c r="N24" s="1149">
        <v>0</v>
      </c>
      <c r="O24" s="1149">
        <v>0</v>
      </c>
      <c r="P24" s="1149">
        <v>0</v>
      </c>
      <c r="Q24" s="1149"/>
      <c r="R24" s="1149">
        <v>0</v>
      </c>
      <c r="S24" s="1149">
        <v>0</v>
      </c>
      <c r="T24" s="1149">
        <v>0</v>
      </c>
      <c r="U24" s="1149"/>
      <c r="V24" s="1149">
        <v>0</v>
      </c>
      <c r="W24" s="1149">
        <v>0</v>
      </c>
      <c r="X24" s="1149">
        <v>0</v>
      </c>
      <c r="Y24" s="1149">
        <v>0</v>
      </c>
      <c r="Z24" s="1149">
        <v>0</v>
      </c>
      <c r="AA24" s="1149">
        <v>0</v>
      </c>
      <c r="AB24" s="1149"/>
      <c r="AC24" s="1149">
        <v>0</v>
      </c>
      <c r="AD24" s="1149">
        <v>0</v>
      </c>
      <c r="AE24" s="1149">
        <v>0</v>
      </c>
      <c r="AF24" s="1149"/>
      <c r="AG24" s="1150">
        <v>1172221.9339999999</v>
      </c>
    </row>
    <row r="25" spans="1:33" s="142" customFormat="1" ht="20.100000000000001" customHeight="1">
      <c r="A25" s="1149" t="s">
        <v>44</v>
      </c>
      <c r="B25" s="1149">
        <v>182246</v>
      </c>
      <c r="C25" s="1149">
        <v>0</v>
      </c>
      <c r="D25" s="1149">
        <v>0</v>
      </c>
      <c r="E25" s="1149"/>
      <c r="F25" s="1149">
        <v>0</v>
      </c>
      <c r="G25" s="1149">
        <v>0</v>
      </c>
      <c r="H25" s="1149">
        <v>0</v>
      </c>
      <c r="I25" s="1149"/>
      <c r="J25" s="1149">
        <v>0</v>
      </c>
      <c r="K25" s="1149">
        <v>0</v>
      </c>
      <c r="L25" s="1149">
        <v>0</v>
      </c>
      <c r="M25" s="1149"/>
      <c r="N25" s="1149">
        <v>0</v>
      </c>
      <c r="O25" s="1149">
        <v>0</v>
      </c>
      <c r="P25" s="1149">
        <v>0</v>
      </c>
      <c r="Q25" s="1149"/>
      <c r="R25" s="1149">
        <v>0</v>
      </c>
      <c r="S25" s="1149">
        <v>0</v>
      </c>
      <c r="T25" s="1149">
        <v>0</v>
      </c>
      <c r="U25" s="1149"/>
      <c r="V25" s="1149">
        <v>0</v>
      </c>
      <c r="W25" s="1149">
        <v>0</v>
      </c>
      <c r="X25" s="1149">
        <v>0</v>
      </c>
      <c r="Y25" s="1149">
        <v>0</v>
      </c>
      <c r="Z25" s="1149">
        <v>0</v>
      </c>
      <c r="AA25" s="1149">
        <v>0</v>
      </c>
      <c r="AB25" s="1149"/>
      <c r="AC25" s="1149">
        <v>0</v>
      </c>
      <c r="AD25" s="1149">
        <v>0</v>
      </c>
      <c r="AE25" s="1149">
        <v>0</v>
      </c>
      <c r="AF25" s="1149"/>
      <c r="AG25" s="1150">
        <v>182246</v>
      </c>
    </row>
    <row r="26" spans="1:33" s="142" customFormat="1" ht="20.100000000000001" customHeight="1">
      <c r="A26" s="1149" t="s">
        <v>45</v>
      </c>
      <c r="B26" s="1149">
        <v>961039.68</v>
      </c>
      <c r="C26" s="1149">
        <v>0</v>
      </c>
      <c r="D26" s="1149">
        <v>43338.175000000003</v>
      </c>
      <c r="E26" s="1149"/>
      <c r="F26" s="1149">
        <v>260574.073</v>
      </c>
      <c r="G26" s="1149">
        <v>0</v>
      </c>
      <c r="H26" s="1149">
        <v>15199.387000000001</v>
      </c>
      <c r="I26" s="1149"/>
      <c r="J26" s="1149">
        <v>0</v>
      </c>
      <c r="K26" s="1149">
        <v>0</v>
      </c>
      <c r="L26" s="1149">
        <v>0</v>
      </c>
      <c r="M26" s="1149"/>
      <c r="N26" s="1149">
        <v>0</v>
      </c>
      <c r="O26" s="1149">
        <v>0</v>
      </c>
      <c r="P26" s="1149">
        <v>0</v>
      </c>
      <c r="Q26" s="1149"/>
      <c r="R26" s="1149">
        <v>0</v>
      </c>
      <c r="S26" s="1149">
        <v>0</v>
      </c>
      <c r="T26" s="1149">
        <v>0</v>
      </c>
      <c r="U26" s="1149"/>
      <c r="V26" s="1149">
        <v>0</v>
      </c>
      <c r="W26" s="1149">
        <v>0</v>
      </c>
      <c r="X26" s="1149">
        <v>0</v>
      </c>
      <c r="Y26" s="1149">
        <v>0</v>
      </c>
      <c r="Z26" s="1149">
        <v>0</v>
      </c>
      <c r="AA26" s="1149">
        <v>0</v>
      </c>
      <c r="AB26" s="1149"/>
      <c r="AC26" s="1149">
        <v>0</v>
      </c>
      <c r="AD26" s="1149">
        <v>0</v>
      </c>
      <c r="AE26" s="1149">
        <v>0</v>
      </c>
      <c r="AF26" s="1149"/>
      <c r="AG26" s="1150">
        <v>1280151.3160000001</v>
      </c>
    </row>
    <row r="27" spans="1:33" s="142" customFormat="1" ht="28.5" customHeight="1" thickBot="1">
      <c r="A27" s="1153" t="s">
        <v>46</v>
      </c>
      <c r="B27" s="1153">
        <v>85947840.678000003</v>
      </c>
      <c r="C27" s="1153">
        <v>318505.935</v>
      </c>
      <c r="D27" s="1153">
        <v>277221.42600000004</v>
      </c>
      <c r="E27" s="1153"/>
      <c r="F27" s="1153">
        <v>51038213.211999983</v>
      </c>
      <c r="G27" s="1153">
        <v>988120.81500000018</v>
      </c>
      <c r="H27" s="1153">
        <v>1300988.29</v>
      </c>
      <c r="I27" s="1153"/>
      <c r="J27" s="1153">
        <v>40246965.278000005</v>
      </c>
      <c r="K27" s="1153">
        <v>2358536.7900000005</v>
      </c>
      <c r="L27" s="1153">
        <v>6827097.6499999994</v>
      </c>
      <c r="M27" s="1153"/>
      <c r="N27" s="1153">
        <v>18469406.724999998</v>
      </c>
      <c r="O27" s="1153">
        <v>593902.71700000006</v>
      </c>
      <c r="P27" s="1153">
        <v>2202673.4360000002</v>
      </c>
      <c r="Q27" s="1153"/>
      <c r="R27" s="1153">
        <v>3126994.1490000002</v>
      </c>
      <c r="S27" s="1153">
        <v>13535.355</v>
      </c>
      <c r="T27" s="1153">
        <v>139263.90400000001</v>
      </c>
      <c r="U27" s="1153"/>
      <c r="V27" s="1153">
        <v>15951387.176549999</v>
      </c>
      <c r="W27" s="1153">
        <v>47814.119099999996</v>
      </c>
      <c r="X27" s="1153">
        <v>1004342.8834499998</v>
      </c>
      <c r="Y27" s="1153">
        <v>50115525.227089994</v>
      </c>
      <c r="Z27" s="1153">
        <v>1744528.0799900002</v>
      </c>
      <c r="AA27" s="1153">
        <v>1855136.8034400002</v>
      </c>
      <c r="AB27" s="1153"/>
      <c r="AC27" s="1153">
        <v>62071544.355999999</v>
      </c>
      <c r="AD27" s="1153">
        <v>1129926.4170000001</v>
      </c>
      <c r="AE27" s="1153">
        <v>1897436.8989999997</v>
      </c>
      <c r="AF27" s="1154"/>
      <c r="AG27" s="1153">
        <v>349666908.40399998</v>
      </c>
    </row>
    <row r="28" spans="1:33" s="142" customFormat="1" ht="10.199999999999999">
      <c r="A28" s="1149" t="s">
        <v>153</v>
      </c>
      <c r="B28" s="1155"/>
      <c r="R28" s="1155"/>
      <c r="T28" s="1155"/>
      <c r="Y28" s="1149"/>
      <c r="Z28" s="1149"/>
      <c r="AA28" s="1149"/>
      <c r="AE28" s="1155"/>
    </row>
    <row r="29" spans="1:33" s="125" customFormat="1">
      <c r="A29" s="33"/>
      <c r="B29" s="18"/>
      <c r="C29" s="18"/>
      <c r="D29" s="18"/>
      <c r="E29" s="18"/>
      <c r="F29" s="18"/>
      <c r="G29" s="18"/>
      <c r="H29" s="18"/>
      <c r="I29" s="18"/>
      <c r="J29" s="1156"/>
      <c r="K29" s="1156"/>
      <c r="L29" s="1156"/>
      <c r="M29" s="1156"/>
      <c r="N29" s="1156"/>
      <c r="O29" s="1156"/>
      <c r="P29" s="1156"/>
      <c r="Q29" s="1156"/>
      <c r="R29" s="1156"/>
      <c r="S29" s="1156"/>
      <c r="T29" s="1156"/>
      <c r="U29" s="1156"/>
      <c r="V29" s="1156"/>
      <c r="W29" s="1156"/>
      <c r="X29" s="1156"/>
      <c r="Y29" s="1156"/>
      <c r="Z29" s="1156"/>
      <c r="AA29" s="1156"/>
      <c r="AB29" s="1156"/>
      <c r="AC29" s="1156"/>
      <c r="AD29" s="1156"/>
      <c r="AE29" s="1156"/>
      <c r="AF29" s="1156"/>
      <c r="AG29" s="1156"/>
    </row>
    <row r="30" spans="1:33" s="125" customFormat="1">
      <c r="A30" s="883"/>
      <c r="B30" s="827"/>
      <c r="C30" s="827"/>
      <c r="D30" s="828"/>
      <c r="E30" s="827"/>
      <c r="F30" s="827"/>
      <c r="G30" s="827"/>
      <c r="H30" s="828"/>
      <c r="I30" s="827"/>
      <c r="Y30" s="1157"/>
      <c r="AA30" s="1157"/>
    </row>
    <row r="31" spans="1:33" s="125" customFormat="1">
      <c r="A31" s="883"/>
      <c r="B31" s="1157"/>
      <c r="C31" s="1157"/>
      <c r="D31" s="1157"/>
      <c r="E31" s="1157"/>
      <c r="F31" s="1157"/>
      <c r="G31" s="1157"/>
      <c r="H31" s="1157"/>
      <c r="I31" s="1157"/>
      <c r="J31" s="1157"/>
      <c r="K31" s="1157"/>
      <c r="L31" s="1157"/>
      <c r="M31" s="1157"/>
      <c r="N31" s="1157"/>
      <c r="O31" s="1157"/>
      <c r="P31" s="1157"/>
      <c r="Q31" s="1157"/>
      <c r="R31" s="1157"/>
      <c r="S31" s="1157"/>
      <c r="T31" s="1157"/>
      <c r="U31" s="1157"/>
      <c r="V31" s="1157"/>
      <c r="W31" s="1157"/>
      <c r="X31" s="1157"/>
      <c r="Y31" s="1157"/>
      <c r="Z31" s="1157"/>
      <c r="AA31" s="1157"/>
      <c r="AB31" s="1157"/>
      <c r="AC31" s="1157"/>
      <c r="AD31" s="1157"/>
      <c r="AE31" s="1157"/>
      <c r="AF31" s="1157"/>
      <c r="AG31" s="1157"/>
    </row>
    <row r="32" spans="1:33" s="125" customFormat="1">
      <c r="Y32" s="1157"/>
    </row>
    <row r="33" spans="25:25" s="125" customFormat="1">
      <c r="Y33" s="1157"/>
    </row>
    <row r="34" spans="25:25" s="125" customFormat="1">
      <c r="Y34" s="1157"/>
    </row>
    <row r="35" spans="25:25" s="125" customFormat="1">
      <c r="Y35" s="1157"/>
    </row>
    <row r="36" spans="25:25" s="125" customFormat="1">
      <c r="Y36" s="1157"/>
    </row>
    <row r="37" spans="25:25" s="125" customFormat="1">
      <c r="Y37" s="1157"/>
    </row>
    <row r="38" spans="25:25">
      <c r="Y38" s="1157"/>
    </row>
    <row r="39" spans="25:25">
      <c r="Y39" s="1157"/>
    </row>
    <row r="40" spans="25:25">
      <c r="Y40" s="1157"/>
    </row>
    <row r="41" spans="25:25">
      <c r="Y41" s="1157"/>
    </row>
    <row r="42" spans="25:25">
      <c r="Y42" s="1157"/>
    </row>
    <row r="43" spans="25:25">
      <c r="Y43" s="1157"/>
    </row>
    <row r="44" spans="25:25">
      <c r="Y44" s="1157"/>
    </row>
  </sheetData>
  <mergeCells count="13">
    <mergeCell ref="AG6:AG8"/>
    <mergeCell ref="V7:X7"/>
    <mergeCell ref="Y7:AA7"/>
    <mergeCell ref="A2:AG2"/>
    <mergeCell ref="A3:AG3"/>
    <mergeCell ref="A6:A8"/>
    <mergeCell ref="B6:D6"/>
    <mergeCell ref="F6:H6"/>
    <mergeCell ref="J6:L6"/>
    <mergeCell ref="N6:P6"/>
    <mergeCell ref="R6:T6"/>
    <mergeCell ref="V6:AA6"/>
    <mergeCell ref="AC6:AE6"/>
  </mergeCells>
  <hyperlinks>
    <hyperlink ref="A1" location="Índice!A1" display="Volver al Índice" xr:uid="{E4735153-BB38-468E-8AAD-ACBCD0DB9E0D}"/>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A1271-51CE-4AEB-A3BB-B21AE1C0E0E8}">
  <dimension ref="A1:K72"/>
  <sheetViews>
    <sheetView showGridLines="0" zoomScale="85" zoomScaleNormal="85" workbookViewId="0"/>
  </sheetViews>
  <sheetFormatPr baseColWidth="10" defaultRowHeight="13.2"/>
  <cols>
    <col min="1" max="1" width="38.5546875" style="7" customWidth="1"/>
    <col min="2" max="6" width="19.44140625" style="7" customWidth="1"/>
    <col min="7" max="7" width="17.5546875" style="7" customWidth="1"/>
    <col min="8" max="8" width="12.109375" style="7" bestFit="1" customWidth="1"/>
    <col min="9" max="9" width="10.5546875" style="7" bestFit="1" customWidth="1"/>
    <col min="10" max="10" width="9.5546875" style="7" bestFit="1" customWidth="1"/>
    <col min="11" max="11" width="11" style="7" bestFit="1" customWidth="1"/>
    <col min="12" max="15" width="9.5546875" style="7" bestFit="1" customWidth="1"/>
    <col min="16" max="16" width="10.5546875" style="7" bestFit="1" customWidth="1"/>
    <col min="17" max="20" width="9.5546875" style="7" bestFit="1" customWidth="1"/>
    <col min="21" max="256" width="11.5546875" style="7"/>
    <col min="257" max="257" width="38.5546875" style="7" customWidth="1"/>
    <col min="258" max="262" width="19.44140625" style="7" customWidth="1"/>
    <col min="263" max="263" width="17.5546875" style="7" customWidth="1"/>
    <col min="264" max="264" width="12.109375" style="7" bestFit="1" customWidth="1"/>
    <col min="265" max="265" width="10.5546875" style="7" bestFit="1" customWidth="1"/>
    <col min="266" max="266" width="9.5546875" style="7" bestFit="1" customWidth="1"/>
    <col min="267" max="267" width="11" style="7" bestFit="1" customWidth="1"/>
    <col min="268" max="271" width="9.5546875" style="7" bestFit="1" customWidth="1"/>
    <col min="272" max="272" width="10.5546875" style="7" bestFit="1" customWidth="1"/>
    <col min="273" max="276" width="9.5546875" style="7" bestFit="1" customWidth="1"/>
    <col min="277" max="512" width="11.5546875" style="7"/>
    <col min="513" max="513" width="38.5546875" style="7" customWidth="1"/>
    <col min="514" max="518" width="19.44140625" style="7" customWidth="1"/>
    <col min="519" max="519" width="17.5546875" style="7" customWidth="1"/>
    <col min="520" max="520" width="12.109375" style="7" bestFit="1" customWidth="1"/>
    <col min="521" max="521" width="10.5546875" style="7" bestFit="1" customWidth="1"/>
    <col min="522" max="522" width="9.5546875" style="7" bestFit="1" customWidth="1"/>
    <col min="523" max="523" width="11" style="7" bestFit="1" customWidth="1"/>
    <col min="524" max="527" width="9.5546875" style="7" bestFit="1" customWidth="1"/>
    <col min="528" max="528" width="10.5546875" style="7" bestFit="1" customWidth="1"/>
    <col min="529" max="532" width="9.5546875" style="7" bestFit="1" customWidth="1"/>
    <col min="533" max="768" width="11.5546875" style="7"/>
    <col min="769" max="769" width="38.5546875" style="7" customWidth="1"/>
    <col min="770" max="774" width="19.44140625" style="7" customWidth="1"/>
    <col min="775" max="775" width="17.5546875" style="7" customWidth="1"/>
    <col min="776" max="776" width="12.109375" style="7" bestFit="1" customWidth="1"/>
    <col min="777" max="777" width="10.5546875" style="7" bestFit="1" customWidth="1"/>
    <col min="778" max="778" width="9.5546875" style="7" bestFit="1" customWidth="1"/>
    <col min="779" max="779" width="11" style="7" bestFit="1" customWidth="1"/>
    <col min="780" max="783" width="9.5546875" style="7" bestFit="1" customWidth="1"/>
    <col min="784" max="784" width="10.5546875" style="7" bestFit="1" customWidth="1"/>
    <col min="785" max="788" width="9.5546875" style="7" bestFit="1" customWidth="1"/>
    <col min="789" max="1024" width="11.5546875" style="7"/>
    <col min="1025" max="1025" width="38.5546875" style="7" customWidth="1"/>
    <col min="1026" max="1030" width="19.44140625" style="7" customWidth="1"/>
    <col min="1031" max="1031" width="17.5546875" style="7" customWidth="1"/>
    <col min="1032" max="1032" width="12.109375" style="7" bestFit="1" customWidth="1"/>
    <col min="1033" max="1033" width="10.5546875" style="7" bestFit="1" customWidth="1"/>
    <col min="1034" max="1034" width="9.5546875" style="7" bestFit="1" customWidth="1"/>
    <col min="1035" max="1035" width="11" style="7" bestFit="1" customWidth="1"/>
    <col min="1036" max="1039" width="9.5546875" style="7" bestFit="1" customWidth="1"/>
    <col min="1040" max="1040" width="10.5546875" style="7" bestFit="1" customWidth="1"/>
    <col min="1041" max="1044" width="9.5546875" style="7" bestFit="1" customWidth="1"/>
    <col min="1045" max="1280" width="11.5546875" style="7"/>
    <col min="1281" max="1281" width="38.5546875" style="7" customWidth="1"/>
    <col min="1282" max="1286" width="19.44140625" style="7" customWidth="1"/>
    <col min="1287" max="1287" width="17.5546875" style="7" customWidth="1"/>
    <col min="1288" max="1288" width="12.109375" style="7" bestFit="1" customWidth="1"/>
    <col min="1289" max="1289" width="10.5546875" style="7" bestFit="1" customWidth="1"/>
    <col min="1290" max="1290" width="9.5546875" style="7" bestFit="1" customWidth="1"/>
    <col min="1291" max="1291" width="11" style="7" bestFit="1" customWidth="1"/>
    <col min="1292" max="1295" width="9.5546875" style="7" bestFit="1" customWidth="1"/>
    <col min="1296" max="1296" width="10.5546875" style="7" bestFit="1" customWidth="1"/>
    <col min="1297" max="1300" width="9.5546875" style="7" bestFit="1" customWidth="1"/>
    <col min="1301" max="1536" width="11.5546875" style="7"/>
    <col min="1537" max="1537" width="38.5546875" style="7" customWidth="1"/>
    <col min="1538" max="1542" width="19.44140625" style="7" customWidth="1"/>
    <col min="1543" max="1543" width="17.5546875" style="7" customWidth="1"/>
    <col min="1544" max="1544" width="12.109375" style="7" bestFit="1" customWidth="1"/>
    <col min="1545" max="1545" width="10.5546875" style="7" bestFit="1" customWidth="1"/>
    <col min="1546" max="1546" width="9.5546875" style="7" bestFit="1" customWidth="1"/>
    <col min="1547" max="1547" width="11" style="7" bestFit="1" customWidth="1"/>
    <col min="1548" max="1551" width="9.5546875" style="7" bestFit="1" customWidth="1"/>
    <col min="1552" max="1552" width="10.5546875" style="7" bestFit="1" customWidth="1"/>
    <col min="1553" max="1556" width="9.5546875" style="7" bestFit="1" customWidth="1"/>
    <col min="1557" max="1792" width="11.5546875" style="7"/>
    <col min="1793" max="1793" width="38.5546875" style="7" customWidth="1"/>
    <col min="1794" max="1798" width="19.44140625" style="7" customWidth="1"/>
    <col min="1799" max="1799" width="17.5546875" style="7" customWidth="1"/>
    <col min="1800" max="1800" width="12.109375" style="7" bestFit="1" customWidth="1"/>
    <col min="1801" max="1801" width="10.5546875" style="7" bestFit="1" customWidth="1"/>
    <col min="1802" max="1802" width="9.5546875" style="7" bestFit="1" customWidth="1"/>
    <col min="1803" max="1803" width="11" style="7" bestFit="1" customWidth="1"/>
    <col min="1804" max="1807" width="9.5546875" style="7" bestFit="1" customWidth="1"/>
    <col min="1808" max="1808" width="10.5546875" style="7" bestFit="1" customWidth="1"/>
    <col min="1809" max="1812" width="9.5546875" style="7" bestFit="1" customWidth="1"/>
    <col min="1813" max="2048" width="11.5546875" style="7"/>
    <col min="2049" max="2049" width="38.5546875" style="7" customWidth="1"/>
    <col min="2050" max="2054" width="19.44140625" style="7" customWidth="1"/>
    <col min="2055" max="2055" width="17.5546875" style="7" customWidth="1"/>
    <col min="2056" max="2056" width="12.109375" style="7" bestFit="1" customWidth="1"/>
    <col min="2057" max="2057" width="10.5546875" style="7" bestFit="1" customWidth="1"/>
    <col min="2058" max="2058" width="9.5546875" style="7" bestFit="1" customWidth="1"/>
    <col min="2059" max="2059" width="11" style="7" bestFit="1" customWidth="1"/>
    <col min="2060" max="2063" width="9.5546875" style="7" bestFit="1" customWidth="1"/>
    <col min="2064" max="2064" width="10.5546875" style="7" bestFit="1" customWidth="1"/>
    <col min="2065" max="2068" width="9.5546875" style="7" bestFit="1" customWidth="1"/>
    <col min="2069" max="2304" width="11.5546875" style="7"/>
    <col min="2305" max="2305" width="38.5546875" style="7" customWidth="1"/>
    <col min="2306" max="2310" width="19.44140625" style="7" customWidth="1"/>
    <col min="2311" max="2311" width="17.5546875" style="7" customWidth="1"/>
    <col min="2312" max="2312" width="12.109375" style="7" bestFit="1" customWidth="1"/>
    <col min="2313" max="2313" width="10.5546875" style="7" bestFit="1" customWidth="1"/>
    <col min="2314" max="2314" width="9.5546875" style="7" bestFit="1" customWidth="1"/>
    <col min="2315" max="2315" width="11" style="7" bestFit="1" customWidth="1"/>
    <col min="2316" max="2319" width="9.5546875" style="7" bestFit="1" customWidth="1"/>
    <col min="2320" max="2320" width="10.5546875" style="7" bestFit="1" customWidth="1"/>
    <col min="2321" max="2324" width="9.5546875" style="7" bestFit="1" customWidth="1"/>
    <col min="2325" max="2560" width="11.5546875" style="7"/>
    <col min="2561" max="2561" width="38.5546875" style="7" customWidth="1"/>
    <col min="2562" max="2566" width="19.44140625" style="7" customWidth="1"/>
    <col min="2567" max="2567" width="17.5546875" style="7" customWidth="1"/>
    <col min="2568" max="2568" width="12.109375" style="7" bestFit="1" customWidth="1"/>
    <col min="2569" max="2569" width="10.5546875" style="7" bestFit="1" customWidth="1"/>
    <col min="2570" max="2570" width="9.5546875" style="7" bestFit="1" customWidth="1"/>
    <col min="2571" max="2571" width="11" style="7" bestFit="1" customWidth="1"/>
    <col min="2572" max="2575" width="9.5546875" style="7" bestFit="1" customWidth="1"/>
    <col min="2576" max="2576" width="10.5546875" style="7" bestFit="1" customWidth="1"/>
    <col min="2577" max="2580" width="9.5546875" style="7" bestFit="1" customWidth="1"/>
    <col min="2581" max="2816" width="11.5546875" style="7"/>
    <col min="2817" max="2817" width="38.5546875" style="7" customWidth="1"/>
    <col min="2818" max="2822" width="19.44140625" style="7" customWidth="1"/>
    <col min="2823" max="2823" width="17.5546875" style="7" customWidth="1"/>
    <col min="2824" max="2824" width="12.109375" style="7" bestFit="1" customWidth="1"/>
    <col min="2825" max="2825" width="10.5546875" style="7" bestFit="1" customWidth="1"/>
    <col min="2826" max="2826" width="9.5546875" style="7" bestFit="1" customWidth="1"/>
    <col min="2827" max="2827" width="11" style="7" bestFit="1" customWidth="1"/>
    <col min="2828" max="2831" width="9.5546875" style="7" bestFit="1" customWidth="1"/>
    <col min="2832" max="2832" width="10.5546875" style="7" bestFit="1" customWidth="1"/>
    <col min="2833" max="2836" width="9.5546875" style="7" bestFit="1" customWidth="1"/>
    <col min="2837" max="3072" width="11.5546875" style="7"/>
    <col min="3073" max="3073" width="38.5546875" style="7" customWidth="1"/>
    <col min="3074" max="3078" width="19.44140625" style="7" customWidth="1"/>
    <col min="3079" max="3079" width="17.5546875" style="7" customWidth="1"/>
    <col min="3080" max="3080" width="12.109375" style="7" bestFit="1" customWidth="1"/>
    <col min="3081" max="3081" width="10.5546875" style="7" bestFit="1" customWidth="1"/>
    <col min="3082" max="3082" width="9.5546875" style="7" bestFit="1" customWidth="1"/>
    <col min="3083" max="3083" width="11" style="7" bestFit="1" customWidth="1"/>
    <col min="3084" max="3087" width="9.5546875" style="7" bestFit="1" customWidth="1"/>
    <col min="3088" max="3088" width="10.5546875" style="7" bestFit="1" customWidth="1"/>
    <col min="3089" max="3092" width="9.5546875" style="7" bestFit="1" customWidth="1"/>
    <col min="3093" max="3328" width="11.5546875" style="7"/>
    <col min="3329" max="3329" width="38.5546875" style="7" customWidth="1"/>
    <col min="3330" max="3334" width="19.44140625" style="7" customWidth="1"/>
    <col min="3335" max="3335" width="17.5546875" style="7" customWidth="1"/>
    <col min="3336" max="3336" width="12.109375" style="7" bestFit="1" customWidth="1"/>
    <col min="3337" max="3337" width="10.5546875" style="7" bestFit="1" customWidth="1"/>
    <col min="3338" max="3338" width="9.5546875" style="7" bestFit="1" customWidth="1"/>
    <col min="3339" max="3339" width="11" style="7" bestFit="1" customWidth="1"/>
    <col min="3340" max="3343" width="9.5546875" style="7" bestFit="1" customWidth="1"/>
    <col min="3344" max="3344" width="10.5546875" style="7" bestFit="1" customWidth="1"/>
    <col min="3345" max="3348" width="9.5546875" style="7" bestFit="1" customWidth="1"/>
    <col min="3349" max="3584" width="11.5546875" style="7"/>
    <col min="3585" max="3585" width="38.5546875" style="7" customWidth="1"/>
    <col min="3586" max="3590" width="19.44140625" style="7" customWidth="1"/>
    <col min="3591" max="3591" width="17.5546875" style="7" customWidth="1"/>
    <col min="3592" max="3592" width="12.109375" style="7" bestFit="1" customWidth="1"/>
    <col min="3593" max="3593" width="10.5546875" style="7" bestFit="1" customWidth="1"/>
    <col min="3594" max="3594" width="9.5546875" style="7" bestFit="1" customWidth="1"/>
    <col min="3595" max="3595" width="11" style="7" bestFit="1" customWidth="1"/>
    <col min="3596" max="3599" width="9.5546875" style="7" bestFit="1" customWidth="1"/>
    <col min="3600" max="3600" width="10.5546875" style="7" bestFit="1" customWidth="1"/>
    <col min="3601" max="3604" width="9.5546875" style="7" bestFit="1" customWidth="1"/>
    <col min="3605" max="3840" width="11.5546875" style="7"/>
    <col min="3841" max="3841" width="38.5546875" style="7" customWidth="1"/>
    <col min="3842" max="3846" width="19.44140625" style="7" customWidth="1"/>
    <col min="3847" max="3847" width="17.5546875" style="7" customWidth="1"/>
    <col min="3848" max="3848" width="12.109375" style="7" bestFit="1" customWidth="1"/>
    <col min="3849" max="3849" width="10.5546875" style="7" bestFit="1" customWidth="1"/>
    <col min="3850" max="3850" width="9.5546875" style="7" bestFit="1" customWidth="1"/>
    <col min="3851" max="3851" width="11" style="7" bestFit="1" customWidth="1"/>
    <col min="3852" max="3855" width="9.5546875" style="7" bestFit="1" customWidth="1"/>
    <col min="3856" max="3856" width="10.5546875" style="7" bestFit="1" customWidth="1"/>
    <col min="3857" max="3860" width="9.5546875" style="7" bestFit="1" customWidth="1"/>
    <col min="3861" max="4096" width="11.5546875" style="7"/>
    <col min="4097" max="4097" width="38.5546875" style="7" customWidth="1"/>
    <col min="4098" max="4102" width="19.44140625" style="7" customWidth="1"/>
    <col min="4103" max="4103" width="17.5546875" style="7" customWidth="1"/>
    <col min="4104" max="4104" width="12.109375" style="7" bestFit="1" customWidth="1"/>
    <col min="4105" max="4105" width="10.5546875" style="7" bestFit="1" customWidth="1"/>
    <col min="4106" max="4106" width="9.5546875" style="7" bestFit="1" customWidth="1"/>
    <col min="4107" max="4107" width="11" style="7" bestFit="1" customWidth="1"/>
    <col min="4108" max="4111" width="9.5546875" style="7" bestFit="1" customWidth="1"/>
    <col min="4112" max="4112" width="10.5546875" style="7" bestFit="1" customWidth="1"/>
    <col min="4113" max="4116" width="9.5546875" style="7" bestFit="1" customWidth="1"/>
    <col min="4117" max="4352" width="11.5546875" style="7"/>
    <col min="4353" max="4353" width="38.5546875" style="7" customWidth="1"/>
    <col min="4354" max="4358" width="19.44140625" style="7" customWidth="1"/>
    <col min="4359" max="4359" width="17.5546875" style="7" customWidth="1"/>
    <col min="4360" max="4360" width="12.109375" style="7" bestFit="1" customWidth="1"/>
    <col min="4361" max="4361" width="10.5546875" style="7" bestFit="1" customWidth="1"/>
    <col min="4362" max="4362" width="9.5546875" style="7" bestFit="1" customWidth="1"/>
    <col min="4363" max="4363" width="11" style="7" bestFit="1" customWidth="1"/>
    <col min="4364" max="4367" width="9.5546875" style="7" bestFit="1" customWidth="1"/>
    <col min="4368" max="4368" width="10.5546875" style="7" bestFit="1" customWidth="1"/>
    <col min="4369" max="4372" width="9.5546875" style="7" bestFit="1" customWidth="1"/>
    <col min="4373" max="4608" width="11.5546875" style="7"/>
    <col min="4609" max="4609" width="38.5546875" style="7" customWidth="1"/>
    <col min="4610" max="4614" width="19.44140625" style="7" customWidth="1"/>
    <col min="4615" max="4615" width="17.5546875" style="7" customWidth="1"/>
    <col min="4616" max="4616" width="12.109375" style="7" bestFit="1" customWidth="1"/>
    <col min="4617" max="4617" width="10.5546875" style="7" bestFit="1" customWidth="1"/>
    <col min="4618" max="4618" width="9.5546875" style="7" bestFit="1" customWidth="1"/>
    <col min="4619" max="4619" width="11" style="7" bestFit="1" customWidth="1"/>
    <col min="4620" max="4623" width="9.5546875" style="7" bestFit="1" customWidth="1"/>
    <col min="4624" max="4624" width="10.5546875" style="7" bestFit="1" customWidth="1"/>
    <col min="4625" max="4628" width="9.5546875" style="7" bestFit="1" customWidth="1"/>
    <col min="4629" max="4864" width="11.5546875" style="7"/>
    <col min="4865" max="4865" width="38.5546875" style="7" customWidth="1"/>
    <col min="4866" max="4870" width="19.44140625" style="7" customWidth="1"/>
    <col min="4871" max="4871" width="17.5546875" style="7" customWidth="1"/>
    <col min="4872" max="4872" width="12.109375" style="7" bestFit="1" customWidth="1"/>
    <col min="4873" max="4873" width="10.5546875" style="7" bestFit="1" customWidth="1"/>
    <col min="4874" max="4874" width="9.5546875" style="7" bestFit="1" customWidth="1"/>
    <col min="4875" max="4875" width="11" style="7" bestFit="1" customWidth="1"/>
    <col min="4876" max="4879" width="9.5546875" style="7" bestFit="1" customWidth="1"/>
    <col min="4880" max="4880" width="10.5546875" style="7" bestFit="1" customWidth="1"/>
    <col min="4881" max="4884" width="9.5546875" style="7" bestFit="1" customWidth="1"/>
    <col min="4885" max="5120" width="11.5546875" style="7"/>
    <col min="5121" max="5121" width="38.5546875" style="7" customWidth="1"/>
    <col min="5122" max="5126" width="19.44140625" style="7" customWidth="1"/>
    <col min="5127" max="5127" width="17.5546875" style="7" customWidth="1"/>
    <col min="5128" max="5128" width="12.109375" style="7" bestFit="1" customWidth="1"/>
    <col min="5129" max="5129" width="10.5546875" style="7" bestFit="1" customWidth="1"/>
    <col min="5130" max="5130" width="9.5546875" style="7" bestFit="1" customWidth="1"/>
    <col min="5131" max="5131" width="11" style="7" bestFit="1" customWidth="1"/>
    <col min="5132" max="5135" width="9.5546875" style="7" bestFit="1" customWidth="1"/>
    <col min="5136" max="5136" width="10.5546875" style="7" bestFit="1" customWidth="1"/>
    <col min="5137" max="5140" width="9.5546875" style="7" bestFit="1" customWidth="1"/>
    <col min="5141" max="5376" width="11.5546875" style="7"/>
    <col min="5377" max="5377" width="38.5546875" style="7" customWidth="1"/>
    <col min="5378" max="5382" width="19.44140625" style="7" customWidth="1"/>
    <col min="5383" max="5383" width="17.5546875" style="7" customWidth="1"/>
    <col min="5384" max="5384" width="12.109375" style="7" bestFit="1" customWidth="1"/>
    <col min="5385" max="5385" width="10.5546875" style="7" bestFit="1" customWidth="1"/>
    <col min="5386" max="5386" width="9.5546875" style="7" bestFit="1" customWidth="1"/>
    <col min="5387" max="5387" width="11" style="7" bestFit="1" customWidth="1"/>
    <col min="5388" max="5391" width="9.5546875" style="7" bestFit="1" customWidth="1"/>
    <col min="5392" max="5392" width="10.5546875" style="7" bestFit="1" customWidth="1"/>
    <col min="5393" max="5396" width="9.5546875" style="7" bestFit="1" customWidth="1"/>
    <col min="5397" max="5632" width="11.5546875" style="7"/>
    <col min="5633" max="5633" width="38.5546875" style="7" customWidth="1"/>
    <col min="5634" max="5638" width="19.44140625" style="7" customWidth="1"/>
    <col min="5639" max="5639" width="17.5546875" style="7" customWidth="1"/>
    <col min="5640" max="5640" width="12.109375" style="7" bestFit="1" customWidth="1"/>
    <col min="5641" max="5641" width="10.5546875" style="7" bestFit="1" customWidth="1"/>
    <col min="5642" max="5642" width="9.5546875" style="7" bestFit="1" customWidth="1"/>
    <col min="5643" max="5643" width="11" style="7" bestFit="1" customWidth="1"/>
    <col min="5644" max="5647" width="9.5546875" style="7" bestFit="1" customWidth="1"/>
    <col min="5648" max="5648" width="10.5546875" style="7" bestFit="1" customWidth="1"/>
    <col min="5649" max="5652" width="9.5546875" style="7" bestFit="1" customWidth="1"/>
    <col min="5653" max="5888" width="11.5546875" style="7"/>
    <col min="5889" max="5889" width="38.5546875" style="7" customWidth="1"/>
    <col min="5890" max="5894" width="19.44140625" style="7" customWidth="1"/>
    <col min="5895" max="5895" width="17.5546875" style="7" customWidth="1"/>
    <col min="5896" max="5896" width="12.109375" style="7" bestFit="1" customWidth="1"/>
    <col min="5897" max="5897" width="10.5546875" style="7" bestFit="1" customWidth="1"/>
    <col min="5898" max="5898" width="9.5546875" style="7" bestFit="1" customWidth="1"/>
    <col min="5899" max="5899" width="11" style="7" bestFit="1" customWidth="1"/>
    <col min="5900" max="5903" width="9.5546875" style="7" bestFit="1" customWidth="1"/>
    <col min="5904" max="5904" width="10.5546875" style="7" bestFit="1" customWidth="1"/>
    <col min="5905" max="5908" width="9.5546875" style="7" bestFit="1" customWidth="1"/>
    <col min="5909" max="6144" width="11.5546875" style="7"/>
    <col min="6145" max="6145" width="38.5546875" style="7" customWidth="1"/>
    <col min="6146" max="6150" width="19.44140625" style="7" customWidth="1"/>
    <col min="6151" max="6151" width="17.5546875" style="7" customWidth="1"/>
    <col min="6152" max="6152" width="12.109375" style="7" bestFit="1" customWidth="1"/>
    <col min="6153" max="6153" width="10.5546875" style="7" bestFit="1" customWidth="1"/>
    <col min="6154" max="6154" width="9.5546875" style="7" bestFit="1" customWidth="1"/>
    <col min="6155" max="6155" width="11" style="7" bestFit="1" customWidth="1"/>
    <col min="6156" max="6159" width="9.5546875" style="7" bestFit="1" customWidth="1"/>
    <col min="6160" max="6160" width="10.5546875" style="7" bestFit="1" customWidth="1"/>
    <col min="6161" max="6164" width="9.5546875" style="7" bestFit="1" customWidth="1"/>
    <col min="6165" max="6400" width="11.5546875" style="7"/>
    <col min="6401" max="6401" width="38.5546875" style="7" customWidth="1"/>
    <col min="6402" max="6406" width="19.44140625" style="7" customWidth="1"/>
    <col min="6407" max="6407" width="17.5546875" style="7" customWidth="1"/>
    <col min="6408" max="6408" width="12.109375" style="7" bestFit="1" customWidth="1"/>
    <col min="6409" max="6409" width="10.5546875" style="7" bestFit="1" customWidth="1"/>
    <col min="6410" max="6410" width="9.5546875" style="7" bestFit="1" customWidth="1"/>
    <col min="6411" max="6411" width="11" style="7" bestFit="1" customWidth="1"/>
    <col min="6412" max="6415" width="9.5546875" style="7" bestFit="1" customWidth="1"/>
    <col min="6416" max="6416" width="10.5546875" style="7" bestFit="1" customWidth="1"/>
    <col min="6417" max="6420" width="9.5546875" style="7" bestFit="1" customWidth="1"/>
    <col min="6421" max="6656" width="11.5546875" style="7"/>
    <col min="6657" max="6657" width="38.5546875" style="7" customWidth="1"/>
    <col min="6658" max="6662" width="19.44140625" style="7" customWidth="1"/>
    <col min="6663" max="6663" width="17.5546875" style="7" customWidth="1"/>
    <col min="6664" max="6664" width="12.109375" style="7" bestFit="1" customWidth="1"/>
    <col min="6665" max="6665" width="10.5546875" style="7" bestFit="1" customWidth="1"/>
    <col min="6666" max="6666" width="9.5546875" style="7" bestFit="1" customWidth="1"/>
    <col min="6667" max="6667" width="11" style="7" bestFit="1" customWidth="1"/>
    <col min="6668" max="6671" width="9.5546875" style="7" bestFit="1" customWidth="1"/>
    <col min="6672" max="6672" width="10.5546875" style="7" bestFit="1" customWidth="1"/>
    <col min="6673" max="6676" width="9.5546875" style="7" bestFit="1" customWidth="1"/>
    <col min="6677" max="6912" width="11.5546875" style="7"/>
    <col min="6913" max="6913" width="38.5546875" style="7" customWidth="1"/>
    <col min="6914" max="6918" width="19.44140625" style="7" customWidth="1"/>
    <col min="6919" max="6919" width="17.5546875" style="7" customWidth="1"/>
    <col min="6920" max="6920" width="12.109375" style="7" bestFit="1" customWidth="1"/>
    <col min="6921" max="6921" width="10.5546875" style="7" bestFit="1" customWidth="1"/>
    <col min="6922" max="6922" width="9.5546875" style="7" bestFit="1" customWidth="1"/>
    <col min="6923" max="6923" width="11" style="7" bestFit="1" customWidth="1"/>
    <col min="6924" max="6927" width="9.5546875" style="7" bestFit="1" customWidth="1"/>
    <col min="6928" max="6928" width="10.5546875" style="7" bestFit="1" customWidth="1"/>
    <col min="6929" max="6932" width="9.5546875" style="7" bestFit="1" customWidth="1"/>
    <col min="6933" max="7168" width="11.5546875" style="7"/>
    <col min="7169" max="7169" width="38.5546875" style="7" customWidth="1"/>
    <col min="7170" max="7174" width="19.44140625" style="7" customWidth="1"/>
    <col min="7175" max="7175" width="17.5546875" style="7" customWidth="1"/>
    <col min="7176" max="7176" width="12.109375" style="7" bestFit="1" customWidth="1"/>
    <col min="7177" max="7177" width="10.5546875" style="7" bestFit="1" customWidth="1"/>
    <col min="7178" max="7178" width="9.5546875" style="7" bestFit="1" customWidth="1"/>
    <col min="7179" max="7179" width="11" style="7" bestFit="1" customWidth="1"/>
    <col min="7180" max="7183" width="9.5546875" style="7" bestFit="1" customWidth="1"/>
    <col min="7184" max="7184" width="10.5546875" style="7" bestFit="1" customWidth="1"/>
    <col min="7185" max="7188" width="9.5546875" style="7" bestFit="1" customWidth="1"/>
    <col min="7189" max="7424" width="11.5546875" style="7"/>
    <col min="7425" max="7425" width="38.5546875" style="7" customWidth="1"/>
    <col min="7426" max="7430" width="19.44140625" style="7" customWidth="1"/>
    <col min="7431" max="7431" width="17.5546875" style="7" customWidth="1"/>
    <col min="7432" max="7432" width="12.109375" style="7" bestFit="1" customWidth="1"/>
    <col min="7433" max="7433" width="10.5546875" style="7" bestFit="1" customWidth="1"/>
    <col min="7434" max="7434" width="9.5546875" style="7" bestFit="1" customWidth="1"/>
    <col min="7435" max="7435" width="11" style="7" bestFit="1" customWidth="1"/>
    <col min="7436" max="7439" width="9.5546875" style="7" bestFit="1" customWidth="1"/>
    <col min="7440" max="7440" width="10.5546875" style="7" bestFit="1" customWidth="1"/>
    <col min="7441" max="7444" width="9.5546875" style="7" bestFit="1" customWidth="1"/>
    <col min="7445" max="7680" width="11.5546875" style="7"/>
    <col min="7681" max="7681" width="38.5546875" style="7" customWidth="1"/>
    <col min="7682" max="7686" width="19.44140625" style="7" customWidth="1"/>
    <col min="7687" max="7687" width="17.5546875" style="7" customWidth="1"/>
    <col min="7688" max="7688" width="12.109375" style="7" bestFit="1" customWidth="1"/>
    <col min="7689" max="7689" width="10.5546875" style="7" bestFit="1" customWidth="1"/>
    <col min="7690" max="7690" width="9.5546875" style="7" bestFit="1" customWidth="1"/>
    <col min="7691" max="7691" width="11" style="7" bestFit="1" customWidth="1"/>
    <col min="7692" max="7695" width="9.5546875" style="7" bestFit="1" customWidth="1"/>
    <col min="7696" max="7696" width="10.5546875" style="7" bestFit="1" customWidth="1"/>
    <col min="7697" max="7700" width="9.5546875" style="7" bestFit="1" customWidth="1"/>
    <col min="7701" max="7936" width="11.5546875" style="7"/>
    <col min="7937" max="7937" width="38.5546875" style="7" customWidth="1"/>
    <col min="7938" max="7942" width="19.44140625" style="7" customWidth="1"/>
    <col min="7943" max="7943" width="17.5546875" style="7" customWidth="1"/>
    <col min="7944" max="7944" width="12.109375" style="7" bestFit="1" customWidth="1"/>
    <col min="7945" max="7945" width="10.5546875" style="7" bestFit="1" customWidth="1"/>
    <col min="7946" max="7946" width="9.5546875" style="7" bestFit="1" customWidth="1"/>
    <col min="7947" max="7947" width="11" style="7" bestFit="1" customWidth="1"/>
    <col min="7948" max="7951" width="9.5546875" style="7" bestFit="1" customWidth="1"/>
    <col min="7952" max="7952" width="10.5546875" style="7" bestFit="1" customWidth="1"/>
    <col min="7953" max="7956" width="9.5546875" style="7" bestFit="1" customWidth="1"/>
    <col min="7957" max="8192" width="11.5546875" style="7"/>
    <col min="8193" max="8193" width="38.5546875" style="7" customWidth="1"/>
    <col min="8194" max="8198" width="19.44140625" style="7" customWidth="1"/>
    <col min="8199" max="8199" width="17.5546875" style="7" customWidth="1"/>
    <col min="8200" max="8200" width="12.109375" style="7" bestFit="1" customWidth="1"/>
    <col min="8201" max="8201" width="10.5546875" style="7" bestFit="1" customWidth="1"/>
    <col min="8202" max="8202" width="9.5546875" style="7" bestFit="1" customWidth="1"/>
    <col min="8203" max="8203" width="11" style="7" bestFit="1" customWidth="1"/>
    <col min="8204" max="8207" width="9.5546875" style="7" bestFit="1" customWidth="1"/>
    <col min="8208" max="8208" width="10.5546875" style="7" bestFit="1" customWidth="1"/>
    <col min="8209" max="8212" width="9.5546875" style="7" bestFit="1" customWidth="1"/>
    <col min="8213" max="8448" width="11.5546875" style="7"/>
    <col min="8449" max="8449" width="38.5546875" style="7" customWidth="1"/>
    <col min="8450" max="8454" width="19.44140625" style="7" customWidth="1"/>
    <col min="8455" max="8455" width="17.5546875" style="7" customWidth="1"/>
    <col min="8456" max="8456" width="12.109375" style="7" bestFit="1" customWidth="1"/>
    <col min="8457" max="8457" width="10.5546875" style="7" bestFit="1" customWidth="1"/>
    <col min="8458" max="8458" width="9.5546875" style="7" bestFit="1" customWidth="1"/>
    <col min="8459" max="8459" width="11" style="7" bestFit="1" customWidth="1"/>
    <col min="8460" max="8463" width="9.5546875" style="7" bestFit="1" customWidth="1"/>
    <col min="8464" max="8464" width="10.5546875" style="7" bestFit="1" customWidth="1"/>
    <col min="8465" max="8468" width="9.5546875" style="7" bestFit="1" customWidth="1"/>
    <col min="8469" max="8704" width="11.5546875" style="7"/>
    <col min="8705" max="8705" width="38.5546875" style="7" customWidth="1"/>
    <col min="8706" max="8710" width="19.44140625" style="7" customWidth="1"/>
    <col min="8711" max="8711" width="17.5546875" style="7" customWidth="1"/>
    <col min="8712" max="8712" width="12.109375" style="7" bestFit="1" customWidth="1"/>
    <col min="8713" max="8713" width="10.5546875" style="7" bestFit="1" customWidth="1"/>
    <col min="8714" max="8714" width="9.5546875" style="7" bestFit="1" customWidth="1"/>
    <col min="8715" max="8715" width="11" style="7" bestFit="1" customWidth="1"/>
    <col min="8716" max="8719" width="9.5546875" style="7" bestFit="1" customWidth="1"/>
    <col min="8720" max="8720" width="10.5546875" style="7" bestFit="1" customWidth="1"/>
    <col min="8721" max="8724" width="9.5546875" style="7" bestFit="1" customWidth="1"/>
    <col min="8725" max="8960" width="11.5546875" style="7"/>
    <col min="8961" max="8961" width="38.5546875" style="7" customWidth="1"/>
    <col min="8962" max="8966" width="19.44140625" style="7" customWidth="1"/>
    <col min="8967" max="8967" width="17.5546875" style="7" customWidth="1"/>
    <col min="8968" max="8968" width="12.109375" style="7" bestFit="1" customWidth="1"/>
    <col min="8969" max="8969" width="10.5546875" style="7" bestFit="1" customWidth="1"/>
    <col min="8970" max="8970" width="9.5546875" style="7" bestFit="1" customWidth="1"/>
    <col min="8971" max="8971" width="11" style="7" bestFit="1" customWidth="1"/>
    <col min="8972" max="8975" width="9.5546875" style="7" bestFit="1" customWidth="1"/>
    <col min="8976" max="8976" width="10.5546875" style="7" bestFit="1" customWidth="1"/>
    <col min="8977" max="8980" width="9.5546875" style="7" bestFit="1" customWidth="1"/>
    <col min="8981" max="9216" width="11.5546875" style="7"/>
    <col min="9217" max="9217" width="38.5546875" style="7" customWidth="1"/>
    <col min="9218" max="9222" width="19.44140625" style="7" customWidth="1"/>
    <col min="9223" max="9223" width="17.5546875" style="7" customWidth="1"/>
    <col min="9224" max="9224" width="12.109375" style="7" bestFit="1" customWidth="1"/>
    <col min="9225" max="9225" width="10.5546875" style="7" bestFit="1" customWidth="1"/>
    <col min="9226" max="9226" width="9.5546875" style="7" bestFit="1" customWidth="1"/>
    <col min="9227" max="9227" width="11" style="7" bestFit="1" customWidth="1"/>
    <col min="9228" max="9231" width="9.5546875" style="7" bestFit="1" customWidth="1"/>
    <col min="9232" max="9232" width="10.5546875" style="7" bestFit="1" customWidth="1"/>
    <col min="9233" max="9236" width="9.5546875" style="7" bestFit="1" customWidth="1"/>
    <col min="9237" max="9472" width="11.5546875" style="7"/>
    <col min="9473" max="9473" width="38.5546875" style="7" customWidth="1"/>
    <col min="9474" max="9478" width="19.44140625" style="7" customWidth="1"/>
    <col min="9479" max="9479" width="17.5546875" style="7" customWidth="1"/>
    <col min="9480" max="9480" width="12.109375" style="7" bestFit="1" customWidth="1"/>
    <col min="9481" max="9481" width="10.5546875" style="7" bestFit="1" customWidth="1"/>
    <col min="9482" max="9482" width="9.5546875" style="7" bestFit="1" customWidth="1"/>
    <col min="9483" max="9483" width="11" style="7" bestFit="1" customWidth="1"/>
    <col min="9484" max="9487" width="9.5546875" style="7" bestFit="1" customWidth="1"/>
    <col min="9488" max="9488" width="10.5546875" style="7" bestFit="1" customWidth="1"/>
    <col min="9489" max="9492" width="9.5546875" style="7" bestFit="1" customWidth="1"/>
    <col min="9493" max="9728" width="11.5546875" style="7"/>
    <col min="9729" max="9729" width="38.5546875" style="7" customWidth="1"/>
    <col min="9730" max="9734" width="19.44140625" style="7" customWidth="1"/>
    <col min="9735" max="9735" width="17.5546875" style="7" customWidth="1"/>
    <col min="9736" max="9736" width="12.109375" style="7" bestFit="1" customWidth="1"/>
    <col min="9737" max="9737" width="10.5546875" style="7" bestFit="1" customWidth="1"/>
    <col min="9738" max="9738" width="9.5546875" style="7" bestFit="1" customWidth="1"/>
    <col min="9739" max="9739" width="11" style="7" bestFit="1" customWidth="1"/>
    <col min="9740" max="9743" width="9.5546875" style="7" bestFit="1" customWidth="1"/>
    <col min="9744" max="9744" width="10.5546875" style="7" bestFit="1" customWidth="1"/>
    <col min="9745" max="9748" width="9.5546875" style="7" bestFit="1" customWidth="1"/>
    <col min="9749" max="9984" width="11.5546875" style="7"/>
    <col min="9985" max="9985" width="38.5546875" style="7" customWidth="1"/>
    <col min="9986" max="9990" width="19.44140625" style="7" customWidth="1"/>
    <col min="9991" max="9991" width="17.5546875" style="7" customWidth="1"/>
    <col min="9992" max="9992" width="12.109375" style="7" bestFit="1" customWidth="1"/>
    <col min="9993" max="9993" width="10.5546875" style="7" bestFit="1" customWidth="1"/>
    <col min="9994" max="9994" width="9.5546875" style="7" bestFit="1" customWidth="1"/>
    <col min="9995" max="9995" width="11" style="7" bestFit="1" customWidth="1"/>
    <col min="9996" max="9999" width="9.5546875" style="7" bestFit="1" customWidth="1"/>
    <col min="10000" max="10000" width="10.5546875" style="7" bestFit="1" customWidth="1"/>
    <col min="10001" max="10004" width="9.5546875" style="7" bestFit="1" customWidth="1"/>
    <col min="10005" max="10240" width="11.5546875" style="7"/>
    <col min="10241" max="10241" width="38.5546875" style="7" customWidth="1"/>
    <col min="10242" max="10246" width="19.44140625" style="7" customWidth="1"/>
    <col min="10247" max="10247" width="17.5546875" style="7" customWidth="1"/>
    <col min="10248" max="10248" width="12.109375" style="7" bestFit="1" customWidth="1"/>
    <col min="10249" max="10249" width="10.5546875" style="7" bestFit="1" customWidth="1"/>
    <col min="10250" max="10250" width="9.5546875" style="7" bestFit="1" customWidth="1"/>
    <col min="10251" max="10251" width="11" style="7" bestFit="1" customWidth="1"/>
    <col min="10252" max="10255" width="9.5546875" style="7" bestFit="1" customWidth="1"/>
    <col min="10256" max="10256" width="10.5546875" style="7" bestFit="1" customWidth="1"/>
    <col min="10257" max="10260" width="9.5546875" style="7" bestFit="1" customWidth="1"/>
    <col min="10261" max="10496" width="11.5546875" style="7"/>
    <col min="10497" max="10497" width="38.5546875" style="7" customWidth="1"/>
    <col min="10498" max="10502" width="19.44140625" style="7" customWidth="1"/>
    <col min="10503" max="10503" width="17.5546875" style="7" customWidth="1"/>
    <col min="10504" max="10504" width="12.109375" style="7" bestFit="1" customWidth="1"/>
    <col min="10505" max="10505" width="10.5546875" style="7" bestFit="1" customWidth="1"/>
    <col min="10506" max="10506" width="9.5546875" style="7" bestFit="1" customWidth="1"/>
    <col min="10507" max="10507" width="11" style="7" bestFit="1" customWidth="1"/>
    <col min="10508" max="10511" width="9.5546875" style="7" bestFit="1" customWidth="1"/>
    <col min="10512" max="10512" width="10.5546875" style="7" bestFit="1" customWidth="1"/>
    <col min="10513" max="10516" width="9.5546875" style="7" bestFit="1" customWidth="1"/>
    <col min="10517" max="10752" width="11.5546875" style="7"/>
    <col min="10753" max="10753" width="38.5546875" style="7" customWidth="1"/>
    <col min="10754" max="10758" width="19.44140625" style="7" customWidth="1"/>
    <col min="10759" max="10759" width="17.5546875" style="7" customWidth="1"/>
    <col min="10760" max="10760" width="12.109375" style="7" bestFit="1" customWidth="1"/>
    <col min="10761" max="10761" width="10.5546875" style="7" bestFit="1" customWidth="1"/>
    <col min="10762" max="10762" width="9.5546875" style="7" bestFit="1" customWidth="1"/>
    <col min="10763" max="10763" width="11" style="7" bestFit="1" customWidth="1"/>
    <col min="10764" max="10767" width="9.5546875" style="7" bestFit="1" customWidth="1"/>
    <col min="10768" max="10768" width="10.5546875" style="7" bestFit="1" customWidth="1"/>
    <col min="10769" max="10772" width="9.5546875" style="7" bestFit="1" customWidth="1"/>
    <col min="10773" max="11008" width="11.5546875" style="7"/>
    <col min="11009" max="11009" width="38.5546875" style="7" customWidth="1"/>
    <col min="11010" max="11014" width="19.44140625" style="7" customWidth="1"/>
    <col min="11015" max="11015" width="17.5546875" style="7" customWidth="1"/>
    <col min="11016" max="11016" width="12.109375" style="7" bestFit="1" customWidth="1"/>
    <col min="11017" max="11017" width="10.5546875" style="7" bestFit="1" customWidth="1"/>
    <col min="11018" max="11018" width="9.5546875" style="7" bestFit="1" customWidth="1"/>
    <col min="11019" max="11019" width="11" style="7" bestFit="1" customWidth="1"/>
    <col min="11020" max="11023" width="9.5546875" style="7" bestFit="1" customWidth="1"/>
    <col min="11024" max="11024" width="10.5546875" style="7" bestFit="1" customWidth="1"/>
    <col min="11025" max="11028" width="9.5546875" style="7" bestFit="1" customWidth="1"/>
    <col min="11029" max="11264" width="11.5546875" style="7"/>
    <col min="11265" max="11265" width="38.5546875" style="7" customWidth="1"/>
    <col min="11266" max="11270" width="19.44140625" style="7" customWidth="1"/>
    <col min="11271" max="11271" width="17.5546875" style="7" customWidth="1"/>
    <col min="11272" max="11272" width="12.109375" style="7" bestFit="1" customWidth="1"/>
    <col min="11273" max="11273" width="10.5546875" style="7" bestFit="1" customWidth="1"/>
    <col min="11274" max="11274" width="9.5546875" style="7" bestFit="1" customWidth="1"/>
    <col min="11275" max="11275" width="11" style="7" bestFit="1" customWidth="1"/>
    <col min="11276" max="11279" width="9.5546875" style="7" bestFit="1" customWidth="1"/>
    <col min="11280" max="11280" width="10.5546875" style="7" bestFit="1" customWidth="1"/>
    <col min="11281" max="11284" width="9.5546875" style="7" bestFit="1" customWidth="1"/>
    <col min="11285" max="11520" width="11.5546875" style="7"/>
    <col min="11521" max="11521" width="38.5546875" style="7" customWidth="1"/>
    <col min="11522" max="11526" width="19.44140625" style="7" customWidth="1"/>
    <col min="11527" max="11527" width="17.5546875" style="7" customWidth="1"/>
    <col min="11528" max="11528" width="12.109375" style="7" bestFit="1" customWidth="1"/>
    <col min="11529" max="11529" width="10.5546875" style="7" bestFit="1" customWidth="1"/>
    <col min="11530" max="11530" width="9.5546875" style="7" bestFit="1" customWidth="1"/>
    <col min="11531" max="11531" width="11" style="7" bestFit="1" customWidth="1"/>
    <col min="11532" max="11535" width="9.5546875" style="7" bestFit="1" customWidth="1"/>
    <col min="11536" max="11536" width="10.5546875" style="7" bestFit="1" customWidth="1"/>
    <col min="11537" max="11540" width="9.5546875" style="7" bestFit="1" customWidth="1"/>
    <col min="11541" max="11776" width="11.5546875" style="7"/>
    <col min="11777" max="11777" width="38.5546875" style="7" customWidth="1"/>
    <col min="11778" max="11782" width="19.44140625" style="7" customWidth="1"/>
    <col min="11783" max="11783" width="17.5546875" style="7" customWidth="1"/>
    <col min="11784" max="11784" width="12.109375" style="7" bestFit="1" customWidth="1"/>
    <col min="11785" max="11785" width="10.5546875" style="7" bestFit="1" customWidth="1"/>
    <col min="11786" max="11786" width="9.5546875" style="7" bestFit="1" customWidth="1"/>
    <col min="11787" max="11787" width="11" style="7" bestFit="1" customWidth="1"/>
    <col min="11788" max="11791" width="9.5546875" style="7" bestFit="1" customWidth="1"/>
    <col min="11792" max="11792" width="10.5546875" style="7" bestFit="1" customWidth="1"/>
    <col min="11793" max="11796" width="9.5546875" style="7" bestFit="1" customWidth="1"/>
    <col min="11797" max="12032" width="11.5546875" style="7"/>
    <col min="12033" max="12033" width="38.5546875" style="7" customWidth="1"/>
    <col min="12034" max="12038" width="19.44140625" style="7" customWidth="1"/>
    <col min="12039" max="12039" width="17.5546875" style="7" customWidth="1"/>
    <col min="12040" max="12040" width="12.109375" style="7" bestFit="1" customWidth="1"/>
    <col min="12041" max="12041" width="10.5546875" style="7" bestFit="1" customWidth="1"/>
    <col min="12042" max="12042" width="9.5546875" style="7" bestFit="1" customWidth="1"/>
    <col min="12043" max="12043" width="11" style="7" bestFit="1" customWidth="1"/>
    <col min="12044" max="12047" width="9.5546875" style="7" bestFit="1" customWidth="1"/>
    <col min="12048" max="12048" width="10.5546875" style="7" bestFit="1" customWidth="1"/>
    <col min="12049" max="12052" width="9.5546875" style="7" bestFit="1" customWidth="1"/>
    <col min="12053" max="12288" width="11.5546875" style="7"/>
    <col min="12289" max="12289" width="38.5546875" style="7" customWidth="1"/>
    <col min="12290" max="12294" width="19.44140625" style="7" customWidth="1"/>
    <col min="12295" max="12295" width="17.5546875" style="7" customWidth="1"/>
    <col min="12296" max="12296" width="12.109375" style="7" bestFit="1" customWidth="1"/>
    <col min="12297" max="12297" width="10.5546875" style="7" bestFit="1" customWidth="1"/>
    <col min="12298" max="12298" width="9.5546875" style="7" bestFit="1" customWidth="1"/>
    <col min="12299" max="12299" width="11" style="7" bestFit="1" customWidth="1"/>
    <col min="12300" max="12303" width="9.5546875" style="7" bestFit="1" customWidth="1"/>
    <col min="12304" max="12304" width="10.5546875" style="7" bestFit="1" customWidth="1"/>
    <col min="12305" max="12308" width="9.5546875" style="7" bestFit="1" customWidth="1"/>
    <col min="12309" max="12544" width="11.5546875" style="7"/>
    <col min="12545" max="12545" width="38.5546875" style="7" customWidth="1"/>
    <col min="12546" max="12550" width="19.44140625" style="7" customWidth="1"/>
    <col min="12551" max="12551" width="17.5546875" style="7" customWidth="1"/>
    <col min="12552" max="12552" width="12.109375" style="7" bestFit="1" customWidth="1"/>
    <col min="12553" max="12553" width="10.5546875" style="7" bestFit="1" customWidth="1"/>
    <col min="12554" max="12554" width="9.5546875" style="7" bestFit="1" customWidth="1"/>
    <col min="12555" max="12555" width="11" style="7" bestFit="1" customWidth="1"/>
    <col min="12556" max="12559" width="9.5546875" style="7" bestFit="1" customWidth="1"/>
    <col min="12560" max="12560" width="10.5546875" style="7" bestFit="1" customWidth="1"/>
    <col min="12561" max="12564" width="9.5546875" style="7" bestFit="1" customWidth="1"/>
    <col min="12565" max="12800" width="11.5546875" style="7"/>
    <col min="12801" max="12801" width="38.5546875" style="7" customWidth="1"/>
    <col min="12802" max="12806" width="19.44140625" style="7" customWidth="1"/>
    <col min="12807" max="12807" width="17.5546875" style="7" customWidth="1"/>
    <col min="12808" max="12808" width="12.109375" style="7" bestFit="1" customWidth="1"/>
    <col min="12809" max="12809" width="10.5546875" style="7" bestFit="1" customWidth="1"/>
    <col min="12810" max="12810" width="9.5546875" style="7" bestFit="1" customWidth="1"/>
    <col min="12811" max="12811" width="11" style="7" bestFit="1" customWidth="1"/>
    <col min="12812" max="12815" width="9.5546875" style="7" bestFit="1" customWidth="1"/>
    <col min="12816" max="12816" width="10.5546875" style="7" bestFit="1" customWidth="1"/>
    <col min="12817" max="12820" width="9.5546875" style="7" bestFit="1" customWidth="1"/>
    <col min="12821" max="13056" width="11.5546875" style="7"/>
    <col min="13057" max="13057" width="38.5546875" style="7" customWidth="1"/>
    <col min="13058" max="13062" width="19.44140625" style="7" customWidth="1"/>
    <col min="13063" max="13063" width="17.5546875" style="7" customWidth="1"/>
    <col min="13064" max="13064" width="12.109375" style="7" bestFit="1" customWidth="1"/>
    <col min="13065" max="13065" width="10.5546875" style="7" bestFit="1" customWidth="1"/>
    <col min="13066" max="13066" width="9.5546875" style="7" bestFit="1" customWidth="1"/>
    <col min="13067" max="13067" width="11" style="7" bestFit="1" customWidth="1"/>
    <col min="13068" max="13071" width="9.5546875" style="7" bestFit="1" customWidth="1"/>
    <col min="13072" max="13072" width="10.5546875" style="7" bestFit="1" customWidth="1"/>
    <col min="13073" max="13076" width="9.5546875" style="7" bestFit="1" customWidth="1"/>
    <col min="13077" max="13312" width="11.5546875" style="7"/>
    <col min="13313" max="13313" width="38.5546875" style="7" customWidth="1"/>
    <col min="13314" max="13318" width="19.44140625" style="7" customWidth="1"/>
    <col min="13319" max="13319" width="17.5546875" style="7" customWidth="1"/>
    <col min="13320" max="13320" width="12.109375" style="7" bestFit="1" customWidth="1"/>
    <col min="13321" max="13321" width="10.5546875" style="7" bestFit="1" customWidth="1"/>
    <col min="13322" max="13322" width="9.5546875" style="7" bestFit="1" customWidth="1"/>
    <col min="13323" max="13323" width="11" style="7" bestFit="1" customWidth="1"/>
    <col min="13324" max="13327" width="9.5546875" style="7" bestFit="1" customWidth="1"/>
    <col min="13328" max="13328" width="10.5546875" style="7" bestFit="1" customWidth="1"/>
    <col min="13329" max="13332" width="9.5546875" style="7" bestFit="1" customWidth="1"/>
    <col min="13333" max="13568" width="11.5546875" style="7"/>
    <col min="13569" max="13569" width="38.5546875" style="7" customWidth="1"/>
    <col min="13570" max="13574" width="19.44140625" style="7" customWidth="1"/>
    <col min="13575" max="13575" width="17.5546875" style="7" customWidth="1"/>
    <col min="13576" max="13576" width="12.109375" style="7" bestFit="1" customWidth="1"/>
    <col min="13577" max="13577" width="10.5546875" style="7" bestFit="1" customWidth="1"/>
    <col min="13578" max="13578" width="9.5546875" style="7" bestFit="1" customWidth="1"/>
    <col min="13579" max="13579" width="11" style="7" bestFit="1" customWidth="1"/>
    <col min="13580" max="13583" width="9.5546875" style="7" bestFit="1" customWidth="1"/>
    <col min="13584" max="13584" width="10.5546875" style="7" bestFit="1" customWidth="1"/>
    <col min="13585" max="13588" width="9.5546875" style="7" bestFit="1" customWidth="1"/>
    <col min="13589" max="13824" width="11.5546875" style="7"/>
    <col min="13825" max="13825" width="38.5546875" style="7" customWidth="1"/>
    <col min="13826" max="13830" width="19.44140625" style="7" customWidth="1"/>
    <col min="13831" max="13831" width="17.5546875" style="7" customWidth="1"/>
    <col min="13832" max="13832" width="12.109375" style="7" bestFit="1" customWidth="1"/>
    <col min="13833" max="13833" width="10.5546875" style="7" bestFit="1" customWidth="1"/>
    <col min="13834" max="13834" width="9.5546875" style="7" bestFit="1" customWidth="1"/>
    <col min="13835" max="13835" width="11" style="7" bestFit="1" customWidth="1"/>
    <col min="13836" max="13839" width="9.5546875" style="7" bestFit="1" customWidth="1"/>
    <col min="13840" max="13840" width="10.5546875" style="7" bestFit="1" customWidth="1"/>
    <col min="13841" max="13844" width="9.5546875" style="7" bestFit="1" customWidth="1"/>
    <col min="13845" max="14080" width="11.5546875" style="7"/>
    <col min="14081" max="14081" width="38.5546875" style="7" customWidth="1"/>
    <col min="14082" max="14086" width="19.44140625" style="7" customWidth="1"/>
    <col min="14087" max="14087" width="17.5546875" style="7" customWidth="1"/>
    <col min="14088" max="14088" width="12.109375" style="7" bestFit="1" customWidth="1"/>
    <col min="14089" max="14089" width="10.5546875" style="7" bestFit="1" customWidth="1"/>
    <col min="14090" max="14090" width="9.5546875" style="7" bestFit="1" customWidth="1"/>
    <col min="14091" max="14091" width="11" style="7" bestFit="1" customWidth="1"/>
    <col min="14092" max="14095" width="9.5546875" style="7" bestFit="1" customWidth="1"/>
    <col min="14096" max="14096" width="10.5546875" style="7" bestFit="1" customWidth="1"/>
    <col min="14097" max="14100" width="9.5546875" style="7" bestFit="1" customWidth="1"/>
    <col min="14101" max="14336" width="11.5546875" style="7"/>
    <col min="14337" max="14337" width="38.5546875" style="7" customWidth="1"/>
    <col min="14338" max="14342" width="19.44140625" style="7" customWidth="1"/>
    <col min="14343" max="14343" width="17.5546875" style="7" customWidth="1"/>
    <col min="14344" max="14344" width="12.109375" style="7" bestFit="1" customWidth="1"/>
    <col min="14345" max="14345" width="10.5546875" style="7" bestFit="1" customWidth="1"/>
    <col min="14346" max="14346" width="9.5546875" style="7" bestFit="1" customWidth="1"/>
    <col min="14347" max="14347" width="11" style="7" bestFit="1" customWidth="1"/>
    <col min="14348" max="14351" width="9.5546875" style="7" bestFit="1" customWidth="1"/>
    <col min="14352" max="14352" width="10.5546875" style="7" bestFit="1" customWidth="1"/>
    <col min="14353" max="14356" width="9.5546875" style="7" bestFit="1" customWidth="1"/>
    <col min="14357" max="14592" width="11.5546875" style="7"/>
    <col min="14593" max="14593" width="38.5546875" style="7" customWidth="1"/>
    <col min="14594" max="14598" width="19.44140625" style="7" customWidth="1"/>
    <col min="14599" max="14599" width="17.5546875" style="7" customWidth="1"/>
    <col min="14600" max="14600" width="12.109375" style="7" bestFit="1" customWidth="1"/>
    <col min="14601" max="14601" width="10.5546875" style="7" bestFit="1" customWidth="1"/>
    <col min="14602" max="14602" width="9.5546875" style="7" bestFit="1" customWidth="1"/>
    <col min="14603" max="14603" width="11" style="7" bestFit="1" customWidth="1"/>
    <col min="14604" max="14607" width="9.5546875" style="7" bestFit="1" customWidth="1"/>
    <col min="14608" max="14608" width="10.5546875" style="7" bestFit="1" customWidth="1"/>
    <col min="14609" max="14612" width="9.5546875" style="7" bestFit="1" customWidth="1"/>
    <col min="14613" max="14848" width="11.5546875" style="7"/>
    <col min="14849" max="14849" width="38.5546875" style="7" customWidth="1"/>
    <col min="14850" max="14854" width="19.44140625" style="7" customWidth="1"/>
    <col min="14855" max="14855" width="17.5546875" style="7" customWidth="1"/>
    <col min="14856" max="14856" width="12.109375" style="7" bestFit="1" customWidth="1"/>
    <col min="14857" max="14857" width="10.5546875" style="7" bestFit="1" customWidth="1"/>
    <col min="14858" max="14858" width="9.5546875" style="7" bestFit="1" customWidth="1"/>
    <col min="14859" max="14859" width="11" style="7" bestFit="1" customWidth="1"/>
    <col min="14860" max="14863" width="9.5546875" style="7" bestFit="1" customWidth="1"/>
    <col min="14864" max="14864" width="10.5546875" style="7" bestFit="1" customWidth="1"/>
    <col min="14865" max="14868" width="9.5546875" style="7" bestFit="1" customWidth="1"/>
    <col min="14869" max="15104" width="11.5546875" style="7"/>
    <col min="15105" max="15105" width="38.5546875" style="7" customWidth="1"/>
    <col min="15106" max="15110" width="19.44140625" style="7" customWidth="1"/>
    <col min="15111" max="15111" width="17.5546875" style="7" customWidth="1"/>
    <col min="15112" max="15112" width="12.109375" style="7" bestFit="1" customWidth="1"/>
    <col min="15113" max="15113" width="10.5546875" style="7" bestFit="1" customWidth="1"/>
    <col min="15114" max="15114" width="9.5546875" style="7" bestFit="1" customWidth="1"/>
    <col min="15115" max="15115" width="11" style="7" bestFit="1" customWidth="1"/>
    <col min="15116" max="15119" width="9.5546875" style="7" bestFit="1" customWidth="1"/>
    <col min="15120" max="15120" width="10.5546875" style="7" bestFit="1" customWidth="1"/>
    <col min="15121" max="15124" width="9.5546875" style="7" bestFit="1" customWidth="1"/>
    <col min="15125" max="15360" width="11.5546875" style="7"/>
    <col min="15361" max="15361" width="38.5546875" style="7" customWidth="1"/>
    <col min="15362" max="15366" width="19.44140625" style="7" customWidth="1"/>
    <col min="15367" max="15367" width="17.5546875" style="7" customWidth="1"/>
    <col min="15368" max="15368" width="12.109375" style="7" bestFit="1" customWidth="1"/>
    <col min="15369" max="15369" width="10.5546875" style="7" bestFit="1" customWidth="1"/>
    <col min="15370" max="15370" width="9.5546875" style="7" bestFit="1" customWidth="1"/>
    <col min="15371" max="15371" width="11" style="7" bestFit="1" customWidth="1"/>
    <col min="15372" max="15375" width="9.5546875" style="7" bestFit="1" customWidth="1"/>
    <col min="15376" max="15376" width="10.5546875" style="7" bestFit="1" customWidth="1"/>
    <col min="15377" max="15380" width="9.5546875" style="7" bestFit="1" customWidth="1"/>
    <col min="15381" max="15616" width="11.5546875" style="7"/>
    <col min="15617" max="15617" width="38.5546875" style="7" customWidth="1"/>
    <col min="15618" max="15622" width="19.44140625" style="7" customWidth="1"/>
    <col min="15623" max="15623" width="17.5546875" style="7" customWidth="1"/>
    <col min="15624" max="15624" width="12.109375" style="7" bestFit="1" customWidth="1"/>
    <col min="15625" max="15625" width="10.5546875" style="7" bestFit="1" customWidth="1"/>
    <col min="15626" max="15626" width="9.5546875" style="7" bestFit="1" customWidth="1"/>
    <col min="15627" max="15627" width="11" style="7" bestFit="1" customWidth="1"/>
    <col min="15628" max="15631" width="9.5546875" style="7" bestFit="1" customWidth="1"/>
    <col min="15632" max="15632" width="10.5546875" style="7" bestFit="1" customWidth="1"/>
    <col min="15633" max="15636" width="9.5546875" style="7" bestFit="1" customWidth="1"/>
    <col min="15637" max="15872" width="11.5546875" style="7"/>
    <col min="15873" max="15873" width="38.5546875" style="7" customWidth="1"/>
    <col min="15874" max="15878" width="19.44140625" style="7" customWidth="1"/>
    <col min="15879" max="15879" width="17.5546875" style="7" customWidth="1"/>
    <col min="15880" max="15880" width="12.109375" style="7" bestFit="1" customWidth="1"/>
    <col min="15881" max="15881" width="10.5546875" style="7" bestFit="1" customWidth="1"/>
    <col min="15882" max="15882" width="9.5546875" style="7" bestFit="1" customWidth="1"/>
    <col min="15883" max="15883" width="11" style="7" bestFit="1" customWidth="1"/>
    <col min="15884" max="15887" width="9.5546875" style="7" bestFit="1" customWidth="1"/>
    <col min="15888" max="15888" width="10.5546875" style="7" bestFit="1" customWidth="1"/>
    <col min="15889" max="15892" width="9.5546875" style="7" bestFit="1" customWidth="1"/>
    <col min="15893" max="16128" width="11.5546875" style="7"/>
    <col min="16129" max="16129" width="38.5546875" style="7" customWidth="1"/>
    <col min="16130" max="16134" width="19.44140625" style="7" customWidth="1"/>
    <col min="16135" max="16135" width="17.5546875" style="7" customWidth="1"/>
    <col min="16136" max="16136" width="12.109375" style="7" bestFit="1" customWidth="1"/>
    <col min="16137" max="16137" width="10.5546875" style="7" bestFit="1" customWidth="1"/>
    <col min="16138" max="16138" width="9.5546875" style="7" bestFit="1" customWidth="1"/>
    <col min="16139" max="16139" width="11" style="7" bestFit="1" customWidth="1"/>
    <col min="16140" max="16143" width="9.5546875" style="7" bestFit="1" customWidth="1"/>
    <col min="16144" max="16144" width="10.5546875" style="7" bestFit="1" customWidth="1"/>
    <col min="16145" max="16148" width="9.5546875" style="7" bestFit="1" customWidth="1"/>
    <col min="16149" max="16384" width="11.5546875" style="7"/>
  </cols>
  <sheetData>
    <row r="1" spans="1:11" s="349" customFormat="1" ht="18" customHeight="1">
      <c r="A1" s="1401" t="s">
        <v>1230</v>
      </c>
      <c r="B1" s="273"/>
      <c r="C1" s="273"/>
      <c r="D1" s="273"/>
      <c r="E1" s="273"/>
      <c r="F1" s="273"/>
      <c r="G1" s="273"/>
    </row>
    <row r="2" spans="1:11" s="351" customFormat="1" ht="24" customHeight="1">
      <c r="A2" s="350" t="s">
        <v>1057</v>
      </c>
      <c r="B2" s="350"/>
      <c r="C2" s="350"/>
      <c r="D2" s="350"/>
      <c r="E2" s="350"/>
      <c r="F2" s="350"/>
      <c r="G2" s="350"/>
    </row>
    <row r="3" spans="1:11" s="652" customFormat="1" ht="24" customHeight="1">
      <c r="A3" s="350" t="s">
        <v>1058</v>
      </c>
      <c r="B3" s="350"/>
      <c r="C3" s="350"/>
      <c r="D3" s="350"/>
      <c r="E3" s="350"/>
      <c r="F3" s="350"/>
      <c r="G3" s="350"/>
    </row>
    <row r="4" spans="1:11" s="276" customFormat="1" ht="17.25" customHeight="1">
      <c r="A4" s="352">
        <v>45504</v>
      </c>
      <c r="B4" s="352"/>
      <c r="C4" s="352"/>
      <c r="D4" s="352"/>
      <c r="E4" s="352"/>
      <c r="F4" s="352"/>
      <c r="G4" s="352"/>
    </row>
    <row r="5" spans="1:11" s="1111" customFormat="1" ht="15.9" customHeight="1">
      <c r="A5" s="874" t="s">
        <v>173</v>
      </c>
      <c r="B5" s="874"/>
      <c r="C5" s="874"/>
      <c r="D5" s="874"/>
      <c r="E5" s="874"/>
      <c r="F5" s="874"/>
      <c r="G5" s="874"/>
    </row>
    <row r="6" spans="1:11" s="62" customFormat="1" ht="9.75" customHeight="1" thickBot="1">
      <c r="A6" s="353"/>
      <c r="B6" s="353"/>
      <c r="C6" s="353"/>
      <c r="D6" s="353"/>
      <c r="E6" s="353"/>
      <c r="F6" s="353"/>
      <c r="G6" s="353"/>
    </row>
    <row r="7" spans="1:11" s="355" customFormat="1" ht="20.100000000000001" customHeight="1">
      <c r="A7" s="46" t="s">
        <v>1</v>
      </c>
      <c r="B7" s="1112" t="s">
        <v>1059</v>
      </c>
      <c r="C7" s="1112" t="s">
        <v>1060</v>
      </c>
      <c r="D7" s="1112" t="s">
        <v>1061</v>
      </c>
      <c r="E7" s="1112" t="s">
        <v>1062</v>
      </c>
      <c r="F7" s="1112" t="s">
        <v>1063</v>
      </c>
      <c r="G7" s="1113" t="s">
        <v>1064</v>
      </c>
    </row>
    <row r="8" spans="1:11" s="355" customFormat="1" ht="43.5" customHeight="1">
      <c r="A8" s="601"/>
      <c r="B8" s="1114"/>
      <c r="C8" s="1114"/>
      <c r="D8" s="1115"/>
      <c r="E8" s="1114"/>
      <c r="F8" s="1114"/>
      <c r="G8" s="1115"/>
    </row>
    <row r="9" spans="1:11" s="355" customFormat="1" ht="9" customHeight="1">
      <c r="A9" s="1116"/>
      <c r="B9" s="1117"/>
      <c r="C9" s="1117"/>
      <c r="D9" s="1117"/>
      <c r="E9" s="1117"/>
      <c r="F9" s="1117"/>
      <c r="G9" s="1118"/>
    </row>
    <row r="10" spans="1:11" s="24" customFormat="1" ht="20.100000000000001" customHeight="1">
      <c r="A10" s="288" t="s">
        <v>29</v>
      </c>
      <c r="B10" s="1119">
        <v>89.86585109781339</v>
      </c>
      <c r="C10" s="1119">
        <v>3.3086707646779958</v>
      </c>
      <c r="D10" s="1119">
        <v>1.5825326541189484</v>
      </c>
      <c r="E10" s="1119">
        <v>2.1843337655157864</v>
      </c>
      <c r="F10" s="1119">
        <v>3.0586116982488796</v>
      </c>
      <c r="G10" s="360">
        <v>86624214.068000004</v>
      </c>
      <c r="H10" s="1120"/>
    </row>
    <row r="11" spans="1:11" s="24" customFormat="1" ht="20.100000000000001" customHeight="1">
      <c r="A11" s="288" t="s">
        <v>30</v>
      </c>
      <c r="B11" s="1119">
        <v>86.957782454037883</v>
      </c>
      <c r="C11" s="1119">
        <v>1.8186277255440919</v>
      </c>
      <c r="D11" s="1119">
        <v>2.3610160498738173</v>
      </c>
      <c r="E11" s="1119">
        <v>4.3271564187707794</v>
      </c>
      <c r="F11" s="1119">
        <v>4.5354165975472203</v>
      </c>
      <c r="G11" s="360">
        <v>1856206.9919999999</v>
      </c>
      <c r="H11" s="1120"/>
    </row>
    <row r="12" spans="1:11" s="24" customFormat="1" ht="20.100000000000001" customHeight="1">
      <c r="A12" s="288" t="s">
        <v>31</v>
      </c>
      <c r="B12" s="1119">
        <v>90.674526998331345</v>
      </c>
      <c r="C12" s="1119">
        <v>3.2870928121535421</v>
      </c>
      <c r="D12" s="1119">
        <v>1.5241301664407541</v>
      </c>
      <c r="E12" s="1119">
        <v>1.6524667095103938</v>
      </c>
      <c r="F12" s="1119">
        <v>2.8617833036243971</v>
      </c>
      <c r="G12" s="360">
        <v>130790763.86600003</v>
      </c>
      <c r="H12" s="1120"/>
      <c r="I12" s="1121"/>
      <c r="K12" s="1122"/>
    </row>
    <row r="13" spans="1:11" s="24" customFormat="1" ht="20.100000000000001" customHeight="1">
      <c r="A13" s="288" t="s">
        <v>32</v>
      </c>
      <c r="B13" s="1119">
        <v>83.455633435023373</v>
      </c>
      <c r="C13" s="1119">
        <v>3.6141031754005599</v>
      </c>
      <c r="D13" s="1119">
        <v>2.7877052960429918</v>
      </c>
      <c r="E13" s="1119">
        <v>4.2220717906109408</v>
      </c>
      <c r="F13" s="1119">
        <v>5.9204861470078258</v>
      </c>
      <c r="G13" s="360">
        <v>8979291.7980000004</v>
      </c>
      <c r="H13" s="1120"/>
    </row>
    <row r="14" spans="1:11" s="24" customFormat="1" ht="20.100000000000001" customHeight="1">
      <c r="A14" s="288" t="s">
        <v>33</v>
      </c>
      <c r="B14" s="1119">
        <v>89.150595206373396</v>
      </c>
      <c r="C14" s="1119">
        <v>4.5346465328834924</v>
      </c>
      <c r="D14" s="1119">
        <v>1.1571204793848462</v>
      </c>
      <c r="E14" s="1119">
        <v>1.8373330424376106</v>
      </c>
      <c r="F14" s="1119">
        <v>3.3203046406373775</v>
      </c>
      <c r="G14" s="360">
        <v>16279473.949000001</v>
      </c>
      <c r="H14" s="1120"/>
    </row>
    <row r="15" spans="1:11" s="24" customFormat="1" ht="20.100000000000001" customHeight="1">
      <c r="A15" s="288" t="s">
        <v>114</v>
      </c>
      <c r="B15" s="1119">
        <v>86.833807219096641</v>
      </c>
      <c r="C15" s="1119">
        <v>5.059364627554368</v>
      </c>
      <c r="D15" s="1119">
        <v>1.6624328791446616</v>
      </c>
      <c r="E15" s="1119">
        <v>2.2879719151241109</v>
      </c>
      <c r="F15" s="1119">
        <v>4.1564233363575811</v>
      </c>
      <c r="G15" s="360">
        <v>57211661.049999997</v>
      </c>
      <c r="H15" s="1120"/>
    </row>
    <row r="16" spans="1:11" s="24" customFormat="1" ht="20.100000000000001" customHeight="1">
      <c r="A16" s="288" t="s">
        <v>35</v>
      </c>
      <c r="B16" s="1119">
        <v>92.228184257488337</v>
      </c>
      <c r="C16" s="1119">
        <v>5.696305987350649</v>
      </c>
      <c r="D16" s="1119">
        <v>2.0755096516279914</v>
      </c>
      <c r="E16" s="1119" t="s">
        <v>131</v>
      </c>
      <c r="F16" s="1119" t="s">
        <v>131</v>
      </c>
      <c r="G16" s="360">
        <v>2897626.0819999999</v>
      </c>
      <c r="H16" s="1120"/>
    </row>
    <row r="17" spans="1:9" s="24" customFormat="1" ht="20.100000000000001" customHeight="1">
      <c r="A17" s="288" t="s">
        <v>36</v>
      </c>
      <c r="B17" s="1119">
        <v>92.30959995165847</v>
      </c>
      <c r="C17" s="1119">
        <v>2.0515742049402874</v>
      </c>
      <c r="D17" s="1119">
        <v>1.3490460727653433</v>
      </c>
      <c r="E17" s="1119">
        <v>1.9581781447798163</v>
      </c>
      <c r="F17" s="1119">
        <v>2.3316015924451423</v>
      </c>
      <c r="G17" s="360">
        <v>50881575.645000011</v>
      </c>
      <c r="H17" s="1120"/>
    </row>
    <row r="18" spans="1:9" s="24" customFormat="1" ht="20.100000000000001" customHeight="1">
      <c r="A18" s="288" t="s">
        <v>37</v>
      </c>
      <c r="B18" s="1119">
        <v>88.6360930659513</v>
      </c>
      <c r="C18" s="1119">
        <v>2.2450505408065573</v>
      </c>
      <c r="D18" s="1119">
        <v>1.824573738641684</v>
      </c>
      <c r="E18" s="1119">
        <v>3.4038220741090321</v>
      </c>
      <c r="F18" s="1119">
        <v>3.8904604824732716</v>
      </c>
      <c r="G18" s="360">
        <v>12242629.018999998</v>
      </c>
      <c r="H18" s="1120"/>
    </row>
    <row r="19" spans="1:9" s="24" customFormat="1" ht="20.100000000000001" customHeight="1">
      <c r="A19" s="288" t="s">
        <v>38</v>
      </c>
      <c r="B19" s="1119">
        <v>90.752055608037693</v>
      </c>
      <c r="C19" s="1119">
        <v>1.8901747443367387</v>
      </c>
      <c r="D19" s="1119">
        <v>1.2744920879682173</v>
      </c>
      <c r="E19" s="1119">
        <v>1.8257023132192918</v>
      </c>
      <c r="F19" s="1119">
        <v>4.2575749644685423</v>
      </c>
      <c r="G19" s="360">
        <v>3901131.0049999999</v>
      </c>
      <c r="H19" s="1120"/>
    </row>
    <row r="20" spans="1:9" s="24" customFormat="1" ht="20.100000000000001" customHeight="1">
      <c r="A20" s="288" t="s">
        <v>96</v>
      </c>
      <c r="B20" s="1119">
        <v>85.315034621222608</v>
      </c>
      <c r="C20" s="1119">
        <v>1.8632565144716364</v>
      </c>
      <c r="D20" s="1119">
        <v>2.5510475357681468</v>
      </c>
      <c r="E20" s="1119">
        <v>5.332731402843593</v>
      </c>
      <c r="F20" s="1119">
        <v>4.9379297797297692</v>
      </c>
      <c r="G20" s="360">
        <v>3425496.3020000001</v>
      </c>
      <c r="H20" s="1120"/>
    </row>
    <row r="21" spans="1:9" s="24" customFormat="1" ht="20.100000000000001" customHeight="1">
      <c r="A21" s="288" t="s">
        <v>115</v>
      </c>
      <c r="B21" s="1119">
        <v>85.314636619789937</v>
      </c>
      <c r="C21" s="1119">
        <v>8.9858429197393992</v>
      </c>
      <c r="D21" s="1119">
        <v>0.86849148354882966</v>
      </c>
      <c r="E21" s="1119">
        <v>3.6102040908987951</v>
      </c>
      <c r="F21" s="1119">
        <v>1.2208247890530826</v>
      </c>
      <c r="G21" s="360">
        <v>7218731.6960000005</v>
      </c>
      <c r="H21" s="1120"/>
    </row>
    <row r="22" spans="1:9" s="24" customFormat="1" ht="20.100000000000001" customHeight="1">
      <c r="A22" s="288" t="s">
        <v>41</v>
      </c>
      <c r="B22" s="1119">
        <v>86.265672189805954</v>
      </c>
      <c r="C22" s="1119">
        <v>2.5110016668065906</v>
      </c>
      <c r="D22" s="1119">
        <v>3.0190206400858446</v>
      </c>
      <c r="E22" s="1119">
        <v>4.7142595074198992</v>
      </c>
      <c r="F22" s="1119">
        <v>3.4900456982020653</v>
      </c>
      <c r="G22" s="360">
        <v>1343726.388</v>
      </c>
      <c r="H22" s="1120"/>
    </row>
    <row r="23" spans="1:9" s="24" customFormat="1" ht="20.100000000000001" customHeight="1">
      <c r="A23" s="27" t="s">
        <v>42</v>
      </c>
      <c r="B23" s="1119">
        <v>76.03963892415419</v>
      </c>
      <c r="C23" s="1119">
        <v>9.4977776289680733</v>
      </c>
      <c r="D23" s="1119">
        <v>6.3780247971466641</v>
      </c>
      <c r="E23" s="1119">
        <v>6.6004081982867504</v>
      </c>
      <c r="F23" s="1119">
        <v>1.4841494562201969</v>
      </c>
      <c r="G23" s="360">
        <v>703359.15</v>
      </c>
      <c r="H23" s="1120"/>
    </row>
    <row r="24" spans="1:9" s="24" customFormat="1" ht="20.100000000000001" customHeight="1">
      <c r="A24" s="288" t="s">
        <v>43</v>
      </c>
      <c r="B24" s="1119">
        <v>99.168226842795249</v>
      </c>
      <c r="C24" s="1119" t="s">
        <v>131</v>
      </c>
      <c r="D24" s="1119" t="s">
        <v>131</v>
      </c>
      <c r="E24" s="1119">
        <v>0.83177310853154296</v>
      </c>
      <c r="F24" s="1119" t="s">
        <v>131</v>
      </c>
      <c r="G24" s="360">
        <v>2054518.5730000001</v>
      </c>
      <c r="H24" s="1120"/>
    </row>
    <row r="25" spans="1:9" s="24" customFormat="1" ht="20.100000000000001" customHeight="1">
      <c r="A25" s="288" t="s">
        <v>44</v>
      </c>
      <c r="B25" s="1119">
        <v>100</v>
      </c>
      <c r="C25" s="1119" t="s">
        <v>131</v>
      </c>
      <c r="D25" s="1119" t="s">
        <v>131</v>
      </c>
      <c r="E25" s="1119" t="s">
        <v>131</v>
      </c>
      <c r="F25" s="1119" t="s">
        <v>131</v>
      </c>
      <c r="G25" s="360">
        <v>604624.52200000011</v>
      </c>
      <c r="H25" s="1120"/>
    </row>
    <row r="26" spans="1:9" s="24" customFormat="1" ht="20.100000000000001" customHeight="1">
      <c r="A26" s="288" t="s">
        <v>45</v>
      </c>
      <c r="B26" s="1119">
        <v>94.359524400214028</v>
      </c>
      <c r="C26" s="1119">
        <v>3.1417527441374133</v>
      </c>
      <c r="D26" s="1119">
        <v>1.3308035703878025</v>
      </c>
      <c r="E26" s="1119" t="s">
        <v>131</v>
      </c>
      <c r="F26" s="1119">
        <v>1.1679192852607558</v>
      </c>
      <c r="G26" s="360">
        <v>1301407.314</v>
      </c>
      <c r="H26" s="1120"/>
    </row>
    <row r="27" spans="1:9" s="70" customFormat="1" ht="23.25" customHeight="1" thickBot="1">
      <c r="A27" s="373" t="s">
        <v>46</v>
      </c>
      <c r="B27" s="1123">
        <v>89.725163459679052</v>
      </c>
      <c r="C27" s="1123">
        <v>3.494008372960042</v>
      </c>
      <c r="D27" s="1123">
        <v>1.5632552202393537</v>
      </c>
      <c r="E27" s="1123">
        <v>2.1053447604069886</v>
      </c>
      <c r="F27" s="1123">
        <v>3.1122281470562023</v>
      </c>
      <c r="G27" s="364">
        <v>388316437.41899997</v>
      </c>
      <c r="H27" s="1124"/>
      <c r="I27" s="1125"/>
    </row>
    <row r="28" spans="1:9" s="365" customFormat="1" ht="15.75" customHeight="1">
      <c r="A28" s="202" t="s">
        <v>1065</v>
      </c>
      <c r="B28" s="70"/>
      <c r="C28" s="70"/>
      <c r="D28" s="70"/>
      <c r="E28" s="70"/>
      <c r="F28" s="70"/>
      <c r="G28" s="70"/>
    </row>
    <row r="29" spans="1:9" s="365" customFormat="1" ht="12.75" customHeight="1">
      <c r="A29" s="202" t="s">
        <v>1066</v>
      </c>
      <c r="B29" s="70"/>
      <c r="C29" s="70"/>
      <c r="D29" s="70"/>
      <c r="E29" s="70"/>
      <c r="F29" s="70"/>
      <c r="G29" s="70"/>
    </row>
    <row r="30" spans="1:9" s="62" customFormat="1">
      <c r="A30" s="1110" t="s">
        <v>1067</v>
      </c>
      <c r="B30" s="18"/>
      <c r="C30" s="18"/>
      <c r="D30" s="18"/>
      <c r="E30" s="18"/>
      <c r="F30" s="18"/>
      <c r="G30" s="18"/>
      <c r="H30" s="18"/>
      <c r="I30" s="18"/>
    </row>
    <row r="31" spans="1:9" s="62" customFormat="1">
      <c r="A31" s="1110" t="s">
        <v>1068</v>
      </c>
      <c r="B31" s="827"/>
      <c r="C31" s="827"/>
      <c r="D31" s="828"/>
      <c r="E31" s="827"/>
      <c r="F31" s="827"/>
      <c r="G31" s="827"/>
      <c r="H31" s="828"/>
      <c r="I31" s="827"/>
    </row>
    <row r="32" spans="1:9" s="62" customFormat="1">
      <c r="A32" s="1110" t="s">
        <v>1069</v>
      </c>
    </row>
    <row r="33" spans="1:1" s="62" customFormat="1">
      <c r="A33" s="33"/>
    </row>
    <row r="34" spans="1:1" s="62" customFormat="1"/>
    <row r="35" spans="1:1" s="62" customFormat="1"/>
    <row r="36" spans="1:1" s="62" customFormat="1"/>
    <row r="37" spans="1:1" s="62" customFormat="1"/>
    <row r="38" spans="1:1" s="62" customFormat="1"/>
    <row r="39" spans="1:1" s="62" customFormat="1"/>
    <row r="40" spans="1:1" s="62" customFormat="1"/>
    <row r="41" spans="1:1" s="62" customFormat="1"/>
    <row r="42" spans="1:1" s="62" customFormat="1"/>
    <row r="43" spans="1:1" s="62" customFormat="1"/>
    <row r="44" spans="1:1" s="62" customFormat="1"/>
    <row r="45" spans="1:1" s="62" customFormat="1"/>
    <row r="46" spans="1:1" s="62" customFormat="1"/>
    <row r="47" spans="1:1" s="62" customFormat="1"/>
    <row r="48" spans="1:1" s="62" customFormat="1"/>
    <row r="49" spans="2:7" s="62" customFormat="1"/>
    <row r="50" spans="2:7" s="62" customFormat="1"/>
    <row r="51" spans="2:7" s="62" customFormat="1"/>
    <row r="52" spans="2:7" s="62" customFormat="1"/>
    <row r="54" spans="2:7">
      <c r="B54" s="642"/>
      <c r="C54" s="642"/>
      <c r="D54" s="642"/>
      <c r="E54" s="642"/>
      <c r="F54" s="642"/>
      <c r="G54" s="642"/>
    </row>
    <row r="55" spans="2:7">
      <c r="B55" s="642"/>
      <c r="C55" s="642"/>
      <c r="D55" s="642"/>
      <c r="E55" s="642"/>
      <c r="F55" s="642"/>
      <c r="G55" s="642"/>
    </row>
    <row r="56" spans="2:7">
      <c r="B56" s="642"/>
      <c r="C56" s="642"/>
      <c r="D56" s="642"/>
      <c r="E56" s="642"/>
      <c r="F56" s="642"/>
      <c r="G56" s="642"/>
    </row>
    <row r="57" spans="2:7">
      <c r="B57" s="642"/>
      <c r="C57" s="642"/>
      <c r="D57" s="642"/>
      <c r="E57" s="642"/>
      <c r="F57" s="642"/>
      <c r="G57" s="642"/>
    </row>
    <row r="58" spans="2:7">
      <c r="B58" s="642"/>
      <c r="C58" s="642"/>
      <c r="D58" s="642"/>
      <c r="E58" s="642"/>
      <c r="F58" s="642"/>
      <c r="G58" s="642"/>
    </row>
    <row r="59" spans="2:7">
      <c r="B59" s="642"/>
      <c r="C59" s="642"/>
      <c r="D59" s="642"/>
      <c r="E59" s="642"/>
      <c r="F59" s="642"/>
      <c r="G59" s="642"/>
    </row>
    <row r="60" spans="2:7">
      <c r="B60" s="642"/>
      <c r="C60" s="642"/>
      <c r="D60" s="642"/>
      <c r="E60" s="642"/>
      <c r="F60" s="642"/>
      <c r="G60" s="642"/>
    </row>
    <row r="61" spans="2:7">
      <c r="B61" s="642"/>
      <c r="C61" s="642"/>
      <c r="D61" s="642"/>
      <c r="E61" s="642"/>
      <c r="F61" s="642"/>
      <c r="G61" s="642"/>
    </row>
    <row r="62" spans="2:7">
      <c r="B62" s="642"/>
      <c r="C62" s="642"/>
      <c r="D62" s="642"/>
      <c r="E62" s="642"/>
      <c r="F62" s="642"/>
      <c r="G62" s="642"/>
    </row>
    <row r="63" spans="2:7">
      <c r="B63" s="642"/>
      <c r="C63" s="642"/>
      <c r="D63" s="642"/>
      <c r="E63" s="642"/>
      <c r="F63" s="642"/>
      <c r="G63" s="642"/>
    </row>
    <row r="64" spans="2:7">
      <c r="B64" s="642"/>
      <c r="C64" s="642"/>
      <c r="D64" s="642"/>
      <c r="E64" s="642"/>
      <c r="F64" s="642"/>
      <c r="G64" s="642"/>
    </row>
    <row r="65" spans="2:7">
      <c r="B65" s="642"/>
      <c r="C65" s="642"/>
      <c r="D65" s="642"/>
      <c r="E65" s="642"/>
      <c r="F65" s="642"/>
      <c r="G65" s="642"/>
    </row>
    <row r="66" spans="2:7">
      <c r="B66" s="642"/>
      <c r="C66" s="642"/>
      <c r="D66" s="642"/>
      <c r="E66" s="642"/>
      <c r="F66" s="642"/>
      <c r="G66" s="642"/>
    </row>
    <row r="67" spans="2:7">
      <c r="B67" s="642"/>
      <c r="C67" s="642"/>
      <c r="D67" s="642"/>
      <c r="E67" s="642"/>
      <c r="F67" s="642"/>
      <c r="G67" s="642"/>
    </row>
    <row r="68" spans="2:7">
      <c r="B68" s="642"/>
      <c r="C68" s="642"/>
      <c r="D68" s="642"/>
      <c r="E68" s="642"/>
      <c r="F68" s="642"/>
      <c r="G68" s="642"/>
    </row>
    <row r="69" spans="2:7">
      <c r="B69" s="642"/>
      <c r="C69" s="642"/>
      <c r="D69" s="642"/>
      <c r="E69" s="642"/>
      <c r="F69" s="642"/>
      <c r="G69" s="642"/>
    </row>
    <row r="70" spans="2:7">
      <c r="B70" s="642"/>
      <c r="C70" s="642"/>
      <c r="D70" s="642"/>
      <c r="E70" s="642"/>
      <c r="F70" s="642"/>
      <c r="G70" s="642"/>
    </row>
    <row r="71" spans="2:7">
      <c r="B71" s="642"/>
      <c r="C71" s="642"/>
      <c r="D71" s="642"/>
      <c r="E71" s="642"/>
      <c r="F71" s="642"/>
      <c r="G71" s="642"/>
    </row>
    <row r="72" spans="2:7">
      <c r="B72" s="642"/>
      <c r="C72" s="642"/>
      <c r="D72" s="642"/>
      <c r="E72" s="642"/>
      <c r="F72" s="642"/>
      <c r="G72" s="642"/>
    </row>
  </sheetData>
  <mergeCells count="11">
    <mergeCell ref="G7:G8"/>
    <mergeCell ref="A2:G2"/>
    <mergeCell ref="A3:G3"/>
    <mergeCell ref="A4:G4"/>
    <mergeCell ref="A5:G5"/>
    <mergeCell ref="A7:A8"/>
    <mergeCell ref="B7:B8"/>
    <mergeCell ref="C7:C8"/>
    <mergeCell ref="D7:D8"/>
    <mergeCell ref="E7:E8"/>
    <mergeCell ref="F7:F8"/>
  </mergeCells>
  <hyperlinks>
    <hyperlink ref="A1" location="Índice!A1" display="Volver al Índice" xr:uid="{D1DA2F84-C798-4A20-9A9B-7311600AFEA6}"/>
  </hyperlinks>
  <printOptions horizontalCentered="1" verticalCentered="1"/>
  <pageMargins left="1.1811023622047245" right="1.1811023622047245" top="0.98425196850393704" bottom="0.98425196850393704" header="0.43307086614173229" footer="0.43307086614173229"/>
  <pageSetup paperSize="9" scale="76"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3A461-F6DC-43EB-9821-18BC90B68FE7}">
  <dimension ref="A1:AQ32"/>
  <sheetViews>
    <sheetView showGridLines="0" zoomScaleNormal="100" workbookViewId="0"/>
  </sheetViews>
  <sheetFormatPr baseColWidth="10" defaultRowHeight="13.2"/>
  <cols>
    <col min="1" max="1" width="28.109375" style="7" customWidth="1"/>
    <col min="2" max="2" width="7.109375" style="7" customWidth="1"/>
    <col min="3" max="6" width="5.5546875" style="7" customWidth="1"/>
    <col min="7" max="7" width="1.44140625" style="7" customWidth="1"/>
    <col min="8" max="8" width="7.44140625" style="7" customWidth="1"/>
    <col min="9" max="12" width="5.5546875" style="7" customWidth="1"/>
    <col min="13" max="13" width="1.44140625" style="7" customWidth="1"/>
    <col min="14" max="14" width="6.5546875" style="7" customWidth="1"/>
    <col min="15" max="18" width="5.5546875" style="7" customWidth="1"/>
    <col min="19" max="19" width="1.44140625" style="7" customWidth="1"/>
    <col min="20" max="20" width="7.44140625" style="7" customWidth="1"/>
    <col min="21" max="22" width="5.5546875" style="7" customWidth="1"/>
    <col min="23" max="23" width="6.33203125" style="7" bestFit="1" customWidth="1"/>
    <col min="24" max="24" width="5.5546875" style="7" customWidth="1"/>
    <col min="25" max="25" width="1" style="7" customWidth="1"/>
    <col min="26" max="26" width="7.44140625" style="7" customWidth="1"/>
    <col min="27" max="29" width="5.5546875" style="7" customWidth="1"/>
    <col min="30" max="30" width="6.44140625" style="7" bestFit="1" customWidth="1"/>
    <col min="31" max="31" width="1.44140625" style="7" customWidth="1"/>
    <col min="32" max="32" width="7.44140625" style="7" customWidth="1"/>
    <col min="33" max="36" width="5.5546875" style="7" customWidth="1"/>
    <col min="37" max="37" width="1.44140625" style="7" customWidth="1"/>
    <col min="38" max="38" width="7.44140625" style="7" customWidth="1"/>
    <col min="39" max="42" width="5.5546875" style="7" customWidth="1"/>
    <col min="43" max="43" width="1.44140625" style="7" customWidth="1"/>
    <col min="44" max="256" width="11.5546875" style="7"/>
    <col min="257" max="257" width="28.109375" style="7" customWidth="1"/>
    <col min="258" max="258" width="7.109375" style="7" customWidth="1"/>
    <col min="259" max="262" width="5.5546875" style="7" customWidth="1"/>
    <col min="263" max="263" width="1.44140625" style="7" customWidth="1"/>
    <col min="264" max="264" width="7.44140625" style="7" customWidth="1"/>
    <col min="265" max="268" width="5.5546875" style="7" customWidth="1"/>
    <col min="269" max="269" width="1.44140625" style="7" customWidth="1"/>
    <col min="270" max="270" width="6.5546875" style="7" customWidth="1"/>
    <col min="271" max="274" width="5.5546875" style="7" customWidth="1"/>
    <col min="275" max="275" width="1.44140625" style="7" customWidth="1"/>
    <col min="276" max="276" width="7.44140625" style="7" customWidth="1"/>
    <col min="277" max="278" width="5.5546875" style="7" customWidth="1"/>
    <col min="279" max="279" width="6.33203125" style="7" bestFit="1" customWidth="1"/>
    <col min="280" max="280" width="5.5546875" style="7" customWidth="1"/>
    <col min="281" max="281" width="1" style="7" customWidth="1"/>
    <col min="282" max="282" width="7.44140625" style="7" customWidth="1"/>
    <col min="283" max="285" width="5.5546875" style="7" customWidth="1"/>
    <col min="286" max="286" width="6.44140625" style="7" bestFit="1" customWidth="1"/>
    <col min="287" max="287" width="1.44140625" style="7" customWidth="1"/>
    <col min="288" max="288" width="7.44140625" style="7" customWidth="1"/>
    <col min="289" max="292" width="5.5546875" style="7" customWidth="1"/>
    <col min="293" max="293" width="1.44140625" style="7" customWidth="1"/>
    <col min="294" max="294" width="7.44140625" style="7" customWidth="1"/>
    <col min="295" max="298" width="5.5546875" style="7" customWidth="1"/>
    <col min="299" max="299" width="1.44140625" style="7" customWidth="1"/>
    <col min="300" max="512" width="11.5546875" style="7"/>
    <col min="513" max="513" width="28.109375" style="7" customWidth="1"/>
    <col min="514" max="514" width="7.109375" style="7" customWidth="1"/>
    <col min="515" max="518" width="5.5546875" style="7" customWidth="1"/>
    <col min="519" max="519" width="1.44140625" style="7" customWidth="1"/>
    <col min="520" max="520" width="7.44140625" style="7" customWidth="1"/>
    <col min="521" max="524" width="5.5546875" style="7" customWidth="1"/>
    <col min="525" max="525" width="1.44140625" style="7" customWidth="1"/>
    <col min="526" max="526" width="6.5546875" style="7" customWidth="1"/>
    <col min="527" max="530" width="5.5546875" style="7" customWidth="1"/>
    <col min="531" max="531" width="1.44140625" style="7" customWidth="1"/>
    <col min="532" max="532" width="7.44140625" style="7" customWidth="1"/>
    <col min="533" max="534" width="5.5546875" style="7" customWidth="1"/>
    <col min="535" max="535" width="6.33203125" style="7" bestFit="1" customWidth="1"/>
    <col min="536" max="536" width="5.5546875" style="7" customWidth="1"/>
    <col min="537" max="537" width="1" style="7" customWidth="1"/>
    <col min="538" max="538" width="7.44140625" style="7" customWidth="1"/>
    <col min="539" max="541" width="5.5546875" style="7" customWidth="1"/>
    <col min="542" max="542" width="6.44140625" style="7" bestFit="1" customWidth="1"/>
    <col min="543" max="543" width="1.44140625" style="7" customWidth="1"/>
    <col min="544" max="544" width="7.44140625" style="7" customWidth="1"/>
    <col min="545" max="548" width="5.5546875" style="7" customWidth="1"/>
    <col min="549" max="549" width="1.44140625" style="7" customWidth="1"/>
    <col min="550" max="550" width="7.44140625" style="7" customWidth="1"/>
    <col min="551" max="554" width="5.5546875" style="7" customWidth="1"/>
    <col min="555" max="555" width="1.44140625" style="7" customWidth="1"/>
    <col min="556" max="768" width="11.5546875" style="7"/>
    <col min="769" max="769" width="28.109375" style="7" customWidth="1"/>
    <col min="770" max="770" width="7.109375" style="7" customWidth="1"/>
    <col min="771" max="774" width="5.5546875" style="7" customWidth="1"/>
    <col min="775" max="775" width="1.44140625" style="7" customWidth="1"/>
    <col min="776" max="776" width="7.44140625" style="7" customWidth="1"/>
    <col min="777" max="780" width="5.5546875" style="7" customWidth="1"/>
    <col min="781" max="781" width="1.44140625" style="7" customWidth="1"/>
    <col min="782" max="782" width="6.5546875" style="7" customWidth="1"/>
    <col min="783" max="786" width="5.5546875" style="7" customWidth="1"/>
    <col min="787" max="787" width="1.44140625" style="7" customWidth="1"/>
    <col min="788" max="788" width="7.44140625" style="7" customWidth="1"/>
    <col min="789" max="790" width="5.5546875" style="7" customWidth="1"/>
    <col min="791" max="791" width="6.33203125" style="7" bestFit="1" customWidth="1"/>
    <col min="792" max="792" width="5.5546875" style="7" customWidth="1"/>
    <col min="793" max="793" width="1" style="7" customWidth="1"/>
    <col min="794" max="794" width="7.44140625" style="7" customWidth="1"/>
    <col min="795" max="797" width="5.5546875" style="7" customWidth="1"/>
    <col min="798" max="798" width="6.44140625" style="7" bestFit="1" customWidth="1"/>
    <col min="799" max="799" width="1.44140625" style="7" customWidth="1"/>
    <col min="800" max="800" width="7.44140625" style="7" customWidth="1"/>
    <col min="801" max="804" width="5.5546875" style="7" customWidth="1"/>
    <col min="805" max="805" width="1.44140625" style="7" customWidth="1"/>
    <col min="806" max="806" width="7.44140625" style="7" customWidth="1"/>
    <col min="807" max="810" width="5.5546875" style="7" customWidth="1"/>
    <col min="811" max="811" width="1.44140625" style="7" customWidth="1"/>
    <col min="812" max="1024" width="11.5546875" style="7"/>
    <col min="1025" max="1025" width="28.109375" style="7" customWidth="1"/>
    <col min="1026" max="1026" width="7.109375" style="7" customWidth="1"/>
    <col min="1027" max="1030" width="5.5546875" style="7" customWidth="1"/>
    <col min="1031" max="1031" width="1.44140625" style="7" customWidth="1"/>
    <col min="1032" max="1032" width="7.44140625" style="7" customWidth="1"/>
    <col min="1033" max="1036" width="5.5546875" style="7" customWidth="1"/>
    <col min="1037" max="1037" width="1.44140625" style="7" customWidth="1"/>
    <col min="1038" max="1038" width="6.5546875" style="7" customWidth="1"/>
    <col min="1039" max="1042" width="5.5546875" style="7" customWidth="1"/>
    <col min="1043" max="1043" width="1.44140625" style="7" customWidth="1"/>
    <col min="1044" max="1044" width="7.44140625" style="7" customWidth="1"/>
    <col min="1045" max="1046" width="5.5546875" style="7" customWidth="1"/>
    <col min="1047" max="1047" width="6.33203125" style="7" bestFit="1" customWidth="1"/>
    <col min="1048" max="1048" width="5.5546875" style="7" customWidth="1"/>
    <col min="1049" max="1049" width="1" style="7" customWidth="1"/>
    <col min="1050" max="1050" width="7.44140625" style="7" customWidth="1"/>
    <col min="1051" max="1053" width="5.5546875" style="7" customWidth="1"/>
    <col min="1054" max="1054" width="6.44140625" style="7" bestFit="1" customWidth="1"/>
    <col min="1055" max="1055" width="1.44140625" style="7" customWidth="1"/>
    <col min="1056" max="1056" width="7.44140625" style="7" customWidth="1"/>
    <col min="1057" max="1060" width="5.5546875" style="7" customWidth="1"/>
    <col min="1061" max="1061" width="1.44140625" style="7" customWidth="1"/>
    <col min="1062" max="1062" width="7.44140625" style="7" customWidth="1"/>
    <col min="1063" max="1066" width="5.5546875" style="7" customWidth="1"/>
    <col min="1067" max="1067" width="1.44140625" style="7" customWidth="1"/>
    <col min="1068" max="1280" width="11.5546875" style="7"/>
    <col min="1281" max="1281" width="28.109375" style="7" customWidth="1"/>
    <col min="1282" max="1282" width="7.109375" style="7" customWidth="1"/>
    <col min="1283" max="1286" width="5.5546875" style="7" customWidth="1"/>
    <col min="1287" max="1287" width="1.44140625" style="7" customWidth="1"/>
    <col min="1288" max="1288" width="7.44140625" style="7" customWidth="1"/>
    <col min="1289" max="1292" width="5.5546875" style="7" customWidth="1"/>
    <col min="1293" max="1293" width="1.44140625" style="7" customWidth="1"/>
    <col min="1294" max="1294" width="6.5546875" style="7" customWidth="1"/>
    <col min="1295" max="1298" width="5.5546875" style="7" customWidth="1"/>
    <col min="1299" max="1299" width="1.44140625" style="7" customWidth="1"/>
    <col min="1300" max="1300" width="7.44140625" style="7" customWidth="1"/>
    <col min="1301" max="1302" width="5.5546875" style="7" customWidth="1"/>
    <col min="1303" max="1303" width="6.33203125" style="7" bestFit="1" customWidth="1"/>
    <col min="1304" max="1304" width="5.5546875" style="7" customWidth="1"/>
    <col min="1305" max="1305" width="1" style="7" customWidth="1"/>
    <col min="1306" max="1306" width="7.44140625" style="7" customWidth="1"/>
    <col min="1307" max="1309" width="5.5546875" style="7" customWidth="1"/>
    <col min="1310" max="1310" width="6.44140625" style="7" bestFit="1" customWidth="1"/>
    <col min="1311" max="1311" width="1.44140625" style="7" customWidth="1"/>
    <col min="1312" max="1312" width="7.44140625" style="7" customWidth="1"/>
    <col min="1313" max="1316" width="5.5546875" style="7" customWidth="1"/>
    <col min="1317" max="1317" width="1.44140625" style="7" customWidth="1"/>
    <col min="1318" max="1318" width="7.44140625" style="7" customWidth="1"/>
    <col min="1319" max="1322" width="5.5546875" style="7" customWidth="1"/>
    <col min="1323" max="1323" width="1.44140625" style="7" customWidth="1"/>
    <col min="1324" max="1536" width="11.5546875" style="7"/>
    <col min="1537" max="1537" width="28.109375" style="7" customWidth="1"/>
    <col min="1538" max="1538" width="7.109375" style="7" customWidth="1"/>
    <col min="1539" max="1542" width="5.5546875" style="7" customWidth="1"/>
    <col min="1543" max="1543" width="1.44140625" style="7" customWidth="1"/>
    <col min="1544" max="1544" width="7.44140625" style="7" customWidth="1"/>
    <col min="1545" max="1548" width="5.5546875" style="7" customWidth="1"/>
    <col min="1549" max="1549" width="1.44140625" style="7" customWidth="1"/>
    <col min="1550" max="1550" width="6.5546875" style="7" customWidth="1"/>
    <col min="1551" max="1554" width="5.5546875" style="7" customWidth="1"/>
    <col min="1555" max="1555" width="1.44140625" style="7" customWidth="1"/>
    <col min="1556" max="1556" width="7.44140625" style="7" customWidth="1"/>
    <col min="1557" max="1558" width="5.5546875" style="7" customWidth="1"/>
    <col min="1559" max="1559" width="6.33203125" style="7" bestFit="1" customWidth="1"/>
    <col min="1560" max="1560" width="5.5546875" style="7" customWidth="1"/>
    <col min="1561" max="1561" width="1" style="7" customWidth="1"/>
    <col min="1562" max="1562" width="7.44140625" style="7" customWidth="1"/>
    <col min="1563" max="1565" width="5.5546875" style="7" customWidth="1"/>
    <col min="1566" max="1566" width="6.44140625" style="7" bestFit="1" customWidth="1"/>
    <col min="1567" max="1567" width="1.44140625" style="7" customWidth="1"/>
    <col min="1568" max="1568" width="7.44140625" style="7" customWidth="1"/>
    <col min="1569" max="1572" width="5.5546875" style="7" customWidth="1"/>
    <col min="1573" max="1573" width="1.44140625" style="7" customWidth="1"/>
    <col min="1574" max="1574" width="7.44140625" style="7" customWidth="1"/>
    <col min="1575" max="1578" width="5.5546875" style="7" customWidth="1"/>
    <col min="1579" max="1579" width="1.44140625" style="7" customWidth="1"/>
    <col min="1580" max="1792" width="11.5546875" style="7"/>
    <col min="1793" max="1793" width="28.109375" style="7" customWidth="1"/>
    <col min="1794" max="1794" width="7.109375" style="7" customWidth="1"/>
    <col min="1795" max="1798" width="5.5546875" style="7" customWidth="1"/>
    <col min="1799" max="1799" width="1.44140625" style="7" customWidth="1"/>
    <col min="1800" max="1800" width="7.44140625" style="7" customWidth="1"/>
    <col min="1801" max="1804" width="5.5546875" style="7" customWidth="1"/>
    <col min="1805" max="1805" width="1.44140625" style="7" customWidth="1"/>
    <col min="1806" max="1806" width="6.5546875" style="7" customWidth="1"/>
    <col min="1807" max="1810" width="5.5546875" style="7" customWidth="1"/>
    <col min="1811" max="1811" width="1.44140625" style="7" customWidth="1"/>
    <col min="1812" max="1812" width="7.44140625" style="7" customWidth="1"/>
    <col min="1813" max="1814" width="5.5546875" style="7" customWidth="1"/>
    <col min="1815" max="1815" width="6.33203125" style="7" bestFit="1" customWidth="1"/>
    <col min="1816" max="1816" width="5.5546875" style="7" customWidth="1"/>
    <col min="1817" max="1817" width="1" style="7" customWidth="1"/>
    <col min="1818" max="1818" width="7.44140625" style="7" customWidth="1"/>
    <col min="1819" max="1821" width="5.5546875" style="7" customWidth="1"/>
    <col min="1822" max="1822" width="6.44140625" style="7" bestFit="1" customWidth="1"/>
    <col min="1823" max="1823" width="1.44140625" style="7" customWidth="1"/>
    <col min="1824" max="1824" width="7.44140625" style="7" customWidth="1"/>
    <col min="1825" max="1828" width="5.5546875" style="7" customWidth="1"/>
    <col min="1829" max="1829" width="1.44140625" style="7" customWidth="1"/>
    <col min="1830" max="1830" width="7.44140625" style="7" customWidth="1"/>
    <col min="1831" max="1834" width="5.5546875" style="7" customWidth="1"/>
    <col min="1835" max="1835" width="1.44140625" style="7" customWidth="1"/>
    <col min="1836" max="2048" width="11.5546875" style="7"/>
    <col min="2049" max="2049" width="28.109375" style="7" customWidth="1"/>
    <col min="2050" max="2050" width="7.109375" style="7" customWidth="1"/>
    <col min="2051" max="2054" width="5.5546875" style="7" customWidth="1"/>
    <col min="2055" max="2055" width="1.44140625" style="7" customWidth="1"/>
    <col min="2056" max="2056" width="7.44140625" style="7" customWidth="1"/>
    <col min="2057" max="2060" width="5.5546875" style="7" customWidth="1"/>
    <col min="2061" max="2061" width="1.44140625" style="7" customWidth="1"/>
    <col min="2062" max="2062" width="6.5546875" style="7" customWidth="1"/>
    <col min="2063" max="2066" width="5.5546875" style="7" customWidth="1"/>
    <col min="2067" max="2067" width="1.44140625" style="7" customWidth="1"/>
    <col min="2068" max="2068" width="7.44140625" style="7" customWidth="1"/>
    <col min="2069" max="2070" width="5.5546875" style="7" customWidth="1"/>
    <col min="2071" max="2071" width="6.33203125" style="7" bestFit="1" customWidth="1"/>
    <col min="2072" max="2072" width="5.5546875" style="7" customWidth="1"/>
    <col min="2073" max="2073" width="1" style="7" customWidth="1"/>
    <col min="2074" max="2074" width="7.44140625" style="7" customWidth="1"/>
    <col min="2075" max="2077" width="5.5546875" style="7" customWidth="1"/>
    <col min="2078" max="2078" width="6.44140625" style="7" bestFit="1" customWidth="1"/>
    <col min="2079" max="2079" width="1.44140625" style="7" customWidth="1"/>
    <col min="2080" max="2080" width="7.44140625" style="7" customWidth="1"/>
    <col min="2081" max="2084" width="5.5546875" style="7" customWidth="1"/>
    <col min="2085" max="2085" width="1.44140625" style="7" customWidth="1"/>
    <col min="2086" max="2086" width="7.44140625" style="7" customWidth="1"/>
    <col min="2087" max="2090" width="5.5546875" style="7" customWidth="1"/>
    <col min="2091" max="2091" width="1.44140625" style="7" customWidth="1"/>
    <col min="2092" max="2304" width="11.5546875" style="7"/>
    <col min="2305" max="2305" width="28.109375" style="7" customWidth="1"/>
    <col min="2306" max="2306" width="7.109375" style="7" customWidth="1"/>
    <col min="2307" max="2310" width="5.5546875" style="7" customWidth="1"/>
    <col min="2311" max="2311" width="1.44140625" style="7" customWidth="1"/>
    <col min="2312" max="2312" width="7.44140625" style="7" customWidth="1"/>
    <col min="2313" max="2316" width="5.5546875" style="7" customWidth="1"/>
    <col min="2317" max="2317" width="1.44140625" style="7" customWidth="1"/>
    <col min="2318" max="2318" width="6.5546875" style="7" customWidth="1"/>
    <col min="2319" max="2322" width="5.5546875" style="7" customWidth="1"/>
    <col min="2323" max="2323" width="1.44140625" style="7" customWidth="1"/>
    <col min="2324" max="2324" width="7.44140625" style="7" customWidth="1"/>
    <col min="2325" max="2326" width="5.5546875" style="7" customWidth="1"/>
    <col min="2327" max="2327" width="6.33203125" style="7" bestFit="1" customWidth="1"/>
    <col min="2328" max="2328" width="5.5546875" style="7" customWidth="1"/>
    <col min="2329" max="2329" width="1" style="7" customWidth="1"/>
    <col min="2330" max="2330" width="7.44140625" style="7" customWidth="1"/>
    <col min="2331" max="2333" width="5.5546875" style="7" customWidth="1"/>
    <col min="2334" max="2334" width="6.44140625" style="7" bestFit="1" customWidth="1"/>
    <col min="2335" max="2335" width="1.44140625" style="7" customWidth="1"/>
    <col min="2336" max="2336" width="7.44140625" style="7" customWidth="1"/>
    <col min="2337" max="2340" width="5.5546875" style="7" customWidth="1"/>
    <col min="2341" max="2341" width="1.44140625" style="7" customWidth="1"/>
    <col min="2342" max="2342" width="7.44140625" style="7" customWidth="1"/>
    <col min="2343" max="2346" width="5.5546875" style="7" customWidth="1"/>
    <col min="2347" max="2347" width="1.44140625" style="7" customWidth="1"/>
    <col min="2348" max="2560" width="11.5546875" style="7"/>
    <col min="2561" max="2561" width="28.109375" style="7" customWidth="1"/>
    <col min="2562" max="2562" width="7.109375" style="7" customWidth="1"/>
    <col min="2563" max="2566" width="5.5546875" style="7" customWidth="1"/>
    <col min="2567" max="2567" width="1.44140625" style="7" customWidth="1"/>
    <col min="2568" max="2568" width="7.44140625" style="7" customWidth="1"/>
    <col min="2569" max="2572" width="5.5546875" style="7" customWidth="1"/>
    <col min="2573" max="2573" width="1.44140625" style="7" customWidth="1"/>
    <col min="2574" max="2574" width="6.5546875" style="7" customWidth="1"/>
    <col min="2575" max="2578" width="5.5546875" style="7" customWidth="1"/>
    <col min="2579" max="2579" width="1.44140625" style="7" customWidth="1"/>
    <col min="2580" max="2580" width="7.44140625" style="7" customWidth="1"/>
    <col min="2581" max="2582" width="5.5546875" style="7" customWidth="1"/>
    <col min="2583" max="2583" width="6.33203125" style="7" bestFit="1" customWidth="1"/>
    <col min="2584" max="2584" width="5.5546875" style="7" customWidth="1"/>
    <col min="2585" max="2585" width="1" style="7" customWidth="1"/>
    <col min="2586" max="2586" width="7.44140625" style="7" customWidth="1"/>
    <col min="2587" max="2589" width="5.5546875" style="7" customWidth="1"/>
    <col min="2590" max="2590" width="6.44140625" style="7" bestFit="1" customWidth="1"/>
    <col min="2591" max="2591" width="1.44140625" style="7" customWidth="1"/>
    <col min="2592" max="2592" width="7.44140625" style="7" customWidth="1"/>
    <col min="2593" max="2596" width="5.5546875" style="7" customWidth="1"/>
    <col min="2597" max="2597" width="1.44140625" style="7" customWidth="1"/>
    <col min="2598" max="2598" width="7.44140625" style="7" customWidth="1"/>
    <col min="2599" max="2602" width="5.5546875" style="7" customWidth="1"/>
    <col min="2603" max="2603" width="1.44140625" style="7" customWidth="1"/>
    <col min="2604" max="2816" width="11.5546875" style="7"/>
    <col min="2817" max="2817" width="28.109375" style="7" customWidth="1"/>
    <col min="2818" max="2818" width="7.109375" style="7" customWidth="1"/>
    <col min="2819" max="2822" width="5.5546875" style="7" customWidth="1"/>
    <col min="2823" max="2823" width="1.44140625" style="7" customWidth="1"/>
    <col min="2824" max="2824" width="7.44140625" style="7" customWidth="1"/>
    <col min="2825" max="2828" width="5.5546875" style="7" customWidth="1"/>
    <col min="2829" max="2829" width="1.44140625" style="7" customWidth="1"/>
    <col min="2830" max="2830" width="6.5546875" style="7" customWidth="1"/>
    <col min="2831" max="2834" width="5.5546875" style="7" customWidth="1"/>
    <col min="2835" max="2835" width="1.44140625" style="7" customWidth="1"/>
    <col min="2836" max="2836" width="7.44140625" style="7" customWidth="1"/>
    <col min="2837" max="2838" width="5.5546875" style="7" customWidth="1"/>
    <col min="2839" max="2839" width="6.33203125" style="7" bestFit="1" customWidth="1"/>
    <col min="2840" max="2840" width="5.5546875" style="7" customWidth="1"/>
    <col min="2841" max="2841" width="1" style="7" customWidth="1"/>
    <col min="2842" max="2842" width="7.44140625" style="7" customWidth="1"/>
    <col min="2843" max="2845" width="5.5546875" style="7" customWidth="1"/>
    <col min="2846" max="2846" width="6.44140625" style="7" bestFit="1" customWidth="1"/>
    <col min="2847" max="2847" width="1.44140625" style="7" customWidth="1"/>
    <col min="2848" max="2848" width="7.44140625" style="7" customWidth="1"/>
    <col min="2849" max="2852" width="5.5546875" style="7" customWidth="1"/>
    <col min="2853" max="2853" width="1.44140625" style="7" customWidth="1"/>
    <col min="2854" max="2854" width="7.44140625" style="7" customWidth="1"/>
    <col min="2855" max="2858" width="5.5546875" style="7" customWidth="1"/>
    <col min="2859" max="2859" width="1.44140625" style="7" customWidth="1"/>
    <col min="2860" max="3072" width="11.5546875" style="7"/>
    <col min="3073" max="3073" width="28.109375" style="7" customWidth="1"/>
    <col min="3074" max="3074" width="7.109375" style="7" customWidth="1"/>
    <col min="3075" max="3078" width="5.5546875" style="7" customWidth="1"/>
    <col min="3079" max="3079" width="1.44140625" style="7" customWidth="1"/>
    <col min="3080" max="3080" width="7.44140625" style="7" customWidth="1"/>
    <col min="3081" max="3084" width="5.5546875" style="7" customWidth="1"/>
    <col min="3085" max="3085" width="1.44140625" style="7" customWidth="1"/>
    <col min="3086" max="3086" width="6.5546875" style="7" customWidth="1"/>
    <col min="3087" max="3090" width="5.5546875" style="7" customWidth="1"/>
    <col min="3091" max="3091" width="1.44140625" style="7" customWidth="1"/>
    <col min="3092" max="3092" width="7.44140625" style="7" customWidth="1"/>
    <col min="3093" max="3094" width="5.5546875" style="7" customWidth="1"/>
    <col min="3095" max="3095" width="6.33203125" style="7" bestFit="1" customWidth="1"/>
    <col min="3096" max="3096" width="5.5546875" style="7" customWidth="1"/>
    <col min="3097" max="3097" width="1" style="7" customWidth="1"/>
    <col min="3098" max="3098" width="7.44140625" style="7" customWidth="1"/>
    <col min="3099" max="3101" width="5.5546875" style="7" customWidth="1"/>
    <col min="3102" max="3102" width="6.44140625" style="7" bestFit="1" customWidth="1"/>
    <col min="3103" max="3103" width="1.44140625" style="7" customWidth="1"/>
    <col min="3104" max="3104" width="7.44140625" style="7" customWidth="1"/>
    <col min="3105" max="3108" width="5.5546875" style="7" customWidth="1"/>
    <col min="3109" max="3109" width="1.44140625" style="7" customWidth="1"/>
    <col min="3110" max="3110" width="7.44140625" style="7" customWidth="1"/>
    <col min="3111" max="3114" width="5.5546875" style="7" customWidth="1"/>
    <col min="3115" max="3115" width="1.44140625" style="7" customWidth="1"/>
    <col min="3116" max="3328" width="11.5546875" style="7"/>
    <col min="3329" max="3329" width="28.109375" style="7" customWidth="1"/>
    <col min="3330" max="3330" width="7.109375" style="7" customWidth="1"/>
    <col min="3331" max="3334" width="5.5546875" style="7" customWidth="1"/>
    <col min="3335" max="3335" width="1.44140625" style="7" customWidth="1"/>
    <col min="3336" max="3336" width="7.44140625" style="7" customWidth="1"/>
    <col min="3337" max="3340" width="5.5546875" style="7" customWidth="1"/>
    <col min="3341" max="3341" width="1.44140625" style="7" customWidth="1"/>
    <col min="3342" max="3342" width="6.5546875" style="7" customWidth="1"/>
    <col min="3343" max="3346" width="5.5546875" style="7" customWidth="1"/>
    <col min="3347" max="3347" width="1.44140625" style="7" customWidth="1"/>
    <col min="3348" max="3348" width="7.44140625" style="7" customWidth="1"/>
    <col min="3349" max="3350" width="5.5546875" style="7" customWidth="1"/>
    <col min="3351" max="3351" width="6.33203125" style="7" bestFit="1" customWidth="1"/>
    <col min="3352" max="3352" width="5.5546875" style="7" customWidth="1"/>
    <col min="3353" max="3353" width="1" style="7" customWidth="1"/>
    <col min="3354" max="3354" width="7.44140625" style="7" customWidth="1"/>
    <col min="3355" max="3357" width="5.5546875" style="7" customWidth="1"/>
    <col min="3358" max="3358" width="6.44140625" style="7" bestFit="1" customWidth="1"/>
    <col min="3359" max="3359" width="1.44140625" style="7" customWidth="1"/>
    <col min="3360" max="3360" width="7.44140625" style="7" customWidth="1"/>
    <col min="3361" max="3364" width="5.5546875" style="7" customWidth="1"/>
    <col min="3365" max="3365" width="1.44140625" style="7" customWidth="1"/>
    <col min="3366" max="3366" width="7.44140625" style="7" customWidth="1"/>
    <col min="3367" max="3370" width="5.5546875" style="7" customWidth="1"/>
    <col min="3371" max="3371" width="1.44140625" style="7" customWidth="1"/>
    <col min="3372" max="3584" width="11.5546875" style="7"/>
    <col min="3585" max="3585" width="28.109375" style="7" customWidth="1"/>
    <col min="3586" max="3586" width="7.109375" style="7" customWidth="1"/>
    <col min="3587" max="3590" width="5.5546875" style="7" customWidth="1"/>
    <col min="3591" max="3591" width="1.44140625" style="7" customWidth="1"/>
    <col min="3592" max="3592" width="7.44140625" style="7" customWidth="1"/>
    <col min="3593" max="3596" width="5.5546875" style="7" customWidth="1"/>
    <col min="3597" max="3597" width="1.44140625" style="7" customWidth="1"/>
    <col min="3598" max="3598" width="6.5546875" style="7" customWidth="1"/>
    <col min="3599" max="3602" width="5.5546875" style="7" customWidth="1"/>
    <col min="3603" max="3603" width="1.44140625" style="7" customWidth="1"/>
    <col min="3604" max="3604" width="7.44140625" style="7" customWidth="1"/>
    <col min="3605" max="3606" width="5.5546875" style="7" customWidth="1"/>
    <col min="3607" max="3607" width="6.33203125" style="7" bestFit="1" customWidth="1"/>
    <col min="3608" max="3608" width="5.5546875" style="7" customWidth="1"/>
    <col min="3609" max="3609" width="1" style="7" customWidth="1"/>
    <col min="3610" max="3610" width="7.44140625" style="7" customWidth="1"/>
    <col min="3611" max="3613" width="5.5546875" style="7" customWidth="1"/>
    <col min="3614" max="3614" width="6.44140625" style="7" bestFit="1" customWidth="1"/>
    <col min="3615" max="3615" width="1.44140625" style="7" customWidth="1"/>
    <col min="3616" max="3616" width="7.44140625" style="7" customWidth="1"/>
    <col min="3617" max="3620" width="5.5546875" style="7" customWidth="1"/>
    <col min="3621" max="3621" width="1.44140625" style="7" customWidth="1"/>
    <col min="3622" max="3622" width="7.44140625" style="7" customWidth="1"/>
    <col min="3623" max="3626" width="5.5546875" style="7" customWidth="1"/>
    <col min="3627" max="3627" width="1.44140625" style="7" customWidth="1"/>
    <col min="3628" max="3840" width="11.5546875" style="7"/>
    <col min="3841" max="3841" width="28.109375" style="7" customWidth="1"/>
    <col min="3842" max="3842" width="7.109375" style="7" customWidth="1"/>
    <col min="3843" max="3846" width="5.5546875" style="7" customWidth="1"/>
    <col min="3847" max="3847" width="1.44140625" style="7" customWidth="1"/>
    <col min="3848" max="3848" width="7.44140625" style="7" customWidth="1"/>
    <col min="3849" max="3852" width="5.5546875" style="7" customWidth="1"/>
    <col min="3853" max="3853" width="1.44140625" style="7" customWidth="1"/>
    <col min="3854" max="3854" width="6.5546875" style="7" customWidth="1"/>
    <col min="3855" max="3858" width="5.5546875" style="7" customWidth="1"/>
    <col min="3859" max="3859" width="1.44140625" style="7" customWidth="1"/>
    <col min="3860" max="3860" width="7.44140625" style="7" customWidth="1"/>
    <col min="3861" max="3862" width="5.5546875" style="7" customWidth="1"/>
    <col min="3863" max="3863" width="6.33203125" style="7" bestFit="1" customWidth="1"/>
    <col min="3864" max="3864" width="5.5546875" style="7" customWidth="1"/>
    <col min="3865" max="3865" width="1" style="7" customWidth="1"/>
    <col min="3866" max="3866" width="7.44140625" style="7" customWidth="1"/>
    <col min="3867" max="3869" width="5.5546875" style="7" customWidth="1"/>
    <col min="3870" max="3870" width="6.44140625" style="7" bestFit="1" customWidth="1"/>
    <col min="3871" max="3871" width="1.44140625" style="7" customWidth="1"/>
    <col min="3872" max="3872" width="7.44140625" style="7" customWidth="1"/>
    <col min="3873" max="3876" width="5.5546875" style="7" customWidth="1"/>
    <col min="3877" max="3877" width="1.44140625" style="7" customWidth="1"/>
    <col min="3878" max="3878" width="7.44140625" style="7" customWidth="1"/>
    <col min="3879" max="3882" width="5.5546875" style="7" customWidth="1"/>
    <col min="3883" max="3883" width="1.44140625" style="7" customWidth="1"/>
    <col min="3884" max="4096" width="11.5546875" style="7"/>
    <col min="4097" max="4097" width="28.109375" style="7" customWidth="1"/>
    <col min="4098" max="4098" width="7.109375" style="7" customWidth="1"/>
    <col min="4099" max="4102" width="5.5546875" style="7" customWidth="1"/>
    <col min="4103" max="4103" width="1.44140625" style="7" customWidth="1"/>
    <col min="4104" max="4104" width="7.44140625" style="7" customWidth="1"/>
    <col min="4105" max="4108" width="5.5546875" style="7" customWidth="1"/>
    <col min="4109" max="4109" width="1.44140625" style="7" customWidth="1"/>
    <col min="4110" max="4110" width="6.5546875" style="7" customWidth="1"/>
    <col min="4111" max="4114" width="5.5546875" style="7" customWidth="1"/>
    <col min="4115" max="4115" width="1.44140625" style="7" customWidth="1"/>
    <col min="4116" max="4116" width="7.44140625" style="7" customWidth="1"/>
    <col min="4117" max="4118" width="5.5546875" style="7" customWidth="1"/>
    <col min="4119" max="4119" width="6.33203125" style="7" bestFit="1" customWidth="1"/>
    <col min="4120" max="4120" width="5.5546875" style="7" customWidth="1"/>
    <col min="4121" max="4121" width="1" style="7" customWidth="1"/>
    <col min="4122" max="4122" width="7.44140625" style="7" customWidth="1"/>
    <col min="4123" max="4125" width="5.5546875" style="7" customWidth="1"/>
    <col min="4126" max="4126" width="6.44140625" style="7" bestFit="1" customWidth="1"/>
    <col min="4127" max="4127" width="1.44140625" style="7" customWidth="1"/>
    <col min="4128" max="4128" width="7.44140625" style="7" customWidth="1"/>
    <col min="4129" max="4132" width="5.5546875" style="7" customWidth="1"/>
    <col min="4133" max="4133" width="1.44140625" style="7" customWidth="1"/>
    <col min="4134" max="4134" width="7.44140625" style="7" customWidth="1"/>
    <col min="4135" max="4138" width="5.5546875" style="7" customWidth="1"/>
    <col min="4139" max="4139" width="1.44140625" style="7" customWidth="1"/>
    <col min="4140" max="4352" width="11.5546875" style="7"/>
    <col min="4353" max="4353" width="28.109375" style="7" customWidth="1"/>
    <col min="4354" max="4354" width="7.109375" style="7" customWidth="1"/>
    <col min="4355" max="4358" width="5.5546875" style="7" customWidth="1"/>
    <col min="4359" max="4359" width="1.44140625" style="7" customWidth="1"/>
    <col min="4360" max="4360" width="7.44140625" style="7" customWidth="1"/>
    <col min="4361" max="4364" width="5.5546875" style="7" customWidth="1"/>
    <col min="4365" max="4365" width="1.44140625" style="7" customWidth="1"/>
    <col min="4366" max="4366" width="6.5546875" style="7" customWidth="1"/>
    <col min="4367" max="4370" width="5.5546875" style="7" customWidth="1"/>
    <col min="4371" max="4371" width="1.44140625" style="7" customWidth="1"/>
    <col min="4372" max="4372" width="7.44140625" style="7" customWidth="1"/>
    <col min="4373" max="4374" width="5.5546875" style="7" customWidth="1"/>
    <col min="4375" max="4375" width="6.33203125" style="7" bestFit="1" customWidth="1"/>
    <col min="4376" max="4376" width="5.5546875" style="7" customWidth="1"/>
    <col min="4377" max="4377" width="1" style="7" customWidth="1"/>
    <col min="4378" max="4378" width="7.44140625" style="7" customWidth="1"/>
    <col min="4379" max="4381" width="5.5546875" style="7" customWidth="1"/>
    <col min="4382" max="4382" width="6.44140625" style="7" bestFit="1" customWidth="1"/>
    <col min="4383" max="4383" width="1.44140625" style="7" customWidth="1"/>
    <col min="4384" max="4384" width="7.44140625" style="7" customWidth="1"/>
    <col min="4385" max="4388" width="5.5546875" style="7" customWidth="1"/>
    <col min="4389" max="4389" width="1.44140625" style="7" customWidth="1"/>
    <col min="4390" max="4390" width="7.44140625" style="7" customWidth="1"/>
    <col min="4391" max="4394" width="5.5546875" style="7" customWidth="1"/>
    <col min="4395" max="4395" width="1.44140625" style="7" customWidth="1"/>
    <col min="4396" max="4608" width="11.5546875" style="7"/>
    <col min="4609" max="4609" width="28.109375" style="7" customWidth="1"/>
    <col min="4610" max="4610" width="7.109375" style="7" customWidth="1"/>
    <col min="4611" max="4614" width="5.5546875" style="7" customWidth="1"/>
    <col min="4615" max="4615" width="1.44140625" style="7" customWidth="1"/>
    <col min="4616" max="4616" width="7.44140625" style="7" customWidth="1"/>
    <col min="4617" max="4620" width="5.5546875" style="7" customWidth="1"/>
    <col min="4621" max="4621" width="1.44140625" style="7" customWidth="1"/>
    <col min="4622" max="4622" width="6.5546875" style="7" customWidth="1"/>
    <col min="4623" max="4626" width="5.5546875" style="7" customWidth="1"/>
    <col min="4627" max="4627" width="1.44140625" style="7" customWidth="1"/>
    <col min="4628" max="4628" width="7.44140625" style="7" customWidth="1"/>
    <col min="4629" max="4630" width="5.5546875" style="7" customWidth="1"/>
    <col min="4631" max="4631" width="6.33203125" style="7" bestFit="1" customWidth="1"/>
    <col min="4632" max="4632" width="5.5546875" style="7" customWidth="1"/>
    <col min="4633" max="4633" width="1" style="7" customWidth="1"/>
    <col min="4634" max="4634" width="7.44140625" style="7" customWidth="1"/>
    <col min="4635" max="4637" width="5.5546875" style="7" customWidth="1"/>
    <col min="4638" max="4638" width="6.44140625" style="7" bestFit="1" customWidth="1"/>
    <col min="4639" max="4639" width="1.44140625" style="7" customWidth="1"/>
    <col min="4640" max="4640" width="7.44140625" style="7" customWidth="1"/>
    <col min="4641" max="4644" width="5.5546875" style="7" customWidth="1"/>
    <col min="4645" max="4645" width="1.44140625" style="7" customWidth="1"/>
    <col min="4646" max="4646" width="7.44140625" style="7" customWidth="1"/>
    <col min="4647" max="4650" width="5.5546875" style="7" customWidth="1"/>
    <col min="4651" max="4651" width="1.44140625" style="7" customWidth="1"/>
    <col min="4652" max="4864" width="11.5546875" style="7"/>
    <col min="4865" max="4865" width="28.109375" style="7" customWidth="1"/>
    <col min="4866" max="4866" width="7.109375" style="7" customWidth="1"/>
    <col min="4867" max="4870" width="5.5546875" style="7" customWidth="1"/>
    <col min="4871" max="4871" width="1.44140625" style="7" customWidth="1"/>
    <col min="4872" max="4872" width="7.44140625" style="7" customWidth="1"/>
    <col min="4873" max="4876" width="5.5546875" style="7" customWidth="1"/>
    <col min="4877" max="4877" width="1.44140625" style="7" customWidth="1"/>
    <col min="4878" max="4878" width="6.5546875" style="7" customWidth="1"/>
    <col min="4879" max="4882" width="5.5546875" style="7" customWidth="1"/>
    <col min="4883" max="4883" width="1.44140625" style="7" customWidth="1"/>
    <col min="4884" max="4884" width="7.44140625" style="7" customWidth="1"/>
    <col min="4885" max="4886" width="5.5546875" style="7" customWidth="1"/>
    <col min="4887" max="4887" width="6.33203125" style="7" bestFit="1" customWidth="1"/>
    <col min="4888" max="4888" width="5.5546875" style="7" customWidth="1"/>
    <col min="4889" max="4889" width="1" style="7" customWidth="1"/>
    <col min="4890" max="4890" width="7.44140625" style="7" customWidth="1"/>
    <col min="4891" max="4893" width="5.5546875" style="7" customWidth="1"/>
    <col min="4894" max="4894" width="6.44140625" style="7" bestFit="1" customWidth="1"/>
    <col min="4895" max="4895" width="1.44140625" style="7" customWidth="1"/>
    <col min="4896" max="4896" width="7.44140625" style="7" customWidth="1"/>
    <col min="4897" max="4900" width="5.5546875" style="7" customWidth="1"/>
    <col min="4901" max="4901" width="1.44140625" style="7" customWidth="1"/>
    <col min="4902" max="4902" width="7.44140625" style="7" customWidth="1"/>
    <col min="4903" max="4906" width="5.5546875" style="7" customWidth="1"/>
    <col min="4907" max="4907" width="1.44140625" style="7" customWidth="1"/>
    <col min="4908" max="5120" width="11.5546875" style="7"/>
    <col min="5121" max="5121" width="28.109375" style="7" customWidth="1"/>
    <col min="5122" max="5122" width="7.109375" style="7" customWidth="1"/>
    <col min="5123" max="5126" width="5.5546875" style="7" customWidth="1"/>
    <col min="5127" max="5127" width="1.44140625" style="7" customWidth="1"/>
    <col min="5128" max="5128" width="7.44140625" style="7" customWidth="1"/>
    <col min="5129" max="5132" width="5.5546875" style="7" customWidth="1"/>
    <col min="5133" max="5133" width="1.44140625" style="7" customWidth="1"/>
    <col min="5134" max="5134" width="6.5546875" style="7" customWidth="1"/>
    <col min="5135" max="5138" width="5.5546875" style="7" customWidth="1"/>
    <col min="5139" max="5139" width="1.44140625" style="7" customWidth="1"/>
    <col min="5140" max="5140" width="7.44140625" style="7" customWidth="1"/>
    <col min="5141" max="5142" width="5.5546875" style="7" customWidth="1"/>
    <col min="5143" max="5143" width="6.33203125" style="7" bestFit="1" customWidth="1"/>
    <col min="5144" max="5144" width="5.5546875" style="7" customWidth="1"/>
    <col min="5145" max="5145" width="1" style="7" customWidth="1"/>
    <col min="5146" max="5146" width="7.44140625" style="7" customWidth="1"/>
    <col min="5147" max="5149" width="5.5546875" style="7" customWidth="1"/>
    <col min="5150" max="5150" width="6.44140625" style="7" bestFit="1" customWidth="1"/>
    <col min="5151" max="5151" width="1.44140625" style="7" customWidth="1"/>
    <col min="5152" max="5152" width="7.44140625" style="7" customWidth="1"/>
    <col min="5153" max="5156" width="5.5546875" style="7" customWidth="1"/>
    <col min="5157" max="5157" width="1.44140625" style="7" customWidth="1"/>
    <col min="5158" max="5158" width="7.44140625" style="7" customWidth="1"/>
    <col min="5159" max="5162" width="5.5546875" style="7" customWidth="1"/>
    <col min="5163" max="5163" width="1.44140625" style="7" customWidth="1"/>
    <col min="5164" max="5376" width="11.5546875" style="7"/>
    <col min="5377" max="5377" width="28.109375" style="7" customWidth="1"/>
    <col min="5378" max="5378" width="7.109375" style="7" customWidth="1"/>
    <col min="5379" max="5382" width="5.5546875" style="7" customWidth="1"/>
    <col min="5383" max="5383" width="1.44140625" style="7" customWidth="1"/>
    <col min="5384" max="5384" width="7.44140625" style="7" customWidth="1"/>
    <col min="5385" max="5388" width="5.5546875" style="7" customWidth="1"/>
    <col min="5389" max="5389" width="1.44140625" style="7" customWidth="1"/>
    <col min="5390" max="5390" width="6.5546875" style="7" customWidth="1"/>
    <col min="5391" max="5394" width="5.5546875" style="7" customWidth="1"/>
    <col min="5395" max="5395" width="1.44140625" style="7" customWidth="1"/>
    <col min="5396" max="5396" width="7.44140625" style="7" customWidth="1"/>
    <col min="5397" max="5398" width="5.5546875" style="7" customWidth="1"/>
    <col min="5399" max="5399" width="6.33203125" style="7" bestFit="1" customWidth="1"/>
    <col min="5400" max="5400" width="5.5546875" style="7" customWidth="1"/>
    <col min="5401" max="5401" width="1" style="7" customWidth="1"/>
    <col min="5402" max="5402" width="7.44140625" style="7" customWidth="1"/>
    <col min="5403" max="5405" width="5.5546875" style="7" customWidth="1"/>
    <col min="5406" max="5406" width="6.44140625" style="7" bestFit="1" customWidth="1"/>
    <col min="5407" max="5407" width="1.44140625" style="7" customWidth="1"/>
    <col min="5408" max="5408" width="7.44140625" style="7" customWidth="1"/>
    <col min="5409" max="5412" width="5.5546875" style="7" customWidth="1"/>
    <col min="5413" max="5413" width="1.44140625" style="7" customWidth="1"/>
    <col min="5414" max="5414" width="7.44140625" style="7" customWidth="1"/>
    <col min="5415" max="5418" width="5.5546875" style="7" customWidth="1"/>
    <col min="5419" max="5419" width="1.44140625" style="7" customWidth="1"/>
    <col min="5420" max="5632" width="11.5546875" style="7"/>
    <col min="5633" max="5633" width="28.109375" style="7" customWidth="1"/>
    <col min="5634" max="5634" width="7.109375" style="7" customWidth="1"/>
    <col min="5635" max="5638" width="5.5546875" style="7" customWidth="1"/>
    <col min="5639" max="5639" width="1.44140625" style="7" customWidth="1"/>
    <col min="5640" max="5640" width="7.44140625" style="7" customWidth="1"/>
    <col min="5641" max="5644" width="5.5546875" style="7" customWidth="1"/>
    <col min="5645" max="5645" width="1.44140625" style="7" customWidth="1"/>
    <col min="5646" max="5646" width="6.5546875" style="7" customWidth="1"/>
    <col min="5647" max="5650" width="5.5546875" style="7" customWidth="1"/>
    <col min="5651" max="5651" width="1.44140625" style="7" customWidth="1"/>
    <col min="5652" max="5652" width="7.44140625" style="7" customWidth="1"/>
    <col min="5653" max="5654" width="5.5546875" style="7" customWidth="1"/>
    <col min="5655" max="5655" width="6.33203125" style="7" bestFit="1" customWidth="1"/>
    <col min="5656" max="5656" width="5.5546875" style="7" customWidth="1"/>
    <col min="5657" max="5657" width="1" style="7" customWidth="1"/>
    <col min="5658" max="5658" width="7.44140625" style="7" customWidth="1"/>
    <col min="5659" max="5661" width="5.5546875" style="7" customWidth="1"/>
    <col min="5662" max="5662" width="6.44140625" style="7" bestFit="1" customWidth="1"/>
    <col min="5663" max="5663" width="1.44140625" style="7" customWidth="1"/>
    <col min="5664" max="5664" width="7.44140625" style="7" customWidth="1"/>
    <col min="5665" max="5668" width="5.5546875" style="7" customWidth="1"/>
    <col min="5669" max="5669" width="1.44140625" style="7" customWidth="1"/>
    <col min="5670" max="5670" width="7.44140625" style="7" customWidth="1"/>
    <col min="5671" max="5674" width="5.5546875" style="7" customWidth="1"/>
    <col min="5675" max="5675" width="1.44140625" style="7" customWidth="1"/>
    <col min="5676" max="5888" width="11.5546875" style="7"/>
    <col min="5889" max="5889" width="28.109375" style="7" customWidth="1"/>
    <col min="5890" max="5890" width="7.109375" style="7" customWidth="1"/>
    <col min="5891" max="5894" width="5.5546875" style="7" customWidth="1"/>
    <col min="5895" max="5895" width="1.44140625" style="7" customWidth="1"/>
    <col min="5896" max="5896" width="7.44140625" style="7" customWidth="1"/>
    <col min="5897" max="5900" width="5.5546875" style="7" customWidth="1"/>
    <col min="5901" max="5901" width="1.44140625" style="7" customWidth="1"/>
    <col min="5902" max="5902" width="6.5546875" style="7" customWidth="1"/>
    <col min="5903" max="5906" width="5.5546875" style="7" customWidth="1"/>
    <col min="5907" max="5907" width="1.44140625" style="7" customWidth="1"/>
    <col min="5908" max="5908" width="7.44140625" style="7" customWidth="1"/>
    <col min="5909" max="5910" width="5.5546875" style="7" customWidth="1"/>
    <col min="5911" max="5911" width="6.33203125" style="7" bestFit="1" customWidth="1"/>
    <col min="5912" max="5912" width="5.5546875" style="7" customWidth="1"/>
    <col min="5913" max="5913" width="1" style="7" customWidth="1"/>
    <col min="5914" max="5914" width="7.44140625" style="7" customWidth="1"/>
    <col min="5915" max="5917" width="5.5546875" style="7" customWidth="1"/>
    <col min="5918" max="5918" width="6.44140625" style="7" bestFit="1" customWidth="1"/>
    <col min="5919" max="5919" width="1.44140625" style="7" customWidth="1"/>
    <col min="5920" max="5920" width="7.44140625" style="7" customWidth="1"/>
    <col min="5921" max="5924" width="5.5546875" style="7" customWidth="1"/>
    <col min="5925" max="5925" width="1.44140625" style="7" customWidth="1"/>
    <col min="5926" max="5926" width="7.44140625" style="7" customWidth="1"/>
    <col min="5927" max="5930" width="5.5546875" style="7" customWidth="1"/>
    <col min="5931" max="5931" width="1.44140625" style="7" customWidth="1"/>
    <col min="5932" max="6144" width="11.5546875" style="7"/>
    <col min="6145" max="6145" width="28.109375" style="7" customWidth="1"/>
    <col min="6146" max="6146" width="7.109375" style="7" customWidth="1"/>
    <col min="6147" max="6150" width="5.5546875" style="7" customWidth="1"/>
    <col min="6151" max="6151" width="1.44140625" style="7" customWidth="1"/>
    <col min="6152" max="6152" width="7.44140625" style="7" customWidth="1"/>
    <col min="6153" max="6156" width="5.5546875" style="7" customWidth="1"/>
    <col min="6157" max="6157" width="1.44140625" style="7" customWidth="1"/>
    <col min="6158" max="6158" width="6.5546875" style="7" customWidth="1"/>
    <col min="6159" max="6162" width="5.5546875" style="7" customWidth="1"/>
    <col min="6163" max="6163" width="1.44140625" style="7" customWidth="1"/>
    <col min="6164" max="6164" width="7.44140625" style="7" customWidth="1"/>
    <col min="6165" max="6166" width="5.5546875" style="7" customWidth="1"/>
    <col min="6167" max="6167" width="6.33203125" style="7" bestFit="1" customWidth="1"/>
    <col min="6168" max="6168" width="5.5546875" style="7" customWidth="1"/>
    <col min="6169" max="6169" width="1" style="7" customWidth="1"/>
    <col min="6170" max="6170" width="7.44140625" style="7" customWidth="1"/>
    <col min="6171" max="6173" width="5.5546875" style="7" customWidth="1"/>
    <col min="6174" max="6174" width="6.44140625" style="7" bestFit="1" customWidth="1"/>
    <col min="6175" max="6175" width="1.44140625" style="7" customWidth="1"/>
    <col min="6176" max="6176" width="7.44140625" style="7" customWidth="1"/>
    <col min="6177" max="6180" width="5.5546875" style="7" customWidth="1"/>
    <col min="6181" max="6181" width="1.44140625" style="7" customWidth="1"/>
    <col min="6182" max="6182" width="7.44140625" style="7" customWidth="1"/>
    <col min="6183" max="6186" width="5.5546875" style="7" customWidth="1"/>
    <col min="6187" max="6187" width="1.44140625" style="7" customWidth="1"/>
    <col min="6188" max="6400" width="11.5546875" style="7"/>
    <col min="6401" max="6401" width="28.109375" style="7" customWidth="1"/>
    <col min="6402" max="6402" width="7.109375" style="7" customWidth="1"/>
    <col min="6403" max="6406" width="5.5546875" style="7" customWidth="1"/>
    <col min="6407" max="6407" width="1.44140625" style="7" customWidth="1"/>
    <col min="6408" max="6408" width="7.44140625" style="7" customWidth="1"/>
    <col min="6409" max="6412" width="5.5546875" style="7" customWidth="1"/>
    <col min="6413" max="6413" width="1.44140625" style="7" customWidth="1"/>
    <col min="6414" max="6414" width="6.5546875" style="7" customWidth="1"/>
    <col min="6415" max="6418" width="5.5546875" style="7" customWidth="1"/>
    <col min="6419" max="6419" width="1.44140625" style="7" customWidth="1"/>
    <col min="6420" max="6420" width="7.44140625" style="7" customWidth="1"/>
    <col min="6421" max="6422" width="5.5546875" style="7" customWidth="1"/>
    <col min="6423" max="6423" width="6.33203125" style="7" bestFit="1" customWidth="1"/>
    <col min="6424" max="6424" width="5.5546875" style="7" customWidth="1"/>
    <col min="6425" max="6425" width="1" style="7" customWidth="1"/>
    <col min="6426" max="6426" width="7.44140625" style="7" customWidth="1"/>
    <col min="6427" max="6429" width="5.5546875" style="7" customWidth="1"/>
    <col min="6430" max="6430" width="6.44140625" style="7" bestFit="1" customWidth="1"/>
    <col min="6431" max="6431" width="1.44140625" style="7" customWidth="1"/>
    <col min="6432" max="6432" width="7.44140625" style="7" customWidth="1"/>
    <col min="6433" max="6436" width="5.5546875" style="7" customWidth="1"/>
    <col min="6437" max="6437" width="1.44140625" style="7" customWidth="1"/>
    <col min="6438" max="6438" width="7.44140625" style="7" customWidth="1"/>
    <col min="6439" max="6442" width="5.5546875" style="7" customWidth="1"/>
    <col min="6443" max="6443" width="1.44140625" style="7" customWidth="1"/>
    <col min="6444" max="6656" width="11.5546875" style="7"/>
    <col min="6657" max="6657" width="28.109375" style="7" customWidth="1"/>
    <col min="6658" max="6658" width="7.109375" style="7" customWidth="1"/>
    <col min="6659" max="6662" width="5.5546875" style="7" customWidth="1"/>
    <col min="6663" max="6663" width="1.44140625" style="7" customWidth="1"/>
    <col min="6664" max="6664" width="7.44140625" style="7" customWidth="1"/>
    <col min="6665" max="6668" width="5.5546875" style="7" customWidth="1"/>
    <col min="6669" max="6669" width="1.44140625" style="7" customWidth="1"/>
    <col min="6670" max="6670" width="6.5546875" style="7" customWidth="1"/>
    <col min="6671" max="6674" width="5.5546875" style="7" customWidth="1"/>
    <col min="6675" max="6675" width="1.44140625" style="7" customWidth="1"/>
    <col min="6676" max="6676" width="7.44140625" style="7" customWidth="1"/>
    <col min="6677" max="6678" width="5.5546875" style="7" customWidth="1"/>
    <col min="6679" max="6679" width="6.33203125" style="7" bestFit="1" customWidth="1"/>
    <col min="6680" max="6680" width="5.5546875" style="7" customWidth="1"/>
    <col min="6681" max="6681" width="1" style="7" customWidth="1"/>
    <col min="6682" max="6682" width="7.44140625" style="7" customWidth="1"/>
    <col min="6683" max="6685" width="5.5546875" style="7" customWidth="1"/>
    <col min="6686" max="6686" width="6.44140625" style="7" bestFit="1" customWidth="1"/>
    <col min="6687" max="6687" width="1.44140625" style="7" customWidth="1"/>
    <col min="6688" max="6688" width="7.44140625" style="7" customWidth="1"/>
    <col min="6689" max="6692" width="5.5546875" style="7" customWidth="1"/>
    <col min="6693" max="6693" width="1.44140625" style="7" customWidth="1"/>
    <col min="6694" max="6694" width="7.44140625" style="7" customWidth="1"/>
    <col min="6695" max="6698" width="5.5546875" style="7" customWidth="1"/>
    <col min="6699" max="6699" width="1.44140625" style="7" customWidth="1"/>
    <col min="6700" max="6912" width="11.5546875" style="7"/>
    <col min="6913" max="6913" width="28.109375" style="7" customWidth="1"/>
    <col min="6914" max="6914" width="7.109375" style="7" customWidth="1"/>
    <col min="6915" max="6918" width="5.5546875" style="7" customWidth="1"/>
    <col min="6919" max="6919" width="1.44140625" style="7" customWidth="1"/>
    <col min="6920" max="6920" width="7.44140625" style="7" customWidth="1"/>
    <col min="6921" max="6924" width="5.5546875" style="7" customWidth="1"/>
    <col min="6925" max="6925" width="1.44140625" style="7" customWidth="1"/>
    <col min="6926" max="6926" width="6.5546875" style="7" customWidth="1"/>
    <col min="6927" max="6930" width="5.5546875" style="7" customWidth="1"/>
    <col min="6931" max="6931" width="1.44140625" style="7" customWidth="1"/>
    <col min="6932" max="6932" width="7.44140625" style="7" customWidth="1"/>
    <col min="6933" max="6934" width="5.5546875" style="7" customWidth="1"/>
    <col min="6935" max="6935" width="6.33203125" style="7" bestFit="1" customWidth="1"/>
    <col min="6936" max="6936" width="5.5546875" style="7" customWidth="1"/>
    <col min="6937" max="6937" width="1" style="7" customWidth="1"/>
    <col min="6938" max="6938" width="7.44140625" style="7" customWidth="1"/>
    <col min="6939" max="6941" width="5.5546875" style="7" customWidth="1"/>
    <col min="6942" max="6942" width="6.44140625" style="7" bestFit="1" customWidth="1"/>
    <col min="6943" max="6943" width="1.44140625" style="7" customWidth="1"/>
    <col min="6944" max="6944" width="7.44140625" style="7" customWidth="1"/>
    <col min="6945" max="6948" width="5.5546875" style="7" customWidth="1"/>
    <col min="6949" max="6949" width="1.44140625" style="7" customWidth="1"/>
    <col min="6950" max="6950" width="7.44140625" style="7" customWidth="1"/>
    <col min="6951" max="6954" width="5.5546875" style="7" customWidth="1"/>
    <col min="6955" max="6955" width="1.44140625" style="7" customWidth="1"/>
    <col min="6956" max="7168" width="11.5546875" style="7"/>
    <col min="7169" max="7169" width="28.109375" style="7" customWidth="1"/>
    <col min="7170" max="7170" width="7.109375" style="7" customWidth="1"/>
    <col min="7171" max="7174" width="5.5546875" style="7" customWidth="1"/>
    <col min="7175" max="7175" width="1.44140625" style="7" customWidth="1"/>
    <col min="7176" max="7176" width="7.44140625" style="7" customWidth="1"/>
    <col min="7177" max="7180" width="5.5546875" style="7" customWidth="1"/>
    <col min="7181" max="7181" width="1.44140625" style="7" customWidth="1"/>
    <col min="7182" max="7182" width="6.5546875" style="7" customWidth="1"/>
    <col min="7183" max="7186" width="5.5546875" style="7" customWidth="1"/>
    <col min="7187" max="7187" width="1.44140625" style="7" customWidth="1"/>
    <col min="7188" max="7188" width="7.44140625" style="7" customWidth="1"/>
    <col min="7189" max="7190" width="5.5546875" style="7" customWidth="1"/>
    <col min="7191" max="7191" width="6.33203125" style="7" bestFit="1" customWidth="1"/>
    <col min="7192" max="7192" width="5.5546875" style="7" customWidth="1"/>
    <col min="7193" max="7193" width="1" style="7" customWidth="1"/>
    <col min="7194" max="7194" width="7.44140625" style="7" customWidth="1"/>
    <col min="7195" max="7197" width="5.5546875" style="7" customWidth="1"/>
    <col min="7198" max="7198" width="6.44140625" style="7" bestFit="1" customWidth="1"/>
    <col min="7199" max="7199" width="1.44140625" style="7" customWidth="1"/>
    <col min="7200" max="7200" width="7.44140625" style="7" customWidth="1"/>
    <col min="7201" max="7204" width="5.5546875" style="7" customWidth="1"/>
    <col min="7205" max="7205" width="1.44140625" style="7" customWidth="1"/>
    <col min="7206" max="7206" width="7.44140625" style="7" customWidth="1"/>
    <col min="7207" max="7210" width="5.5546875" style="7" customWidth="1"/>
    <col min="7211" max="7211" width="1.44140625" style="7" customWidth="1"/>
    <col min="7212" max="7424" width="11.5546875" style="7"/>
    <col min="7425" max="7425" width="28.109375" style="7" customWidth="1"/>
    <col min="7426" max="7426" width="7.109375" style="7" customWidth="1"/>
    <col min="7427" max="7430" width="5.5546875" style="7" customWidth="1"/>
    <col min="7431" max="7431" width="1.44140625" style="7" customWidth="1"/>
    <col min="7432" max="7432" width="7.44140625" style="7" customWidth="1"/>
    <col min="7433" max="7436" width="5.5546875" style="7" customWidth="1"/>
    <col min="7437" max="7437" width="1.44140625" style="7" customWidth="1"/>
    <col min="7438" max="7438" width="6.5546875" style="7" customWidth="1"/>
    <col min="7439" max="7442" width="5.5546875" style="7" customWidth="1"/>
    <col min="7443" max="7443" width="1.44140625" style="7" customWidth="1"/>
    <col min="7444" max="7444" width="7.44140625" style="7" customWidth="1"/>
    <col min="7445" max="7446" width="5.5546875" style="7" customWidth="1"/>
    <col min="7447" max="7447" width="6.33203125" style="7" bestFit="1" customWidth="1"/>
    <col min="7448" max="7448" width="5.5546875" style="7" customWidth="1"/>
    <col min="7449" max="7449" width="1" style="7" customWidth="1"/>
    <col min="7450" max="7450" width="7.44140625" style="7" customWidth="1"/>
    <col min="7451" max="7453" width="5.5546875" style="7" customWidth="1"/>
    <col min="7454" max="7454" width="6.44140625" style="7" bestFit="1" customWidth="1"/>
    <col min="7455" max="7455" width="1.44140625" style="7" customWidth="1"/>
    <col min="7456" max="7456" width="7.44140625" style="7" customWidth="1"/>
    <col min="7457" max="7460" width="5.5546875" style="7" customWidth="1"/>
    <col min="7461" max="7461" width="1.44140625" style="7" customWidth="1"/>
    <col min="7462" max="7462" width="7.44140625" style="7" customWidth="1"/>
    <col min="7463" max="7466" width="5.5546875" style="7" customWidth="1"/>
    <col min="7467" max="7467" width="1.44140625" style="7" customWidth="1"/>
    <col min="7468" max="7680" width="11.5546875" style="7"/>
    <col min="7681" max="7681" width="28.109375" style="7" customWidth="1"/>
    <col min="7682" max="7682" width="7.109375" style="7" customWidth="1"/>
    <col min="7683" max="7686" width="5.5546875" style="7" customWidth="1"/>
    <col min="7687" max="7687" width="1.44140625" style="7" customWidth="1"/>
    <col min="7688" max="7688" width="7.44140625" style="7" customWidth="1"/>
    <col min="7689" max="7692" width="5.5546875" style="7" customWidth="1"/>
    <col min="7693" max="7693" width="1.44140625" style="7" customWidth="1"/>
    <col min="7694" max="7694" width="6.5546875" style="7" customWidth="1"/>
    <col min="7695" max="7698" width="5.5546875" style="7" customWidth="1"/>
    <col min="7699" max="7699" width="1.44140625" style="7" customWidth="1"/>
    <col min="7700" max="7700" width="7.44140625" style="7" customWidth="1"/>
    <col min="7701" max="7702" width="5.5546875" style="7" customWidth="1"/>
    <col min="7703" max="7703" width="6.33203125" style="7" bestFit="1" customWidth="1"/>
    <col min="7704" max="7704" width="5.5546875" style="7" customWidth="1"/>
    <col min="7705" max="7705" width="1" style="7" customWidth="1"/>
    <col min="7706" max="7706" width="7.44140625" style="7" customWidth="1"/>
    <col min="7707" max="7709" width="5.5546875" style="7" customWidth="1"/>
    <col min="7710" max="7710" width="6.44140625" style="7" bestFit="1" customWidth="1"/>
    <col min="7711" max="7711" width="1.44140625" style="7" customWidth="1"/>
    <col min="7712" max="7712" width="7.44140625" style="7" customWidth="1"/>
    <col min="7713" max="7716" width="5.5546875" style="7" customWidth="1"/>
    <col min="7717" max="7717" width="1.44140625" style="7" customWidth="1"/>
    <col min="7718" max="7718" width="7.44140625" style="7" customWidth="1"/>
    <col min="7719" max="7722" width="5.5546875" style="7" customWidth="1"/>
    <col min="7723" max="7723" width="1.44140625" style="7" customWidth="1"/>
    <col min="7724" max="7936" width="11.5546875" style="7"/>
    <col min="7937" max="7937" width="28.109375" style="7" customWidth="1"/>
    <col min="7938" max="7938" width="7.109375" style="7" customWidth="1"/>
    <col min="7939" max="7942" width="5.5546875" style="7" customWidth="1"/>
    <col min="7943" max="7943" width="1.44140625" style="7" customWidth="1"/>
    <col min="7944" max="7944" width="7.44140625" style="7" customWidth="1"/>
    <col min="7945" max="7948" width="5.5546875" style="7" customWidth="1"/>
    <col min="7949" max="7949" width="1.44140625" style="7" customWidth="1"/>
    <col min="7950" max="7950" width="6.5546875" style="7" customWidth="1"/>
    <col min="7951" max="7954" width="5.5546875" style="7" customWidth="1"/>
    <col min="7955" max="7955" width="1.44140625" style="7" customWidth="1"/>
    <col min="7956" max="7956" width="7.44140625" style="7" customWidth="1"/>
    <col min="7957" max="7958" width="5.5546875" style="7" customWidth="1"/>
    <col min="7959" max="7959" width="6.33203125" style="7" bestFit="1" customWidth="1"/>
    <col min="7960" max="7960" width="5.5546875" style="7" customWidth="1"/>
    <col min="7961" max="7961" width="1" style="7" customWidth="1"/>
    <col min="7962" max="7962" width="7.44140625" style="7" customWidth="1"/>
    <col min="7963" max="7965" width="5.5546875" style="7" customWidth="1"/>
    <col min="7966" max="7966" width="6.44140625" style="7" bestFit="1" customWidth="1"/>
    <col min="7967" max="7967" width="1.44140625" style="7" customWidth="1"/>
    <col min="7968" max="7968" width="7.44140625" style="7" customWidth="1"/>
    <col min="7969" max="7972" width="5.5546875" style="7" customWidth="1"/>
    <col min="7973" max="7973" width="1.44140625" style="7" customWidth="1"/>
    <col min="7974" max="7974" width="7.44140625" style="7" customWidth="1"/>
    <col min="7975" max="7978" width="5.5546875" style="7" customWidth="1"/>
    <col min="7979" max="7979" width="1.44140625" style="7" customWidth="1"/>
    <col min="7980" max="8192" width="11.5546875" style="7"/>
    <col min="8193" max="8193" width="28.109375" style="7" customWidth="1"/>
    <col min="8194" max="8194" width="7.109375" style="7" customWidth="1"/>
    <col min="8195" max="8198" width="5.5546875" style="7" customWidth="1"/>
    <col min="8199" max="8199" width="1.44140625" style="7" customWidth="1"/>
    <col min="8200" max="8200" width="7.44140625" style="7" customWidth="1"/>
    <col min="8201" max="8204" width="5.5546875" style="7" customWidth="1"/>
    <col min="8205" max="8205" width="1.44140625" style="7" customWidth="1"/>
    <col min="8206" max="8206" width="6.5546875" style="7" customWidth="1"/>
    <col min="8207" max="8210" width="5.5546875" style="7" customWidth="1"/>
    <col min="8211" max="8211" width="1.44140625" style="7" customWidth="1"/>
    <col min="8212" max="8212" width="7.44140625" style="7" customWidth="1"/>
    <col min="8213" max="8214" width="5.5546875" style="7" customWidth="1"/>
    <col min="8215" max="8215" width="6.33203125" style="7" bestFit="1" customWidth="1"/>
    <col min="8216" max="8216" width="5.5546875" style="7" customWidth="1"/>
    <col min="8217" max="8217" width="1" style="7" customWidth="1"/>
    <col min="8218" max="8218" width="7.44140625" style="7" customWidth="1"/>
    <col min="8219" max="8221" width="5.5546875" style="7" customWidth="1"/>
    <col min="8222" max="8222" width="6.44140625" style="7" bestFit="1" customWidth="1"/>
    <col min="8223" max="8223" width="1.44140625" style="7" customWidth="1"/>
    <col min="8224" max="8224" width="7.44140625" style="7" customWidth="1"/>
    <col min="8225" max="8228" width="5.5546875" style="7" customWidth="1"/>
    <col min="8229" max="8229" width="1.44140625" style="7" customWidth="1"/>
    <col min="8230" max="8230" width="7.44140625" style="7" customWidth="1"/>
    <col min="8231" max="8234" width="5.5546875" style="7" customWidth="1"/>
    <col min="8235" max="8235" width="1.44140625" style="7" customWidth="1"/>
    <col min="8236" max="8448" width="11.5546875" style="7"/>
    <col min="8449" max="8449" width="28.109375" style="7" customWidth="1"/>
    <col min="8450" max="8450" width="7.109375" style="7" customWidth="1"/>
    <col min="8451" max="8454" width="5.5546875" style="7" customWidth="1"/>
    <col min="8455" max="8455" width="1.44140625" style="7" customWidth="1"/>
    <col min="8456" max="8456" width="7.44140625" style="7" customWidth="1"/>
    <col min="8457" max="8460" width="5.5546875" style="7" customWidth="1"/>
    <col min="8461" max="8461" width="1.44140625" style="7" customWidth="1"/>
    <col min="8462" max="8462" width="6.5546875" style="7" customWidth="1"/>
    <col min="8463" max="8466" width="5.5546875" style="7" customWidth="1"/>
    <col min="8467" max="8467" width="1.44140625" style="7" customWidth="1"/>
    <col min="8468" max="8468" width="7.44140625" style="7" customWidth="1"/>
    <col min="8469" max="8470" width="5.5546875" style="7" customWidth="1"/>
    <col min="8471" max="8471" width="6.33203125" style="7" bestFit="1" customWidth="1"/>
    <col min="8472" max="8472" width="5.5546875" style="7" customWidth="1"/>
    <col min="8473" max="8473" width="1" style="7" customWidth="1"/>
    <col min="8474" max="8474" width="7.44140625" style="7" customWidth="1"/>
    <col min="8475" max="8477" width="5.5546875" style="7" customWidth="1"/>
    <col min="8478" max="8478" width="6.44140625" style="7" bestFit="1" customWidth="1"/>
    <col min="8479" max="8479" width="1.44140625" style="7" customWidth="1"/>
    <col min="8480" max="8480" width="7.44140625" style="7" customWidth="1"/>
    <col min="8481" max="8484" width="5.5546875" style="7" customWidth="1"/>
    <col min="8485" max="8485" width="1.44140625" style="7" customWidth="1"/>
    <col min="8486" max="8486" width="7.44140625" style="7" customWidth="1"/>
    <col min="8487" max="8490" width="5.5546875" style="7" customWidth="1"/>
    <col min="8491" max="8491" width="1.44140625" style="7" customWidth="1"/>
    <col min="8492" max="8704" width="11.5546875" style="7"/>
    <col min="8705" max="8705" width="28.109375" style="7" customWidth="1"/>
    <col min="8706" max="8706" width="7.109375" style="7" customWidth="1"/>
    <col min="8707" max="8710" width="5.5546875" style="7" customWidth="1"/>
    <col min="8711" max="8711" width="1.44140625" style="7" customWidth="1"/>
    <col min="8712" max="8712" width="7.44140625" style="7" customWidth="1"/>
    <col min="8713" max="8716" width="5.5546875" style="7" customWidth="1"/>
    <col min="8717" max="8717" width="1.44140625" style="7" customWidth="1"/>
    <col min="8718" max="8718" width="6.5546875" style="7" customWidth="1"/>
    <col min="8719" max="8722" width="5.5546875" style="7" customWidth="1"/>
    <col min="8723" max="8723" width="1.44140625" style="7" customWidth="1"/>
    <col min="8724" max="8724" width="7.44140625" style="7" customWidth="1"/>
    <col min="8725" max="8726" width="5.5546875" style="7" customWidth="1"/>
    <col min="8727" max="8727" width="6.33203125" style="7" bestFit="1" customWidth="1"/>
    <col min="8728" max="8728" width="5.5546875" style="7" customWidth="1"/>
    <col min="8729" max="8729" width="1" style="7" customWidth="1"/>
    <col min="8730" max="8730" width="7.44140625" style="7" customWidth="1"/>
    <col min="8731" max="8733" width="5.5546875" style="7" customWidth="1"/>
    <col min="8734" max="8734" width="6.44140625" style="7" bestFit="1" customWidth="1"/>
    <col min="8735" max="8735" width="1.44140625" style="7" customWidth="1"/>
    <col min="8736" max="8736" width="7.44140625" style="7" customWidth="1"/>
    <col min="8737" max="8740" width="5.5546875" style="7" customWidth="1"/>
    <col min="8741" max="8741" width="1.44140625" style="7" customWidth="1"/>
    <col min="8742" max="8742" width="7.44140625" style="7" customWidth="1"/>
    <col min="8743" max="8746" width="5.5546875" style="7" customWidth="1"/>
    <col min="8747" max="8747" width="1.44140625" style="7" customWidth="1"/>
    <col min="8748" max="8960" width="11.5546875" style="7"/>
    <col min="8961" max="8961" width="28.109375" style="7" customWidth="1"/>
    <col min="8962" max="8962" width="7.109375" style="7" customWidth="1"/>
    <col min="8963" max="8966" width="5.5546875" style="7" customWidth="1"/>
    <col min="8967" max="8967" width="1.44140625" style="7" customWidth="1"/>
    <col min="8968" max="8968" width="7.44140625" style="7" customWidth="1"/>
    <col min="8969" max="8972" width="5.5546875" style="7" customWidth="1"/>
    <col min="8973" max="8973" width="1.44140625" style="7" customWidth="1"/>
    <col min="8974" max="8974" width="6.5546875" style="7" customWidth="1"/>
    <col min="8975" max="8978" width="5.5546875" style="7" customWidth="1"/>
    <col min="8979" max="8979" width="1.44140625" style="7" customWidth="1"/>
    <col min="8980" max="8980" width="7.44140625" style="7" customWidth="1"/>
    <col min="8981" max="8982" width="5.5546875" style="7" customWidth="1"/>
    <col min="8983" max="8983" width="6.33203125" style="7" bestFit="1" customWidth="1"/>
    <col min="8984" max="8984" width="5.5546875" style="7" customWidth="1"/>
    <col min="8985" max="8985" width="1" style="7" customWidth="1"/>
    <col min="8986" max="8986" width="7.44140625" style="7" customWidth="1"/>
    <col min="8987" max="8989" width="5.5546875" style="7" customWidth="1"/>
    <col min="8990" max="8990" width="6.44140625" style="7" bestFit="1" customWidth="1"/>
    <col min="8991" max="8991" width="1.44140625" style="7" customWidth="1"/>
    <col min="8992" max="8992" width="7.44140625" style="7" customWidth="1"/>
    <col min="8993" max="8996" width="5.5546875" style="7" customWidth="1"/>
    <col min="8997" max="8997" width="1.44140625" style="7" customWidth="1"/>
    <col min="8998" max="8998" width="7.44140625" style="7" customWidth="1"/>
    <col min="8999" max="9002" width="5.5546875" style="7" customWidth="1"/>
    <col min="9003" max="9003" width="1.44140625" style="7" customWidth="1"/>
    <col min="9004" max="9216" width="11.5546875" style="7"/>
    <col min="9217" max="9217" width="28.109375" style="7" customWidth="1"/>
    <col min="9218" max="9218" width="7.109375" style="7" customWidth="1"/>
    <col min="9219" max="9222" width="5.5546875" style="7" customWidth="1"/>
    <col min="9223" max="9223" width="1.44140625" style="7" customWidth="1"/>
    <col min="9224" max="9224" width="7.44140625" style="7" customWidth="1"/>
    <col min="9225" max="9228" width="5.5546875" style="7" customWidth="1"/>
    <col min="9229" max="9229" width="1.44140625" style="7" customWidth="1"/>
    <col min="9230" max="9230" width="6.5546875" style="7" customWidth="1"/>
    <col min="9231" max="9234" width="5.5546875" style="7" customWidth="1"/>
    <col min="9235" max="9235" width="1.44140625" style="7" customWidth="1"/>
    <col min="9236" max="9236" width="7.44140625" style="7" customWidth="1"/>
    <col min="9237" max="9238" width="5.5546875" style="7" customWidth="1"/>
    <col min="9239" max="9239" width="6.33203125" style="7" bestFit="1" customWidth="1"/>
    <col min="9240" max="9240" width="5.5546875" style="7" customWidth="1"/>
    <col min="9241" max="9241" width="1" style="7" customWidth="1"/>
    <col min="9242" max="9242" width="7.44140625" style="7" customWidth="1"/>
    <col min="9243" max="9245" width="5.5546875" style="7" customWidth="1"/>
    <col min="9246" max="9246" width="6.44140625" style="7" bestFit="1" customWidth="1"/>
    <col min="9247" max="9247" width="1.44140625" style="7" customWidth="1"/>
    <col min="9248" max="9248" width="7.44140625" style="7" customWidth="1"/>
    <col min="9249" max="9252" width="5.5546875" style="7" customWidth="1"/>
    <col min="9253" max="9253" width="1.44140625" style="7" customWidth="1"/>
    <col min="9254" max="9254" width="7.44140625" style="7" customWidth="1"/>
    <col min="9255" max="9258" width="5.5546875" style="7" customWidth="1"/>
    <col min="9259" max="9259" width="1.44140625" style="7" customWidth="1"/>
    <col min="9260" max="9472" width="11.5546875" style="7"/>
    <col min="9473" max="9473" width="28.109375" style="7" customWidth="1"/>
    <col min="9474" max="9474" width="7.109375" style="7" customWidth="1"/>
    <col min="9475" max="9478" width="5.5546875" style="7" customWidth="1"/>
    <col min="9479" max="9479" width="1.44140625" style="7" customWidth="1"/>
    <col min="9480" max="9480" width="7.44140625" style="7" customWidth="1"/>
    <col min="9481" max="9484" width="5.5546875" style="7" customWidth="1"/>
    <col min="9485" max="9485" width="1.44140625" style="7" customWidth="1"/>
    <col min="9486" max="9486" width="6.5546875" style="7" customWidth="1"/>
    <col min="9487" max="9490" width="5.5546875" style="7" customWidth="1"/>
    <col min="9491" max="9491" width="1.44140625" style="7" customWidth="1"/>
    <col min="9492" max="9492" width="7.44140625" style="7" customWidth="1"/>
    <col min="9493" max="9494" width="5.5546875" style="7" customWidth="1"/>
    <col min="9495" max="9495" width="6.33203125" style="7" bestFit="1" customWidth="1"/>
    <col min="9496" max="9496" width="5.5546875" style="7" customWidth="1"/>
    <col min="9497" max="9497" width="1" style="7" customWidth="1"/>
    <col min="9498" max="9498" width="7.44140625" style="7" customWidth="1"/>
    <col min="9499" max="9501" width="5.5546875" style="7" customWidth="1"/>
    <col min="9502" max="9502" width="6.44140625" style="7" bestFit="1" customWidth="1"/>
    <col min="9503" max="9503" width="1.44140625" style="7" customWidth="1"/>
    <col min="9504" max="9504" width="7.44140625" style="7" customWidth="1"/>
    <col min="9505" max="9508" width="5.5546875" style="7" customWidth="1"/>
    <col min="9509" max="9509" width="1.44140625" style="7" customWidth="1"/>
    <col min="9510" max="9510" width="7.44140625" style="7" customWidth="1"/>
    <col min="9511" max="9514" width="5.5546875" style="7" customWidth="1"/>
    <col min="9515" max="9515" width="1.44140625" style="7" customWidth="1"/>
    <col min="9516" max="9728" width="11.5546875" style="7"/>
    <col min="9729" max="9729" width="28.109375" style="7" customWidth="1"/>
    <col min="9730" max="9730" width="7.109375" style="7" customWidth="1"/>
    <col min="9731" max="9734" width="5.5546875" style="7" customWidth="1"/>
    <col min="9735" max="9735" width="1.44140625" style="7" customWidth="1"/>
    <col min="9736" max="9736" width="7.44140625" style="7" customWidth="1"/>
    <col min="9737" max="9740" width="5.5546875" style="7" customWidth="1"/>
    <col min="9741" max="9741" width="1.44140625" style="7" customWidth="1"/>
    <col min="9742" max="9742" width="6.5546875" style="7" customWidth="1"/>
    <col min="9743" max="9746" width="5.5546875" style="7" customWidth="1"/>
    <col min="9747" max="9747" width="1.44140625" style="7" customWidth="1"/>
    <col min="9748" max="9748" width="7.44140625" style="7" customWidth="1"/>
    <col min="9749" max="9750" width="5.5546875" style="7" customWidth="1"/>
    <col min="9751" max="9751" width="6.33203125" style="7" bestFit="1" customWidth="1"/>
    <col min="9752" max="9752" width="5.5546875" style="7" customWidth="1"/>
    <col min="9753" max="9753" width="1" style="7" customWidth="1"/>
    <col min="9754" max="9754" width="7.44140625" style="7" customWidth="1"/>
    <col min="9755" max="9757" width="5.5546875" style="7" customWidth="1"/>
    <col min="9758" max="9758" width="6.44140625" style="7" bestFit="1" customWidth="1"/>
    <col min="9759" max="9759" width="1.44140625" style="7" customWidth="1"/>
    <col min="9760" max="9760" width="7.44140625" style="7" customWidth="1"/>
    <col min="9761" max="9764" width="5.5546875" style="7" customWidth="1"/>
    <col min="9765" max="9765" width="1.44140625" style="7" customWidth="1"/>
    <col min="9766" max="9766" width="7.44140625" style="7" customWidth="1"/>
    <col min="9767" max="9770" width="5.5546875" style="7" customWidth="1"/>
    <col min="9771" max="9771" width="1.44140625" style="7" customWidth="1"/>
    <col min="9772" max="9984" width="11.5546875" style="7"/>
    <col min="9985" max="9985" width="28.109375" style="7" customWidth="1"/>
    <col min="9986" max="9986" width="7.109375" style="7" customWidth="1"/>
    <col min="9987" max="9990" width="5.5546875" style="7" customWidth="1"/>
    <col min="9991" max="9991" width="1.44140625" style="7" customWidth="1"/>
    <col min="9992" max="9992" width="7.44140625" style="7" customWidth="1"/>
    <col min="9993" max="9996" width="5.5546875" style="7" customWidth="1"/>
    <col min="9997" max="9997" width="1.44140625" style="7" customWidth="1"/>
    <col min="9998" max="9998" width="6.5546875" style="7" customWidth="1"/>
    <col min="9999" max="10002" width="5.5546875" style="7" customWidth="1"/>
    <col min="10003" max="10003" width="1.44140625" style="7" customWidth="1"/>
    <col min="10004" max="10004" width="7.44140625" style="7" customWidth="1"/>
    <col min="10005" max="10006" width="5.5546875" style="7" customWidth="1"/>
    <col min="10007" max="10007" width="6.33203125" style="7" bestFit="1" customWidth="1"/>
    <col min="10008" max="10008" width="5.5546875" style="7" customWidth="1"/>
    <col min="10009" max="10009" width="1" style="7" customWidth="1"/>
    <col min="10010" max="10010" width="7.44140625" style="7" customWidth="1"/>
    <col min="10011" max="10013" width="5.5546875" style="7" customWidth="1"/>
    <col min="10014" max="10014" width="6.44140625" style="7" bestFit="1" customWidth="1"/>
    <col min="10015" max="10015" width="1.44140625" style="7" customWidth="1"/>
    <col min="10016" max="10016" width="7.44140625" style="7" customWidth="1"/>
    <col min="10017" max="10020" width="5.5546875" style="7" customWidth="1"/>
    <col min="10021" max="10021" width="1.44140625" style="7" customWidth="1"/>
    <col min="10022" max="10022" width="7.44140625" style="7" customWidth="1"/>
    <col min="10023" max="10026" width="5.5546875" style="7" customWidth="1"/>
    <col min="10027" max="10027" width="1.44140625" style="7" customWidth="1"/>
    <col min="10028" max="10240" width="11.5546875" style="7"/>
    <col min="10241" max="10241" width="28.109375" style="7" customWidth="1"/>
    <col min="10242" max="10242" width="7.109375" style="7" customWidth="1"/>
    <col min="10243" max="10246" width="5.5546875" style="7" customWidth="1"/>
    <col min="10247" max="10247" width="1.44140625" style="7" customWidth="1"/>
    <col min="10248" max="10248" width="7.44140625" style="7" customWidth="1"/>
    <col min="10249" max="10252" width="5.5546875" style="7" customWidth="1"/>
    <col min="10253" max="10253" width="1.44140625" style="7" customWidth="1"/>
    <col min="10254" max="10254" width="6.5546875" style="7" customWidth="1"/>
    <col min="10255" max="10258" width="5.5546875" style="7" customWidth="1"/>
    <col min="10259" max="10259" width="1.44140625" style="7" customWidth="1"/>
    <col min="10260" max="10260" width="7.44140625" style="7" customWidth="1"/>
    <col min="10261" max="10262" width="5.5546875" style="7" customWidth="1"/>
    <col min="10263" max="10263" width="6.33203125" style="7" bestFit="1" customWidth="1"/>
    <col min="10264" max="10264" width="5.5546875" style="7" customWidth="1"/>
    <col min="10265" max="10265" width="1" style="7" customWidth="1"/>
    <col min="10266" max="10266" width="7.44140625" style="7" customWidth="1"/>
    <col min="10267" max="10269" width="5.5546875" style="7" customWidth="1"/>
    <col min="10270" max="10270" width="6.44140625" style="7" bestFit="1" customWidth="1"/>
    <col min="10271" max="10271" width="1.44140625" style="7" customWidth="1"/>
    <col min="10272" max="10272" width="7.44140625" style="7" customWidth="1"/>
    <col min="10273" max="10276" width="5.5546875" style="7" customWidth="1"/>
    <col min="10277" max="10277" width="1.44140625" style="7" customWidth="1"/>
    <col min="10278" max="10278" width="7.44140625" style="7" customWidth="1"/>
    <col min="10279" max="10282" width="5.5546875" style="7" customWidth="1"/>
    <col min="10283" max="10283" width="1.44140625" style="7" customWidth="1"/>
    <col min="10284" max="10496" width="11.5546875" style="7"/>
    <col min="10497" max="10497" width="28.109375" style="7" customWidth="1"/>
    <col min="10498" max="10498" width="7.109375" style="7" customWidth="1"/>
    <col min="10499" max="10502" width="5.5546875" style="7" customWidth="1"/>
    <col min="10503" max="10503" width="1.44140625" style="7" customWidth="1"/>
    <col min="10504" max="10504" width="7.44140625" style="7" customWidth="1"/>
    <col min="10505" max="10508" width="5.5546875" style="7" customWidth="1"/>
    <col min="10509" max="10509" width="1.44140625" style="7" customWidth="1"/>
    <col min="10510" max="10510" width="6.5546875" style="7" customWidth="1"/>
    <col min="10511" max="10514" width="5.5546875" style="7" customWidth="1"/>
    <col min="10515" max="10515" width="1.44140625" style="7" customWidth="1"/>
    <col min="10516" max="10516" width="7.44140625" style="7" customWidth="1"/>
    <col min="10517" max="10518" width="5.5546875" style="7" customWidth="1"/>
    <col min="10519" max="10519" width="6.33203125" style="7" bestFit="1" customWidth="1"/>
    <col min="10520" max="10520" width="5.5546875" style="7" customWidth="1"/>
    <col min="10521" max="10521" width="1" style="7" customWidth="1"/>
    <col min="10522" max="10522" width="7.44140625" style="7" customWidth="1"/>
    <col min="10523" max="10525" width="5.5546875" style="7" customWidth="1"/>
    <col min="10526" max="10526" width="6.44140625" style="7" bestFit="1" customWidth="1"/>
    <col min="10527" max="10527" width="1.44140625" style="7" customWidth="1"/>
    <col min="10528" max="10528" width="7.44140625" style="7" customWidth="1"/>
    <col min="10529" max="10532" width="5.5546875" style="7" customWidth="1"/>
    <col min="10533" max="10533" width="1.44140625" style="7" customWidth="1"/>
    <col min="10534" max="10534" width="7.44140625" style="7" customWidth="1"/>
    <col min="10535" max="10538" width="5.5546875" style="7" customWidth="1"/>
    <col min="10539" max="10539" width="1.44140625" style="7" customWidth="1"/>
    <col min="10540" max="10752" width="11.5546875" style="7"/>
    <col min="10753" max="10753" width="28.109375" style="7" customWidth="1"/>
    <col min="10754" max="10754" width="7.109375" style="7" customWidth="1"/>
    <col min="10755" max="10758" width="5.5546875" style="7" customWidth="1"/>
    <col min="10759" max="10759" width="1.44140625" style="7" customWidth="1"/>
    <col min="10760" max="10760" width="7.44140625" style="7" customWidth="1"/>
    <col min="10761" max="10764" width="5.5546875" style="7" customWidth="1"/>
    <col min="10765" max="10765" width="1.44140625" style="7" customWidth="1"/>
    <col min="10766" max="10766" width="6.5546875" style="7" customWidth="1"/>
    <col min="10767" max="10770" width="5.5546875" style="7" customWidth="1"/>
    <col min="10771" max="10771" width="1.44140625" style="7" customWidth="1"/>
    <col min="10772" max="10772" width="7.44140625" style="7" customWidth="1"/>
    <col min="10773" max="10774" width="5.5546875" style="7" customWidth="1"/>
    <col min="10775" max="10775" width="6.33203125" style="7" bestFit="1" customWidth="1"/>
    <col min="10776" max="10776" width="5.5546875" style="7" customWidth="1"/>
    <col min="10777" max="10777" width="1" style="7" customWidth="1"/>
    <col min="10778" max="10778" width="7.44140625" style="7" customWidth="1"/>
    <col min="10779" max="10781" width="5.5546875" style="7" customWidth="1"/>
    <col min="10782" max="10782" width="6.44140625" style="7" bestFit="1" customWidth="1"/>
    <col min="10783" max="10783" width="1.44140625" style="7" customWidth="1"/>
    <col min="10784" max="10784" width="7.44140625" style="7" customWidth="1"/>
    <col min="10785" max="10788" width="5.5546875" style="7" customWidth="1"/>
    <col min="10789" max="10789" width="1.44140625" style="7" customWidth="1"/>
    <col min="10790" max="10790" width="7.44140625" style="7" customWidth="1"/>
    <col min="10791" max="10794" width="5.5546875" style="7" customWidth="1"/>
    <col min="10795" max="10795" width="1.44140625" style="7" customWidth="1"/>
    <col min="10796" max="11008" width="11.5546875" style="7"/>
    <col min="11009" max="11009" width="28.109375" style="7" customWidth="1"/>
    <col min="11010" max="11010" width="7.109375" style="7" customWidth="1"/>
    <col min="11011" max="11014" width="5.5546875" style="7" customWidth="1"/>
    <col min="11015" max="11015" width="1.44140625" style="7" customWidth="1"/>
    <col min="11016" max="11016" width="7.44140625" style="7" customWidth="1"/>
    <col min="11017" max="11020" width="5.5546875" style="7" customWidth="1"/>
    <col min="11021" max="11021" width="1.44140625" style="7" customWidth="1"/>
    <col min="11022" max="11022" width="6.5546875" style="7" customWidth="1"/>
    <col min="11023" max="11026" width="5.5546875" style="7" customWidth="1"/>
    <col min="11027" max="11027" width="1.44140625" style="7" customWidth="1"/>
    <col min="11028" max="11028" width="7.44140625" style="7" customWidth="1"/>
    <col min="11029" max="11030" width="5.5546875" style="7" customWidth="1"/>
    <col min="11031" max="11031" width="6.33203125" style="7" bestFit="1" customWidth="1"/>
    <col min="11032" max="11032" width="5.5546875" style="7" customWidth="1"/>
    <col min="11033" max="11033" width="1" style="7" customWidth="1"/>
    <col min="11034" max="11034" width="7.44140625" style="7" customWidth="1"/>
    <col min="11035" max="11037" width="5.5546875" style="7" customWidth="1"/>
    <col min="11038" max="11038" width="6.44140625" style="7" bestFit="1" customWidth="1"/>
    <col min="11039" max="11039" width="1.44140625" style="7" customWidth="1"/>
    <col min="11040" max="11040" width="7.44140625" style="7" customWidth="1"/>
    <col min="11041" max="11044" width="5.5546875" style="7" customWidth="1"/>
    <col min="11045" max="11045" width="1.44140625" style="7" customWidth="1"/>
    <col min="11046" max="11046" width="7.44140625" style="7" customWidth="1"/>
    <col min="11047" max="11050" width="5.5546875" style="7" customWidth="1"/>
    <col min="11051" max="11051" width="1.44140625" style="7" customWidth="1"/>
    <col min="11052" max="11264" width="11.5546875" style="7"/>
    <col min="11265" max="11265" width="28.109375" style="7" customWidth="1"/>
    <col min="11266" max="11266" width="7.109375" style="7" customWidth="1"/>
    <col min="11267" max="11270" width="5.5546875" style="7" customWidth="1"/>
    <col min="11271" max="11271" width="1.44140625" style="7" customWidth="1"/>
    <col min="11272" max="11272" width="7.44140625" style="7" customWidth="1"/>
    <col min="11273" max="11276" width="5.5546875" style="7" customWidth="1"/>
    <col min="11277" max="11277" width="1.44140625" style="7" customWidth="1"/>
    <col min="11278" max="11278" width="6.5546875" style="7" customWidth="1"/>
    <col min="11279" max="11282" width="5.5546875" style="7" customWidth="1"/>
    <col min="11283" max="11283" width="1.44140625" style="7" customWidth="1"/>
    <col min="11284" max="11284" width="7.44140625" style="7" customWidth="1"/>
    <col min="11285" max="11286" width="5.5546875" style="7" customWidth="1"/>
    <col min="11287" max="11287" width="6.33203125" style="7" bestFit="1" customWidth="1"/>
    <col min="11288" max="11288" width="5.5546875" style="7" customWidth="1"/>
    <col min="11289" max="11289" width="1" style="7" customWidth="1"/>
    <col min="11290" max="11290" width="7.44140625" style="7" customWidth="1"/>
    <col min="11291" max="11293" width="5.5546875" style="7" customWidth="1"/>
    <col min="11294" max="11294" width="6.44140625" style="7" bestFit="1" customWidth="1"/>
    <col min="11295" max="11295" width="1.44140625" style="7" customWidth="1"/>
    <col min="11296" max="11296" width="7.44140625" style="7" customWidth="1"/>
    <col min="11297" max="11300" width="5.5546875" style="7" customWidth="1"/>
    <col min="11301" max="11301" width="1.44140625" style="7" customWidth="1"/>
    <col min="11302" max="11302" width="7.44140625" style="7" customWidth="1"/>
    <col min="11303" max="11306" width="5.5546875" style="7" customWidth="1"/>
    <col min="11307" max="11307" width="1.44140625" style="7" customWidth="1"/>
    <col min="11308" max="11520" width="11.5546875" style="7"/>
    <col min="11521" max="11521" width="28.109375" style="7" customWidth="1"/>
    <col min="11522" max="11522" width="7.109375" style="7" customWidth="1"/>
    <col min="11523" max="11526" width="5.5546875" style="7" customWidth="1"/>
    <col min="11527" max="11527" width="1.44140625" style="7" customWidth="1"/>
    <col min="11528" max="11528" width="7.44140625" style="7" customWidth="1"/>
    <col min="11529" max="11532" width="5.5546875" style="7" customWidth="1"/>
    <col min="11533" max="11533" width="1.44140625" style="7" customWidth="1"/>
    <col min="11534" max="11534" width="6.5546875" style="7" customWidth="1"/>
    <col min="11535" max="11538" width="5.5546875" style="7" customWidth="1"/>
    <col min="11539" max="11539" width="1.44140625" style="7" customWidth="1"/>
    <col min="11540" max="11540" width="7.44140625" style="7" customWidth="1"/>
    <col min="11541" max="11542" width="5.5546875" style="7" customWidth="1"/>
    <col min="11543" max="11543" width="6.33203125" style="7" bestFit="1" customWidth="1"/>
    <col min="11544" max="11544" width="5.5546875" style="7" customWidth="1"/>
    <col min="11545" max="11545" width="1" style="7" customWidth="1"/>
    <col min="11546" max="11546" width="7.44140625" style="7" customWidth="1"/>
    <col min="11547" max="11549" width="5.5546875" style="7" customWidth="1"/>
    <col min="11550" max="11550" width="6.44140625" style="7" bestFit="1" customWidth="1"/>
    <col min="11551" max="11551" width="1.44140625" style="7" customWidth="1"/>
    <col min="11552" max="11552" width="7.44140625" style="7" customWidth="1"/>
    <col min="11553" max="11556" width="5.5546875" style="7" customWidth="1"/>
    <col min="11557" max="11557" width="1.44140625" style="7" customWidth="1"/>
    <col min="11558" max="11558" width="7.44140625" style="7" customWidth="1"/>
    <col min="11559" max="11562" width="5.5546875" style="7" customWidth="1"/>
    <col min="11563" max="11563" width="1.44140625" style="7" customWidth="1"/>
    <col min="11564" max="11776" width="11.5546875" style="7"/>
    <col min="11777" max="11777" width="28.109375" style="7" customWidth="1"/>
    <col min="11778" max="11778" width="7.109375" style="7" customWidth="1"/>
    <col min="11779" max="11782" width="5.5546875" style="7" customWidth="1"/>
    <col min="11783" max="11783" width="1.44140625" style="7" customWidth="1"/>
    <col min="11784" max="11784" width="7.44140625" style="7" customWidth="1"/>
    <col min="11785" max="11788" width="5.5546875" style="7" customWidth="1"/>
    <col min="11789" max="11789" width="1.44140625" style="7" customWidth="1"/>
    <col min="11790" max="11790" width="6.5546875" style="7" customWidth="1"/>
    <col min="11791" max="11794" width="5.5546875" style="7" customWidth="1"/>
    <col min="11795" max="11795" width="1.44140625" style="7" customWidth="1"/>
    <col min="11796" max="11796" width="7.44140625" style="7" customWidth="1"/>
    <col min="11797" max="11798" width="5.5546875" style="7" customWidth="1"/>
    <col min="11799" max="11799" width="6.33203125" style="7" bestFit="1" customWidth="1"/>
    <col min="11800" max="11800" width="5.5546875" style="7" customWidth="1"/>
    <col min="11801" max="11801" width="1" style="7" customWidth="1"/>
    <col min="11802" max="11802" width="7.44140625" style="7" customWidth="1"/>
    <col min="11803" max="11805" width="5.5546875" style="7" customWidth="1"/>
    <col min="11806" max="11806" width="6.44140625" style="7" bestFit="1" customWidth="1"/>
    <col min="11807" max="11807" width="1.44140625" style="7" customWidth="1"/>
    <col min="11808" max="11808" width="7.44140625" style="7" customWidth="1"/>
    <col min="11809" max="11812" width="5.5546875" style="7" customWidth="1"/>
    <col min="11813" max="11813" width="1.44140625" style="7" customWidth="1"/>
    <col min="11814" max="11814" width="7.44140625" style="7" customWidth="1"/>
    <col min="11815" max="11818" width="5.5546875" style="7" customWidth="1"/>
    <col min="11819" max="11819" width="1.44140625" style="7" customWidth="1"/>
    <col min="11820" max="12032" width="11.5546875" style="7"/>
    <col min="12033" max="12033" width="28.109375" style="7" customWidth="1"/>
    <col min="12034" max="12034" width="7.109375" style="7" customWidth="1"/>
    <col min="12035" max="12038" width="5.5546875" style="7" customWidth="1"/>
    <col min="12039" max="12039" width="1.44140625" style="7" customWidth="1"/>
    <col min="12040" max="12040" width="7.44140625" style="7" customWidth="1"/>
    <col min="12041" max="12044" width="5.5546875" style="7" customWidth="1"/>
    <col min="12045" max="12045" width="1.44140625" style="7" customWidth="1"/>
    <col min="12046" max="12046" width="6.5546875" style="7" customWidth="1"/>
    <col min="12047" max="12050" width="5.5546875" style="7" customWidth="1"/>
    <col min="12051" max="12051" width="1.44140625" style="7" customWidth="1"/>
    <col min="12052" max="12052" width="7.44140625" style="7" customWidth="1"/>
    <col min="12053" max="12054" width="5.5546875" style="7" customWidth="1"/>
    <col min="12055" max="12055" width="6.33203125" style="7" bestFit="1" customWidth="1"/>
    <col min="12056" max="12056" width="5.5546875" style="7" customWidth="1"/>
    <col min="12057" max="12057" width="1" style="7" customWidth="1"/>
    <col min="12058" max="12058" width="7.44140625" style="7" customWidth="1"/>
    <col min="12059" max="12061" width="5.5546875" style="7" customWidth="1"/>
    <col min="12062" max="12062" width="6.44140625" style="7" bestFit="1" customWidth="1"/>
    <col min="12063" max="12063" width="1.44140625" style="7" customWidth="1"/>
    <col min="12064" max="12064" width="7.44140625" style="7" customWidth="1"/>
    <col min="12065" max="12068" width="5.5546875" style="7" customWidth="1"/>
    <col min="12069" max="12069" width="1.44140625" style="7" customWidth="1"/>
    <col min="12070" max="12070" width="7.44140625" style="7" customWidth="1"/>
    <col min="12071" max="12074" width="5.5546875" style="7" customWidth="1"/>
    <col min="12075" max="12075" width="1.44140625" style="7" customWidth="1"/>
    <col min="12076" max="12288" width="11.5546875" style="7"/>
    <col min="12289" max="12289" width="28.109375" style="7" customWidth="1"/>
    <col min="12290" max="12290" width="7.109375" style="7" customWidth="1"/>
    <col min="12291" max="12294" width="5.5546875" style="7" customWidth="1"/>
    <col min="12295" max="12295" width="1.44140625" style="7" customWidth="1"/>
    <col min="12296" max="12296" width="7.44140625" style="7" customWidth="1"/>
    <col min="12297" max="12300" width="5.5546875" style="7" customWidth="1"/>
    <col min="12301" max="12301" width="1.44140625" style="7" customWidth="1"/>
    <col min="12302" max="12302" width="6.5546875" style="7" customWidth="1"/>
    <col min="12303" max="12306" width="5.5546875" style="7" customWidth="1"/>
    <col min="12307" max="12307" width="1.44140625" style="7" customWidth="1"/>
    <col min="12308" max="12308" width="7.44140625" style="7" customWidth="1"/>
    <col min="12309" max="12310" width="5.5546875" style="7" customWidth="1"/>
    <col min="12311" max="12311" width="6.33203125" style="7" bestFit="1" customWidth="1"/>
    <col min="12312" max="12312" width="5.5546875" style="7" customWidth="1"/>
    <col min="12313" max="12313" width="1" style="7" customWidth="1"/>
    <col min="12314" max="12314" width="7.44140625" style="7" customWidth="1"/>
    <col min="12315" max="12317" width="5.5546875" style="7" customWidth="1"/>
    <col min="12318" max="12318" width="6.44140625" style="7" bestFit="1" customWidth="1"/>
    <col min="12319" max="12319" width="1.44140625" style="7" customWidth="1"/>
    <col min="12320" max="12320" width="7.44140625" style="7" customWidth="1"/>
    <col min="12321" max="12324" width="5.5546875" style="7" customWidth="1"/>
    <col min="12325" max="12325" width="1.44140625" style="7" customWidth="1"/>
    <col min="12326" max="12326" width="7.44140625" style="7" customWidth="1"/>
    <col min="12327" max="12330" width="5.5546875" style="7" customWidth="1"/>
    <col min="12331" max="12331" width="1.44140625" style="7" customWidth="1"/>
    <col min="12332" max="12544" width="11.5546875" style="7"/>
    <col min="12545" max="12545" width="28.109375" style="7" customWidth="1"/>
    <col min="12546" max="12546" width="7.109375" style="7" customWidth="1"/>
    <col min="12547" max="12550" width="5.5546875" style="7" customWidth="1"/>
    <col min="12551" max="12551" width="1.44140625" style="7" customWidth="1"/>
    <col min="12552" max="12552" width="7.44140625" style="7" customWidth="1"/>
    <col min="12553" max="12556" width="5.5546875" style="7" customWidth="1"/>
    <col min="12557" max="12557" width="1.44140625" style="7" customWidth="1"/>
    <col min="12558" max="12558" width="6.5546875" style="7" customWidth="1"/>
    <col min="12559" max="12562" width="5.5546875" style="7" customWidth="1"/>
    <col min="12563" max="12563" width="1.44140625" style="7" customWidth="1"/>
    <col min="12564" max="12564" width="7.44140625" style="7" customWidth="1"/>
    <col min="12565" max="12566" width="5.5546875" style="7" customWidth="1"/>
    <col min="12567" max="12567" width="6.33203125" style="7" bestFit="1" customWidth="1"/>
    <col min="12568" max="12568" width="5.5546875" style="7" customWidth="1"/>
    <col min="12569" max="12569" width="1" style="7" customWidth="1"/>
    <col min="12570" max="12570" width="7.44140625" style="7" customWidth="1"/>
    <col min="12571" max="12573" width="5.5546875" style="7" customWidth="1"/>
    <col min="12574" max="12574" width="6.44140625" style="7" bestFit="1" customWidth="1"/>
    <col min="12575" max="12575" width="1.44140625" style="7" customWidth="1"/>
    <col min="12576" max="12576" width="7.44140625" style="7" customWidth="1"/>
    <col min="12577" max="12580" width="5.5546875" style="7" customWidth="1"/>
    <col min="12581" max="12581" width="1.44140625" style="7" customWidth="1"/>
    <col min="12582" max="12582" width="7.44140625" style="7" customWidth="1"/>
    <col min="12583" max="12586" width="5.5546875" style="7" customWidth="1"/>
    <col min="12587" max="12587" width="1.44140625" style="7" customWidth="1"/>
    <col min="12588" max="12800" width="11.5546875" style="7"/>
    <col min="12801" max="12801" width="28.109375" style="7" customWidth="1"/>
    <col min="12802" max="12802" width="7.109375" style="7" customWidth="1"/>
    <col min="12803" max="12806" width="5.5546875" style="7" customWidth="1"/>
    <col min="12807" max="12807" width="1.44140625" style="7" customWidth="1"/>
    <col min="12808" max="12808" width="7.44140625" style="7" customWidth="1"/>
    <col min="12809" max="12812" width="5.5546875" style="7" customWidth="1"/>
    <col min="12813" max="12813" width="1.44140625" style="7" customWidth="1"/>
    <col min="12814" max="12814" width="6.5546875" style="7" customWidth="1"/>
    <col min="12815" max="12818" width="5.5546875" style="7" customWidth="1"/>
    <col min="12819" max="12819" width="1.44140625" style="7" customWidth="1"/>
    <col min="12820" max="12820" width="7.44140625" style="7" customWidth="1"/>
    <col min="12821" max="12822" width="5.5546875" style="7" customWidth="1"/>
    <col min="12823" max="12823" width="6.33203125" style="7" bestFit="1" customWidth="1"/>
    <col min="12824" max="12824" width="5.5546875" style="7" customWidth="1"/>
    <col min="12825" max="12825" width="1" style="7" customWidth="1"/>
    <col min="12826" max="12826" width="7.44140625" style="7" customWidth="1"/>
    <col min="12827" max="12829" width="5.5546875" style="7" customWidth="1"/>
    <col min="12830" max="12830" width="6.44140625" style="7" bestFit="1" customWidth="1"/>
    <col min="12831" max="12831" width="1.44140625" style="7" customWidth="1"/>
    <col min="12832" max="12832" width="7.44140625" style="7" customWidth="1"/>
    <col min="12833" max="12836" width="5.5546875" style="7" customWidth="1"/>
    <col min="12837" max="12837" width="1.44140625" style="7" customWidth="1"/>
    <col min="12838" max="12838" width="7.44140625" style="7" customWidth="1"/>
    <col min="12839" max="12842" width="5.5546875" style="7" customWidth="1"/>
    <col min="12843" max="12843" width="1.44140625" style="7" customWidth="1"/>
    <col min="12844" max="13056" width="11.5546875" style="7"/>
    <col min="13057" max="13057" width="28.109375" style="7" customWidth="1"/>
    <col min="13058" max="13058" width="7.109375" style="7" customWidth="1"/>
    <col min="13059" max="13062" width="5.5546875" style="7" customWidth="1"/>
    <col min="13063" max="13063" width="1.44140625" style="7" customWidth="1"/>
    <col min="13064" max="13064" width="7.44140625" style="7" customWidth="1"/>
    <col min="13065" max="13068" width="5.5546875" style="7" customWidth="1"/>
    <col min="13069" max="13069" width="1.44140625" style="7" customWidth="1"/>
    <col min="13070" max="13070" width="6.5546875" style="7" customWidth="1"/>
    <col min="13071" max="13074" width="5.5546875" style="7" customWidth="1"/>
    <col min="13075" max="13075" width="1.44140625" style="7" customWidth="1"/>
    <col min="13076" max="13076" width="7.44140625" style="7" customWidth="1"/>
    <col min="13077" max="13078" width="5.5546875" style="7" customWidth="1"/>
    <col min="13079" max="13079" width="6.33203125" style="7" bestFit="1" customWidth="1"/>
    <col min="13080" max="13080" width="5.5546875" style="7" customWidth="1"/>
    <col min="13081" max="13081" width="1" style="7" customWidth="1"/>
    <col min="13082" max="13082" width="7.44140625" style="7" customWidth="1"/>
    <col min="13083" max="13085" width="5.5546875" style="7" customWidth="1"/>
    <col min="13086" max="13086" width="6.44140625" style="7" bestFit="1" customWidth="1"/>
    <col min="13087" max="13087" width="1.44140625" style="7" customWidth="1"/>
    <col min="13088" max="13088" width="7.44140625" style="7" customWidth="1"/>
    <col min="13089" max="13092" width="5.5546875" style="7" customWidth="1"/>
    <col min="13093" max="13093" width="1.44140625" style="7" customWidth="1"/>
    <col min="13094" max="13094" width="7.44140625" style="7" customWidth="1"/>
    <col min="13095" max="13098" width="5.5546875" style="7" customWidth="1"/>
    <col min="13099" max="13099" width="1.44140625" style="7" customWidth="1"/>
    <col min="13100" max="13312" width="11.5546875" style="7"/>
    <col min="13313" max="13313" width="28.109375" style="7" customWidth="1"/>
    <col min="13314" max="13314" width="7.109375" style="7" customWidth="1"/>
    <col min="13315" max="13318" width="5.5546875" style="7" customWidth="1"/>
    <col min="13319" max="13319" width="1.44140625" style="7" customWidth="1"/>
    <col min="13320" max="13320" width="7.44140625" style="7" customWidth="1"/>
    <col min="13321" max="13324" width="5.5546875" style="7" customWidth="1"/>
    <col min="13325" max="13325" width="1.44140625" style="7" customWidth="1"/>
    <col min="13326" max="13326" width="6.5546875" style="7" customWidth="1"/>
    <col min="13327" max="13330" width="5.5546875" style="7" customWidth="1"/>
    <col min="13331" max="13331" width="1.44140625" style="7" customWidth="1"/>
    <col min="13332" max="13332" width="7.44140625" style="7" customWidth="1"/>
    <col min="13333" max="13334" width="5.5546875" style="7" customWidth="1"/>
    <col min="13335" max="13335" width="6.33203125" style="7" bestFit="1" customWidth="1"/>
    <col min="13336" max="13336" width="5.5546875" style="7" customWidth="1"/>
    <col min="13337" max="13337" width="1" style="7" customWidth="1"/>
    <col min="13338" max="13338" width="7.44140625" style="7" customWidth="1"/>
    <col min="13339" max="13341" width="5.5546875" style="7" customWidth="1"/>
    <col min="13342" max="13342" width="6.44140625" style="7" bestFit="1" customWidth="1"/>
    <col min="13343" max="13343" width="1.44140625" style="7" customWidth="1"/>
    <col min="13344" max="13344" width="7.44140625" style="7" customWidth="1"/>
    <col min="13345" max="13348" width="5.5546875" style="7" customWidth="1"/>
    <col min="13349" max="13349" width="1.44140625" style="7" customWidth="1"/>
    <col min="13350" max="13350" width="7.44140625" style="7" customWidth="1"/>
    <col min="13351" max="13354" width="5.5546875" style="7" customWidth="1"/>
    <col min="13355" max="13355" width="1.44140625" style="7" customWidth="1"/>
    <col min="13356" max="13568" width="11.5546875" style="7"/>
    <col min="13569" max="13569" width="28.109375" style="7" customWidth="1"/>
    <col min="13570" max="13570" width="7.109375" style="7" customWidth="1"/>
    <col min="13571" max="13574" width="5.5546875" style="7" customWidth="1"/>
    <col min="13575" max="13575" width="1.44140625" style="7" customWidth="1"/>
    <col min="13576" max="13576" width="7.44140625" style="7" customWidth="1"/>
    <col min="13577" max="13580" width="5.5546875" style="7" customWidth="1"/>
    <col min="13581" max="13581" width="1.44140625" style="7" customWidth="1"/>
    <col min="13582" max="13582" width="6.5546875" style="7" customWidth="1"/>
    <col min="13583" max="13586" width="5.5546875" style="7" customWidth="1"/>
    <col min="13587" max="13587" width="1.44140625" style="7" customWidth="1"/>
    <col min="13588" max="13588" width="7.44140625" style="7" customWidth="1"/>
    <col min="13589" max="13590" width="5.5546875" style="7" customWidth="1"/>
    <col min="13591" max="13591" width="6.33203125" style="7" bestFit="1" customWidth="1"/>
    <col min="13592" max="13592" width="5.5546875" style="7" customWidth="1"/>
    <col min="13593" max="13593" width="1" style="7" customWidth="1"/>
    <col min="13594" max="13594" width="7.44140625" style="7" customWidth="1"/>
    <col min="13595" max="13597" width="5.5546875" style="7" customWidth="1"/>
    <col min="13598" max="13598" width="6.44140625" style="7" bestFit="1" customWidth="1"/>
    <col min="13599" max="13599" width="1.44140625" style="7" customWidth="1"/>
    <col min="13600" max="13600" width="7.44140625" style="7" customWidth="1"/>
    <col min="13601" max="13604" width="5.5546875" style="7" customWidth="1"/>
    <col min="13605" max="13605" width="1.44140625" style="7" customWidth="1"/>
    <col min="13606" max="13606" width="7.44140625" style="7" customWidth="1"/>
    <col min="13607" max="13610" width="5.5546875" style="7" customWidth="1"/>
    <col min="13611" max="13611" width="1.44140625" style="7" customWidth="1"/>
    <col min="13612" max="13824" width="11.5546875" style="7"/>
    <col min="13825" max="13825" width="28.109375" style="7" customWidth="1"/>
    <col min="13826" max="13826" width="7.109375" style="7" customWidth="1"/>
    <col min="13827" max="13830" width="5.5546875" style="7" customWidth="1"/>
    <col min="13831" max="13831" width="1.44140625" style="7" customWidth="1"/>
    <col min="13832" max="13832" width="7.44140625" style="7" customWidth="1"/>
    <col min="13833" max="13836" width="5.5546875" style="7" customWidth="1"/>
    <col min="13837" max="13837" width="1.44140625" style="7" customWidth="1"/>
    <col min="13838" max="13838" width="6.5546875" style="7" customWidth="1"/>
    <col min="13839" max="13842" width="5.5546875" style="7" customWidth="1"/>
    <col min="13843" max="13843" width="1.44140625" style="7" customWidth="1"/>
    <col min="13844" max="13844" width="7.44140625" style="7" customWidth="1"/>
    <col min="13845" max="13846" width="5.5546875" style="7" customWidth="1"/>
    <col min="13847" max="13847" width="6.33203125" style="7" bestFit="1" customWidth="1"/>
    <col min="13848" max="13848" width="5.5546875" style="7" customWidth="1"/>
    <col min="13849" max="13849" width="1" style="7" customWidth="1"/>
    <col min="13850" max="13850" width="7.44140625" style="7" customWidth="1"/>
    <col min="13851" max="13853" width="5.5546875" style="7" customWidth="1"/>
    <col min="13854" max="13854" width="6.44140625" style="7" bestFit="1" customWidth="1"/>
    <col min="13855" max="13855" width="1.44140625" style="7" customWidth="1"/>
    <col min="13856" max="13856" width="7.44140625" style="7" customWidth="1"/>
    <col min="13857" max="13860" width="5.5546875" style="7" customWidth="1"/>
    <col min="13861" max="13861" width="1.44140625" style="7" customWidth="1"/>
    <col min="13862" max="13862" width="7.44140625" style="7" customWidth="1"/>
    <col min="13863" max="13866" width="5.5546875" style="7" customWidth="1"/>
    <col min="13867" max="13867" width="1.44140625" style="7" customWidth="1"/>
    <col min="13868" max="14080" width="11.5546875" style="7"/>
    <col min="14081" max="14081" width="28.109375" style="7" customWidth="1"/>
    <col min="14082" max="14082" width="7.109375" style="7" customWidth="1"/>
    <col min="14083" max="14086" width="5.5546875" style="7" customWidth="1"/>
    <col min="14087" max="14087" width="1.44140625" style="7" customWidth="1"/>
    <col min="14088" max="14088" width="7.44140625" style="7" customWidth="1"/>
    <col min="14089" max="14092" width="5.5546875" style="7" customWidth="1"/>
    <col min="14093" max="14093" width="1.44140625" style="7" customWidth="1"/>
    <col min="14094" max="14094" width="6.5546875" style="7" customWidth="1"/>
    <col min="14095" max="14098" width="5.5546875" style="7" customWidth="1"/>
    <col min="14099" max="14099" width="1.44140625" style="7" customWidth="1"/>
    <col min="14100" max="14100" width="7.44140625" style="7" customWidth="1"/>
    <col min="14101" max="14102" width="5.5546875" style="7" customWidth="1"/>
    <col min="14103" max="14103" width="6.33203125" style="7" bestFit="1" customWidth="1"/>
    <col min="14104" max="14104" width="5.5546875" style="7" customWidth="1"/>
    <col min="14105" max="14105" width="1" style="7" customWidth="1"/>
    <col min="14106" max="14106" width="7.44140625" style="7" customWidth="1"/>
    <col min="14107" max="14109" width="5.5546875" style="7" customWidth="1"/>
    <col min="14110" max="14110" width="6.44140625" style="7" bestFit="1" customWidth="1"/>
    <col min="14111" max="14111" width="1.44140625" style="7" customWidth="1"/>
    <col min="14112" max="14112" width="7.44140625" style="7" customWidth="1"/>
    <col min="14113" max="14116" width="5.5546875" style="7" customWidth="1"/>
    <col min="14117" max="14117" width="1.44140625" style="7" customWidth="1"/>
    <col min="14118" max="14118" width="7.44140625" style="7" customWidth="1"/>
    <col min="14119" max="14122" width="5.5546875" style="7" customWidth="1"/>
    <col min="14123" max="14123" width="1.44140625" style="7" customWidth="1"/>
    <col min="14124" max="14336" width="11.5546875" style="7"/>
    <col min="14337" max="14337" width="28.109375" style="7" customWidth="1"/>
    <col min="14338" max="14338" width="7.109375" style="7" customWidth="1"/>
    <col min="14339" max="14342" width="5.5546875" style="7" customWidth="1"/>
    <col min="14343" max="14343" width="1.44140625" style="7" customWidth="1"/>
    <col min="14344" max="14344" width="7.44140625" style="7" customWidth="1"/>
    <col min="14345" max="14348" width="5.5546875" style="7" customWidth="1"/>
    <col min="14349" max="14349" width="1.44140625" style="7" customWidth="1"/>
    <col min="14350" max="14350" width="6.5546875" style="7" customWidth="1"/>
    <col min="14351" max="14354" width="5.5546875" style="7" customWidth="1"/>
    <col min="14355" max="14355" width="1.44140625" style="7" customWidth="1"/>
    <col min="14356" max="14356" width="7.44140625" style="7" customWidth="1"/>
    <col min="14357" max="14358" width="5.5546875" style="7" customWidth="1"/>
    <col min="14359" max="14359" width="6.33203125" style="7" bestFit="1" customWidth="1"/>
    <col min="14360" max="14360" width="5.5546875" style="7" customWidth="1"/>
    <col min="14361" max="14361" width="1" style="7" customWidth="1"/>
    <col min="14362" max="14362" width="7.44140625" style="7" customWidth="1"/>
    <col min="14363" max="14365" width="5.5546875" style="7" customWidth="1"/>
    <col min="14366" max="14366" width="6.44140625" style="7" bestFit="1" customWidth="1"/>
    <col min="14367" max="14367" width="1.44140625" style="7" customWidth="1"/>
    <col min="14368" max="14368" width="7.44140625" style="7" customWidth="1"/>
    <col min="14369" max="14372" width="5.5546875" style="7" customWidth="1"/>
    <col min="14373" max="14373" width="1.44140625" style="7" customWidth="1"/>
    <col min="14374" max="14374" width="7.44140625" style="7" customWidth="1"/>
    <col min="14375" max="14378" width="5.5546875" style="7" customWidth="1"/>
    <col min="14379" max="14379" width="1.44140625" style="7" customWidth="1"/>
    <col min="14380" max="14592" width="11.5546875" style="7"/>
    <col min="14593" max="14593" width="28.109375" style="7" customWidth="1"/>
    <col min="14594" max="14594" width="7.109375" style="7" customWidth="1"/>
    <col min="14595" max="14598" width="5.5546875" style="7" customWidth="1"/>
    <col min="14599" max="14599" width="1.44140625" style="7" customWidth="1"/>
    <col min="14600" max="14600" width="7.44140625" style="7" customWidth="1"/>
    <col min="14601" max="14604" width="5.5546875" style="7" customWidth="1"/>
    <col min="14605" max="14605" width="1.44140625" style="7" customWidth="1"/>
    <col min="14606" max="14606" width="6.5546875" style="7" customWidth="1"/>
    <col min="14607" max="14610" width="5.5546875" style="7" customWidth="1"/>
    <col min="14611" max="14611" width="1.44140625" style="7" customWidth="1"/>
    <col min="14612" max="14612" width="7.44140625" style="7" customWidth="1"/>
    <col min="14613" max="14614" width="5.5546875" style="7" customWidth="1"/>
    <col min="14615" max="14615" width="6.33203125" style="7" bestFit="1" customWidth="1"/>
    <col min="14616" max="14616" width="5.5546875" style="7" customWidth="1"/>
    <col min="14617" max="14617" width="1" style="7" customWidth="1"/>
    <col min="14618" max="14618" width="7.44140625" style="7" customWidth="1"/>
    <col min="14619" max="14621" width="5.5546875" style="7" customWidth="1"/>
    <col min="14622" max="14622" width="6.44140625" style="7" bestFit="1" customWidth="1"/>
    <col min="14623" max="14623" width="1.44140625" style="7" customWidth="1"/>
    <col min="14624" max="14624" width="7.44140625" style="7" customWidth="1"/>
    <col min="14625" max="14628" width="5.5546875" style="7" customWidth="1"/>
    <col min="14629" max="14629" width="1.44140625" style="7" customWidth="1"/>
    <col min="14630" max="14630" width="7.44140625" style="7" customWidth="1"/>
    <col min="14631" max="14634" width="5.5546875" style="7" customWidth="1"/>
    <col min="14635" max="14635" width="1.44140625" style="7" customWidth="1"/>
    <col min="14636" max="14848" width="11.5546875" style="7"/>
    <col min="14849" max="14849" width="28.109375" style="7" customWidth="1"/>
    <col min="14850" max="14850" width="7.109375" style="7" customWidth="1"/>
    <col min="14851" max="14854" width="5.5546875" style="7" customWidth="1"/>
    <col min="14855" max="14855" width="1.44140625" style="7" customWidth="1"/>
    <col min="14856" max="14856" width="7.44140625" style="7" customWidth="1"/>
    <col min="14857" max="14860" width="5.5546875" style="7" customWidth="1"/>
    <col min="14861" max="14861" width="1.44140625" style="7" customWidth="1"/>
    <col min="14862" max="14862" width="6.5546875" style="7" customWidth="1"/>
    <col min="14863" max="14866" width="5.5546875" style="7" customWidth="1"/>
    <col min="14867" max="14867" width="1.44140625" style="7" customWidth="1"/>
    <col min="14868" max="14868" width="7.44140625" style="7" customWidth="1"/>
    <col min="14869" max="14870" width="5.5546875" style="7" customWidth="1"/>
    <col min="14871" max="14871" width="6.33203125" style="7" bestFit="1" customWidth="1"/>
    <col min="14872" max="14872" width="5.5546875" style="7" customWidth="1"/>
    <col min="14873" max="14873" width="1" style="7" customWidth="1"/>
    <col min="14874" max="14874" width="7.44140625" style="7" customWidth="1"/>
    <col min="14875" max="14877" width="5.5546875" style="7" customWidth="1"/>
    <col min="14878" max="14878" width="6.44140625" style="7" bestFit="1" customWidth="1"/>
    <col min="14879" max="14879" width="1.44140625" style="7" customWidth="1"/>
    <col min="14880" max="14880" width="7.44140625" style="7" customWidth="1"/>
    <col min="14881" max="14884" width="5.5546875" style="7" customWidth="1"/>
    <col min="14885" max="14885" width="1.44140625" style="7" customWidth="1"/>
    <col min="14886" max="14886" width="7.44140625" style="7" customWidth="1"/>
    <col min="14887" max="14890" width="5.5546875" style="7" customWidth="1"/>
    <col min="14891" max="14891" width="1.44140625" style="7" customWidth="1"/>
    <col min="14892" max="15104" width="11.5546875" style="7"/>
    <col min="15105" max="15105" width="28.109375" style="7" customWidth="1"/>
    <col min="15106" max="15106" width="7.109375" style="7" customWidth="1"/>
    <col min="15107" max="15110" width="5.5546875" style="7" customWidth="1"/>
    <col min="15111" max="15111" width="1.44140625" style="7" customWidth="1"/>
    <col min="15112" max="15112" width="7.44140625" style="7" customWidth="1"/>
    <col min="15113" max="15116" width="5.5546875" style="7" customWidth="1"/>
    <col min="15117" max="15117" width="1.44140625" style="7" customWidth="1"/>
    <col min="15118" max="15118" width="6.5546875" style="7" customWidth="1"/>
    <col min="15119" max="15122" width="5.5546875" style="7" customWidth="1"/>
    <col min="15123" max="15123" width="1.44140625" style="7" customWidth="1"/>
    <col min="15124" max="15124" width="7.44140625" style="7" customWidth="1"/>
    <col min="15125" max="15126" width="5.5546875" style="7" customWidth="1"/>
    <col min="15127" max="15127" width="6.33203125" style="7" bestFit="1" customWidth="1"/>
    <col min="15128" max="15128" width="5.5546875" style="7" customWidth="1"/>
    <col min="15129" max="15129" width="1" style="7" customWidth="1"/>
    <col min="15130" max="15130" width="7.44140625" style="7" customWidth="1"/>
    <col min="15131" max="15133" width="5.5546875" style="7" customWidth="1"/>
    <col min="15134" max="15134" width="6.44140625" style="7" bestFit="1" customWidth="1"/>
    <col min="15135" max="15135" width="1.44140625" style="7" customWidth="1"/>
    <col min="15136" max="15136" width="7.44140625" style="7" customWidth="1"/>
    <col min="15137" max="15140" width="5.5546875" style="7" customWidth="1"/>
    <col min="15141" max="15141" width="1.44140625" style="7" customWidth="1"/>
    <col min="15142" max="15142" width="7.44140625" style="7" customWidth="1"/>
    <col min="15143" max="15146" width="5.5546875" style="7" customWidth="1"/>
    <col min="15147" max="15147" width="1.44140625" style="7" customWidth="1"/>
    <col min="15148" max="15360" width="11.5546875" style="7"/>
    <col min="15361" max="15361" width="28.109375" style="7" customWidth="1"/>
    <col min="15362" max="15362" width="7.109375" style="7" customWidth="1"/>
    <col min="15363" max="15366" width="5.5546875" style="7" customWidth="1"/>
    <col min="15367" max="15367" width="1.44140625" style="7" customWidth="1"/>
    <col min="15368" max="15368" width="7.44140625" style="7" customWidth="1"/>
    <col min="15369" max="15372" width="5.5546875" style="7" customWidth="1"/>
    <col min="15373" max="15373" width="1.44140625" style="7" customWidth="1"/>
    <col min="15374" max="15374" width="6.5546875" style="7" customWidth="1"/>
    <col min="15375" max="15378" width="5.5546875" style="7" customWidth="1"/>
    <col min="15379" max="15379" width="1.44140625" style="7" customWidth="1"/>
    <col min="15380" max="15380" width="7.44140625" style="7" customWidth="1"/>
    <col min="15381" max="15382" width="5.5546875" style="7" customWidth="1"/>
    <col min="15383" max="15383" width="6.33203125" style="7" bestFit="1" customWidth="1"/>
    <col min="15384" max="15384" width="5.5546875" style="7" customWidth="1"/>
    <col min="15385" max="15385" width="1" style="7" customWidth="1"/>
    <col min="15386" max="15386" width="7.44140625" style="7" customWidth="1"/>
    <col min="15387" max="15389" width="5.5546875" style="7" customWidth="1"/>
    <col min="15390" max="15390" width="6.44140625" style="7" bestFit="1" customWidth="1"/>
    <col min="15391" max="15391" width="1.44140625" style="7" customWidth="1"/>
    <col min="15392" max="15392" width="7.44140625" style="7" customWidth="1"/>
    <col min="15393" max="15396" width="5.5546875" style="7" customWidth="1"/>
    <col min="15397" max="15397" width="1.44140625" style="7" customWidth="1"/>
    <col min="15398" max="15398" width="7.44140625" style="7" customWidth="1"/>
    <col min="15399" max="15402" width="5.5546875" style="7" customWidth="1"/>
    <col min="15403" max="15403" width="1.44140625" style="7" customWidth="1"/>
    <col min="15404" max="15616" width="11.5546875" style="7"/>
    <col min="15617" max="15617" width="28.109375" style="7" customWidth="1"/>
    <col min="15618" max="15618" width="7.109375" style="7" customWidth="1"/>
    <col min="15619" max="15622" width="5.5546875" style="7" customWidth="1"/>
    <col min="15623" max="15623" width="1.44140625" style="7" customWidth="1"/>
    <col min="15624" max="15624" width="7.44140625" style="7" customWidth="1"/>
    <col min="15625" max="15628" width="5.5546875" style="7" customWidth="1"/>
    <col min="15629" max="15629" width="1.44140625" style="7" customWidth="1"/>
    <col min="15630" max="15630" width="6.5546875" style="7" customWidth="1"/>
    <col min="15631" max="15634" width="5.5546875" style="7" customWidth="1"/>
    <col min="15635" max="15635" width="1.44140625" style="7" customWidth="1"/>
    <col min="15636" max="15636" width="7.44140625" style="7" customWidth="1"/>
    <col min="15637" max="15638" width="5.5546875" style="7" customWidth="1"/>
    <col min="15639" max="15639" width="6.33203125" style="7" bestFit="1" customWidth="1"/>
    <col min="15640" max="15640" width="5.5546875" style="7" customWidth="1"/>
    <col min="15641" max="15641" width="1" style="7" customWidth="1"/>
    <col min="15642" max="15642" width="7.44140625" style="7" customWidth="1"/>
    <col min="15643" max="15645" width="5.5546875" style="7" customWidth="1"/>
    <col min="15646" max="15646" width="6.44140625" style="7" bestFit="1" customWidth="1"/>
    <col min="15647" max="15647" width="1.44140625" style="7" customWidth="1"/>
    <col min="15648" max="15648" width="7.44140625" style="7" customWidth="1"/>
    <col min="15649" max="15652" width="5.5546875" style="7" customWidth="1"/>
    <col min="15653" max="15653" width="1.44140625" style="7" customWidth="1"/>
    <col min="15654" max="15654" width="7.44140625" style="7" customWidth="1"/>
    <col min="15655" max="15658" width="5.5546875" style="7" customWidth="1"/>
    <col min="15659" max="15659" width="1.44140625" style="7" customWidth="1"/>
    <col min="15660" max="15872" width="11.5546875" style="7"/>
    <col min="15873" max="15873" width="28.109375" style="7" customWidth="1"/>
    <col min="15874" max="15874" width="7.109375" style="7" customWidth="1"/>
    <col min="15875" max="15878" width="5.5546875" style="7" customWidth="1"/>
    <col min="15879" max="15879" width="1.44140625" style="7" customWidth="1"/>
    <col min="15880" max="15880" width="7.44140625" style="7" customWidth="1"/>
    <col min="15881" max="15884" width="5.5546875" style="7" customWidth="1"/>
    <col min="15885" max="15885" width="1.44140625" style="7" customWidth="1"/>
    <col min="15886" max="15886" width="6.5546875" style="7" customWidth="1"/>
    <col min="15887" max="15890" width="5.5546875" style="7" customWidth="1"/>
    <col min="15891" max="15891" width="1.44140625" style="7" customWidth="1"/>
    <col min="15892" max="15892" width="7.44140625" style="7" customWidth="1"/>
    <col min="15893" max="15894" width="5.5546875" style="7" customWidth="1"/>
    <col min="15895" max="15895" width="6.33203125" style="7" bestFit="1" customWidth="1"/>
    <col min="15896" max="15896" width="5.5546875" style="7" customWidth="1"/>
    <col min="15897" max="15897" width="1" style="7" customWidth="1"/>
    <col min="15898" max="15898" width="7.44140625" style="7" customWidth="1"/>
    <col min="15899" max="15901" width="5.5546875" style="7" customWidth="1"/>
    <col min="15902" max="15902" width="6.44140625" style="7" bestFit="1" customWidth="1"/>
    <col min="15903" max="15903" width="1.44140625" style="7" customWidth="1"/>
    <col min="15904" max="15904" width="7.44140625" style="7" customWidth="1"/>
    <col min="15905" max="15908" width="5.5546875" style="7" customWidth="1"/>
    <col min="15909" max="15909" width="1.44140625" style="7" customWidth="1"/>
    <col min="15910" max="15910" width="7.44140625" style="7" customWidth="1"/>
    <col min="15911" max="15914" width="5.5546875" style="7" customWidth="1"/>
    <col min="15915" max="15915" width="1.44140625" style="7" customWidth="1"/>
    <col min="15916" max="16128" width="11.5546875" style="7"/>
    <col min="16129" max="16129" width="28.109375" style="7" customWidth="1"/>
    <col min="16130" max="16130" width="7.109375" style="7" customWidth="1"/>
    <col min="16131" max="16134" width="5.5546875" style="7" customWidth="1"/>
    <col min="16135" max="16135" width="1.44140625" style="7" customWidth="1"/>
    <col min="16136" max="16136" width="7.44140625" style="7" customWidth="1"/>
    <col min="16137" max="16140" width="5.5546875" style="7" customWidth="1"/>
    <col min="16141" max="16141" width="1.44140625" style="7" customWidth="1"/>
    <col min="16142" max="16142" width="6.5546875" style="7" customWidth="1"/>
    <col min="16143" max="16146" width="5.5546875" style="7" customWidth="1"/>
    <col min="16147" max="16147" width="1.44140625" style="7" customWidth="1"/>
    <col min="16148" max="16148" width="7.44140625" style="7" customWidth="1"/>
    <col min="16149" max="16150" width="5.5546875" style="7" customWidth="1"/>
    <col min="16151" max="16151" width="6.33203125" style="7" bestFit="1" customWidth="1"/>
    <col min="16152" max="16152" width="5.5546875" style="7" customWidth="1"/>
    <col min="16153" max="16153" width="1" style="7" customWidth="1"/>
    <col min="16154" max="16154" width="7.44140625" style="7" customWidth="1"/>
    <col min="16155" max="16157" width="5.5546875" style="7" customWidth="1"/>
    <col min="16158" max="16158" width="6.44140625" style="7" bestFit="1" customWidth="1"/>
    <col min="16159" max="16159" width="1.44140625" style="7" customWidth="1"/>
    <col min="16160" max="16160" width="7.44140625" style="7" customWidth="1"/>
    <col min="16161" max="16164" width="5.5546875" style="7" customWidth="1"/>
    <col min="16165" max="16165" width="1.44140625" style="7" customWidth="1"/>
    <col min="16166" max="16166" width="7.44140625" style="7" customWidth="1"/>
    <col min="16167" max="16170" width="5.5546875" style="7" customWidth="1"/>
    <col min="16171" max="16171" width="1.44140625" style="7" customWidth="1"/>
    <col min="16172" max="16384" width="11.5546875" style="7"/>
  </cols>
  <sheetData>
    <row r="1" spans="1:43" s="377" customFormat="1" ht="18" customHeight="1">
      <c r="A1" s="1401" t="s">
        <v>1230</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row>
    <row r="2" spans="1:43" s="1104" customFormat="1" ht="32.25" customHeight="1">
      <c r="A2" s="3" t="s">
        <v>1046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1:43" s="377" customFormat="1" ht="20.25" customHeight="1">
      <c r="A3" s="397">
        <v>45504</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row>
    <row r="4" spans="1:43" s="377" customFormat="1" ht="16.5" customHeight="1">
      <c r="A4" s="796" t="s">
        <v>173</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row>
    <row r="5" spans="1:43" ht="13.8" thickBot="1">
      <c r="A5" s="381"/>
      <c r="B5" s="381"/>
      <c r="C5" s="381"/>
      <c r="D5" s="381"/>
      <c r="E5" s="381"/>
      <c r="F5" s="381"/>
      <c r="G5" s="381"/>
      <c r="H5" s="1105"/>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row>
    <row r="6" spans="1:43" s="13" customFormat="1" ht="29.25" customHeight="1">
      <c r="A6" s="46" t="s">
        <v>1</v>
      </c>
      <c r="B6" s="654" t="s">
        <v>1047</v>
      </c>
      <c r="C6" s="654"/>
      <c r="D6" s="654"/>
      <c r="E6" s="654"/>
      <c r="F6" s="654"/>
      <c r="G6" s="9"/>
      <c r="H6" s="654" t="s">
        <v>1048</v>
      </c>
      <c r="I6" s="654"/>
      <c r="J6" s="654"/>
      <c r="K6" s="654"/>
      <c r="L6" s="654"/>
      <c r="M6" s="9"/>
      <c r="N6" s="654" t="s">
        <v>1049</v>
      </c>
      <c r="O6" s="654"/>
      <c r="P6" s="654"/>
      <c r="Q6" s="654"/>
      <c r="R6" s="654"/>
      <c r="S6" s="9"/>
      <c r="T6" s="654" t="s">
        <v>1050</v>
      </c>
      <c r="U6" s="654"/>
      <c r="V6" s="654"/>
      <c r="W6" s="654"/>
      <c r="X6" s="654"/>
      <c r="Y6" s="9"/>
      <c r="Z6" s="654" t="s">
        <v>102</v>
      </c>
      <c r="AA6" s="654"/>
      <c r="AB6" s="654"/>
      <c r="AC6" s="654"/>
      <c r="AD6" s="654"/>
      <c r="AE6" s="9"/>
      <c r="AF6" s="654" t="s">
        <v>103</v>
      </c>
      <c r="AG6" s="654"/>
      <c r="AH6" s="654"/>
      <c r="AI6" s="654"/>
      <c r="AJ6" s="654"/>
      <c r="AK6" s="9"/>
      <c r="AL6" s="654" t="s">
        <v>1051</v>
      </c>
      <c r="AM6" s="654"/>
      <c r="AN6" s="654"/>
      <c r="AO6" s="654"/>
      <c r="AP6" s="654"/>
      <c r="AQ6" s="9"/>
    </row>
    <row r="7" spans="1:43" s="13" customFormat="1" ht="16.5" customHeight="1">
      <c r="A7" s="601"/>
      <c r="B7" s="1106">
        <v>0</v>
      </c>
      <c r="C7" s="1106">
        <v>1</v>
      </c>
      <c r="D7" s="1106">
        <v>2</v>
      </c>
      <c r="E7" s="1106">
        <v>3</v>
      </c>
      <c r="F7" s="1106">
        <v>4</v>
      </c>
      <c r="G7" s="1106"/>
      <c r="H7" s="1106">
        <v>0</v>
      </c>
      <c r="I7" s="1106">
        <v>1</v>
      </c>
      <c r="J7" s="1106">
        <v>2</v>
      </c>
      <c r="K7" s="1106">
        <v>3</v>
      </c>
      <c r="L7" s="1106">
        <v>4</v>
      </c>
      <c r="M7" s="1106"/>
      <c r="N7" s="1106">
        <v>0</v>
      </c>
      <c r="O7" s="1106">
        <v>1</v>
      </c>
      <c r="P7" s="1106">
        <v>2</v>
      </c>
      <c r="Q7" s="1106">
        <v>3</v>
      </c>
      <c r="R7" s="1106">
        <v>4</v>
      </c>
      <c r="S7" s="1106"/>
      <c r="T7" s="1106">
        <v>0</v>
      </c>
      <c r="U7" s="1106">
        <v>1</v>
      </c>
      <c r="V7" s="1106">
        <v>2</v>
      </c>
      <c r="W7" s="1106">
        <v>3</v>
      </c>
      <c r="X7" s="1106">
        <v>4</v>
      </c>
      <c r="Y7" s="1106"/>
      <c r="Z7" s="1106">
        <v>0</v>
      </c>
      <c r="AA7" s="1106">
        <v>1</v>
      </c>
      <c r="AB7" s="1106">
        <v>2</v>
      </c>
      <c r="AC7" s="1106">
        <v>3</v>
      </c>
      <c r="AD7" s="1106">
        <v>4</v>
      </c>
      <c r="AE7" s="1106"/>
      <c r="AF7" s="1106">
        <v>0</v>
      </c>
      <c r="AG7" s="1106">
        <v>1</v>
      </c>
      <c r="AH7" s="1106">
        <v>2</v>
      </c>
      <c r="AI7" s="1106">
        <v>3</v>
      </c>
      <c r="AJ7" s="1106">
        <v>4</v>
      </c>
      <c r="AK7" s="1106"/>
      <c r="AL7" s="1106">
        <v>0</v>
      </c>
      <c r="AM7" s="1106">
        <v>1</v>
      </c>
      <c r="AN7" s="1106">
        <v>2</v>
      </c>
      <c r="AO7" s="1106">
        <v>3</v>
      </c>
      <c r="AP7" s="1106">
        <v>4</v>
      </c>
      <c r="AQ7" s="1106"/>
    </row>
    <row r="8" spans="1:43" s="24" customFormat="1" ht="20.100000000000001" customHeight="1">
      <c r="A8" s="288" t="s">
        <v>29</v>
      </c>
      <c r="B8" s="1107">
        <v>96.739018210502351</v>
      </c>
      <c r="C8" s="1107">
        <v>2.9154608872601973</v>
      </c>
      <c r="D8" s="1107">
        <v>0.18577372923799512</v>
      </c>
      <c r="E8" s="1107">
        <v>0.15970534777249298</v>
      </c>
      <c r="F8" s="1107">
        <v>4.1816702515742987E-5</v>
      </c>
      <c r="G8" s="1107"/>
      <c r="H8" s="1107">
        <v>92.573921737421941</v>
      </c>
      <c r="I8" s="1107">
        <v>3.4699452662748675</v>
      </c>
      <c r="J8" s="1107">
        <v>1.4998904086956841</v>
      </c>
      <c r="K8" s="1107">
        <v>1.3328704311550685</v>
      </c>
      <c r="L8" s="1107">
        <v>1.1233721354060087</v>
      </c>
      <c r="M8" s="1107"/>
      <c r="N8" s="1107">
        <v>76.837815033240418</v>
      </c>
      <c r="O8" s="1107">
        <v>6.7749458538008485</v>
      </c>
      <c r="P8" s="1107">
        <v>3.1601435082767528</v>
      </c>
      <c r="Q8" s="1107">
        <v>4.4821972954778406</v>
      </c>
      <c r="R8" s="1107">
        <v>8.7448982973536076</v>
      </c>
      <c r="S8" s="1107"/>
      <c r="T8" s="1107">
        <v>76.789254857193356</v>
      </c>
      <c r="U8" s="1107">
        <v>3.5080503921885677</v>
      </c>
      <c r="V8" s="1107">
        <v>3.4872931780246033</v>
      </c>
      <c r="W8" s="1107">
        <v>4.8930927232541972</v>
      </c>
      <c r="X8" s="1107">
        <v>11.322308782755854</v>
      </c>
      <c r="Y8" s="1107"/>
      <c r="Z8" s="1107">
        <v>93.496098982099468</v>
      </c>
      <c r="AA8" s="1107">
        <v>0.99598205383246807</v>
      </c>
      <c r="AB8" s="1107">
        <v>0.75706831036271938</v>
      </c>
      <c r="AC8" s="1107">
        <v>1.4910824104391394</v>
      </c>
      <c r="AD8" s="1107">
        <v>3.2597673426055684</v>
      </c>
      <c r="AE8" s="1107"/>
      <c r="AF8" s="1107">
        <v>90.214878329766535</v>
      </c>
      <c r="AG8" s="1107">
        <v>2.0412845345469446</v>
      </c>
      <c r="AH8" s="1107">
        <v>1.5940459726261897</v>
      </c>
      <c r="AI8" s="1107">
        <v>3.5611107071696693</v>
      </c>
      <c r="AJ8" s="1107">
        <v>2.5886804163742654</v>
      </c>
      <c r="AK8" s="1107"/>
      <c r="AL8" s="1107">
        <v>93.215271162948667</v>
      </c>
      <c r="AM8" s="1107">
        <v>1.1025466906178172</v>
      </c>
      <c r="AN8" s="1107">
        <v>1.6777172543860168</v>
      </c>
      <c r="AO8" s="1107">
        <v>1.9001396639299468</v>
      </c>
      <c r="AP8" s="1107">
        <v>2.1043252158200518</v>
      </c>
      <c r="AQ8" s="1107"/>
    </row>
    <row r="9" spans="1:43" s="24" customFormat="1" ht="17.25" customHeight="1">
      <c r="A9" s="288" t="s">
        <v>30</v>
      </c>
      <c r="B9" s="1107">
        <v>99.99993276891324</v>
      </c>
      <c r="C9" s="1107" t="s">
        <v>131</v>
      </c>
      <c r="D9" s="1107" t="s">
        <v>131</v>
      </c>
      <c r="E9" s="1107" t="s">
        <v>131</v>
      </c>
      <c r="F9" s="1107">
        <v>6.7231086753931154E-5</v>
      </c>
      <c r="G9" s="1107"/>
      <c r="H9" s="1107">
        <v>88.607894046503873</v>
      </c>
      <c r="I9" s="1107" t="s">
        <v>131</v>
      </c>
      <c r="J9" s="1107">
        <v>5.7893815462864904</v>
      </c>
      <c r="K9" s="1107">
        <v>2.5399906391359393</v>
      </c>
      <c r="L9" s="1107">
        <v>3.0627316516676379</v>
      </c>
      <c r="M9" s="1107"/>
      <c r="N9" s="1107">
        <v>56.786297312456099</v>
      </c>
      <c r="O9" s="1107">
        <v>4.6382303375943161</v>
      </c>
      <c r="P9" s="1107">
        <v>8.5180170036379863</v>
      </c>
      <c r="Q9" s="1107">
        <v>4.0114760863896555</v>
      </c>
      <c r="R9" s="1107">
        <v>26.04597612542976</v>
      </c>
      <c r="S9" s="1107"/>
      <c r="T9" s="1107">
        <v>93.043730735450538</v>
      </c>
      <c r="U9" s="1107">
        <v>3.0210065750973847E-2</v>
      </c>
      <c r="V9" s="1107">
        <v>4.5158366767830554E-2</v>
      </c>
      <c r="W9" s="1107">
        <v>0.74363389475338137</v>
      </c>
      <c r="X9" s="1107">
        <v>6.137247345794953</v>
      </c>
      <c r="Y9" s="1107"/>
      <c r="Z9" s="1107">
        <v>62.965271920495816</v>
      </c>
      <c r="AA9" s="1107">
        <v>2.3726575965381937</v>
      </c>
      <c r="AB9" s="1107">
        <v>0.81777842971872827</v>
      </c>
      <c r="AC9" s="1107">
        <v>0.86545161172026841</v>
      </c>
      <c r="AD9" s="1107">
        <v>32.975173273680738</v>
      </c>
      <c r="AE9" s="1107"/>
      <c r="AF9" s="1107">
        <v>88.313106143656057</v>
      </c>
      <c r="AG9" s="1107">
        <v>1.752126409046497</v>
      </c>
      <c r="AH9" s="1107">
        <v>1.705943437961386</v>
      </c>
      <c r="AI9" s="1107">
        <v>4.6792189747696282</v>
      </c>
      <c r="AJ9" s="1107">
        <v>3.5496047573710299</v>
      </c>
      <c r="AK9" s="1107"/>
      <c r="AL9" s="1107">
        <v>85.395926731374558</v>
      </c>
      <c r="AM9" s="1107">
        <v>3.7816409614906967</v>
      </c>
      <c r="AN9" s="1107">
        <v>2.6695921024861593</v>
      </c>
      <c r="AO9" s="1107">
        <v>4.9897374202219407</v>
      </c>
      <c r="AP9" s="1107">
        <v>3.1631009088266624</v>
      </c>
      <c r="AQ9" s="1107"/>
    </row>
    <row r="10" spans="1:43" s="24" customFormat="1" ht="20.399999999999999">
      <c r="A10" s="288" t="s">
        <v>31</v>
      </c>
      <c r="B10" s="1107">
        <v>97.071910003224019</v>
      </c>
      <c r="C10" s="1107">
        <v>1.657401726326901</v>
      </c>
      <c r="D10" s="1107">
        <v>0.90375750045556402</v>
      </c>
      <c r="E10" s="1107">
        <v>0.15219090935553492</v>
      </c>
      <c r="F10" s="1107">
        <v>0.21473985826592495</v>
      </c>
      <c r="G10" s="1107"/>
      <c r="H10" s="1107">
        <v>92.742751800841376</v>
      </c>
      <c r="I10" s="1107">
        <v>4.7047170798330376</v>
      </c>
      <c r="J10" s="1107">
        <v>1.6395480419774437</v>
      </c>
      <c r="K10" s="1107">
        <v>0.69659047118550965</v>
      </c>
      <c r="L10" s="1107">
        <v>0.21639260161088275</v>
      </c>
      <c r="M10" s="1107"/>
      <c r="N10" s="1107">
        <v>76.159687472009097</v>
      </c>
      <c r="O10" s="1107">
        <v>7.6262694322802318</v>
      </c>
      <c r="P10" s="1107">
        <v>3.0142878530104298</v>
      </c>
      <c r="Q10" s="1107">
        <v>3.60303769939184</v>
      </c>
      <c r="R10" s="1107">
        <v>9.5967175383650911</v>
      </c>
      <c r="S10" s="1107"/>
      <c r="T10" s="1107">
        <v>87.393186924706256</v>
      </c>
      <c r="U10" s="1107">
        <v>2.4237005533836014</v>
      </c>
      <c r="V10" s="1107">
        <v>1.8264039023792076</v>
      </c>
      <c r="W10" s="1107">
        <v>2.9797278359824531</v>
      </c>
      <c r="X10" s="1107">
        <v>5.3769807689056996</v>
      </c>
      <c r="Y10" s="1107"/>
      <c r="Z10" s="1107">
        <v>94.468288262924631</v>
      </c>
      <c r="AA10" s="1107">
        <v>0.88942831895336139</v>
      </c>
      <c r="AB10" s="1107">
        <v>0.62262714953670528</v>
      </c>
      <c r="AC10" s="1107">
        <v>1.2178947344559596</v>
      </c>
      <c r="AD10" s="1107">
        <v>2.8017610165863522</v>
      </c>
      <c r="AE10" s="1107"/>
      <c r="AF10" s="1107">
        <v>88.6597737916493</v>
      </c>
      <c r="AG10" s="1107">
        <v>2.8994989062251859</v>
      </c>
      <c r="AH10" s="1107">
        <v>1.7535650457666376</v>
      </c>
      <c r="AI10" s="1107">
        <v>3.5137337171102083</v>
      </c>
      <c r="AJ10" s="1107">
        <v>3.1734285164905778</v>
      </c>
      <c r="AK10" s="1107"/>
      <c r="AL10" s="1107">
        <v>92.264820745328151</v>
      </c>
      <c r="AM10" s="1107">
        <v>1.6030825161464708</v>
      </c>
      <c r="AN10" s="1107">
        <v>0.95993856152831336</v>
      </c>
      <c r="AO10" s="1107">
        <v>1.8046052677825997</v>
      </c>
      <c r="AP10" s="1107">
        <v>3.3675528998900846</v>
      </c>
      <c r="AQ10" s="1107"/>
    </row>
    <row r="11" spans="1:43" s="24" customFormat="1" ht="20.100000000000001" customHeight="1">
      <c r="A11" s="288" t="s">
        <v>32</v>
      </c>
      <c r="B11" s="1107">
        <v>100</v>
      </c>
      <c r="C11" s="1107" t="s">
        <v>131</v>
      </c>
      <c r="D11" s="1107" t="s">
        <v>131</v>
      </c>
      <c r="E11" s="1107" t="s">
        <v>131</v>
      </c>
      <c r="F11" s="1107" t="s">
        <v>131</v>
      </c>
      <c r="G11" s="1107"/>
      <c r="H11" s="1107">
        <v>87.861530734608621</v>
      </c>
      <c r="I11" s="1107">
        <v>5.4299320005175806</v>
      </c>
      <c r="J11" s="1107">
        <v>1.758970399066405</v>
      </c>
      <c r="K11" s="1107">
        <v>2.4822777760063892</v>
      </c>
      <c r="L11" s="1107">
        <v>2.4672889730980616</v>
      </c>
      <c r="M11" s="1107"/>
      <c r="N11" s="1107">
        <v>45.940104167392185</v>
      </c>
      <c r="O11" s="1107">
        <v>4.1836453323289842</v>
      </c>
      <c r="P11" s="1107">
        <v>8.3135130138665367</v>
      </c>
      <c r="Q11" s="1107">
        <v>5.919311216270092</v>
      </c>
      <c r="R11" s="1107">
        <v>35.643426026822581</v>
      </c>
      <c r="S11" s="1107"/>
      <c r="T11" s="1107">
        <v>65.633275453643975</v>
      </c>
      <c r="U11" s="1107">
        <v>4.773986572777094</v>
      </c>
      <c r="V11" s="1107">
        <v>4.3915535964363261</v>
      </c>
      <c r="W11" s="1107">
        <v>12.914482735384306</v>
      </c>
      <c r="X11" s="1107">
        <v>12.28670029296914</v>
      </c>
      <c r="Y11" s="1107"/>
      <c r="Z11" s="1107">
        <v>66.244741384050883</v>
      </c>
      <c r="AA11" s="1107">
        <v>6.2723229332670698</v>
      </c>
      <c r="AB11" s="1107">
        <v>4.3294194221590736</v>
      </c>
      <c r="AC11" s="1107">
        <v>13.007257369262367</v>
      </c>
      <c r="AD11" s="1107">
        <v>10.146240891163222</v>
      </c>
      <c r="AE11" s="1107"/>
      <c r="AF11" s="1107">
        <v>84.995538033434826</v>
      </c>
      <c r="AG11" s="1107">
        <v>3.5624951349782648</v>
      </c>
      <c r="AH11" s="1107">
        <v>2.8816119589208697</v>
      </c>
      <c r="AI11" s="1107">
        <v>5.3564844498109832</v>
      </c>
      <c r="AJ11" s="1107">
        <v>3.2038703470911414</v>
      </c>
      <c r="AK11" s="1107"/>
      <c r="AL11" s="1107">
        <v>88.06725452176066</v>
      </c>
      <c r="AM11" s="1107">
        <v>3.1223453130393719</v>
      </c>
      <c r="AN11" s="1107">
        <v>1.9898845371756875</v>
      </c>
      <c r="AO11" s="1107">
        <v>3.5744695639219422</v>
      </c>
      <c r="AP11" s="1107">
        <v>3.2460458699200099</v>
      </c>
      <c r="AQ11" s="1107"/>
    </row>
    <row r="12" spans="1:43" s="24" customFormat="1" ht="20.100000000000001" customHeight="1">
      <c r="A12" s="288" t="s">
        <v>33</v>
      </c>
      <c r="B12" s="1107">
        <v>91.980167396724951</v>
      </c>
      <c r="C12" s="1107">
        <v>8.0152219897103283</v>
      </c>
      <c r="D12" s="1107">
        <v>4.6105741702113616E-3</v>
      </c>
      <c r="E12" s="1107" t="s">
        <v>131</v>
      </c>
      <c r="F12" s="1107" t="s">
        <v>131</v>
      </c>
      <c r="G12" s="1107"/>
      <c r="H12" s="1107">
        <v>90.661807260994948</v>
      </c>
      <c r="I12" s="1107">
        <v>3.4346689792393628</v>
      </c>
      <c r="J12" s="1107">
        <v>1.3544671327342157</v>
      </c>
      <c r="K12" s="1107">
        <v>1.8893342703652904</v>
      </c>
      <c r="L12" s="1107">
        <v>2.6597222774153146</v>
      </c>
      <c r="M12" s="1107"/>
      <c r="N12" s="1107">
        <v>74.76862064108316</v>
      </c>
      <c r="O12" s="1107">
        <v>5.6724872558701023</v>
      </c>
      <c r="P12" s="1107">
        <v>2.6656945279493018</v>
      </c>
      <c r="Q12" s="1107">
        <v>2.8483072186863208</v>
      </c>
      <c r="R12" s="1107">
        <v>14.044890356411116</v>
      </c>
      <c r="S12" s="1107"/>
      <c r="T12" s="1107">
        <v>89.274602237098577</v>
      </c>
      <c r="U12" s="1107">
        <v>1.4056637475969842</v>
      </c>
      <c r="V12" s="1107">
        <v>0.87520800144021393</v>
      </c>
      <c r="W12" s="1107">
        <v>0.34526515859631873</v>
      </c>
      <c r="X12" s="1107">
        <v>8.0992562136089603</v>
      </c>
      <c r="Y12" s="1107"/>
      <c r="Z12" s="1107">
        <v>59.163597953731127</v>
      </c>
      <c r="AA12" s="1107">
        <v>0.60625893171509637</v>
      </c>
      <c r="AB12" s="1107">
        <v>0.53695917817865491</v>
      </c>
      <c r="AC12" s="1107">
        <v>1.2307023175858998</v>
      </c>
      <c r="AD12" s="1107">
        <v>38.462440196342399</v>
      </c>
      <c r="AE12" s="1107"/>
      <c r="AF12" s="1107">
        <v>89.612302571268515</v>
      </c>
      <c r="AG12" s="1107">
        <v>1.8418145065238578</v>
      </c>
      <c r="AH12" s="1107">
        <v>1.660959480608057</v>
      </c>
      <c r="AI12" s="1107">
        <v>3.8929206768831617</v>
      </c>
      <c r="AJ12" s="1107">
        <v>2.9920025190040223</v>
      </c>
      <c r="AK12" s="1107"/>
      <c r="AL12" s="1107">
        <v>91.835354461818397</v>
      </c>
      <c r="AM12" s="1107">
        <v>1.4105337714410173</v>
      </c>
      <c r="AN12" s="1107">
        <v>1.4572561118585445</v>
      </c>
      <c r="AO12" s="1107">
        <v>2.7328911720687921</v>
      </c>
      <c r="AP12" s="1107">
        <v>2.563964421677877</v>
      </c>
      <c r="AQ12" s="1107"/>
    </row>
    <row r="13" spans="1:43" s="24" customFormat="1" ht="10.199999999999999">
      <c r="A13" s="288" t="s">
        <v>34</v>
      </c>
      <c r="B13" s="1107">
        <v>91.315729692076033</v>
      </c>
      <c r="C13" s="1107">
        <v>8.499936951499194</v>
      </c>
      <c r="D13" s="1107">
        <v>6.3185429615885816E-2</v>
      </c>
      <c r="E13" s="1107">
        <v>0.12049650474772201</v>
      </c>
      <c r="F13" s="1107">
        <v>6.514114691111647E-4</v>
      </c>
      <c r="G13" s="1107"/>
      <c r="H13" s="1107">
        <v>85.864677093980447</v>
      </c>
      <c r="I13" s="1107">
        <v>6.7475498422653279</v>
      </c>
      <c r="J13" s="1107">
        <v>2.0047348790128328</v>
      </c>
      <c r="K13" s="1107">
        <v>1.2103078654145489</v>
      </c>
      <c r="L13" s="1107">
        <v>4.1727302945277804</v>
      </c>
      <c r="M13" s="1107"/>
      <c r="N13" s="1107">
        <v>73.287256746303186</v>
      </c>
      <c r="O13" s="1107">
        <v>4.4612303973087117</v>
      </c>
      <c r="P13" s="1107">
        <v>4.834659989265262</v>
      </c>
      <c r="Q13" s="1107">
        <v>5.5282957857105393</v>
      </c>
      <c r="R13" s="1107">
        <v>11.888557038481078</v>
      </c>
      <c r="S13" s="1107"/>
      <c r="T13" s="1107">
        <v>71.580394639178792</v>
      </c>
      <c r="U13" s="1107">
        <v>3.3274384549514653</v>
      </c>
      <c r="V13" s="1107">
        <v>3.6701110280101061</v>
      </c>
      <c r="W13" s="1107">
        <v>6.3768240211047473</v>
      </c>
      <c r="X13" s="1107">
        <v>15.045231801834106</v>
      </c>
      <c r="Y13" s="1107"/>
      <c r="Z13" s="1107">
        <v>91.016223347732222</v>
      </c>
      <c r="AA13" s="1107">
        <v>0.79808646554166107</v>
      </c>
      <c r="AB13" s="1107">
        <v>1.1407756703057299</v>
      </c>
      <c r="AC13" s="1107">
        <v>1.526048652750071</v>
      </c>
      <c r="AD13" s="1107">
        <v>5.5188615077192464</v>
      </c>
      <c r="AE13" s="1107"/>
      <c r="AF13" s="1107">
        <v>87.50929776494057</v>
      </c>
      <c r="AG13" s="1107">
        <v>1.8717798692497161</v>
      </c>
      <c r="AH13" s="1107">
        <v>1.9536927125280539</v>
      </c>
      <c r="AI13" s="1107">
        <v>4.305825985175546</v>
      </c>
      <c r="AJ13" s="1107">
        <v>4.3594036387397797</v>
      </c>
      <c r="AK13" s="1107"/>
      <c r="AL13" s="1107">
        <v>90.275802103778872</v>
      </c>
      <c r="AM13" s="1107">
        <v>1.6212437200024084</v>
      </c>
      <c r="AN13" s="1107">
        <v>1.5429213466837277</v>
      </c>
      <c r="AO13" s="1107">
        <v>2.1942193226216213</v>
      </c>
      <c r="AP13" s="1107">
        <v>4.3658135069133719</v>
      </c>
      <c r="AQ13" s="1107"/>
    </row>
    <row r="14" spans="1:43" s="24" customFormat="1" ht="20.100000000000001" customHeight="1">
      <c r="A14" s="288" t="s">
        <v>35</v>
      </c>
      <c r="B14" s="1107">
        <v>99.466670767153744</v>
      </c>
      <c r="C14" s="1107">
        <v>0.53332923284626288</v>
      </c>
      <c r="D14" s="1107" t="s">
        <v>131</v>
      </c>
      <c r="E14" s="1107" t="s">
        <v>131</v>
      </c>
      <c r="F14" s="1107" t="s">
        <v>131</v>
      </c>
      <c r="G14" s="1107"/>
      <c r="H14" s="1107">
        <v>80.512435521668365</v>
      </c>
      <c r="I14" s="1107">
        <v>14.612011632871019</v>
      </c>
      <c r="J14" s="1107">
        <v>4.8755527517612061</v>
      </c>
      <c r="K14" s="1107" t="s">
        <v>131</v>
      </c>
      <c r="L14" s="1107" t="s">
        <v>131</v>
      </c>
      <c r="M14" s="1107"/>
      <c r="N14" s="1107">
        <v>97.462388787198179</v>
      </c>
      <c r="O14" s="1107">
        <v>0.25498661528508826</v>
      </c>
      <c r="P14" s="1107">
        <v>2.2826245975167314</v>
      </c>
      <c r="Q14" s="1107" t="s">
        <v>131</v>
      </c>
      <c r="R14" s="1107" t="s">
        <v>131</v>
      </c>
      <c r="S14" s="1107"/>
      <c r="T14" s="1107">
        <v>75.462825481915701</v>
      </c>
      <c r="U14" s="1107">
        <v>21.931133779414694</v>
      </c>
      <c r="V14" s="1107">
        <v>2.6059764618163355</v>
      </c>
      <c r="W14" s="1107" t="s">
        <v>131</v>
      </c>
      <c r="X14" s="1107" t="s">
        <v>131</v>
      </c>
      <c r="Y14" s="1107"/>
      <c r="Z14" s="1107">
        <v>87.806036302237217</v>
      </c>
      <c r="AA14" s="1107" t="s">
        <v>131</v>
      </c>
      <c r="AB14" s="1107">
        <v>12.192644575770368</v>
      </c>
      <c r="AC14" s="1107" t="s">
        <v>131</v>
      </c>
      <c r="AD14" s="1107" t="s">
        <v>131</v>
      </c>
      <c r="AE14" s="1107"/>
      <c r="AF14" s="1107" t="s">
        <v>131</v>
      </c>
      <c r="AG14" s="1107" t="s">
        <v>131</v>
      </c>
      <c r="AH14" s="1107" t="s">
        <v>131</v>
      </c>
      <c r="AI14" s="1107" t="s">
        <v>131</v>
      </c>
      <c r="AJ14" s="1107" t="s">
        <v>131</v>
      </c>
      <c r="AK14" s="1107"/>
      <c r="AL14" s="1107" t="s">
        <v>131</v>
      </c>
      <c r="AM14" s="1107" t="s">
        <v>131</v>
      </c>
      <c r="AN14" s="1107" t="s">
        <v>131</v>
      </c>
      <c r="AO14" s="1107" t="s">
        <v>131</v>
      </c>
      <c r="AP14" s="1107" t="s">
        <v>131</v>
      </c>
      <c r="AQ14" s="1107"/>
    </row>
    <row r="15" spans="1:43" s="24" customFormat="1" ht="10.199999999999999">
      <c r="A15" s="288" t="s">
        <v>36</v>
      </c>
      <c r="B15" s="1107">
        <v>98.441613260854908</v>
      </c>
      <c r="C15" s="1107">
        <v>1.3730831371048948</v>
      </c>
      <c r="D15" s="1107">
        <v>0.18530359434111873</v>
      </c>
      <c r="E15" s="1107" t="s">
        <v>131</v>
      </c>
      <c r="F15" s="1107" t="s">
        <v>131</v>
      </c>
      <c r="G15" s="1107"/>
      <c r="H15" s="1107">
        <v>94.401016482433747</v>
      </c>
      <c r="I15" s="1107">
        <v>2.2253020740321934</v>
      </c>
      <c r="J15" s="1107">
        <v>1.4873713385203107</v>
      </c>
      <c r="K15" s="1107">
        <v>0.21074442785729994</v>
      </c>
      <c r="L15" s="1107">
        <v>1.6755656504439629</v>
      </c>
      <c r="M15" s="1107"/>
      <c r="N15" s="1107">
        <v>85.791498301817668</v>
      </c>
      <c r="O15" s="1107">
        <v>4.6757342954972314</v>
      </c>
      <c r="P15" s="1107">
        <v>1.3099247903848814</v>
      </c>
      <c r="Q15" s="1107">
        <v>3.7895362303192099</v>
      </c>
      <c r="R15" s="1107">
        <v>4.4333063273048205</v>
      </c>
      <c r="S15" s="1107"/>
      <c r="T15" s="1107">
        <v>83.539098918384724</v>
      </c>
      <c r="U15" s="1107">
        <v>2.7254015278214374</v>
      </c>
      <c r="V15" s="1107">
        <v>2.0006948559488693</v>
      </c>
      <c r="W15" s="1107">
        <v>2.740160008898973</v>
      </c>
      <c r="X15" s="1107">
        <v>8.9946445861237869</v>
      </c>
      <c r="Y15" s="1107"/>
      <c r="Z15" s="1107">
        <v>94.417282190357597</v>
      </c>
      <c r="AA15" s="1107">
        <v>1.1300956214056104</v>
      </c>
      <c r="AB15" s="1107">
        <v>0.79297553398351828</v>
      </c>
      <c r="AC15" s="1107">
        <v>0.87013400209689107</v>
      </c>
      <c r="AD15" s="1107">
        <v>2.7895095707889324</v>
      </c>
      <c r="AE15" s="1107"/>
      <c r="AF15" s="1107">
        <v>87.628359059962094</v>
      </c>
      <c r="AG15" s="1107">
        <v>2.3609614311328659</v>
      </c>
      <c r="AH15" s="1107">
        <v>2.3079830396714982</v>
      </c>
      <c r="AI15" s="1107">
        <v>4.2275226678070759</v>
      </c>
      <c r="AJ15" s="1107">
        <v>3.4751737690744293</v>
      </c>
      <c r="AK15" s="1107"/>
      <c r="AL15" s="1107">
        <v>93.210578310570796</v>
      </c>
      <c r="AM15" s="1107">
        <v>1.3243772418848569</v>
      </c>
      <c r="AN15" s="1107">
        <v>1.233897388845322</v>
      </c>
      <c r="AO15" s="1107">
        <v>1.5758115084443507</v>
      </c>
      <c r="AP15" s="1107">
        <v>2.6553355209093294</v>
      </c>
      <c r="AQ15" s="1107"/>
    </row>
    <row r="16" spans="1:43" s="24" customFormat="1" ht="20.100000000000001" customHeight="1">
      <c r="A16" s="288" t="s">
        <v>37</v>
      </c>
      <c r="B16" s="1107">
        <v>100</v>
      </c>
      <c r="C16" s="1107" t="s">
        <v>131</v>
      </c>
      <c r="D16" s="1107" t="s">
        <v>131</v>
      </c>
      <c r="E16" s="1107" t="s">
        <v>131</v>
      </c>
      <c r="F16" s="1107" t="s">
        <v>131</v>
      </c>
      <c r="G16" s="1107"/>
      <c r="H16" s="1107" t="s">
        <v>131</v>
      </c>
      <c r="I16" s="1107" t="s">
        <v>131</v>
      </c>
      <c r="J16" s="1107" t="s">
        <v>131</v>
      </c>
      <c r="K16" s="1107" t="s">
        <v>131</v>
      </c>
      <c r="L16" s="1107" t="s">
        <v>131</v>
      </c>
      <c r="M16" s="1107"/>
      <c r="N16" s="1107">
        <v>77.221940066102448</v>
      </c>
      <c r="O16" s="1107">
        <v>9.8887022029157592</v>
      </c>
      <c r="P16" s="1107">
        <v>2.6147948190532735</v>
      </c>
      <c r="Q16" s="1107">
        <v>4.9126852639509302</v>
      </c>
      <c r="R16" s="1107">
        <v>5.3618772152615266</v>
      </c>
      <c r="S16" s="1107"/>
      <c r="T16" s="1107">
        <v>87.92906992853348</v>
      </c>
      <c r="U16" s="1107">
        <v>2.0494216835292089</v>
      </c>
      <c r="V16" s="1107">
        <v>1.9979153876092448</v>
      </c>
      <c r="W16" s="1107">
        <v>3.5890272820054561</v>
      </c>
      <c r="X16" s="1107">
        <v>4.4345656949262224</v>
      </c>
      <c r="Y16" s="1107"/>
      <c r="Z16" s="1107">
        <v>93.708907138615203</v>
      </c>
      <c r="AA16" s="1107">
        <v>1.4655937846568077</v>
      </c>
      <c r="AB16" s="1107">
        <v>1.0825252322946937</v>
      </c>
      <c r="AC16" s="1107">
        <v>2.0067344374814611</v>
      </c>
      <c r="AD16" s="1107">
        <v>1.7362392838187604</v>
      </c>
      <c r="AE16" s="1107"/>
      <c r="AF16" s="1107">
        <v>88.739889786358162</v>
      </c>
      <c r="AG16" s="1107">
        <v>1.956077605188794</v>
      </c>
      <c r="AH16" s="1107">
        <v>2.3602797681068832</v>
      </c>
      <c r="AI16" s="1107">
        <v>4.2890517338508536</v>
      </c>
      <c r="AJ16" s="1107">
        <v>2.6547002686762764</v>
      </c>
      <c r="AK16" s="1107"/>
      <c r="AL16" s="1107">
        <v>86.127502187324041</v>
      </c>
      <c r="AM16" s="1107">
        <v>2.5782619719642597</v>
      </c>
      <c r="AN16" s="1107">
        <v>1.3013849760120895</v>
      </c>
      <c r="AO16" s="1107">
        <v>5.2641964950745406</v>
      </c>
      <c r="AP16" s="1107">
        <v>4.7286539110605652</v>
      </c>
      <c r="AQ16" s="1107"/>
    </row>
    <row r="17" spans="1:43" s="24" customFormat="1" ht="20.100000000000001" customHeight="1">
      <c r="A17" s="288" t="s">
        <v>38</v>
      </c>
      <c r="B17" s="1107">
        <v>100</v>
      </c>
      <c r="C17" s="1107" t="s">
        <v>131</v>
      </c>
      <c r="D17" s="1107" t="s">
        <v>131</v>
      </c>
      <c r="E17" s="1107" t="s">
        <v>131</v>
      </c>
      <c r="F17" s="1107" t="s">
        <v>131</v>
      </c>
      <c r="G17" s="1107"/>
      <c r="H17" s="1107">
        <v>97.888654446161098</v>
      </c>
      <c r="I17" s="1107">
        <v>1.6717419035182999</v>
      </c>
      <c r="J17" s="1107">
        <v>0.1638133456285048</v>
      </c>
      <c r="K17" s="1107">
        <v>9.5712381929162649E-2</v>
      </c>
      <c r="L17" s="1107">
        <v>0.18007774332936211</v>
      </c>
      <c r="M17" s="1107"/>
      <c r="N17" s="1107">
        <v>16.524616168678616</v>
      </c>
      <c r="O17" s="1107">
        <v>9.2741748456461739</v>
      </c>
      <c r="P17" s="1107">
        <v>3.3669524493381306</v>
      </c>
      <c r="Q17" s="1107">
        <v>3.9244045168299655</v>
      </c>
      <c r="R17" s="1107">
        <v>66.909850310487315</v>
      </c>
      <c r="S17" s="1107"/>
      <c r="T17" s="1107">
        <v>19.464904366501344</v>
      </c>
      <c r="U17" s="1107" t="s">
        <v>131</v>
      </c>
      <c r="V17" s="1107" t="s">
        <v>131</v>
      </c>
      <c r="W17" s="1107">
        <v>10.847609969603212</v>
      </c>
      <c r="X17" s="1107">
        <v>69.687400709201782</v>
      </c>
      <c r="Y17" s="1107"/>
      <c r="Z17" s="1107" t="s">
        <v>131</v>
      </c>
      <c r="AA17" s="1107" t="s">
        <v>131</v>
      </c>
      <c r="AB17" s="1107" t="s">
        <v>131</v>
      </c>
      <c r="AC17" s="1107" t="s">
        <v>131</v>
      </c>
      <c r="AD17" s="1107" t="s">
        <v>131</v>
      </c>
      <c r="AE17" s="1107"/>
      <c r="AF17" s="1107">
        <v>93.646446002169938</v>
      </c>
      <c r="AG17" s="1107">
        <v>1.6620692673442488</v>
      </c>
      <c r="AH17" s="1107">
        <v>1.1197173114194923</v>
      </c>
      <c r="AI17" s="1107">
        <v>2.6513745898218848</v>
      </c>
      <c r="AJ17" s="1107">
        <v>0.9203925741669774</v>
      </c>
      <c r="AK17" s="1107"/>
      <c r="AL17" s="1107">
        <v>82.604014108675784</v>
      </c>
      <c r="AM17" s="1107">
        <v>3.7692561041358714</v>
      </c>
      <c r="AN17" s="1107">
        <v>4.3257585290536396</v>
      </c>
      <c r="AO17" s="1107">
        <v>3.7722712906268718</v>
      </c>
      <c r="AP17" s="1107">
        <v>5.5286996260564392</v>
      </c>
      <c r="AQ17" s="1107"/>
    </row>
    <row r="18" spans="1:43" s="24" customFormat="1" ht="20.100000000000001" customHeight="1">
      <c r="A18" s="288" t="s">
        <v>96</v>
      </c>
      <c r="B18" s="1107">
        <v>100</v>
      </c>
      <c r="C18" s="1107" t="s">
        <v>131</v>
      </c>
      <c r="D18" s="1107" t="s">
        <v>131</v>
      </c>
      <c r="E18" s="1107" t="s">
        <v>131</v>
      </c>
      <c r="F18" s="1107" t="s">
        <v>131</v>
      </c>
      <c r="G18" s="1107"/>
      <c r="H18" s="1107" t="s">
        <v>131</v>
      </c>
      <c r="I18" s="1107" t="s">
        <v>131</v>
      </c>
      <c r="J18" s="1107" t="s">
        <v>131</v>
      </c>
      <c r="K18" s="1107" t="s">
        <v>131</v>
      </c>
      <c r="L18" s="1107" t="s">
        <v>131</v>
      </c>
      <c r="M18" s="1107"/>
      <c r="N18" s="1107">
        <v>100</v>
      </c>
      <c r="O18" s="1107" t="s">
        <v>131</v>
      </c>
      <c r="P18" s="1107" t="s">
        <v>131</v>
      </c>
      <c r="Q18" s="1107" t="s">
        <v>131</v>
      </c>
      <c r="R18" s="1107" t="s">
        <v>131</v>
      </c>
      <c r="S18" s="1107"/>
      <c r="T18" s="1107">
        <v>77.072040286395421</v>
      </c>
      <c r="U18" s="1107" t="s">
        <v>131</v>
      </c>
      <c r="V18" s="1107">
        <v>0.8565799596949879</v>
      </c>
      <c r="W18" s="1107">
        <v>2.723613517251354</v>
      </c>
      <c r="X18" s="1107">
        <v>19.347730435439484</v>
      </c>
      <c r="Y18" s="1107"/>
      <c r="Z18" s="1107">
        <v>74.959307386623564</v>
      </c>
      <c r="AA18" s="1107" t="s">
        <v>131</v>
      </c>
      <c r="AB18" s="1107" t="s">
        <v>131</v>
      </c>
      <c r="AC18" s="1107">
        <v>9.6535785837106207</v>
      </c>
      <c r="AD18" s="1107">
        <v>15.387042324620213</v>
      </c>
      <c r="AE18" s="1107"/>
      <c r="AF18" s="1107">
        <v>85.12663394966971</v>
      </c>
      <c r="AG18" s="1107">
        <v>1.8908811778673731</v>
      </c>
      <c r="AH18" s="1107">
        <v>2.5881605734538744</v>
      </c>
      <c r="AI18" s="1107">
        <v>5.4055522670262448</v>
      </c>
      <c r="AJ18" s="1107">
        <v>4.9887719431057977</v>
      </c>
      <c r="AK18" s="1107"/>
      <c r="AL18" s="1107">
        <v>100</v>
      </c>
      <c r="AM18" s="1107" t="s">
        <v>131</v>
      </c>
      <c r="AN18" s="1107" t="s">
        <v>131</v>
      </c>
      <c r="AO18" s="1107" t="s">
        <v>131</v>
      </c>
      <c r="AP18" s="1107" t="s">
        <v>131</v>
      </c>
      <c r="AQ18" s="1107"/>
    </row>
    <row r="19" spans="1:43" s="24" customFormat="1" ht="20.100000000000001" customHeight="1">
      <c r="A19" s="288" t="s">
        <v>115</v>
      </c>
      <c r="B19" s="1107">
        <v>87.271698091929807</v>
      </c>
      <c r="C19" s="1107">
        <v>10.200567502528399</v>
      </c>
      <c r="D19" s="1107" t="s">
        <v>131</v>
      </c>
      <c r="E19" s="1107">
        <v>2.5277343797924048</v>
      </c>
      <c r="F19" s="1107" t="s">
        <v>131</v>
      </c>
      <c r="G19" s="1107"/>
      <c r="H19" s="1107">
        <v>80.184160132983749</v>
      </c>
      <c r="I19" s="1107">
        <v>9.3695224662206833</v>
      </c>
      <c r="J19" s="1107">
        <v>2.3385949411780143</v>
      </c>
      <c r="K19" s="1107">
        <v>5.917955052772971</v>
      </c>
      <c r="L19" s="1107">
        <v>2.1897672848070564</v>
      </c>
      <c r="M19" s="1107"/>
      <c r="N19" s="1107">
        <v>90.382634313339807</v>
      </c>
      <c r="O19" s="1107">
        <v>2.7192673486900691</v>
      </c>
      <c r="P19" s="1107">
        <v>0.58141708961735894</v>
      </c>
      <c r="Q19" s="1107">
        <v>2.0457915010249166</v>
      </c>
      <c r="R19" s="1107">
        <v>4.2708894968060118</v>
      </c>
      <c r="S19" s="1107"/>
      <c r="T19" s="1107" t="s">
        <v>131</v>
      </c>
      <c r="U19" s="1107" t="s">
        <v>131</v>
      </c>
      <c r="V19" s="1107" t="s">
        <v>131</v>
      </c>
      <c r="W19" s="1107">
        <v>100</v>
      </c>
      <c r="X19" s="1107" t="s">
        <v>131</v>
      </c>
      <c r="Y19" s="1107"/>
      <c r="Z19" s="1107">
        <v>100</v>
      </c>
      <c r="AA19" s="1107" t="s">
        <v>131</v>
      </c>
      <c r="AB19" s="1107" t="s">
        <v>131</v>
      </c>
      <c r="AC19" s="1107" t="s">
        <v>131</v>
      </c>
      <c r="AD19" s="1107" t="s">
        <v>131</v>
      </c>
      <c r="AE19" s="1107"/>
      <c r="AF19" s="1107">
        <v>97.706637906476772</v>
      </c>
      <c r="AG19" s="1107">
        <v>0.6116905869309569</v>
      </c>
      <c r="AH19" s="1107">
        <v>0.71838535514164858</v>
      </c>
      <c r="AI19" s="1107">
        <v>0.70591467049048306</v>
      </c>
      <c r="AJ19" s="1107">
        <v>0.25737020649057779</v>
      </c>
      <c r="AK19" s="1107"/>
      <c r="AL19" s="1107" t="s">
        <v>131</v>
      </c>
      <c r="AM19" s="1107" t="s">
        <v>131</v>
      </c>
      <c r="AN19" s="1107" t="s">
        <v>131</v>
      </c>
      <c r="AO19" s="1107" t="s">
        <v>131</v>
      </c>
      <c r="AP19" s="1107" t="s">
        <v>131</v>
      </c>
      <c r="AQ19" s="1107"/>
    </row>
    <row r="20" spans="1:43" s="24" customFormat="1" ht="20.100000000000001" customHeight="1">
      <c r="A20" s="288" t="s">
        <v>41</v>
      </c>
      <c r="B20" s="1107" t="s">
        <v>131</v>
      </c>
      <c r="C20" s="1107" t="s">
        <v>131</v>
      </c>
      <c r="D20" s="1107" t="s">
        <v>131</v>
      </c>
      <c r="E20" s="1107" t="s">
        <v>131</v>
      </c>
      <c r="F20" s="1107" t="s">
        <v>131</v>
      </c>
      <c r="G20" s="1107"/>
      <c r="H20" s="1107" t="s">
        <v>131</v>
      </c>
      <c r="I20" s="1107" t="s">
        <v>131</v>
      </c>
      <c r="J20" s="1107" t="s">
        <v>131</v>
      </c>
      <c r="K20" s="1107" t="s">
        <v>131</v>
      </c>
      <c r="L20" s="1107" t="s">
        <v>131</v>
      </c>
      <c r="M20" s="1107"/>
      <c r="N20" s="1107" t="s">
        <v>131</v>
      </c>
      <c r="O20" s="1107" t="s">
        <v>131</v>
      </c>
      <c r="P20" s="1107" t="s">
        <v>131</v>
      </c>
      <c r="Q20" s="1107" t="s">
        <v>131</v>
      </c>
      <c r="R20" s="1107" t="s">
        <v>131</v>
      </c>
      <c r="S20" s="1107"/>
      <c r="T20" s="1107" t="s">
        <v>131</v>
      </c>
      <c r="U20" s="1107" t="s">
        <v>131</v>
      </c>
      <c r="V20" s="1107" t="s">
        <v>131</v>
      </c>
      <c r="W20" s="1107" t="s">
        <v>131</v>
      </c>
      <c r="X20" s="1107" t="s">
        <v>131</v>
      </c>
      <c r="Y20" s="1107"/>
      <c r="Z20" s="1107" t="s">
        <v>131</v>
      </c>
      <c r="AA20" s="1107" t="s">
        <v>131</v>
      </c>
      <c r="AB20" s="1107" t="s">
        <v>131</v>
      </c>
      <c r="AC20" s="1107" t="s">
        <v>131</v>
      </c>
      <c r="AD20" s="1107" t="s">
        <v>131</v>
      </c>
      <c r="AE20" s="1107"/>
      <c r="AF20" s="1107">
        <v>86.265672189805954</v>
      </c>
      <c r="AG20" s="1107">
        <v>2.5110016668065906</v>
      </c>
      <c r="AH20" s="1107">
        <v>3.0190206400858446</v>
      </c>
      <c r="AI20" s="1107">
        <v>4.7142595074198992</v>
      </c>
      <c r="AJ20" s="1107">
        <v>3.4900456982020653</v>
      </c>
      <c r="AK20" s="1107"/>
      <c r="AL20" s="1107" t="s">
        <v>131</v>
      </c>
      <c r="AM20" s="1107" t="s">
        <v>131</v>
      </c>
      <c r="AN20" s="1107" t="s">
        <v>131</v>
      </c>
      <c r="AO20" s="1107" t="s">
        <v>131</v>
      </c>
      <c r="AP20" s="1107" t="s">
        <v>131</v>
      </c>
      <c r="AQ20" s="1107"/>
    </row>
    <row r="21" spans="1:43" s="24" customFormat="1" ht="20.100000000000001" customHeight="1">
      <c r="A21" s="27" t="s">
        <v>42</v>
      </c>
      <c r="B21" s="1107">
        <v>100</v>
      </c>
      <c r="C21" s="1107" t="s">
        <v>131</v>
      </c>
      <c r="D21" s="1107" t="s">
        <v>131</v>
      </c>
      <c r="E21" s="1107" t="s">
        <v>131</v>
      </c>
      <c r="F21" s="1107" t="s">
        <v>131</v>
      </c>
      <c r="G21" s="1107"/>
      <c r="H21" s="1107">
        <v>100</v>
      </c>
      <c r="I21" s="1107" t="s">
        <v>131</v>
      </c>
      <c r="J21" s="1107" t="s">
        <v>131</v>
      </c>
      <c r="K21" s="1107" t="s">
        <v>131</v>
      </c>
      <c r="L21" s="1107" t="s">
        <v>131</v>
      </c>
      <c r="M21" s="1107"/>
      <c r="N21" s="1107">
        <v>83.189843534420064</v>
      </c>
      <c r="O21" s="1107">
        <v>16.810156465579936</v>
      </c>
      <c r="P21" s="1107" t="s">
        <v>131</v>
      </c>
      <c r="Q21" s="1107" t="s">
        <v>131</v>
      </c>
      <c r="R21" s="1107" t="s">
        <v>131</v>
      </c>
      <c r="S21" s="1107"/>
      <c r="T21" s="1107">
        <v>82.115550321763081</v>
      </c>
      <c r="U21" s="1107">
        <v>3.7995480847173426</v>
      </c>
      <c r="V21" s="1107">
        <v>12.05861780814579</v>
      </c>
      <c r="W21" s="1107">
        <v>1.4253406012285725</v>
      </c>
      <c r="X21" s="1107">
        <v>0.60089311597740325</v>
      </c>
      <c r="Y21" s="1107"/>
      <c r="Z21" s="1107">
        <v>69.700263826460812</v>
      </c>
      <c r="AA21" s="1107">
        <v>3.7802911862419388</v>
      </c>
      <c r="AB21" s="1107">
        <v>4.4752784834864183</v>
      </c>
      <c r="AC21" s="1107">
        <v>16.211891733437561</v>
      </c>
      <c r="AD21" s="1107">
        <v>5.829831932773109</v>
      </c>
      <c r="AE21" s="1107"/>
      <c r="AF21" s="1107">
        <v>73.677667069137499</v>
      </c>
      <c r="AG21" s="1107">
        <v>9.3690787342112039</v>
      </c>
      <c r="AH21" s="1107">
        <v>7.4382546496759243</v>
      </c>
      <c r="AI21" s="1107">
        <v>7.7700291222596087</v>
      </c>
      <c r="AJ21" s="1107">
        <v>1.7449699218486305</v>
      </c>
      <c r="AK21" s="1107"/>
      <c r="AL21" s="1107">
        <v>100</v>
      </c>
      <c r="AM21" s="1107" t="s">
        <v>131</v>
      </c>
      <c r="AN21" s="1107" t="s">
        <v>131</v>
      </c>
      <c r="AO21" s="1107" t="s">
        <v>131</v>
      </c>
      <c r="AP21" s="1107" t="s">
        <v>131</v>
      </c>
      <c r="AQ21" s="1107"/>
    </row>
    <row r="22" spans="1:43" s="24" customFormat="1" ht="20.100000000000001" customHeight="1">
      <c r="A22" s="288" t="s">
        <v>43</v>
      </c>
      <c r="B22" s="1107">
        <v>98.589917473109935</v>
      </c>
      <c r="C22" s="1107" t="s">
        <v>131</v>
      </c>
      <c r="D22" s="1107" t="s">
        <v>131</v>
      </c>
      <c r="E22" s="1107">
        <v>1.4100824443756932</v>
      </c>
      <c r="F22" s="1107" t="s">
        <v>131</v>
      </c>
      <c r="G22" s="1107"/>
      <c r="H22" s="1107">
        <v>100</v>
      </c>
      <c r="I22" s="1107" t="s">
        <v>131</v>
      </c>
      <c r="J22" s="1107" t="s">
        <v>131</v>
      </c>
      <c r="K22" s="1107" t="s">
        <v>131</v>
      </c>
      <c r="L22" s="1107" t="s">
        <v>131</v>
      </c>
      <c r="M22" s="1107"/>
      <c r="N22" s="1107">
        <v>100</v>
      </c>
      <c r="O22" s="1107" t="s">
        <v>131</v>
      </c>
      <c r="P22" s="1107" t="s">
        <v>131</v>
      </c>
      <c r="Q22" s="1107" t="s">
        <v>131</v>
      </c>
      <c r="R22" s="1107" t="s">
        <v>131</v>
      </c>
      <c r="S22" s="1107"/>
      <c r="T22" s="1107" t="s">
        <v>131</v>
      </c>
      <c r="U22" s="1107" t="s">
        <v>131</v>
      </c>
      <c r="V22" s="1107" t="s">
        <v>131</v>
      </c>
      <c r="W22" s="1107" t="s">
        <v>131</v>
      </c>
      <c r="X22" s="1107" t="s">
        <v>131</v>
      </c>
      <c r="Y22" s="1107"/>
      <c r="Z22" s="1107" t="s">
        <v>131</v>
      </c>
      <c r="AA22" s="1107" t="s">
        <v>131</v>
      </c>
      <c r="AB22" s="1107" t="s">
        <v>131</v>
      </c>
      <c r="AC22" s="1107" t="s">
        <v>131</v>
      </c>
      <c r="AD22" s="1107" t="s">
        <v>131</v>
      </c>
      <c r="AE22" s="1107"/>
      <c r="AF22" s="1107" t="s">
        <v>131</v>
      </c>
      <c r="AG22" s="1107" t="s">
        <v>131</v>
      </c>
      <c r="AH22" s="1107" t="s">
        <v>131</v>
      </c>
      <c r="AI22" s="1107" t="s">
        <v>131</v>
      </c>
      <c r="AJ22" s="1107" t="s">
        <v>131</v>
      </c>
      <c r="AK22" s="1107"/>
      <c r="AL22" s="1107" t="s">
        <v>131</v>
      </c>
      <c r="AM22" s="1107" t="s">
        <v>131</v>
      </c>
      <c r="AN22" s="1107" t="s">
        <v>131</v>
      </c>
      <c r="AO22" s="1107" t="s">
        <v>131</v>
      </c>
      <c r="AP22" s="1107" t="s">
        <v>131</v>
      </c>
      <c r="AQ22" s="1107"/>
    </row>
    <row r="23" spans="1:43" s="24" customFormat="1" ht="20.100000000000001" customHeight="1">
      <c r="A23" s="288" t="s">
        <v>44</v>
      </c>
      <c r="B23" s="1107">
        <v>100</v>
      </c>
      <c r="C23" s="1107" t="s">
        <v>131</v>
      </c>
      <c r="D23" s="1107" t="s">
        <v>131</v>
      </c>
      <c r="E23" s="1107" t="s">
        <v>131</v>
      </c>
      <c r="F23" s="1107" t="s">
        <v>131</v>
      </c>
      <c r="G23" s="1107"/>
      <c r="H23" s="1107">
        <v>100</v>
      </c>
      <c r="I23" s="1107" t="s">
        <v>131</v>
      </c>
      <c r="J23" s="1107" t="s">
        <v>131</v>
      </c>
      <c r="K23" s="1107" t="s">
        <v>131</v>
      </c>
      <c r="L23" s="1107" t="s">
        <v>131</v>
      </c>
      <c r="M23" s="1107"/>
      <c r="N23" s="1107">
        <v>100</v>
      </c>
      <c r="O23" s="1107" t="s">
        <v>131</v>
      </c>
      <c r="P23" s="1107" t="s">
        <v>131</v>
      </c>
      <c r="Q23" s="1107" t="s">
        <v>131</v>
      </c>
      <c r="R23" s="1107" t="s">
        <v>131</v>
      </c>
      <c r="S23" s="1107"/>
      <c r="T23" s="1107" t="s">
        <v>131</v>
      </c>
      <c r="U23" s="1107" t="s">
        <v>131</v>
      </c>
      <c r="V23" s="1107" t="s">
        <v>131</v>
      </c>
      <c r="W23" s="1107" t="s">
        <v>131</v>
      </c>
      <c r="X23" s="1107" t="s">
        <v>131</v>
      </c>
      <c r="Y23" s="1107"/>
      <c r="Z23" s="1107" t="s">
        <v>131</v>
      </c>
      <c r="AA23" s="1107" t="s">
        <v>131</v>
      </c>
      <c r="AB23" s="1107" t="s">
        <v>131</v>
      </c>
      <c r="AC23" s="1107" t="s">
        <v>131</v>
      </c>
      <c r="AD23" s="1107" t="s">
        <v>131</v>
      </c>
      <c r="AE23" s="1107"/>
      <c r="AF23" s="1107" t="s">
        <v>131</v>
      </c>
      <c r="AG23" s="1107" t="s">
        <v>131</v>
      </c>
      <c r="AH23" s="1107" t="s">
        <v>131</v>
      </c>
      <c r="AI23" s="1107" t="s">
        <v>131</v>
      </c>
      <c r="AJ23" s="1107" t="s">
        <v>131</v>
      </c>
      <c r="AK23" s="1107"/>
      <c r="AL23" s="1107" t="s">
        <v>131</v>
      </c>
      <c r="AM23" s="1107" t="s">
        <v>131</v>
      </c>
      <c r="AN23" s="1107" t="s">
        <v>131</v>
      </c>
      <c r="AO23" s="1107" t="s">
        <v>131</v>
      </c>
      <c r="AP23" s="1107" t="s">
        <v>131</v>
      </c>
      <c r="AQ23" s="1107"/>
    </row>
    <row r="24" spans="1:43" s="24" customFormat="1" ht="20.100000000000001" customHeight="1">
      <c r="A24" s="288" t="s">
        <v>45</v>
      </c>
      <c r="B24" s="1107">
        <v>94.299683992631685</v>
      </c>
      <c r="C24" s="1107">
        <v>4.0041940669227687</v>
      </c>
      <c r="D24" s="1107">
        <v>1.6961219404455483</v>
      </c>
      <c r="E24" s="1107" t="s">
        <v>131</v>
      </c>
      <c r="F24" s="1107" t="s">
        <v>131</v>
      </c>
      <c r="G24" s="1107"/>
      <c r="H24" s="1107">
        <v>94.577514609826153</v>
      </c>
      <c r="I24" s="1107" t="s">
        <v>131</v>
      </c>
      <c r="J24" s="1107" t="s">
        <v>131</v>
      </c>
      <c r="K24" s="1107" t="s">
        <v>131</v>
      </c>
      <c r="L24" s="1107">
        <v>5.4224853901738523</v>
      </c>
      <c r="M24" s="1107"/>
      <c r="N24" s="1107" t="s">
        <v>131</v>
      </c>
      <c r="O24" s="1107" t="s">
        <v>131</v>
      </c>
      <c r="P24" s="1107" t="s">
        <v>131</v>
      </c>
      <c r="Q24" s="1107" t="s">
        <v>131</v>
      </c>
      <c r="R24" s="1107" t="s">
        <v>131</v>
      </c>
      <c r="S24" s="1107"/>
      <c r="T24" s="1107" t="s">
        <v>131</v>
      </c>
      <c r="U24" s="1107" t="s">
        <v>131</v>
      </c>
      <c r="V24" s="1107" t="s">
        <v>131</v>
      </c>
      <c r="W24" s="1107" t="s">
        <v>131</v>
      </c>
      <c r="X24" s="1107" t="s">
        <v>131</v>
      </c>
      <c r="Y24" s="1107"/>
      <c r="Z24" s="1107" t="s">
        <v>131</v>
      </c>
      <c r="AA24" s="1107" t="s">
        <v>131</v>
      </c>
      <c r="AB24" s="1107" t="s">
        <v>131</v>
      </c>
      <c r="AC24" s="1107" t="s">
        <v>131</v>
      </c>
      <c r="AD24" s="1107" t="s">
        <v>131</v>
      </c>
      <c r="AE24" s="1107"/>
      <c r="AF24" s="1107" t="s">
        <v>131</v>
      </c>
      <c r="AG24" s="1107" t="s">
        <v>131</v>
      </c>
      <c r="AH24" s="1107" t="s">
        <v>131</v>
      </c>
      <c r="AI24" s="1107" t="s">
        <v>131</v>
      </c>
      <c r="AJ24" s="1107" t="s">
        <v>131</v>
      </c>
      <c r="AK24" s="1107"/>
      <c r="AL24" s="1107" t="s">
        <v>131</v>
      </c>
      <c r="AM24" s="1107" t="s">
        <v>131</v>
      </c>
      <c r="AN24" s="1107" t="s">
        <v>131</v>
      </c>
      <c r="AO24" s="1107" t="s">
        <v>131</v>
      </c>
      <c r="AP24" s="1107" t="s">
        <v>131</v>
      </c>
      <c r="AQ24" s="1107"/>
    </row>
    <row r="25" spans="1:43" s="70" customFormat="1" ht="20.25" customHeight="1">
      <c r="A25" s="640" t="s">
        <v>46</v>
      </c>
      <c r="B25" s="1108">
        <v>95.714935812119094</v>
      </c>
      <c r="C25" s="1108">
        <v>3.5672873110985859</v>
      </c>
      <c r="D25" s="1108">
        <v>0.42451895573934229</v>
      </c>
      <c r="E25" s="1108">
        <v>0.21276332223938207</v>
      </c>
      <c r="F25" s="1108">
        <v>8.0494589925062796E-2</v>
      </c>
      <c r="G25" s="1108"/>
      <c r="H25" s="1108">
        <v>91.191920685404611</v>
      </c>
      <c r="I25" s="1108">
        <v>4.5666402127970791</v>
      </c>
      <c r="J25" s="1108">
        <v>1.6732925113291937</v>
      </c>
      <c r="K25" s="1108">
        <v>1.1507216657927657</v>
      </c>
      <c r="L25" s="1108">
        <v>1.417424891117754</v>
      </c>
      <c r="M25" s="1108"/>
      <c r="N25" s="1108">
        <v>76.335510467059365</v>
      </c>
      <c r="O25" s="1108">
        <v>6.4889967905371302</v>
      </c>
      <c r="P25" s="1108">
        <v>3.2084020286030199</v>
      </c>
      <c r="Q25" s="1108">
        <v>4.1122799768979688</v>
      </c>
      <c r="R25" s="1108">
        <v>9.854810698956463</v>
      </c>
      <c r="S25" s="1108"/>
      <c r="T25" s="1108">
        <v>84.442737178302494</v>
      </c>
      <c r="U25" s="1108">
        <v>2.5319779704150114</v>
      </c>
      <c r="V25" s="1108">
        <v>2.3104332175105373</v>
      </c>
      <c r="W25" s="1108">
        <v>3.8338500066520655</v>
      </c>
      <c r="X25" s="1108">
        <v>6.8810015476093129</v>
      </c>
      <c r="Y25" s="1108"/>
      <c r="Z25" s="1108">
        <v>93.666506165790352</v>
      </c>
      <c r="AA25" s="1108">
        <v>1.3432876868528003</v>
      </c>
      <c r="AB25" s="1108">
        <v>0.99274095132861029</v>
      </c>
      <c r="AC25" s="1108">
        <v>1.8494496382488876</v>
      </c>
      <c r="AD25" s="1108">
        <v>2.148014919069972</v>
      </c>
      <c r="AE25" s="1108"/>
      <c r="AF25" s="1108">
        <v>88.141636864742011</v>
      </c>
      <c r="AG25" s="1108">
        <v>2.426961985358969</v>
      </c>
      <c r="AH25" s="1108">
        <v>2.0345681746995461</v>
      </c>
      <c r="AI25" s="1108">
        <v>4.0616713500151711</v>
      </c>
      <c r="AJ25" s="1108">
        <v>3.3351615586666612</v>
      </c>
      <c r="AK25" s="1108"/>
      <c r="AL25" s="1108">
        <v>92.048207948793859</v>
      </c>
      <c r="AM25" s="1108">
        <v>1.4933177151644215</v>
      </c>
      <c r="AN25" s="1108">
        <v>1.3674840059643918</v>
      </c>
      <c r="AO25" s="1108">
        <v>1.9943569583821823</v>
      </c>
      <c r="AP25" s="1108">
        <v>3.0966333440347986</v>
      </c>
      <c r="AQ25" s="1108"/>
    </row>
    <row r="26" spans="1:43" s="35" customFormat="1" ht="2.4" customHeight="1" thickBot="1">
      <c r="A26" s="1109"/>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row>
    <row r="27" spans="1:43" s="73" customFormat="1" ht="15.75" customHeight="1">
      <c r="A27" s="30" t="s">
        <v>1052</v>
      </c>
      <c r="B27" s="18"/>
      <c r="C27" s="18"/>
      <c r="D27" s="18"/>
      <c r="E27" s="18"/>
      <c r="F27" s="18"/>
      <c r="G27" s="18"/>
      <c r="H27" s="18"/>
    </row>
    <row r="28" spans="1:43" s="73" customFormat="1" ht="12.75" customHeight="1">
      <c r="A28" s="18" t="s">
        <v>1053</v>
      </c>
      <c r="B28" s="18"/>
      <c r="C28" s="18"/>
      <c r="D28" s="18"/>
      <c r="E28" s="18"/>
      <c r="F28" s="18"/>
      <c r="G28" s="18"/>
      <c r="H28" s="18"/>
    </row>
    <row r="29" spans="1:43">
      <c r="A29" s="18" t="s">
        <v>1054</v>
      </c>
      <c r="B29" s="646"/>
      <c r="C29" s="646"/>
      <c r="D29" s="646"/>
      <c r="E29" s="646"/>
      <c r="F29" s="646"/>
      <c r="G29" s="18"/>
      <c r="H29" s="18"/>
    </row>
    <row r="30" spans="1:43">
      <c r="A30" s="1110" t="s">
        <v>1055</v>
      </c>
      <c r="B30" s="18"/>
      <c r="C30" s="18"/>
      <c r="D30" s="18"/>
      <c r="E30" s="18"/>
      <c r="F30" s="18"/>
      <c r="G30" s="18"/>
      <c r="H30" s="18"/>
      <c r="I30" s="18"/>
    </row>
    <row r="31" spans="1:43">
      <c r="A31" s="1110" t="s">
        <v>1056</v>
      </c>
      <c r="B31" s="827"/>
      <c r="C31" s="827"/>
      <c r="D31" s="828"/>
      <c r="E31" s="827"/>
      <c r="F31" s="827"/>
      <c r="G31" s="827"/>
      <c r="H31" s="828"/>
      <c r="I31" s="827"/>
    </row>
    <row r="32" spans="1:43">
      <c r="A32" s="33"/>
    </row>
  </sheetData>
  <mergeCells count="11">
    <mergeCell ref="AL6:AP6"/>
    <mergeCell ref="A2:AP2"/>
    <mergeCell ref="A3:AP3"/>
    <mergeCell ref="A4:AP4"/>
    <mergeCell ref="A6:A7"/>
    <mergeCell ref="B6:F6"/>
    <mergeCell ref="H6:L6"/>
    <mergeCell ref="N6:R6"/>
    <mergeCell ref="T6:X6"/>
    <mergeCell ref="Z6:AD6"/>
    <mergeCell ref="AF6:AJ6"/>
  </mergeCells>
  <hyperlinks>
    <hyperlink ref="A1" location="Índice!A1" display="Volver al Índice" xr:uid="{018CDFC5-7CFB-4292-AC59-853AACE8309F}"/>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25B05-FAB3-4054-AA4C-154B397307AC}">
  <dimension ref="A1:BE71"/>
  <sheetViews>
    <sheetView showGridLines="0" zoomScaleNormal="100" workbookViewId="0">
      <pane xSplit="1" ySplit="6" topLeftCell="C7" activePane="bottomRight" state="frozen"/>
      <selection activeCell="D32" sqref="D32"/>
      <selection pane="topRight" activeCell="D32" sqref="D32"/>
      <selection pane="bottomLeft" activeCell="D32" sqref="D32"/>
      <selection pane="bottomRight" sqref="A1:J1"/>
    </sheetView>
  </sheetViews>
  <sheetFormatPr baseColWidth="10" defaultColWidth="11.44140625" defaultRowHeight="13.8"/>
  <cols>
    <col min="1" max="1" width="34.109375" style="1173" customWidth="1"/>
    <col min="2" max="55" width="10.5546875" style="1173" customWidth="1"/>
    <col min="56" max="256" width="11.44140625" style="1174"/>
    <col min="257" max="257" width="34.109375" style="1174" customWidth="1"/>
    <col min="258" max="311" width="10.5546875" style="1174" customWidth="1"/>
    <col min="312" max="512" width="11.44140625" style="1174"/>
    <col min="513" max="513" width="34.109375" style="1174" customWidth="1"/>
    <col min="514" max="567" width="10.5546875" style="1174" customWidth="1"/>
    <col min="568" max="768" width="11.44140625" style="1174"/>
    <col min="769" max="769" width="34.109375" style="1174" customWidth="1"/>
    <col min="770" max="823" width="10.5546875" style="1174" customWidth="1"/>
    <col min="824" max="1024" width="11.44140625" style="1174"/>
    <col min="1025" max="1025" width="34.109375" style="1174" customWidth="1"/>
    <col min="1026" max="1079" width="10.5546875" style="1174" customWidth="1"/>
    <col min="1080" max="1280" width="11.44140625" style="1174"/>
    <col min="1281" max="1281" width="34.109375" style="1174" customWidth="1"/>
    <col min="1282" max="1335" width="10.5546875" style="1174" customWidth="1"/>
    <col min="1336" max="1536" width="11.44140625" style="1174"/>
    <col min="1537" max="1537" width="34.109375" style="1174" customWidth="1"/>
    <col min="1538" max="1591" width="10.5546875" style="1174" customWidth="1"/>
    <col min="1592" max="1792" width="11.44140625" style="1174"/>
    <col min="1793" max="1793" width="34.109375" style="1174" customWidth="1"/>
    <col min="1794" max="1847" width="10.5546875" style="1174" customWidth="1"/>
    <col min="1848" max="2048" width="11.44140625" style="1174"/>
    <col min="2049" max="2049" width="34.109375" style="1174" customWidth="1"/>
    <col min="2050" max="2103" width="10.5546875" style="1174" customWidth="1"/>
    <col min="2104" max="2304" width="11.44140625" style="1174"/>
    <col min="2305" max="2305" width="34.109375" style="1174" customWidth="1"/>
    <col min="2306" max="2359" width="10.5546875" style="1174" customWidth="1"/>
    <col min="2360" max="2560" width="11.44140625" style="1174"/>
    <col min="2561" max="2561" width="34.109375" style="1174" customWidth="1"/>
    <col min="2562" max="2615" width="10.5546875" style="1174" customWidth="1"/>
    <col min="2616" max="2816" width="11.44140625" style="1174"/>
    <col min="2817" max="2817" width="34.109375" style="1174" customWidth="1"/>
    <col min="2818" max="2871" width="10.5546875" style="1174" customWidth="1"/>
    <col min="2872" max="3072" width="11.44140625" style="1174"/>
    <col min="3073" max="3073" width="34.109375" style="1174" customWidth="1"/>
    <col min="3074" max="3127" width="10.5546875" style="1174" customWidth="1"/>
    <col min="3128" max="3328" width="11.44140625" style="1174"/>
    <col min="3329" max="3329" width="34.109375" style="1174" customWidth="1"/>
    <col min="3330" max="3383" width="10.5546875" style="1174" customWidth="1"/>
    <col min="3384" max="3584" width="11.44140625" style="1174"/>
    <col min="3585" max="3585" width="34.109375" style="1174" customWidth="1"/>
    <col min="3586" max="3639" width="10.5546875" style="1174" customWidth="1"/>
    <col min="3640" max="3840" width="11.44140625" style="1174"/>
    <col min="3841" max="3841" width="34.109375" style="1174" customWidth="1"/>
    <col min="3842" max="3895" width="10.5546875" style="1174" customWidth="1"/>
    <col min="3896" max="4096" width="11.44140625" style="1174"/>
    <col min="4097" max="4097" width="34.109375" style="1174" customWidth="1"/>
    <col min="4098" max="4151" width="10.5546875" style="1174" customWidth="1"/>
    <col min="4152" max="4352" width="11.44140625" style="1174"/>
    <col min="4353" max="4353" width="34.109375" style="1174" customWidth="1"/>
    <col min="4354" max="4407" width="10.5546875" style="1174" customWidth="1"/>
    <col min="4408" max="4608" width="11.44140625" style="1174"/>
    <col min="4609" max="4609" width="34.109375" style="1174" customWidth="1"/>
    <col min="4610" max="4663" width="10.5546875" style="1174" customWidth="1"/>
    <col min="4664" max="4864" width="11.44140625" style="1174"/>
    <col min="4865" max="4865" width="34.109375" style="1174" customWidth="1"/>
    <col min="4866" max="4919" width="10.5546875" style="1174" customWidth="1"/>
    <col min="4920" max="5120" width="11.44140625" style="1174"/>
    <col min="5121" max="5121" width="34.109375" style="1174" customWidth="1"/>
    <col min="5122" max="5175" width="10.5546875" style="1174" customWidth="1"/>
    <col min="5176" max="5376" width="11.44140625" style="1174"/>
    <col min="5377" max="5377" width="34.109375" style="1174" customWidth="1"/>
    <col min="5378" max="5431" width="10.5546875" style="1174" customWidth="1"/>
    <col min="5432" max="5632" width="11.44140625" style="1174"/>
    <col min="5633" max="5633" width="34.109375" style="1174" customWidth="1"/>
    <col min="5634" max="5687" width="10.5546875" style="1174" customWidth="1"/>
    <col min="5688" max="5888" width="11.44140625" style="1174"/>
    <col min="5889" max="5889" width="34.109375" style="1174" customWidth="1"/>
    <col min="5890" max="5943" width="10.5546875" style="1174" customWidth="1"/>
    <col min="5944" max="6144" width="11.44140625" style="1174"/>
    <col min="6145" max="6145" width="34.109375" style="1174" customWidth="1"/>
    <col min="6146" max="6199" width="10.5546875" style="1174" customWidth="1"/>
    <col min="6200" max="6400" width="11.44140625" style="1174"/>
    <col min="6401" max="6401" width="34.109375" style="1174" customWidth="1"/>
    <col min="6402" max="6455" width="10.5546875" style="1174" customWidth="1"/>
    <col min="6456" max="6656" width="11.44140625" style="1174"/>
    <col min="6657" max="6657" width="34.109375" style="1174" customWidth="1"/>
    <col min="6658" max="6711" width="10.5546875" style="1174" customWidth="1"/>
    <col min="6712" max="6912" width="11.44140625" style="1174"/>
    <col min="6913" max="6913" width="34.109375" style="1174" customWidth="1"/>
    <col min="6914" max="6967" width="10.5546875" style="1174" customWidth="1"/>
    <col min="6968" max="7168" width="11.44140625" style="1174"/>
    <col min="7169" max="7169" width="34.109375" style="1174" customWidth="1"/>
    <col min="7170" max="7223" width="10.5546875" style="1174" customWidth="1"/>
    <col min="7224" max="7424" width="11.44140625" style="1174"/>
    <col min="7425" max="7425" width="34.109375" style="1174" customWidth="1"/>
    <col min="7426" max="7479" width="10.5546875" style="1174" customWidth="1"/>
    <col min="7480" max="7680" width="11.44140625" style="1174"/>
    <col min="7681" max="7681" width="34.109375" style="1174" customWidth="1"/>
    <col min="7682" max="7735" width="10.5546875" style="1174" customWidth="1"/>
    <col min="7736" max="7936" width="11.44140625" style="1174"/>
    <col min="7937" max="7937" width="34.109375" style="1174" customWidth="1"/>
    <col min="7938" max="7991" width="10.5546875" style="1174" customWidth="1"/>
    <col min="7992" max="8192" width="11.44140625" style="1174"/>
    <col min="8193" max="8193" width="34.109375" style="1174" customWidth="1"/>
    <col min="8194" max="8247" width="10.5546875" style="1174" customWidth="1"/>
    <col min="8248" max="8448" width="11.44140625" style="1174"/>
    <col min="8449" max="8449" width="34.109375" style="1174" customWidth="1"/>
    <col min="8450" max="8503" width="10.5546875" style="1174" customWidth="1"/>
    <col min="8504" max="8704" width="11.44140625" style="1174"/>
    <col min="8705" max="8705" width="34.109375" style="1174" customWidth="1"/>
    <col min="8706" max="8759" width="10.5546875" style="1174" customWidth="1"/>
    <col min="8760" max="8960" width="11.44140625" style="1174"/>
    <col min="8961" max="8961" width="34.109375" style="1174" customWidth="1"/>
    <col min="8962" max="9015" width="10.5546875" style="1174" customWidth="1"/>
    <col min="9016" max="9216" width="11.44140625" style="1174"/>
    <col min="9217" max="9217" width="34.109375" style="1174" customWidth="1"/>
    <col min="9218" max="9271" width="10.5546875" style="1174" customWidth="1"/>
    <col min="9272" max="9472" width="11.44140625" style="1174"/>
    <col min="9473" max="9473" width="34.109375" style="1174" customWidth="1"/>
    <col min="9474" max="9527" width="10.5546875" style="1174" customWidth="1"/>
    <col min="9528" max="9728" width="11.44140625" style="1174"/>
    <col min="9729" max="9729" width="34.109375" style="1174" customWidth="1"/>
    <col min="9730" max="9783" width="10.5546875" style="1174" customWidth="1"/>
    <col min="9784" max="9984" width="11.44140625" style="1174"/>
    <col min="9985" max="9985" width="34.109375" style="1174" customWidth="1"/>
    <col min="9986" max="10039" width="10.5546875" style="1174" customWidth="1"/>
    <col min="10040" max="10240" width="11.44140625" style="1174"/>
    <col min="10241" max="10241" width="34.109375" style="1174" customWidth="1"/>
    <col min="10242" max="10295" width="10.5546875" style="1174" customWidth="1"/>
    <col min="10296" max="10496" width="11.44140625" style="1174"/>
    <col min="10497" max="10497" width="34.109375" style="1174" customWidth="1"/>
    <col min="10498" max="10551" width="10.5546875" style="1174" customWidth="1"/>
    <col min="10552" max="10752" width="11.44140625" style="1174"/>
    <col min="10753" max="10753" width="34.109375" style="1174" customWidth="1"/>
    <col min="10754" max="10807" width="10.5546875" style="1174" customWidth="1"/>
    <col min="10808" max="11008" width="11.44140625" style="1174"/>
    <col min="11009" max="11009" width="34.109375" style="1174" customWidth="1"/>
    <col min="11010" max="11063" width="10.5546875" style="1174" customWidth="1"/>
    <col min="11064" max="11264" width="11.44140625" style="1174"/>
    <col min="11265" max="11265" width="34.109375" style="1174" customWidth="1"/>
    <col min="11266" max="11319" width="10.5546875" style="1174" customWidth="1"/>
    <col min="11320" max="11520" width="11.44140625" style="1174"/>
    <col min="11521" max="11521" width="34.109375" style="1174" customWidth="1"/>
    <col min="11522" max="11575" width="10.5546875" style="1174" customWidth="1"/>
    <col min="11576" max="11776" width="11.44140625" style="1174"/>
    <col min="11777" max="11777" width="34.109375" style="1174" customWidth="1"/>
    <col min="11778" max="11831" width="10.5546875" style="1174" customWidth="1"/>
    <col min="11832" max="12032" width="11.44140625" style="1174"/>
    <col min="12033" max="12033" width="34.109375" style="1174" customWidth="1"/>
    <col min="12034" max="12087" width="10.5546875" style="1174" customWidth="1"/>
    <col min="12088" max="12288" width="11.44140625" style="1174"/>
    <col min="12289" max="12289" width="34.109375" style="1174" customWidth="1"/>
    <col min="12290" max="12343" width="10.5546875" style="1174" customWidth="1"/>
    <col min="12344" max="12544" width="11.44140625" style="1174"/>
    <col min="12545" max="12545" width="34.109375" style="1174" customWidth="1"/>
    <col min="12546" max="12599" width="10.5546875" style="1174" customWidth="1"/>
    <col min="12600" max="12800" width="11.44140625" style="1174"/>
    <col min="12801" max="12801" width="34.109375" style="1174" customWidth="1"/>
    <col min="12802" max="12855" width="10.5546875" style="1174" customWidth="1"/>
    <col min="12856" max="13056" width="11.44140625" style="1174"/>
    <col min="13057" max="13057" width="34.109375" style="1174" customWidth="1"/>
    <col min="13058" max="13111" width="10.5546875" style="1174" customWidth="1"/>
    <col min="13112" max="13312" width="11.44140625" style="1174"/>
    <col min="13313" max="13313" width="34.109375" style="1174" customWidth="1"/>
    <col min="13314" max="13367" width="10.5546875" style="1174" customWidth="1"/>
    <col min="13368" max="13568" width="11.44140625" style="1174"/>
    <col min="13569" max="13569" width="34.109375" style="1174" customWidth="1"/>
    <col min="13570" max="13623" width="10.5546875" style="1174" customWidth="1"/>
    <col min="13624" max="13824" width="11.44140625" style="1174"/>
    <col min="13825" max="13825" width="34.109375" style="1174" customWidth="1"/>
    <col min="13826" max="13879" width="10.5546875" style="1174" customWidth="1"/>
    <col min="13880" max="14080" width="11.44140625" style="1174"/>
    <col min="14081" max="14081" width="34.109375" style="1174" customWidth="1"/>
    <col min="14082" max="14135" width="10.5546875" style="1174" customWidth="1"/>
    <col min="14136" max="14336" width="11.44140625" style="1174"/>
    <col min="14337" max="14337" width="34.109375" style="1174" customWidth="1"/>
    <col min="14338" max="14391" width="10.5546875" style="1174" customWidth="1"/>
    <col min="14392" max="14592" width="11.44140625" style="1174"/>
    <col min="14593" max="14593" width="34.109375" style="1174" customWidth="1"/>
    <col min="14594" max="14647" width="10.5546875" style="1174" customWidth="1"/>
    <col min="14648" max="14848" width="11.44140625" style="1174"/>
    <col min="14849" max="14849" width="34.109375" style="1174" customWidth="1"/>
    <col min="14850" max="14903" width="10.5546875" style="1174" customWidth="1"/>
    <col min="14904" max="15104" width="11.44140625" style="1174"/>
    <col min="15105" max="15105" width="34.109375" style="1174" customWidth="1"/>
    <col min="15106" max="15159" width="10.5546875" style="1174" customWidth="1"/>
    <col min="15160" max="15360" width="11.44140625" style="1174"/>
    <col min="15361" max="15361" width="34.109375" style="1174" customWidth="1"/>
    <col min="15362" max="15415" width="10.5546875" style="1174" customWidth="1"/>
    <col min="15416" max="15616" width="11.44140625" style="1174"/>
    <col min="15617" max="15617" width="34.109375" style="1174" customWidth="1"/>
    <col min="15618" max="15671" width="10.5546875" style="1174" customWidth="1"/>
    <col min="15672" max="15872" width="11.44140625" style="1174"/>
    <col min="15873" max="15873" width="34.109375" style="1174" customWidth="1"/>
    <col min="15874" max="15927" width="10.5546875" style="1174" customWidth="1"/>
    <col min="15928" max="16128" width="11.44140625" style="1174"/>
    <col min="16129" max="16129" width="34.109375" style="1174" customWidth="1"/>
    <col min="16130" max="16183" width="10.5546875" style="1174" customWidth="1"/>
    <col min="16184" max="16384" width="11.44140625" style="1174"/>
  </cols>
  <sheetData>
    <row r="1" spans="1:57" ht="18" customHeight="1">
      <c r="A1" s="1404" t="s">
        <v>1230</v>
      </c>
      <c r="B1" s="1404"/>
      <c r="C1" s="1404"/>
      <c r="D1" s="1404"/>
      <c r="E1" s="1404"/>
      <c r="F1" s="1404"/>
      <c r="G1" s="1404"/>
      <c r="H1" s="1404"/>
      <c r="I1" s="1404"/>
      <c r="J1" s="1404"/>
    </row>
    <row r="2" spans="1:57" s="1175" customFormat="1" ht="27" customHeight="1">
      <c r="K2" s="1176"/>
      <c r="L2" s="1176"/>
      <c r="M2" s="1176"/>
      <c r="N2" s="41" t="s">
        <v>1109</v>
      </c>
      <c r="O2" s="41"/>
      <c r="P2" s="41"/>
      <c r="Q2" s="41"/>
      <c r="R2" s="41"/>
      <c r="S2" s="41"/>
      <c r="T2" s="41"/>
      <c r="U2" s="41"/>
      <c r="V2" s="41"/>
      <c r="W2" s="41"/>
      <c r="X2" s="1176"/>
      <c r="Y2" s="1176"/>
      <c r="Z2" s="1176"/>
      <c r="AA2" s="1176"/>
      <c r="AB2" s="1176"/>
      <c r="AC2" s="1176"/>
      <c r="AD2" s="1176"/>
      <c r="AE2" s="1176"/>
      <c r="AF2" s="1176"/>
      <c r="AG2" s="1176"/>
      <c r="AH2" s="1176"/>
      <c r="AI2" s="1176"/>
      <c r="AJ2" s="1176"/>
      <c r="AK2" s="1176"/>
      <c r="AL2" s="1176"/>
      <c r="AM2" s="1176"/>
      <c r="AN2" s="1176"/>
      <c r="AO2" s="1176"/>
      <c r="AP2" s="1176"/>
      <c r="AQ2" s="1176"/>
      <c r="AR2" s="1176"/>
      <c r="AS2" s="1176"/>
      <c r="AT2" s="1176"/>
      <c r="AU2" s="1176"/>
      <c r="AV2" s="1176"/>
      <c r="AW2" s="1176"/>
      <c r="AX2" s="1176"/>
      <c r="AY2" s="1176"/>
      <c r="AZ2" s="1176"/>
      <c r="BA2" s="1176"/>
      <c r="BB2" s="1176"/>
      <c r="BC2" s="1176"/>
    </row>
    <row r="3" spans="1:57" ht="18.75" customHeight="1">
      <c r="B3" s="1173">
        <v>45169</v>
      </c>
      <c r="O3" s="1177"/>
      <c r="P3" s="1178">
        <v>45504</v>
      </c>
      <c r="Q3" s="1178"/>
      <c r="R3" s="1178"/>
      <c r="S3" s="1178"/>
      <c r="T3" s="1178"/>
      <c r="U3" s="1177"/>
      <c r="V3" s="1177"/>
      <c r="W3" s="1177"/>
    </row>
    <row r="4" spans="1:57">
      <c r="A4" s="1179"/>
      <c r="B4" s="1180"/>
      <c r="C4" s="1179"/>
      <c r="D4" s="1179"/>
      <c r="E4" s="1179"/>
      <c r="F4" s="1179"/>
      <c r="G4" s="1179"/>
      <c r="H4" s="1179"/>
      <c r="I4" s="1179"/>
      <c r="J4" s="1179"/>
    </row>
    <row r="5" spans="1:57" ht="12.75" customHeight="1">
      <c r="A5" s="1181"/>
      <c r="B5" s="1182" t="s">
        <v>502</v>
      </c>
      <c r="C5" s="1183"/>
      <c r="D5" s="1184"/>
      <c r="E5" s="1182" t="s">
        <v>30</v>
      </c>
      <c r="F5" s="1183"/>
      <c r="G5" s="1184"/>
      <c r="H5" s="1182" t="s">
        <v>615</v>
      </c>
      <c r="I5" s="1183"/>
      <c r="J5" s="1184"/>
      <c r="K5" s="1185" t="s">
        <v>1110</v>
      </c>
      <c r="L5" s="1185"/>
      <c r="M5" s="1185"/>
      <c r="N5" s="1185" t="s">
        <v>505</v>
      </c>
      <c r="O5" s="1185"/>
      <c r="P5" s="1185"/>
      <c r="Q5" s="1185" t="s">
        <v>114</v>
      </c>
      <c r="R5" s="1185"/>
      <c r="S5" s="1185"/>
      <c r="T5" s="1185" t="s">
        <v>35</v>
      </c>
      <c r="U5" s="1185"/>
      <c r="V5" s="1185"/>
      <c r="W5" s="1185" t="s">
        <v>506</v>
      </c>
      <c r="X5" s="1185"/>
      <c r="Y5" s="1185"/>
      <c r="Z5" s="1185" t="s">
        <v>37</v>
      </c>
      <c r="AA5" s="1185"/>
      <c r="AB5" s="1185"/>
      <c r="AC5" s="1185" t="s">
        <v>507</v>
      </c>
      <c r="AD5" s="1185"/>
      <c r="AE5" s="1185"/>
      <c r="AF5" s="1185" t="s">
        <v>508</v>
      </c>
      <c r="AG5" s="1185"/>
      <c r="AH5" s="1185"/>
      <c r="AI5" s="1185" t="s">
        <v>1111</v>
      </c>
      <c r="AJ5" s="1185"/>
      <c r="AK5" s="1185"/>
      <c r="AL5" s="1185" t="s">
        <v>1112</v>
      </c>
      <c r="AM5" s="1185"/>
      <c r="AN5" s="1185"/>
      <c r="AO5" s="1186" t="s">
        <v>42</v>
      </c>
      <c r="AP5" s="1186"/>
      <c r="AQ5" s="1186"/>
      <c r="AR5" s="1185" t="s">
        <v>43</v>
      </c>
      <c r="AS5" s="1185"/>
      <c r="AT5" s="1185"/>
      <c r="AU5" s="1182" t="s">
        <v>44</v>
      </c>
      <c r="AV5" s="1183"/>
      <c r="AW5" s="1184"/>
      <c r="AX5" s="1182" t="s">
        <v>45</v>
      </c>
      <c r="AY5" s="1183"/>
      <c r="AZ5" s="1184"/>
      <c r="BA5" s="1185" t="s">
        <v>512</v>
      </c>
      <c r="BB5" s="1185"/>
      <c r="BC5" s="1185"/>
    </row>
    <row r="6" spans="1:57" s="1191" customFormat="1" ht="27.6">
      <c r="A6" s="1187"/>
      <c r="B6" s="1188" t="s">
        <v>1113</v>
      </c>
      <c r="C6" s="1189" t="s">
        <v>1114</v>
      </c>
      <c r="D6" s="1190" t="s">
        <v>1115</v>
      </c>
      <c r="E6" s="1188" t="s">
        <v>1113</v>
      </c>
      <c r="F6" s="1189" t="s">
        <v>1114</v>
      </c>
      <c r="G6" s="1190" t="s">
        <v>1115</v>
      </c>
      <c r="H6" s="1188" t="s">
        <v>1113</v>
      </c>
      <c r="I6" s="1189" t="s">
        <v>1114</v>
      </c>
      <c r="J6" s="1190" t="s">
        <v>1115</v>
      </c>
      <c r="K6" s="1188" t="s">
        <v>1113</v>
      </c>
      <c r="L6" s="1189" t="s">
        <v>1114</v>
      </c>
      <c r="M6" s="1190" t="s">
        <v>1115</v>
      </c>
      <c r="N6" s="1188" t="s">
        <v>1113</v>
      </c>
      <c r="O6" s="1189" t="s">
        <v>1114</v>
      </c>
      <c r="P6" s="1190" t="s">
        <v>1115</v>
      </c>
      <c r="Q6" s="1188" t="s">
        <v>1113</v>
      </c>
      <c r="R6" s="1189" t="s">
        <v>1114</v>
      </c>
      <c r="S6" s="1190" t="s">
        <v>1115</v>
      </c>
      <c r="T6" s="1188" t="s">
        <v>1113</v>
      </c>
      <c r="U6" s="1189" t="s">
        <v>1114</v>
      </c>
      <c r="V6" s="1190" t="s">
        <v>1115</v>
      </c>
      <c r="W6" s="1188" t="s">
        <v>1113</v>
      </c>
      <c r="X6" s="1189" t="s">
        <v>1114</v>
      </c>
      <c r="Y6" s="1190" t="s">
        <v>1115</v>
      </c>
      <c r="Z6" s="1188" t="s">
        <v>1113</v>
      </c>
      <c r="AA6" s="1189" t="s">
        <v>1114</v>
      </c>
      <c r="AB6" s="1190" t="s">
        <v>1115</v>
      </c>
      <c r="AC6" s="1188" t="s">
        <v>1113</v>
      </c>
      <c r="AD6" s="1189" t="s">
        <v>1114</v>
      </c>
      <c r="AE6" s="1190" t="s">
        <v>1115</v>
      </c>
      <c r="AF6" s="1188" t="s">
        <v>1113</v>
      </c>
      <c r="AG6" s="1189" t="s">
        <v>1114</v>
      </c>
      <c r="AH6" s="1190" t="s">
        <v>1115</v>
      </c>
      <c r="AI6" s="1188" t="s">
        <v>1113</v>
      </c>
      <c r="AJ6" s="1189" t="s">
        <v>1114</v>
      </c>
      <c r="AK6" s="1190" t="s">
        <v>1115</v>
      </c>
      <c r="AL6" s="1188" t="s">
        <v>1113</v>
      </c>
      <c r="AM6" s="1189" t="s">
        <v>1114</v>
      </c>
      <c r="AN6" s="1190" t="s">
        <v>1115</v>
      </c>
      <c r="AO6" s="1188" t="s">
        <v>1113</v>
      </c>
      <c r="AP6" s="1189" t="s">
        <v>1114</v>
      </c>
      <c r="AQ6" s="1190" t="s">
        <v>1115</v>
      </c>
      <c r="AR6" s="1188" t="s">
        <v>1113</v>
      </c>
      <c r="AS6" s="1189" t="s">
        <v>1114</v>
      </c>
      <c r="AT6" s="1190" t="s">
        <v>1115</v>
      </c>
      <c r="AU6" s="1189" t="s">
        <v>1113</v>
      </c>
      <c r="AV6" s="1189" t="s">
        <v>1114</v>
      </c>
      <c r="AW6" s="1189" t="s">
        <v>1115</v>
      </c>
      <c r="AX6" s="1189" t="s">
        <v>1113</v>
      </c>
      <c r="AY6" s="1189" t="s">
        <v>1114</v>
      </c>
      <c r="AZ6" s="1189" t="s">
        <v>1115</v>
      </c>
      <c r="BA6" s="1188" t="s">
        <v>1113</v>
      </c>
      <c r="BB6" s="1189" t="s">
        <v>1114</v>
      </c>
      <c r="BC6" s="1190" t="s">
        <v>1115</v>
      </c>
    </row>
    <row r="7" spans="1:57" s="1191" customFormat="1" ht="10.199999999999999">
      <c r="A7" s="1192" t="s">
        <v>1116</v>
      </c>
      <c r="B7" s="1193">
        <v>9825411.9800000004</v>
      </c>
      <c r="C7" s="1194">
        <v>1706847.9149852032</v>
      </c>
      <c r="D7" s="1195">
        <v>16169765.68</v>
      </c>
      <c r="E7" s="1193">
        <v>42641.266000000003</v>
      </c>
      <c r="F7" s="1194">
        <v>2000</v>
      </c>
      <c r="G7" s="1195">
        <v>50075.266000000003</v>
      </c>
      <c r="H7" s="1193">
        <v>15454264.791999999</v>
      </c>
      <c r="I7" s="1194">
        <v>4907221.0102232983</v>
      </c>
      <c r="J7" s="1195">
        <v>33694405.287</v>
      </c>
      <c r="K7" s="1193">
        <v>181571.86900000001</v>
      </c>
      <c r="L7" s="1194">
        <v>103686.83588915791</v>
      </c>
      <c r="M7" s="1195">
        <v>566975.83799999999</v>
      </c>
      <c r="N7" s="1193">
        <v>1632214.906</v>
      </c>
      <c r="O7" s="1194">
        <v>641159.24912563898</v>
      </c>
      <c r="P7" s="1195">
        <v>4015403.835</v>
      </c>
      <c r="Q7" s="1193">
        <v>8112210.1320000002</v>
      </c>
      <c r="R7" s="1194">
        <v>1666881.5030938929</v>
      </c>
      <c r="S7" s="1195">
        <v>14308008.68</v>
      </c>
      <c r="T7" s="1193">
        <v>654257.77899999998</v>
      </c>
      <c r="U7" s="1194">
        <v>74625.427495291893</v>
      </c>
      <c r="V7" s="1195">
        <v>931640.49300000002</v>
      </c>
      <c r="W7" s="1193">
        <v>4413059.6550000003</v>
      </c>
      <c r="X7" s="1194">
        <v>1650299.3387140166</v>
      </c>
      <c r="Y7" s="1195">
        <v>10547222.298</v>
      </c>
      <c r="Z7" s="1193">
        <v>0</v>
      </c>
      <c r="AA7" s="1194">
        <v>0</v>
      </c>
      <c r="AB7" s="1195">
        <v>0</v>
      </c>
      <c r="AC7" s="1193">
        <v>556781.19700000004</v>
      </c>
      <c r="AD7" s="1194">
        <v>96565.749798224366</v>
      </c>
      <c r="AE7" s="1195">
        <v>915716.08900000004</v>
      </c>
      <c r="AF7" s="1193">
        <v>0</v>
      </c>
      <c r="AG7" s="1194">
        <v>0</v>
      </c>
      <c r="AH7" s="1195">
        <v>0</v>
      </c>
      <c r="AI7" s="1193">
        <v>1088698.598</v>
      </c>
      <c r="AJ7" s="1194">
        <v>551334.98627925746</v>
      </c>
      <c r="AK7" s="1195">
        <v>3138010.7420000001</v>
      </c>
      <c r="AL7" s="1193">
        <v>0</v>
      </c>
      <c r="AM7" s="1194">
        <v>0</v>
      </c>
      <c r="AN7" s="1195">
        <v>0</v>
      </c>
      <c r="AO7" s="1193">
        <v>0</v>
      </c>
      <c r="AP7" s="1194">
        <v>4500</v>
      </c>
      <c r="AQ7" s="1195">
        <v>16726.5</v>
      </c>
      <c r="AR7" s="1193">
        <v>177300.951</v>
      </c>
      <c r="AS7" s="1194">
        <v>222139.50255582458</v>
      </c>
      <c r="AT7" s="1195">
        <v>1002993.482</v>
      </c>
      <c r="AU7" s="1193">
        <v>41000</v>
      </c>
      <c r="AV7" s="1194">
        <v>38000</v>
      </c>
      <c r="AW7" s="1195">
        <v>182246</v>
      </c>
      <c r="AX7" s="1193">
        <v>503700</v>
      </c>
      <c r="AY7" s="1194">
        <v>134699.44982512778</v>
      </c>
      <c r="AZ7" s="1195">
        <v>1004377.855</v>
      </c>
      <c r="BA7" s="1193">
        <v>42683113.129000001</v>
      </c>
      <c r="BB7" s="1194">
        <v>11799960.969061069</v>
      </c>
      <c r="BC7" s="1195">
        <v>86543568.052000001</v>
      </c>
      <c r="BD7" s="1196"/>
      <c r="BE7" s="1196"/>
    </row>
    <row r="8" spans="1:57" s="1191" customFormat="1" ht="10.199999999999999">
      <c r="A8" s="1197" t="s">
        <v>1117</v>
      </c>
      <c r="B8" s="1198">
        <v>291.56599999999997</v>
      </c>
      <c r="C8" s="1199">
        <v>97.667742803336026</v>
      </c>
      <c r="D8" s="1200">
        <v>654.59699999999998</v>
      </c>
      <c r="E8" s="1198">
        <v>7.2999999999999995E-2</v>
      </c>
      <c r="F8" s="1199">
        <v>0</v>
      </c>
      <c r="G8" s="1200">
        <v>7.2999999999999995E-2</v>
      </c>
      <c r="H8" s="1198">
        <v>261915.72899999999</v>
      </c>
      <c r="I8" s="1199">
        <v>2287.6287328490716</v>
      </c>
      <c r="J8" s="1200">
        <v>270418.84600000002</v>
      </c>
      <c r="K8" s="1198">
        <v>0</v>
      </c>
      <c r="L8" s="1199">
        <v>0</v>
      </c>
      <c r="M8" s="1200">
        <v>0</v>
      </c>
      <c r="N8" s="1198">
        <v>1678.1020000000001</v>
      </c>
      <c r="O8" s="1199">
        <v>5174.723432875975</v>
      </c>
      <c r="P8" s="1200">
        <v>20912.55</v>
      </c>
      <c r="Q8" s="1198">
        <v>113207.77800000001</v>
      </c>
      <c r="R8" s="1199">
        <v>26214.697067527573</v>
      </c>
      <c r="S8" s="1200">
        <v>210647.80799999999</v>
      </c>
      <c r="T8" s="1198">
        <v>7090.3959999999997</v>
      </c>
      <c r="U8" s="1199">
        <v>0</v>
      </c>
      <c r="V8" s="1200">
        <v>7090.3959999999997</v>
      </c>
      <c r="W8" s="1198">
        <v>32351.350999999999</v>
      </c>
      <c r="X8" s="1199">
        <v>12334.944040893193</v>
      </c>
      <c r="Y8" s="1200">
        <v>78200.339000000007</v>
      </c>
      <c r="Z8" s="1198">
        <v>0</v>
      </c>
      <c r="AA8" s="1199">
        <v>0</v>
      </c>
      <c r="AB8" s="1200">
        <v>0</v>
      </c>
      <c r="AC8" s="1198">
        <v>0</v>
      </c>
      <c r="AD8" s="1199">
        <v>0</v>
      </c>
      <c r="AE8" s="1200">
        <v>0</v>
      </c>
      <c r="AF8" s="1198">
        <v>0</v>
      </c>
      <c r="AG8" s="1199">
        <v>0</v>
      </c>
      <c r="AH8" s="1200">
        <v>0</v>
      </c>
      <c r="AI8" s="1198">
        <v>15.919</v>
      </c>
      <c r="AJ8" s="1199">
        <v>0.18590260963142316</v>
      </c>
      <c r="AK8" s="1200">
        <v>16.61</v>
      </c>
      <c r="AL8" s="1198">
        <v>0</v>
      </c>
      <c r="AM8" s="1199">
        <v>0</v>
      </c>
      <c r="AN8" s="1200">
        <v>0</v>
      </c>
      <c r="AO8" s="1198">
        <v>0</v>
      </c>
      <c r="AP8" s="1199">
        <v>0</v>
      </c>
      <c r="AQ8" s="1200">
        <v>0</v>
      </c>
      <c r="AR8" s="1198">
        <v>0</v>
      </c>
      <c r="AS8" s="1199">
        <v>0</v>
      </c>
      <c r="AT8" s="1200">
        <v>0</v>
      </c>
      <c r="AU8" s="1198">
        <v>0</v>
      </c>
      <c r="AV8" s="1199">
        <v>0</v>
      </c>
      <c r="AW8" s="1200">
        <v>0</v>
      </c>
      <c r="AX8" s="1198">
        <v>0</v>
      </c>
      <c r="AY8" s="1199">
        <v>0</v>
      </c>
      <c r="AZ8" s="1200">
        <v>0</v>
      </c>
      <c r="BA8" s="1198">
        <v>416550.91800000001</v>
      </c>
      <c r="BB8" s="1199">
        <v>46109.847995695447</v>
      </c>
      <c r="BC8" s="1201">
        <v>587941.223</v>
      </c>
      <c r="BD8" s="1196"/>
      <c r="BE8" s="1196"/>
    </row>
    <row r="9" spans="1:57" s="1191" customFormat="1" ht="10.199999999999999">
      <c r="A9" s="1197" t="s">
        <v>791</v>
      </c>
      <c r="B9" s="1198">
        <v>425.50799999999998</v>
      </c>
      <c r="C9" s="1200">
        <v>448.24751143395207</v>
      </c>
      <c r="D9" s="1200">
        <v>2091.645</v>
      </c>
      <c r="E9" s="1198">
        <v>0</v>
      </c>
      <c r="F9" s="1200">
        <v>0</v>
      </c>
      <c r="G9" s="1200">
        <v>0</v>
      </c>
      <c r="H9" s="1198">
        <v>5297.6629999999996</v>
      </c>
      <c r="I9" s="1200">
        <v>1550.4455205811139</v>
      </c>
      <c r="J9" s="1200">
        <v>11060.67</v>
      </c>
      <c r="K9" s="1198">
        <v>6.6040000000000001</v>
      </c>
      <c r="L9" s="1200">
        <v>43.116760828625232</v>
      </c>
      <c r="M9" s="1200">
        <v>166.869</v>
      </c>
      <c r="N9" s="1198">
        <v>54.906999999999996</v>
      </c>
      <c r="O9" s="1200">
        <v>55.244283023944035</v>
      </c>
      <c r="P9" s="1200">
        <v>260.25099999999998</v>
      </c>
      <c r="Q9" s="1198">
        <v>302.65800000000002</v>
      </c>
      <c r="R9" s="1200">
        <v>180.78019908528384</v>
      </c>
      <c r="S9" s="1200">
        <v>974.61900000000003</v>
      </c>
      <c r="T9" s="1198">
        <v>10338.835999999999</v>
      </c>
      <c r="U9" s="1200">
        <v>448.20850147968792</v>
      </c>
      <c r="V9" s="1200">
        <v>12004.826999999999</v>
      </c>
      <c r="W9" s="1198">
        <v>278.20299999999997</v>
      </c>
      <c r="X9" s="1200">
        <v>386.2838310465429</v>
      </c>
      <c r="Y9" s="1200">
        <v>1714.021</v>
      </c>
      <c r="Z9" s="1198">
        <v>0</v>
      </c>
      <c r="AA9" s="1200">
        <v>0</v>
      </c>
      <c r="AB9" s="1200">
        <v>0</v>
      </c>
      <c r="AC9" s="1198">
        <v>0</v>
      </c>
      <c r="AD9" s="1200">
        <v>0</v>
      </c>
      <c r="AE9" s="1200">
        <v>0</v>
      </c>
      <c r="AF9" s="1198">
        <v>0</v>
      </c>
      <c r="AG9" s="1200">
        <v>0</v>
      </c>
      <c r="AH9" s="1200">
        <v>0</v>
      </c>
      <c r="AI9" s="1198">
        <v>0</v>
      </c>
      <c r="AJ9" s="1200">
        <v>0</v>
      </c>
      <c r="AK9" s="1200">
        <v>0</v>
      </c>
      <c r="AL9" s="1198">
        <v>0</v>
      </c>
      <c r="AM9" s="1200">
        <v>0</v>
      </c>
      <c r="AN9" s="1200">
        <v>0</v>
      </c>
      <c r="AO9" s="1198">
        <v>0</v>
      </c>
      <c r="AP9" s="1200">
        <v>0</v>
      </c>
      <c r="AQ9" s="1200">
        <v>0</v>
      </c>
      <c r="AR9" s="1198">
        <v>0</v>
      </c>
      <c r="AS9" s="1200">
        <v>0</v>
      </c>
      <c r="AT9" s="1200">
        <v>0</v>
      </c>
      <c r="AU9" s="1198">
        <v>0</v>
      </c>
      <c r="AV9" s="1200">
        <v>0</v>
      </c>
      <c r="AW9" s="1200">
        <v>0</v>
      </c>
      <c r="AX9" s="1198">
        <v>0</v>
      </c>
      <c r="AY9" s="1200">
        <v>0</v>
      </c>
      <c r="AZ9" s="1200">
        <v>0</v>
      </c>
      <c r="BA9" s="1198">
        <v>16704.383000000002</v>
      </c>
      <c r="BB9" s="1200">
        <v>3112.3274145816522</v>
      </c>
      <c r="BC9" s="1201">
        <v>28272.903999999999</v>
      </c>
      <c r="BD9" s="1196"/>
      <c r="BE9" s="1196"/>
    </row>
    <row r="10" spans="1:57" s="1191" customFormat="1" ht="10.199999999999999">
      <c r="A10" s="1197" t="s">
        <v>123</v>
      </c>
      <c r="B10" s="1198">
        <v>10815.39</v>
      </c>
      <c r="C10" s="1200">
        <v>9487.7726661285978</v>
      </c>
      <c r="D10" s="1200">
        <v>46081.442000000003</v>
      </c>
      <c r="E10" s="1198">
        <v>0</v>
      </c>
      <c r="F10" s="1200">
        <v>0</v>
      </c>
      <c r="G10" s="1200">
        <v>0</v>
      </c>
      <c r="H10" s="1198">
        <v>169390.011</v>
      </c>
      <c r="I10" s="1200">
        <v>63066.3475921442</v>
      </c>
      <c r="J10" s="1200">
        <v>403807.62599999999</v>
      </c>
      <c r="K10" s="1198">
        <v>6823.65</v>
      </c>
      <c r="L10" s="1200">
        <v>3314.173258003766</v>
      </c>
      <c r="M10" s="1200">
        <v>19142.432000000001</v>
      </c>
      <c r="N10" s="1198">
        <v>72149.538</v>
      </c>
      <c r="O10" s="1200">
        <v>40325.156039817062</v>
      </c>
      <c r="P10" s="1200">
        <v>222038.144</v>
      </c>
      <c r="Q10" s="1198">
        <v>50242.156999999999</v>
      </c>
      <c r="R10" s="1200">
        <v>14138.951035781543</v>
      </c>
      <c r="S10" s="1200">
        <v>102796.63800000001</v>
      </c>
      <c r="T10" s="1198">
        <v>0</v>
      </c>
      <c r="U10" s="1200">
        <v>0</v>
      </c>
      <c r="V10" s="1200">
        <v>0</v>
      </c>
      <c r="W10" s="1198">
        <v>101420.32399999999</v>
      </c>
      <c r="X10" s="1200">
        <v>97500.922787193966</v>
      </c>
      <c r="Y10" s="1200">
        <v>463831.255</v>
      </c>
      <c r="Z10" s="1198">
        <v>0</v>
      </c>
      <c r="AA10" s="1200">
        <v>0</v>
      </c>
      <c r="AB10" s="1200">
        <v>0</v>
      </c>
      <c r="AC10" s="1198">
        <v>0</v>
      </c>
      <c r="AD10" s="1200">
        <v>0</v>
      </c>
      <c r="AE10" s="1200">
        <v>0</v>
      </c>
      <c r="AF10" s="1198">
        <v>0</v>
      </c>
      <c r="AG10" s="1200">
        <v>0</v>
      </c>
      <c r="AH10" s="1200">
        <v>0</v>
      </c>
      <c r="AI10" s="1198">
        <v>317496.30900000001</v>
      </c>
      <c r="AJ10" s="1200">
        <v>30486.847726661286</v>
      </c>
      <c r="AK10" s="1200">
        <v>430815.92200000002</v>
      </c>
      <c r="AL10" s="1198">
        <v>0</v>
      </c>
      <c r="AM10" s="1200">
        <v>0</v>
      </c>
      <c r="AN10" s="1200">
        <v>0</v>
      </c>
      <c r="AO10" s="1198">
        <v>0</v>
      </c>
      <c r="AP10" s="1200">
        <v>0</v>
      </c>
      <c r="AQ10" s="1200">
        <v>0</v>
      </c>
      <c r="AR10" s="1198">
        <v>0</v>
      </c>
      <c r="AS10" s="1200">
        <v>0</v>
      </c>
      <c r="AT10" s="1200">
        <v>0</v>
      </c>
      <c r="AU10" s="1198">
        <v>0</v>
      </c>
      <c r="AV10" s="1200">
        <v>0</v>
      </c>
      <c r="AW10" s="1200">
        <v>0</v>
      </c>
      <c r="AX10" s="1198">
        <v>0</v>
      </c>
      <c r="AY10" s="1200">
        <v>0</v>
      </c>
      <c r="AZ10" s="1200">
        <v>0</v>
      </c>
      <c r="BA10" s="1198">
        <v>728337.38199999998</v>
      </c>
      <c r="BB10" s="1200">
        <v>258320.17191283294</v>
      </c>
      <c r="BC10" s="1201">
        <v>1688513.4620000001</v>
      </c>
      <c r="BD10" s="1196"/>
      <c r="BE10" s="1196"/>
    </row>
    <row r="11" spans="1:57" s="1191" customFormat="1" ht="10.199999999999999">
      <c r="A11" s="1197" t="s">
        <v>133</v>
      </c>
      <c r="B11" s="1198">
        <v>6758424.5549999997</v>
      </c>
      <c r="C11" s="1200">
        <v>778530.26365348406</v>
      </c>
      <c r="D11" s="1200">
        <v>9652221.5460000001</v>
      </c>
      <c r="E11" s="1198">
        <v>39648.243000000002</v>
      </c>
      <c r="F11" s="1200">
        <v>2000</v>
      </c>
      <c r="G11" s="1200">
        <v>47082.243000000002</v>
      </c>
      <c r="H11" s="1198">
        <v>12479043.450999999</v>
      </c>
      <c r="I11" s="1200">
        <v>2896920.2851762171</v>
      </c>
      <c r="J11" s="1200">
        <v>23246896.151999999</v>
      </c>
      <c r="K11" s="1198">
        <v>113115.526</v>
      </c>
      <c r="L11" s="1200">
        <v>360.66505246166264</v>
      </c>
      <c r="M11" s="1200">
        <v>114456.118</v>
      </c>
      <c r="N11" s="1198">
        <v>1105630.3049999999</v>
      </c>
      <c r="O11" s="1200">
        <v>284539.51789077214</v>
      </c>
      <c r="P11" s="1200">
        <v>2163263.6940000001</v>
      </c>
      <c r="Q11" s="1198">
        <v>6924347.9050000003</v>
      </c>
      <c r="R11" s="1200">
        <v>679256.97444175417</v>
      </c>
      <c r="S11" s="1200">
        <v>9449146.0789999999</v>
      </c>
      <c r="T11" s="1198">
        <v>259655.49100000001</v>
      </c>
      <c r="U11" s="1200">
        <v>0</v>
      </c>
      <c r="V11" s="1200">
        <v>259655.49100000001</v>
      </c>
      <c r="W11" s="1198">
        <v>3606980.7790000001</v>
      </c>
      <c r="X11" s="1200">
        <v>825467.37637880002</v>
      </c>
      <c r="Y11" s="1200">
        <v>6675243.017</v>
      </c>
      <c r="Z11" s="1198">
        <v>0</v>
      </c>
      <c r="AA11" s="1200">
        <v>0</v>
      </c>
      <c r="AB11" s="1200">
        <v>0</v>
      </c>
      <c r="AC11" s="1198">
        <v>555901.19700000004</v>
      </c>
      <c r="AD11" s="1200">
        <v>29361.508474576269</v>
      </c>
      <c r="AE11" s="1200">
        <v>665037.92500000005</v>
      </c>
      <c r="AF11" s="1198">
        <v>0</v>
      </c>
      <c r="AG11" s="1200">
        <v>0</v>
      </c>
      <c r="AH11" s="1200">
        <v>0</v>
      </c>
      <c r="AI11" s="1198">
        <v>545423.72400000005</v>
      </c>
      <c r="AJ11" s="1200">
        <v>396335.72639225179</v>
      </c>
      <c r="AK11" s="1200">
        <v>2018603.62</v>
      </c>
      <c r="AL11" s="1198">
        <v>0</v>
      </c>
      <c r="AM11" s="1200">
        <v>0</v>
      </c>
      <c r="AN11" s="1200">
        <v>0</v>
      </c>
      <c r="AO11" s="1198">
        <v>0</v>
      </c>
      <c r="AP11" s="1200">
        <v>4500</v>
      </c>
      <c r="AQ11" s="1200">
        <v>16726.5</v>
      </c>
      <c r="AR11" s="1198">
        <v>162009.83600000001</v>
      </c>
      <c r="AS11" s="1200">
        <v>116693.07855797686</v>
      </c>
      <c r="AT11" s="1200">
        <v>595758.00899999996</v>
      </c>
      <c r="AU11" s="1198">
        <v>41000</v>
      </c>
      <c r="AV11" s="1200">
        <v>38000</v>
      </c>
      <c r="AW11" s="1200">
        <v>182246</v>
      </c>
      <c r="AX11" s="1198">
        <v>478350</v>
      </c>
      <c r="AY11" s="1200">
        <v>50699.449825127791</v>
      </c>
      <c r="AZ11" s="1200">
        <v>666799.85499999998</v>
      </c>
      <c r="BA11" s="1198">
        <v>33069531.015999999</v>
      </c>
      <c r="BB11" s="1200">
        <v>6102664.8471885929</v>
      </c>
      <c r="BC11" s="1201">
        <v>55753136.252999999</v>
      </c>
      <c r="BD11" s="1196"/>
      <c r="BE11" s="1196"/>
    </row>
    <row r="12" spans="1:57" s="1191" customFormat="1" ht="10.199999999999999">
      <c r="A12" s="1197" t="s">
        <v>711</v>
      </c>
      <c r="B12" s="1198">
        <v>387625.848</v>
      </c>
      <c r="C12" s="1200">
        <v>100055.28302394405</v>
      </c>
      <c r="D12" s="1200">
        <v>759531.33499999996</v>
      </c>
      <c r="E12" s="1198">
        <v>0</v>
      </c>
      <c r="F12" s="1200">
        <v>0</v>
      </c>
      <c r="G12" s="1200">
        <v>0</v>
      </c>
      <c r="H12" s="1198">
        <v>901549.00899999996</v>
      </c>
      <c r="I12" s="1200">
        <v>329080.22114608553</v>
      </c>
      <c r="J12" s="1200">
        <v>2124740.1910000001</v>
      </c>
      <c r="K12" s="1198">
        <v>0</v>
      </c>
      <c r="L12" s="1200">
        <v>0</v>
      </c>
      <c r="M12" s="1200">
        <v>0</v>
      </c>
      <c r="N12" s="1198">
        <v>142700.43700000001</v>
      </c>
      <c r="O12" s="1200">
        <v>25590.502017756251</v>
      </c>
      <c r="P12" s="1200">
        <v>237820.334</v>
      </c>
      <c r="Q12" s="1198">
        <v>246576.296</v>
      </c>
      <c r="R12" s="1200">
        <v>156031.20957761636</v>
      </c>
      <c r="S12" s="1200">
        <v>826544.30200000003</v>
      </c>
      <c r="T12" s="1198">
        <v>142292.024</v>
      </c>
      <c r="U12" s="1200">
        <v>61177.218724778046</v>
      </c>
      <c r="V12" s="1200">
        <v>369687.74699999997</v>
      </c>
      <c r="W12" s="1198">
        <v>188857.83499999999</v>
      </c>
      <c r="X12" s="1200">
        <v>163804.76513317192</v>
      </c>
      <c r="Y12" s="1200">
        <v>797720.14800000004</v>
      </c>
      <c r="Z12" s="1198">
        <v>0</v>
      </c>
      <c r="AA12" s="1200">
        <v>0</v>
      </c>
      <c r="AB12" s="1200">
        <v>0</v>
      </c>
      <c r="AC12" s="1198">
        <v>0</v>
      </c>
      <c r="AD12" s="1200">
        <v>0</v>
      </c>
      <c r="AE12" s="1200">
        <v>0</v>
      </c>
      <c r="AF12" s="1198">
        <v>0</v>
      </c>
      <c r="AG12" s="1200">
        <v>0</v>
      </c>
      <c r="AH12" s="1200">
        <v>0</v>
      </c>
      <c r="AI12" s="1198">
        <v>51098.504999999997</v>
      </c>
      <c r="AJ12" s="1200">
        <v>25536.210384718859</v>
      </c>
      <c r="AK12" s="1200">
        <v>146016.6</v>
      </c>
      <c r="AL12" s="1198">
        <v>0</v>
      </c>
      <c r="AM12" s="1200">
        <v>0</v>
      </c>
      <c r="AN12" s="1200">
        <v>0</v>
      </c>
      <c r="AO12" s="1198">
        <v>0</v>
      </c>
      <c r="AP12" s="1200">
        <v>0</v>
      </c>
      <c r="AQ12" s="1200">
        <v>0</v>
      </c>
      <c r="AR12" s="1198">
        <v>0</v>
      </c>
      <c r="AS12" s="1200">
        <v>0</v>
      </c>
      <c r="AT12" s="1200">
        <v>0</v>
      </c>
      <c r="AU12" s="1198">
        <v>0</v>
      </c>
      <c r="AV12" s="1200">
        <v>0</v>
      </c>
      <c r="AW12" s="1200">
        <v>0</v>
      </c>
      <c r="AX12" s="1198">
        <v>0</v>
      </c>
      <c r="AY12" s="1200">
        <v>0</v>
      </c>
      <c r="AZ12" s="1200">
        <v>0</v>
      </c>
      <c r="BA12" s="1198">
        <v>2060699.9580000001</v>
      </c>
      <c r="BB12" s="1200">
        <v>861275.41054613935</v>
      </c>
      <c r="BC12" s="1201">
        <v>5262060.659</v>
      </c>
      <c r="BD12" s="1196"/>
      <c r="BE12" s="1196"/>
    </row>
    <row r="13" spans="1:57" s="1191" customFormat="1" ht="10.199999999999999">
      <c r="A13" s="1197" t="s">
        <v>792</v>
      </c>
      <c r="B13" s="1198">
        <v>174349.435</v>
      </c>
      <c r="C13" s="1200">
        <v>99206.680925477529</v>
      </c>
      <c r="D13" s="1200">
        <v>543100.66799999995</v>
      </c>
      <c r="E13" s="1198">
        <v>0</v>
      </c>
      <c r="F13" s="1200">
        <v>0</v>
      </c>
      <c r="G13" s="1200">
        <v>0</v>
      </c>
      <c r="H13" s="1198">
        <v>853000.853</v>
      </c>
      <c r="I13" s="1200">
        <v>519469.73822975514</v>
      </c>
      <c r="J13" s="1200">
        <v>2783869.8709999998</v>
      </c>
      <c r="K13" s="1198">
        <v>0</v>
      </c>
      <c r="L13" s="1200">
        <v>11.03954802259887</v>
      </c>
      <c r="M13" s="1200">
        <v>41.033999999999999</v>
      </c>
      <c r="N13" s="1198">
        <v>124612.99099999999</v>
      </c>
      <c r="O13" s="1200">
        <v>23238.561743341405</v>
      </c>
      <c r="P13" s="1200">
        <v>210990.726</v>
      </c>
      <c r="Q13" s="1198">
        <v>568191.24</v>
      </c>
      <c r="R13" s="1200">
        <v>260279.25235404898</v>
      </c>
      <c r="S13" s="1200">
        <v>1535649.2209999999</v>
      </c>
      <c r="T13" s="1198">
        <v>0</v>
      </c>
      <c r="U13" s="1200">
        <v>0</v>
      </c>
      <c r="V13" s="1200">
        <v>0</v>
      </c>
      <c r="W13" s="1198">
        <v>60174.775000000001</v>
      </c>
      <c r="X13" s="1200">
        <v>118176.37046004843</v>
      </c>
      <c r="Y13" s="1200">
        <v>499436.34399999998</v>
      </c>
      <c r="Z13" s="1198">
        <v>0</v>
      </c>
      <c r="AA13" s="1200">
        <v>0</v>
      </c>
      <c r="AB13" s="1200">
        <v>0</v>
      </c>
      <c r="AC13" s="1198">
        <v>0</v>
      </c>
      <c r="AD13" s="1200">
        <v>571.67688996502545</v>
      </c>
      <c r="AE13" s="1200">
        <v>2124.9229999999998</v>
      </c>
      <c r="AF13" s="1198">
        <v>0</v>
      </c>
      <c r="AG13" s="1200">
        <v>0</v>
      </c>
      <c r="AH13" s="1200">
        <v>0</v>
      </c>
      <c r="AI13" s="1198">
        <v>80592.191000000006</v>
      </c>
      <c r="AJ13" s="1200">
        <v>45141.015334947537</v>
      </c>
      <c r="AK13" s="1200">
        <v>248381.345</v>
      </c>
      <c r="AL13" s="1198">
        <v>0</v>
      </c>
      <c r="AM13" s="1200">
        <v>0</v>
      </c>
      <c r="AN13" s="1200">
        <v>0</v>
      </c>
      <c r="AO13" s="1198">
        <v>0</v>
      </c>
      <c r="AP13" s="1200">
        <v>0</v>
      </c>
      <c r="AQ13" s="1200">
        <v>0</v>
      </c>
      <c r="AR13" s="1198">
        <v>15291.114</v>
      </c>
      <c r="AS13" s="1200">
        <v>10441.585687382298</v>
      </c>
      <c r="AT13" s="1200">
        <v>54102.489000000001</v>
      </c>
      <c r="AU13" s="1198">
        <v>0</v>
      </c>
      <c r="AV13" s="1200">
        <v>0</v>
      </c>
      <c r="AW13" s="1200">
        <v>0</v>
      </c>
      <c r="AX13" s="1198">
        <v>0</v>
      </c>
      <c r="AY13" s="1200">
        <v>0</v>
      </c>
      <c r="AZ13" s="1200">
        <v>0</v>
      </c>
      <c r="BA13" s="1198">
        <v>1876212.602</v>
      </c>
      <c r="BB13" s="1200">
        <v>1076535.9219800914</v>
      </c>
      <c r="BC13" s="1201">
        <v>5877696.6239999998</v>
      </c>
      <c r="BD13" s="1196"/>
      <c r="BE13" s="1196"/>
    </row>
    <row r="14" spans="1:57" s="1191" customFormat="1" ht="10.199999999999999">
      <c r="A14" s="1197" t="s">
        <v>793</v>
      </c>
      <c r="B14" s="1198">
        <v>507031.36099999998</v>
      </c>
      <c r="C14" s="1200">
        <v>379258.63411353243</v>
      </c>
      <c r="D14" s="1200">
        <v>1916735.7039999999</v>
      </c>
      <c r="E14" s="1198">
        <v>2992.95</v>
      </c>
      <c r="F14" s="1200">
        <v>0</v>
      </c>
      <c r="G14" s="1200">
        <v>2992.95</v>
      </c>
      <c r="H14" s="1198">
        <v>50455.567000000003</v>
      </c>
      <c r="I14" s="1200">
        <v>1007087.3960182943</v>
      </c>
      <c r="J14" s="1200">
        <v>3793799.4180000001</v>
      </c>
      <c r="K14" s="1198">
        <v>28714.087</v>
      </c>
      <c r="L14" s="1200">
        <v>77847.63734194242</v>
      </c>
      <c r="M14" s="1200">
        <v>318073.75599999999</v>
      </c>
      <c r="N14" s="1198">
        <v>185379.70600000001</v>
      </c>
      <c r="O14" s="1200">
        <v>259907.95345708905</v>
      </c>
      <c r="P14" s="1200">
        <v>1151457.57</v>
      </c>
      <c r="Q14" s="1198">
        <v>119320.18799999999</v>
      </c>
      <c r="R14" s="1200">
        <v>530768.99811676075</v>
      </c>
      <c r="S14" s="1200">
        <v>2092188.554</v>
      </c>
      <c r="T14" s="1198">
        <v>3000</v>
      </c>
      <c r="U14" s="1200">
        <v>13000</v>
      </c>
      <c r="V14" s="1200">
        <v>51321</v>
      </c>
      <c r="W14" s="1198">
        <v>292724.49300000002</v>
      </c>
      <c r="X14" s="1200">
        <v>422615.73392520851</v>
      </c>
      <c r="Y14" s="1200">
        <v>1863587.176</v>
      </c>
      <c r="Z14" s="1198">
        <v>0</v>
      </c>
      <c r="AA14" s="1200">
        <v>0</v>
      </c>
      <c r="AB14" s="1200">
        <v>0</v>
      </c>
      <c r="AC14" s="1198">
        <v>880</v>
      </c>
      <c r="AD14" s="1200">
        <v>66632.564164648909</v>
      </c>
      <c r="AE14" s="1200">
        <v>248553.24100000001</v>
      </c>
      <c r="AF14" s="1198">
        <v>0</v>
      </c>
      <c r="AG14" s="1200">
        <v>0</v>
      </c>
      <c r="AH14" s="1200">
        <v>0</v>
      </c>
      <c r="AI14" s="1198">
        <v>59153.006999999998</v>
      </c>
      <c r="AJ14" s="1200">
        <v>53835</v>
      </c>
      <c r="AK14" s="1200">
        <v>259257.70199999999</v>
      </c>
      <c r="AL14" s="1198">
        <v>0</v>
      </c>
      <c r="AM14" s="1200">
        <v>0</v>
      </c>
      <c r="AN14" s="1200">
        <v>0</v>
      </c>
      <c r="AO14" s="1198">
        <v>0</v>
      </c>
      <c r="AP14" s="1200">
        <v>0</v>
      </c>
      <c r="AQ14" s="1200">
        <v>0</v>
      </c>
      <c r="AR14" s="1198">
        <v>0</v>
      </c>
      <c r="AS14" s="1200">
        <v>94502.521926284637</v>
      </c>
      <c r="AT14" s="1200">
        <v>351265.87400000001</v>
      </c>
      <c r="AU14" s="1198">
        <v>0</v>
      </c>
      <c r="AV14" s="1200">
        <v>0</v>
      </c>
      <c r="AW14" s="1200">
        <v>0</v>
      </c>
      <c r="AX14" s="1198">
        <v>25350</v>
      </c>
      <c r="AY14" s="1200">
        <v>78000</v>
      </c>
      <c r="AZ14" s="1200">
        <v>315276</v>
      </c>
      <c r="BA14" s="1198">
        <v>1275001.361</v>
      </c>
      <c r="BB14" s="1200">
        <v>2983456.4396018293</v>
      </c>
      <c r="BC14" s="1201">
        <v>12364508.948000001</v>
      </c>
      <c r="BD14" s="1196"/>
      <c r="BE14" s="1196"/>
    </row>
    <row r="15" spans="1:57" s="1191" customFormat="1" ht="10.199999999999999">
      <c r="A15" s="1197" t="s">
        <v>1118</v>
      </c>
      <c r="B15" s="1198">
        <v>1986448.314</v>
      </c>
      <c r="C15" s="1200">
        <v>339763.36454129673</v>
      </c>
      <c r="D15" s="1200">
        <v>3249348.7409999999</v>
      </c>
      <c r="E15" s="1198">
        <v>0</v>
      </c>
      <c r="F15" s="1200">
        <v>0</v>
      </c>
      <c r="G15" s="1200">
        <v>0</v>
      </c>
      <c r="H15" s="1198">
        <v>733612.505</v>
      </c>
      <c r="I15" s="1200">
        <v>87758.946731234872</v>
      </c>
      <c r="J15" s="1200">
        <v>1059812.5109999999</v>
      </c>
      <c r="K15" s="1198">
        <v>32912</v>
      </c>
      <c r="L15" s="1200">
        <v>22110.203120796341</v>
      </c>
      <c r="M15" s="1200">
        <v>115095.625</v>
      </c>
      <c r="N15" s="1198">
        <v>8.9149999999999991</v>
      </c>
      <c r="O15" s="1200">
        <v>2327.5889157923052</v>
      </c>
      <c r="P15" s="1200">
        <v>8660.5640000000003</v>
      </c>
      <c r="Q15" s="1198">
        <v>90021.907999999996</v>
      </c>
      <c r="R15" s="1200">
        <v>10.639494215765401</v>
      </c>
      <c r="S15" s="1200">
        <v>90061.456000000006</v>
      </c>
      <c r="T15" s="1198">
        <v>231881.03</v>
      </c>
      <c r="U15" s="1200">
        <v>0</v>
      </c>
      <c r="V15" s="1200">
        <v>231881.03</v>
      </c>
      <c r="W15" s="1198">
        <v>130271.891</v>
      </c>
      <c r="X15" s="1200">
        <v>10012.94135055152</v>
      </c>
      <c r="Y15" s="1200">
        <v>167489.99400000001</v>
      </c>
      <c r="Z15" s="1198">
        <v>0</v>
      </c>
      <c r="AA15" s="1200">
        <v>0</v>
      </c>
      <c r="AB15" s="1200">
        <v>0</v>
      </c>
      <c r="AC15" s="1198">
        <v>0</v>
      </c>
      <c r="AD15" s="1200">
        <v>0</v>
      </c>
      <c r="AE15" s="1200">
        <v>0</v>
      </c>
      <c r="AF15" s="1198">
        <v>0</v>
      </c>
      <c r="AG15" s="1200">
        <v>0</v>
      </c>
      <c r="AH15" s="1200">
        <v>0</v>
      </c>
      <c r="AI15" s="1198">
        <v>34918.940999999999</v>
      </c>
      <c r="AJ15" s="1200">
        <v>0</v>
      </c>
      <c r="AK15" s="1200">
        <v>34918.940999999999</v>
      </c>
      <c r="AL15" s="1198">
        <v>0</v>
      </c>
      <c r="AM15" s="1200">
        <v>0</v>
      </c>
      <c r="AN15" s="1200">
        <v>0</v>
      </c>
      <c r="AO15" s="1198">
        <v>0</v>
      </c>
      <c r="AP15" s="1200">
        <v>0</v>
      </c>
      <c r="AQ15" s="1200">
        <v>0</v>
      </c>
      <c r="AR15" s="1198">
        <v>0</v>
      </c>
      <c r="AS15" s="1200">
        <v>502.31584611245626</v>
      </c>
      <c r="AT15" s="1200">
        <v>1867.1079999999999</v>
      </c>
      <c r="AU15" s="1198">
        <v>0</v>
      </c>
      <c r="AV15" s="1200">
        <v>0</v>
      </c>
      <c r="AW15" s="1200">
        <v>0</v>
      </c>
      <c r="AX15" s="1198">
        <v>0</v>
      </c>
      <c r="AY15" s="1200">
        <v>6000</v>
      </c>
      <c r="AZ15" s="1200">
        <v>22302</v>
      </c>
      <c r="BA15" s="1198">
        <v>3240075.5070000002</v>
      </c>
      <c r="BB15" s="1200">
        <v>468486.00107613666</v>
      </c>
      <c r="BC15" s="1201">
        <v>4981437.9740000004</v>
      </c>
      <c r="BD15" s="1196"/>
      <c r="BE15" s="1196"/>
    </row>
    <row r="16" spans="1:57" s="1191" customFormat="1" ht="10.199999999999999">
      <c r="A16" s="1192" t="s">
        <v>1119</v>
      </c>
      <c r="B16" s="1193">
        <v>5462440.7879999997</v>
      </c>
      <c r="C16" s="1194">
        <v>1877436.7637880011</v>
      </c>
      <c r="D16" s="1195">
        <v>12440873.24</v>
      </c>
      <c r="E16" s="1193">
        <v>26279.712</v>
      </c>
      <c r="F16" s="1194">
        <v>25935.613935969868</v>
      </c>
      <c r="G16" s="1195">
        <v>122682.39</v>
      </c>
      <c r="H16" s="1193">
        <v>7156110.9840000002</v>
      </c>
      <c r="I16" s="1194">
        <v>2994743.7323110034</v>
      </c>
      <c r="J16" s="1195">
        <v>18287573.436999999</v>
      </c>
      <c r="K16" s="1193">
        <v>432039.15600000002</v>
      </c>
      <c r="L16" s="1194">
        <v>256826.91121872477</v>
      </c>
      <c r="M16" s="1195">
        <v>1386664.7860000001</v>
      </c>
      <c r="N16" s="1193">
        <v>1323304.3810000001</v>
      </c>
      <c r="O16" s="1194">
        <v>494595.66316922248</v>
      </c>
      <c r="P16" s="1195">
        <v>3161716.4619999998</v>
      </c>
      <c r="Q16" s="1193">
        <v>4252190.2970000003</v>
      </c>
      <c r="R16" s="1194">
        <v>845320.77966101689</v>
      </c>
      <c r="S16" s="1195">
        <v>7394247.6359999999</v>
      </c>
      <c r="T16" s="1193">
        <v>536220.32900000003</v>
      </c>
      <c r="U16" s="1194">
        <v>59098.223298358891</v>
      </c>
      <c r="V16" s="1195">
        <v>755888.42500000005</v>
      </c>
      <c r="W16" s="1193">
        <v>3675392.6260000002</v>
      </c>
      <c r="X16" s="1194">
        <v>826780.89480764058</v>
      </c>
      <c r="Y16" s="1195">
        <v>6748537.2130000005</v>
      </c>
      <c r="Z16" s="1193">
        <v>0</v>
      </c>
      <c r="AA16" s="1194">
        <v>0</v>
      </c>
      <c r="AB16" s="1195">
        <v>0</v>
      </c>
      <c r="AC16" s="1193">
        <v>203439.3</v>
      </c>
      <c r="AD16" s="1194">
        <v>89069.062684960983</v>
      </c>
      <c r="AE16" s="1195">
        <v>534509.00600000005</v>
      </c>
      <c r="AF16" s="1193">
        <v>0</v>
      </c>
      <c r="AG16" s="1194">
        <v>0</v>
      </c>
      <c r="AH16" s="1195">
        <v>0</v>
      </c>
      <c r="AI16" s="1193">
        <v>648105.69099999999</v>
      </c>
      <c r="AJ16" s="1194">
        <v>371302.12241054617</v>
      </c>
      <c r="AK16" s="1195">
        <v>2028235.6810000001</v>
      </c>
      <c r="AL16" s="1193">
        <v>0</v>
      </c>
      <c r="AM16" s="1194">
        <v>0</v>
      </c>
      <c r="AN16" s="1195">
        <v>0</v>
      </c>
      <c r="AO16" s="1193">
        <v>21392.142</v>
      </c>
      <c r="AP16" s="1194">
        <v>0</v>
      </c>
      <c r="AQ16" s="1195">
        <v>21392.142</v>
      </c>
      <c r="AR16" s="1193">
        <v>9798.7890000000007</v>
      </c>
      <c r="AS16" s="1194">
        <v>42892.0263653484</v>
      </c>
      <c r="AT16" s="1195">
        <v>169228.451</v>
      </c>
      <c r="AU16" s="1193">
        <v>0</v>
      </c>
      <c r="AV16" s="1194">
        <v>0</v>
      </c>
      <c r="AW16" s="1195">
        <v>0</v>
      </c>
      <c r="AX16" s="1193">
        <v>44294.741999999998</v>
      </c>
      <c r="AY16" s="1194">
        <v>62275.684422921709</v>
      </c>
      <c r="AZ16" s="1195">
        <v>275773.46100000001</v>
      </c>
      <c r="BA16" s="1193">
        <v>23791008.942000002</v>
      </c>
      <c r="BB16" s="1194">
        <v>7946277.4794188859</v>
      </c>
      <c r="BC16" s="1195">
        <v>53327322.333999999</v>
      </c>
      <c r="BD16" s="1196"/>
      <c r="BE16" s="1196"/>
    </row>
    <row r="17" spans="1:57" s="1191" customFormat="1" ht="10.199999999999999">
      <c r="A17" s="1197" t="s">
        <v>1117</v>
      </c>
      <c r="B17" s="1198">
        <v>3423.134</v>
      </c>
      <c r="C17" s="1199">
        <v>113.89104116222761</v>
      </c>
      <c r="D17" s="1200">
        <v>3846.4679999999998</v>
      </c>
      <c r="E17" s="1198">
        <v>0.56599999999999995</v>
      </c>
      <c r="F17" s="1199">
        <v>27.330104923325262</v>
      </c>
      <c r="G17" s="1200">
        <v>102.15300000000001</v>
      </c>
      <c r="H17" s="1198">
        <v>9612.7019999999993</v>
      </c>
      <c r="I17" s="1199">
        <v>1772.6481033091202</v>
      </c>
      <c r="J17" s="1200">
        <v>16201.635</v>
      </c>
      <c r="K17" s="1198">
        <v>471.96800000000002</v>
      </c>
      <c r="L17" s="1199">
        <v>5.4786117836965298</v>
      </c>
      <c r="M17" s="1200">
        <v>492.33300000000003</v>
      </c>
      <c r="N17" s="1198">
        <v>8639.0380000000005</v>
      </c>
      <c r="O17" s="1199">
        <v>1187.5571697605594</v>
      </c>
      <c r="P17" s="1200">
        <v>13053.188</v>
      </c>
      <c r="Q17" s="1198">
        <v>19.244</v>
      </c>
      <c r="R17" s="1199">
        <v>1161.3427495291903</v>
      </c>
      <c r="S17" s="1200">
        <v>4335.9549999999999</v>
      </c>
      <c r="T17" s="1198">
        <v>4511.625</v>
      </c>
      <c r="U17" s="1199">
        <v>502.78934624697337</v>
      </c>
      <c r="V17" s="1200">
        <v>6380.4939999999997</v>
      </c>
      <c r="W17" s="1198">
        <v>18738.853999999999</v>
      </c>
      <c r="X17" s="1199">
        <v>715.482109227872</v>
      </c>
      <c r="Y17" s="1200">
        <v>21398.300999999999</v>
      </c>
      <c r="Z17" s="1198">
        <v>0</v>
      </c>
      <c r="AA17" s="1199">
        <v>0</v>
      </c>
      <c r="AB17" s="1200">
        <v>0</v>
      </c>
      <c r="AC17" s="1198">
        <v>0</v>
      </c>
      <c r="AD17" s="1199">
        <v>55.472154963680389</v>
      </c>
      <c r="AE17" s="1200">
        <v>206.19</v>
      </c>
      <c r="AF17" s="1198">
        <v>0</v>
      </c>
      <c r="AG17" s="1199">
        <v>0</v>
      </c>
      <c r="AH17" s="1200">
        <v>0</v>
      </c>
      <c r="AI17" s="1198">
        <v>35.091999999999999</v>
      </c>
      <c r="AJ17" s="1199">
        <v>1.296744686575195</v>
      </c>
      <c r="AK17" s="1200">
        <v>39.911999999999999</v>
      </c>
      <c r="AL17" s="1198">
        <v>0</v>
      </c>
      <c r="AM17" s="1199">
        <v>0</v>
      </c>
      <c r="AN17" s="1200">
        <v>0</v>
      </c>
      <c r="AO17" s="1198">
        <v>0</v>
      </c>
      <c r="AP17" s="1199">
        <v>0</v>
      </c>
      <c r="AQ17" s="1200">
        <v>0</v>
      </c>
      <c r="AR17" s="1198">
        <v>0</v>
      </c>
      <c r="AS17" s="1199">
        <v>0</v>
      </c>
      <c r="AT17" s="1200">
        <v>0</v>
      </c>
      <c r="AU17" s="1198">
        <v>0</v>
      </c>
      <c r="AV17" s="1199">
        <v>0</v>
      </c>
      <c r="AW17" s="1200">
        <v>0</v>
      </c>
      <c r="AX17" s="1198">
        <v>0</v>
      </c>
      <c r="AY17" s="1199">
        <v>0</v>
      </c>
      <c r="AZ17" s="1200">
        <v>0</v>
      </c>
      <c r="BA17" s="1198">
        <v>45452.226999999999</v>
      </c>
      <c r="BB17" s="1199">
        <v>5543.2894807640569</v>
      </c>
      <c r="BC17" s="1201">
        <v>66056.634000000005</v>
      </c>
      <c r="BD17" s="1196"/>
      <c r="BE17" s="1196"/>
    </row>
    <row r="18" spans="1:57" s="1191" customFormat="1" ht="10.199999999999999">
      <c r="A18" s="1197" t="s">
        <v>791</v>
      </c>
      <c r="B18" s="1198">
        <v>3974.78</v>
      </c>
      <c r="C18" s="1200">
        <v>1923.0906645143932</v>
      </c>
      <c r="D18" s="1200">
        <v>11122.909</v>
      </c>
      <c r="E18" s="1198">
        <v>0</v>
      </c>
      <c r="F18" s="1200">
        <v>0</v>
      </c>
      <c r="G18" s="1200">
        <v>0</v>
      </c>
      <c r="H18" s="1198">
        <v>7495.2939999999999</v>
      </c>
      <c r="I18" s="1200">
        <v>3027.9478073715359</v>
      </c>
      <c r="J18" s="1200">
        <v>18750.175999999999</v>
      </c>
      <c r="K18" s="1198">
        <v>372.82499999999999</v>
      </c>
      <c r="L18" s="1200">
        <v>68.569545332257192</v>
      </c>
      <c r="M18" s="1200">
        <v>627.69899999999996</v>
      </c>
      <c r="N18" s="1198">
        <v>985.33299999999997</v>
      </c>
      <c r="O18" s="1200">
        <v>270.25961797148238</v>
      </c>
      <c r="P18" s="1200">
        <v>1989.8889999999999</v>
      </c>
      <c r="Q18" s="1198">
        <v>872.31</v>
      </c>
      <c r="R18" s="1200">
        <v>504.81732580037664</v>
      </c>
      <c r="S18" s="1200">
        <v>2748.7159999999999</v>
      </c>
      <c r="T18" s="1198">
        <v>2647.3119999999999</v>
      </c>
      <c r="U18" s="1200">
        <v>938.91686844229218</v>
      </c>
      <c r="V18" s="1200">
        <v>6137.2669999999998</v>
      </c>
      <c r="W18" s="1198">
        <v>394.69099999999997</v>
      </c>
      <c r="X18" s="1200">
        <v>331.47242399784773</v>
      </c>
      <c r="Y18" s="1200">
        <v>1626.7739999999999</v>
      </c>
      <c r="Z18" s="1198">
        <v>0</v>
      </c>
      <c r="AA18" s="1200">
        <v>0</v>
      </c>
      <c r="AB18" s="1200">
        <v>0</v>
      </c>
      <c r="AC18" s="1198">
        <v>0</v>
      </c>
      <c r="AD18" s="1200">
        <v>0</v>
      </c>
      <c r="AE18" s="1200">
        <v>0</v>
      </c>
      <c r="AF18" s="1198">
        <v>0</v>
      </c>
      <c r="AG18" s="1200">
        <v>0</v>
      </c>
      <c r="AH18" s="1200">
        <v>0</v>
      </c>
      <c r="AI18" s="1198">
        <v>0</v>
      </c>
      <c r="AJ18" s="1200">
        <v>0</v>
      </c>
      <c r="AK18" s="1200">
        <v>0</v>
      </c>
      <c r="AL18" s="1198">
        <v>0</v>
      </c>
      <c r="AM18" s="1200">
        <v>0</v>
      </c>
      <c r="AN18" s="1200">
        <v>0</v>
      </c>
      <c r="AO18" s="1198">
        <v>0</v>
      </c>
      <c r="AP18" s="1200">
        <v>0</v>
      </c>
      <c r="AQ18" s="1200">
        <v>0</v>
      </c>
      <c r="AR18" s="1198">
        <v>0</v>
      </c>
      <c r="AS18" s="1200">
        <v>0</v>
      </c>
      <c r="AT18" s="1200">
        <v>0</v>
      </c>
      <c r="AU18" s="1198">
        <v>0</v>
      </c>
      <c r="AV18" s="1200">
        <v>0</v>
      </c>
      <c r="AW18" s="1200">
        <v>0</v>
      </c>
      <c r="AX18" s="1198">
        <v>0</v>
      </c>
      <c r="AY18" s="1200">
        <v>0</v>
      </c>
      <c r="AZ18" s="1200">
        <v>0</v>
      </c>
      <c r="BA18" s="1198">
        <v>16742.545999999998</v>
      </c>
      <c r="BB18" s="1200">
        <v>7065.0753295668546</v>
      </c>
      <c r="BC18" s="1201">
        <v>43003.430999999997</v>
      </c>
      <c r="BD18" s="1196"/>
      <c r="BE18" s="1196"/>
    </row>
    <row r="19" spans="1:57" s="1191" customFormat="1" ht="10.199999999999999">
      <c r="A19" s="1197" t="s">
        <v>123</v>
      </c>
      <c r="B19" s="1198">
        <v>224938.932</v>
      </c>
      <c r="C19" s="1200">
        <v>127906.0955071294</v>
      </c>
      <c r="D19" s="1200">
        <v>700365.88899999997</v>
      </c>
      <c r="E19" s="1198">
        <v>738.15499999999997</v>
      </c>
      <c r="F19" s="1200">
        <v>676.33494753833736</v>
      </c>
      <c r="G19" s="1200">
        <v>3252.0929999999998</v>
      </c>
      <c r="H19" s="1198">
        <v>626999.45400000003</v>
      </c>
      <c r="I19" s="1200">
        <v>224403.49233252622</v>
      </c>
      <c r="J19" s="1200">
        <v>1461107.2350000001</v>
      </c>
      <c r="K19" s="1198">
        <v>19289.683000000001</v>
      </c>
      <c r="L19" s="1200">
        <v>11862.517083669627</v>
      </c>
      <c r="M19" s="1200">
        <v>63382.66</v>
      </c>
      <c r="N19" s="1198">
        <v>42733.864000000001</v>
      </c>
      <c r="O19" s="1200">
        <v>26276.475114339519</v>
      </c>
      <c r="P19" s="1200">
        <v>140403.522</v>
      </c>
      <c r="Q19" s="1198">
        <v>143762.745</v>
      </c>
      <c r="R19" s="1200">
        <v>56702.945117029863</v>
      </c>
      <c r="S19" s="1200">
        <v>354527.59299999999</v>
      </c>
      <c r="T19" s="1198">
        <v>0</v>
      </c>
      <c r="U19" s="1200">
        <v>0</v>
      </c>
      <c r="V19" s="1200">
        <v>0</v>
      </c>
      <c r="W19" s="1198">
        <v>369723.08399999997</v>
      </c>
      <c r="X19" s="1200">
        <v>58521.822975517891</v>
      </c>
      <c r="Y19" s="1200">
        <v>587248.69999999995</v>
      </c>
      <c r="Z19" s="1198">
        <v>0</v>
      </c>
      <c r="AA19" s="1200">
        <v>0</v>
      </c>
      <c r="AB19" s="1200">
        <v>0</v>
      </c>
      <c r="AC19" s="1198">
        <v>4200.1369999999997</v>
      </c>
      <c r="AD19" s="1200">
        <v>606.50793650793651</v>
      </c>
      <c r="AE19" s="1200">
        <v>6454.527</v>
      </c>
      <c r="AF19" s="1198">
        <v>0</v>
      </c>
      <c r="AG19" s="1200">
        <v>0</v>
      </c>
      <c r="AH19" s="1200">
        <v>0</v>
      </c>
      <c r="AI19" s="1198">
        <v>44243.569000000003</v>
      </c>
      <c r="AJ19" s="1200">
        <v>20854.204465967177</v>
      </c>
      <c r="AK19" s="1200">
        <v>121758.647</v>
      </c>
      <c r="AL19" s="1198">
        <v>0</v>
      </c>
      <c r="AM19" s="1200">
        <v>0</v>
      </c>
      <c r="AN19" s="1200">
        <v>0</v>
      </c>
      <c r="AO19" s="1198">
        <v>0</v>
      </c>
      <c r="AP19" s="1200">
        <v>0</v>
      </c>
      <c r="AQ19" s="1200">
        <v>0</v>
      </c>
      <c r="AR19" s="1198">
        <v>0</v>
      </c>
      <c r="AS19" s="1200">
        <v>416.01856335754638</v>
      </c>
      <c r="AT19" s="1200">
        <v>1546.3409999999999</v>
      </c>
      <c r="AU19" s="1198">
        <v>0</v>
      </c>
      <c r="AV19" s="1200">
        <v>0</v>
      </c>
      <c r="AW19" s="1200">
        <v>0</v>
      </c>
      <c r="AX19" s="1198">
        <v>0</v>
      </c>
      <c r="AY19" s="1200">
        <v>0</v>
      </c>
      <c r="AZ19" s="1200">
        <v>0</v>
      </c>
      <c r="BA19" s="1198">
        <v>1476629.6259999999</v>
      </c>
      <c r="BB19" s="1200">
        <v>528226.41565778852</v>
      </c>
      <c r="BC19" s="1201">
        <v>3440047.213</v>
      </c>
      <c r="BD19" s="1196"/>
      <c r="BE19" s="1196"/>
    </row>
    <row r="20" spans="1:57" s="1191" customFormat="1" ht="10.199999999999999">
      <c r="A20" s="1197" t="s">
        <v>133</v>
      </c>
      <c r="B20" s="1198">
        <v>3663807.22</v>
      </c>
      <c r="C20" s="1200">
        <v>795936.67958030663</v>
      </c>
      <c r="D20" s="1200">
        <v>6622303.8590000002</v>
      </c>
      <c r="E20" s="1198">
        <v>21746.508999999998</v>
      </c>
      <c r="F20" s="1200">
        <v>4169.6112456281944</v>
      </c>
      <c r="G20" s="1200">
        <v>37244.955000000002</v>
      </c>
      <c r="H20" s="1198">
        <v>4892703.2750000004</v>
      </c>
      <c r="I20" s="1200">
        <v>1955723.5009416195</v>
      </c>
      <c r="J20" s="1200">
        <v>12162127.528999999</v>
      </c>
      <c r="K20" s="1198">
        <v>191415.65100000001</v>
      </c>
      <c r="L20" s="1200">
        <v>49244.554479418883</v>
      </c>
      <c r="M20" s="1200">
        <v>374457.66100000002</v>
      </c>
      <c r="N20" s="1198">
        <v>980631.90300000005</v>
      </c>
      <c r="O20" s="1200">
        <v>197337.52649986549</v>
      </c>
      <c r="P20" s="1200">
        <v>1714135.4890000001</v>
      </c>
      <c r="Q20" s="1198">
        <v>3278618.7280000001</v>
      </c>
      <c r="R20" s="1200">
        <v>441266.12429378525</v>
      </c>
      <c r="S20" s="1200">
        <v>4918804.9129999997</v>
      </c>
      <c r="T20" s="1198">
        <v>56000</v>
      </c>
      <c r="U20" s="1200">
        <v>16370</v>
      </c>
      <c r="V20" s="1200">
        <v>116847.29</v>
      </c>
      <c r="W20" s="1198">
        <v>2443734.4640000002</v>
      </c>
      <c r="X20" s="1200">
        <v>511776.12536992197</v>
      </c>
      <c r="Y20" s="1200">
        <v>4346006.3229999999</v>
      </c>
      <c r="Z20" s="1198">
        <v>0</v>
      </c>
      <c r="AA20" s="1200">
        <v>0</v>
      </c>
      <c r="AB20" s="1200">
        <v>0</v>
      </c>
      <c r="AC20" s="1198">
        <v>174454.73</v>
      </c>
      <c r="AD20" s="1200">
        <v>54695.611514662356</v>
      </c>
      <c r="AE20" s="1200">
        <v>377758.31800000003</v>
      </c>
      <c r="AF20" s="1198">
        <v>0</v>
      </c>
      <c r="AG20" s="1200">
        <v>0</v>
      </c>
      <c r="AH20" s="1200">
        <v>0</v>
      </c>
      <c r="AI20" s="1198">
        <v>431052.70799999998</v>
      </c>
      <c r="AJ20" s="1200">
        <v>239198.76190476189</v>
      </c>
      <c r="AK20" s="1200">
        <v>1320154.507</v>
      </c>
      <c r="AL20" s="1198">
        <v>0</v>
      </c>
      <c r="AM20" s="1200">
        <v>0</v>
      </c>
      <c r="AN20" s="1200">
        <v>0</v>
      </c>
      <c r="AO20" s="1198">
        <v>21392.142</v>
      </c>
      <c r="AP20" s="1200">
        <v>0</v>
      </c>
      <c r="AQ20" s="1200">
        <v>21392.142</v>
      </c>
      <c r="AR20" s="1198">
        <v>8085</v>
      </c>
      <c r="AS20" s="1200">
        <v>17654</v>
      </c>
      <c r="AT20" s="1200">
        <v>73704.918000000005</v>
      </c>
      <c r="AU20" s="1198">
        <v>0</v>
      </c>
      <c r="AV20" s="1200">
        <v>0</v>
      </c>
      <c r="AW20" s="1200">
        <v>0</v>
      </c>
      <c r="AX20" s="1198">
        <v>44294.741999999998</v>
      </c>
      <c r="AY20" s="1200">
        <v>25954.529728275487</v>
      </c>
      <c r="AZ20" s="1200">
        <v>140767.72899999999</v>
      </c>
      <c r="BA20" s="1198">
        <v>16207937.077</v>
      </c>
      <c r="BB20" s="1200">
        <v>4309327.026903417</v>
      </c>
      <c r="BC20" s="1201">
        <v>32225705.636</v>
      </c>
      <c r="BD20" s="1196"/>
      <c r="BE20" s="1196"/>
    </row>
    <row r="21" spans="1:57" s="1191" customFormat="1" ht="10.199999999999999">
      <c r="A21" s="1197" t="s">
        <v>711</v>
      </c>
      <c r="B21" s="1198">
        <v>165279.64000000001</v>
      </c>
      <c r="C21" s="1200">
        <v>11853.004304546677</v>
      </c>
      <c r="D21" s="1200">
        <v>209337.25700000001</v>
      </c>
      <c r="E21" s="1198">
        <v>0</v>
      </c>
      <c r="F21" s="1200">
        <v>0</v>
      </c>
      <c r="G21" s="1200">
        <v>0</v>
      </c>
      <c r="H21" s="1198">
        <v>541152.73400000005</v>
      </c>
      <c r="I21" s="1200">
        <v>46614.311810599946</v>
      </c>
      <c r="J21" s="1200">
        <v>714418.13199999998</v>
      </c>
      <c r="K21" s="1198">
        <v>0</v>
      </c>
      <c r="L21" s="1200">
        <v>0</v>
      </c>
      <c r="M21" s="1200">
        <v>0</v>
      </c>
      <c r="N21" s="1198">
        <v>44996.548999999999</v>
      </c>
      <c r="O21" s="1200">
        <v>8296.7662093085819</v>
      </c>
      <c r="P21" s="1200">
        <v>75835.63</v>
      </c>
      <c r="Q21" s="1198">
        <v>165288.04500000001</v>
      </c>
      <c r="R21" s="1200">
        <v>25819.807640570354</v>
      </c>
      <c r="S21" s="1200">
        <v>261260.27</v>
      </c>
      <c r="T21" s="1198">
        <v>85031.391000000003</v>
      </c>
      <c r="U21" s="1200">
        <v>33486.516545601291</v>
      </c>
      <c r="V21" s="1200">
        <v>209500.774</v>
      </c>
      <c r="W21" s="1198">
        <v>136530.571</v>
      </c>
      <c r="X21" s="1200">
        <v>3788.8119451170296</v>
      </c>
      <c r="Y21" s="1200">
        <v>150613.58499999999</v>
      </c>
      <c r="Z21" s="1198">
        <v>0</v>
      </c>
      <c r="AA21" s="1200">
        <v>0</v>
      </c>
      <c r="AB21" s="1200">
        <v>0</v>
      </c>
      <c r="AC21" s="1198">
        <v>0</v>
      </c>
      <c r="AD21" s="1200">
        <v>0</v>
      </c>
      <c r="AE21" s="1200">
        <v>0</v>
      </c>
      <c r="AF21" s="1198">
        <v>0</v>
      </c>
      <c r="AG21" s="1200">
        <v>0</v>
      </c>
      <c r="AH21" s="1200">
        <v>0</v>
      </c>
      <c r="AI21" s="1198">
        <v>19060.52</v>
      </c>
      <c r="AJ21" s="1200">
        <v>716.22087705138551</v>
      </c>
      <c r="AK21" s="1200">
        <v>21722.713</v>
      </c>
      <c r="AL21" s="1198">
        <v>0</v>
      </c>
      <c r="AM21" s="1200">
        <v>0</v>
      </c>
      <c r="AN21" s="1200">
        <v>0</v>
      </c>
      <c r="AO21" s="1198">
        <v>0</v>
      </c>
      <c r="AP21" s="1200">
        <v>0</v>
      </c>
      <c r="AQ21" s="1200">
        <v>0</v>
      </c>
      <c r="AR21" s="1198">
        <v>0</v>
      </c>
      <c r="AS21" s="1200">
        <v>0</v>
      </c>
      <c r="AT21" s="1200">
        <v>0</v>
      </c>
      <c r="AU21" s="1198">
        <v>0</v>
      </c>
      <c r="AV21" s="1200">
        <v>0</v>
      </c>
      <c r="AW21" s="1200">
        <v>0</v>
      </c>
      <c r="AX21" s="1198">
        <v>0</v>
      </c>
      <c r="AY21" s="1200">
        <v>0</v>
      </c>
      <c r="AZ21" s="1200">
        <v>0</v>
      </c>
      <c r="BA21" s="1198">
        <v>1157339.4509999999</v>
      </c>
      <c r="BB21" s="1200">
        <v>130575.44040893193</v>
      </c>
      <c r="BC21" s="1201">
        <v>1642688.3640000001</v>
      </c>
      <c r="BD21" s="1196"/>
      <c r="BE21" s="1196"/>
    </row>
    <row r="22" spans="1:57" s="1191" customFormat="1" ht="10.199999999999999">
      <c r="A22" s="1197" t="s">
        <v>792</v>
      </c>
      <c r="B22" s="1198">
        <v>623758.65599999996</v>
      </c>
      <c r="C22" s="1200">
        <v>260835.73473231099</v>
      </c>
      <c r="D22" s="1200">
        <v>1593285.0819999999</v>
      </c>
      <c r="E22" s="1198">
        <v>2260.4279999999999</v>
      </c>
      <c r="F22" s="1200">
        <v>975.09389292440142</v>
      </c>
      <c r="G22" s="1200">
        <v>5884.8519999999999</v>
      </c>
      <c r="H22" s="1198">
        <v>766354.30900000001</v>
      </c>
      <c r="I22" s="1200">
        <v>395288.5195049771</v>
      </c>
      <c r="J22" s="1200">
        <v>2235641.7370000002</v>
      </c>
      <c r="K22" s="1198">
        <v>5279.0640000000003</v>
      </c>
      <c r="L22" s="1200">
        <v>812.90583804143125</v>
      </c>
      <c r="M22" s="1200">
        <v>8300.6360000000004</v>
      </c>
      <c r="N22" s="1198">
        <v>141942.95800000001</v>
      </c>
      <c r="O22" s="1200">
        <v>70033.561743341401</v>
      </c>
      <c r="P22" s="1200">
        <v>402257.70699999999</v>
      </c>
      <c r="Q22" s="1198">
        <v>546878.44799999997</v>
      </c>
      <c r="R22" s="1200">
        <v>91697.53026634382</v>
      </c>
      <c r="S22" s="1200">
        <v>887718.16799999995</v>
      </c>
      <c r="T22" s="1198">
        <v>0</v>
      </c>
      <c r="U22" s="1200">
        <v>0</v>
      </c>
      <c r="V22" s="1200">
        <v>0</v>
      </c>
      <c r="W22" s="1198">
        <v>546530.59199999995</v>
      </c>
      <c r="X22" s="1200">
        <v>78085.328221684147</v>
      </c>
      <c r="Y22" s="1200">
        <v>836773.75800000003</v>
      </c>
      <c r="Z22" s="1198">
        <v>0</v>
      </c>
      <c r="AA22" s="1200">
        <v>0</v>
      </c>
      <c r="AB22" s="1200">
        <v>0</v>
      </c>
      <c r="AC22" s="1198">
        <v>536.40700000000004</v>
      </c>
      <c r="AD22" s="1200">
        <v>1224.6308851224107</v>
      </c>
      <c r="AE22" s="1200">
        <v>5088.3599999999997</v>
      </c>
      <c r="AF22" s="1198">
        <v>0</v>
      </c>
      <c r="AG22" s="1200">
        <v>0</v>
      </c>
      <c r="AH22" s="1200">
        <v>0</v>
      </c>
      <c r="AI22" s="1198">
        <v>136245.64799999999</v>
      </c>
      <c r="AJ22" s="1200">
        <v>45587.484799569545</v>
      </c>
      <c r="AK22" s="1200">
        <v>305694.32900000003</v>
      </c>
      <c r="AL22" s="1198">
        <v>0</v>
      </c>
      <c r="AM22" s="1200">
        <v>0</v>
      </c>
      <c r="AN22" s="1200">
        <v>0</v>
      </c>
      <c r="AO22" s="1198">
        <v>0</v>
      </c>
      <c r="AP22" s="1200">
        <v>0</v>
      </c>
      <c r="AQ22" s="1200">
        <v>0</v>
      </c>
      <c r="AR22" s="1198">
        <v>100.789</v>
      </c>
      <c r="AS22" s="1200">
        <v>1585.3249932741458</v>
      </c>
      <c r="AT22" s="1200">
        <v>5993.442</v>
      </c>
      <c r="AU22" s="1198">
        <v>0</v>
      </c>
      <c r="AV22" s="1200">
        <v>0</v>
      </c>
      <c r="AW22" s="1200">
        <v>0</v>
      </c>
      <c r="AX22" s="1198">
        <v>0</v>
      </c>
      <c r="AY22" s="1200">
        <v>0</v>
      </c>
      <c r="AZ22" s="1200">
        <v>0</v>
      </c>
      <c r="BA22" s="1198">
        <v>2769887.3020000001</v>
      </c>
      <c r="BB22" s="1200">
        <v>946126.11595372611</v>
      </c>
      <c r="BC22" s="1201">
        <v>6286638.0760000004</v>
      </c>
      <c r="BD22" s="1196"/>
      <c r="BE22" s="1196"/>
    </row>
    <row r="23" spans="1:57" s="1191" customFormat="1" ht="10.199999999999999">
      <c r="A23" s="1197" t="s">
        <v>793</v>
      </c>
      <c r="B23" s="1198">
        <v>611710.82999999996</v>
      </c>
      <c r="C23" s="1200">
        <v>633180.55313424801</v>
      </c>
      <c r="D23" s="1200">
        <v>2965242.946</v>
      </c>
      <c r="E23" s="1198">
        <v>1534.0519999999999</v>
      </c>
      <c r="F23" s="1200">
        <v>20087.242668818941</v>
      </c>
      <c r="G23" s="1200">
        <v>76198.334000000003</v>
      </c>
      <c r="H23" s="1198">
        <v>85000.758000000002</v>
      </c>
      <c r="I23" s="1200">
        <v>364636.8595641646</v>
      </c>
      <c r="J23" s="1200">
        <v>1440355.9650000001</v>
      </c>
      <c r="K23" s="1198">
        <v>57102.87</v>
      </c>
      <c r="L23" s="1200">
        <v>148461.50443906375</v>
      </c>
      <c r="M23" s="1200">
        <v>608934.28300000005</v>
      </c>
      <c r="N23" s="1198">
        <v>80896.607000000004</v>
      </c>
      <c r="O23" s="1200">
        <v>190932.82889426957</v>
      </c>
      <c r="P23" s="1200">
        <v>790593.93200000003</v>
      </c>
      <c r="Q23" s="1198">
        <v>115602.59600000001</v>
      </c>
      <c r="R23" s="1200">
        <v>228116.0790960452</v>
      </c>
      <c r="S23" s="1200">
        <v>963510.06200000003</v>
      </c>
      <c r="T23" s="1198">
        <v>388030</v>
      </c>
      <c r="U23" s="1200">
        <v>7799.9999999999991</v>
      </c>
      <c r="V23" s="1200">
        <v>417022.6</v>
      </c>
      <c r="W23" s="1198">
        <v>81654.759999999995</v>
      </c>
      <c r="X23" s="1200">
        <v>166597.28948076404</v>
      </c>
      <c r="Y23" s="1200">
        <v>700896.88600000006</v>
      </c>
      <c r="Z23" s="1198">
        <v>0</v>
      </c>
      <c r="AA23" s="1200">
        <v>0</v>
      </c>
      <c r="AB23" s="1200">
        <v>0</v>
      </c>
      <c r="AC23" s="1198">
        <v>24248.025000000001</v>
      </c>
      <c r="AD23" s="1200">
        <v>32486.839655636264</v>
      </c>
      <c r="AE23" s="1200">
        <v>145001.60800000001</v>
      </c>
      <c r="AF23" s="1198">
        <v>0</v>
      </c>
      <c r="AG23" s="1200">
        <v>0</v>
      </c>
      <c r="AH23" s="1200">
        <v>0</v>
      </c>
      <c r="AI23" s="1198">
        <v>17468.151000000002</v>
      </c>
      <c r="AJ23" s="1200">
        <v>64944.15308044121</v>
      </c>
      <c r="AK23" s="1200">
        <v>258865.56899999999</v>
      </c>
      <c r="AL23" s="1198">
        <v>0</v>
      </c>
      <c r="AM23" s="1200">
        <v>0</v>
      </c>
      <c r="AN23" s="1200">
        <v>0</v>
      </c>
      <c r="AO23" s="1198">
        <v>0</v>
      </c>
      <c r="AP23" s="1200">
        <v>0</v>
      </c>
      <c r="AQ23" s="1200">
        <v>0</v>
      </c>
      <c r="AR23" s="1198">
        <v>1613</v>
      </c>
      <c r="AS23" s="1200">
        <v>12904.746838848534</v>
      </c>
      <c r="AT23" s="1200">
        <v>49579.944000000003</v>
      </c>
      <c r="AU23" s="1198">
        <v>0</v>
      </c>
      <c r="AV23" s="1200">
        <v>0</v>
      </c>
      <c r="AW23" s="1200">
        <v>0</v>
      </c>
      <c r="AX23" s="1198">
        <v>0</v>
      </c>
      <c r="AY23" s="1200">
        <v>12321.154425612052</v>
      </c>
      <c r="AZ23" s="1200">
        <v>45797.731</v>
      </c>
      <c r="BA23" s="1198">
        <v>1464861.6540000001</v>
      </c>
      <c r="BB23" s="1200">
        <v>1882469.2526230831</v>
      </c>
      <c r="BC23" s="1201">
        <v>8461999.8660000004</v>
      </c>
      <c r="BD23" s="1196"/>
      <c r="BE23" s="1196"/>
    </row>
    <row r="24" spans="1:57" s="1191" customFormat="1" ht="10.199999999999999">
      <c r="A24" s="1197" t="s">
        <v>1120</v>
      </c>
      <c r="B24" s="1198">
        <v>165547.59299999999</v>
      </c>
      <c r="C24" s="1200">
        <v>45687.713747645947</v>
      </c>
      <c r="D24" s="1200">
        <v>335368.826</v>
      </c>
      <c r="E24" s="1198">
        <v>0</v>
      </c>
      <c r="F24" s="1200">
        <v>0</v>
      </c>
      <c r="G24" s="1200">
        <v>0</v>
      </c>
      <c r="H24" s="1198">
        <v>226792.45499999999</v>
      </c>
      <c r="I24" s="1200">
        <v>3276.4511702986279</v>
      </c>
      <c r="J24" s="1200">
        <v>238971.02499999999</v>
      </c>
      <c r="K24" s="1198">
        <v>158107.09099999999</v>
      </c>
      <c r="L24" s="1200">
        <v>46371.380414312618</v>
      </c>
      <c r="M24" s="1200">
        <v>330469.51199999999</v>
      </c>
      <c r="N24" s="1198">
        <v>22478.127</v>
      </c>
      <c r="O24" s="1200">
        <v>260.68711326338445</v>
      </c>
      <c r="P24" s="1200">
        <v>23447.101999999999</v>
      </c>
      <c r="Q24" s="1198">
        <v>1148.1790000000001</v>
      </c>
      <c r="R24" s="1200">
        <v>52.132364810330913</v>
      </c>
      <c r="S24" s="1200">
        <v>1341.9549999999999</v>
      </c>
      <c r="T24" s="1198">
        <v>0</v>
      </c>
      <c r="U24" s="1200">
        <v>0</v>
      </c>
      <c r="V24" s="1200">
        <v>0</v>
      </c>
      <c r="W24" s="1198">
        <v>78085.607999999993</v>
      </c>
      <c r="X24" s="1200">
        <v>6964.5612052730703</v>
      </c>
      <c r="Y24" s="1200">
        <v>103972.883</v>
      </c>
      <c r="Z24" s="1198">
        <v>0</v>
      </c>
      <c r="AA24" s="1200">
        <v>0</v>
      </c>
      <c r="AB24" s="1200">
        <v>0</v>
      </c>
      <c r="AC24" s="1198">
        <v>0</v>
      </c>
      <c r="AD24" s="1200">
        <v>0</v>
      </c>
      <c r="AE24" s="1200">
        <v>0</v>
      </c>
      <c r="AF24" s="1198">
        <v>0</v>
      </c>
      <c r="AG24" s="1200">
        <v>0</v>
      </c>
      <c r="AH24" s="1200">
        <v>0</v>
      </c>
      <c r="AI24" s="1198">
        <v>0</v>
      </c>
      <c r="AJ24" s="1200">
        <v>0</v>
      </c>
      <c r="AK24" s="1200">
        <v>0</v>
      </c>
      <c r="AL24" s="1198">
        <v>0</v>
      </c>
      <c r="AM24" s="1200">
        <v>0</v>
      </c>
      <c r="AN24" s="1200">
        <v>0</v>
      </c>
      <c r="AO24" s="1198">
        <v>0</v>
      </c>
      <c r="AP24" s="1200">
        <v>0</v>
      </c>
      <c r="AQ24" s="1200">
        <v>0</v>
      </c>
      <c r="AR24" s="1198">
        <v>0</v>
      </c>
      <c r="AS24" s="1200">
        <v>10331.935700834007</v>
      </c>
      <c r="AT24" s="1200">
        <v>38403.805</v>
      </c>
      <c r="AU24" s="1198">
        <v>0</v>
      </c>
      <c r="AV24" s="1200">
        <v>0</v>
      </c>
      <c r="AW24" s="1200">
        <v>0</v>
      </c>
      <c r="AX24" s="1198">
        <v>0</v>
      </c>
      <c r="AY24" s="1200">
        <v>24000</v>
      </c>
      <c r="AZ24" s="1200">
        <v>89208</v>
      </c>
      <c r="BA24" s="1198">
        <v>652159.05599999998</v>
      </c>
      <c r="BB24" s="1200">
        <v>136944.86225450633</v>
      </c>
      <c r="BC24" s="1201">
        <v>1161183.1100000001</v>
      </c>
      <c r="BD24" s="1196"/>
      <c r="BE24" s="1196"/>
    </row>
    <row r="25" spans="1:57" s="1191" customFormat="1" ht="10.199999999999999">
      <c r="A25" s="1192" t="s">
        <v>1121</v>
      </c>
      <c r="B25" s="1193">
        <v>11529152.391000001</v>
      </c>
      <c r="C25" s="1194">
        <v>1191032.0928167878</v>
      </c>
      <c r="D25" s="1195">
        <v>15956218.68</v>
      </c>
      <c r="E25" s="1193">
        <v>39551.203000000001</v>
      </c>
      <c r="F25" s="1194">
        <v>9010.5848802797955</v>
      </c>
      <c r="G25" s="1195">
        <v>73043.547999999995</v>
      </c>
      <c r="H25" s="1193">
        <v>14344618.624</v>
      </c>
      <c r="I25" s="1194">
        <v>1310413.8046811945</v>
      </c>
      <c r="J25" s="1195">
        <v>19215426.736000001</v>
      </c>
      <c r="K25" s="1193">
        <v>369077.05</v>
      </c>
      <c r="L25" s="1194">
        <v>87897.912294861439</v>
      </c>
      <c r="M25" s="1195">
        <v>695793.59</v>
      </c>
      <c r="N25" s="1193">
        <v>945497.37</v>
      </c>
      <c r="O25" s="1194">
        <v>238613.83615819208</v>
      </c>
      <c r="P25" s="1195">
        <v>1832425</v>
      </c>
      <c r="Q25" s="1193">
        <v>4963138.9220000003</v>
      </c>
      <c r="R25" s="1194">
        <v>475079.05676620931</v>
      </c>
      <c r="S25" s="1195">
        <v>6729007.7759999996</v>
      </c>
      <c r="T25" s="1193">
        <v>177329.26699999999</v>
      </c>
      <c r="U25" s="1194">
        <v>60.415388754371804</v>
      </c>
      <c r="V25" s="1195">
        <v>177553.83100000001</v>
      </c>
      <c r="W25" s="1193">
        <v>1841915.281</v>
      </c>
      <c r="X25" s="1194">
        <v>430982.0669895077</v>
      </c>
      <c r="Y25" s="1195">
        <v>3443875.625</v>
      </c>
      <c r="Z25" s="1193">
        <v>458128.32</v>
      </c>
      <c r="AA25" s="1194">
        <v>1554.5881086898037</v>
      </c>
      <c r="AB25" s="1195">
        <v>463906.72399999999</v>
      </c>
      <c r="AC25" s="1193">
        <v>65718.214999999997</v>
      </c>
      <c r="AD25" s="1194">
        <v>17090.804412160342</v>
      </c>
      <c r="AE25" s="1195">
        <v>129244.736</v>
      </c>
      <c r="AF25" s="1193">
        <v>142.64099999999999</v>
      </c>
      <c r="AG25" s="1194">
        <v>0</v>
      </c>
      <c r="AH25" s="1195">
        <v>142.64099999999999</v>
      </c>
      <c r="AI25" s="1193">
        <v>252828.06200000001</v>
      </c>
      <c r="AJ25" s="1194">
        <v>109186.11972020446</v>
      </c>
      <c r="AK25" s="1195">
        <v>658672.87</v>
      </c>
      <c r="AL25" s="1193">
        <v>0</v>
      </c>
      <c r="AM25" s="1194">
        <v>0</v>
      </c>
      <c r="AN25" s="1195">
        <v>0</v>
      </c>
      <c r="AO25" s="1193">
        <v>19840.218000000001</v>
      </c>
      <c r="AP25" s="1194">
        <v>10074.725047080978</v>
      </c>
      <c r="AQ25" s="1195">
        <v>57287.970999999998</v>
      </c>
      <c r="AR25" s="1193">
        <v>0</v>
      </c>
      <c r="AS25" s="1194">
        <v>0</v>
      </c>
      <c r="AT25" s="1195">
        <v>0</v>
      </c>
      <c r="AU25" s="1193">
        <v>0</v>
      </c>
      <c r="AV25" s="1194">
        <v>0</v>
      </c>
      <c r="AW25" s="1195">
        <v>0</v>
      </c>
      <c r="AX25" s="1193">
        <v>0</v>
      </c>
      <c r="AY25" s="1194">
        <v>0</v>
      </c>
      <c r="AZ25" s="1195">
        <v>0</v>
      </c>
      <c r="BA25" s="1193">
        <v>35006937.57</v>
      </c>
      <c r="BB25" s="1194">
        <v>3880996.0086090933</v>
      </c>
      <c r="BC25" s="1195">
        <v>49432599.733999997</v>
      </c>
      <c r="BD25" s="1196"/>
      <c r="BE25" s="1196"/>
    </row>
    <row r="26" spans="1:57" s="1191" customFormat="1" ht="10.199999999999999">
      <c r="A26" s="1197" t="s">
        <v>1117</v>
      </c>
      <c r="B26" s="1198">
        <v>1609.0060000000001</v>
      </c>
      <c r="C26" s="1199">
        <v>350.56093623890234</v>
      </c>
      <c r="D26" s="1200">
        <v>2912.0410000000002</v>
      </c>
      <c r="E26" s="1198">
        <v>25.1</v>
      </c>
      <c r="F26" s="1199">
        <v>0.9241323648103309</v>
      </c>
      <c r="G26" s="1200">
        <v>28.535</v>
      </c>
      <c r="H26" s="1198">
        <v>26953.813999999998</v>
      </c>
      <c r="I26" s="1199">
        <v>30966.003228410009</v>
      </c>
      <c r="J26" s="1200">
        <v>142054.44899999999</v>
      </c>
      <c r="K26" s="1198">
        <v>1310.6420000000001</v>
      </c>
      <c r="L26" s="1199">
        <v>54.578961528114071</v>
      </c>
      <c r="M26" s="1200">
        <v>1513.5129999999999</v>
      </c>
      <c r="N26" s="1198">
        <v>8307.0409999999993</v>
      </c>
      <c r="O26" s="1199">
        <v>1212.9510357815441</v>
      </c>
      <c r="P26" s="1200">
        <v>12815.581</v>
      </c>
      <c r="Q26" s="1198">
        <v>2524.3910000000001</v>
      </c>
      <c r="R26" s="1199">
        <v>213.05838041431261</v>
      </c>
      <c r="S26" s="1200">
        <v>3316.3290000000002</v>
      </c>
      <c r="T26" s="1198">
        <v>0</v>
      </c>
      <c r="U26" s="1199">
        <v>0</v>
      </c>
      <c r="V26" s="1200">
        <v>0</v>
      </c>
      <c r="W26" s="1198">
        <v>3749.49</v>
      </c>
      <c r="X26" s="1199">
        <v>868.571697605596</v>
      </c>
      <c r="Y26" s="1200">
        <v>6977.9719999999998</v>
      </c>
      <c r="Z26" s="1198">
        <v>0</v>
      </c>
      <c r="AA26" s="1199">
        <v>0</v>
      </c>
      <c r="AB26" s="1200">
        <v>0</v>
      </c>
      <c r="AC26" s="1198">
        <v>0</v>
      </c>
      <c r="AD26" s="1199">
        <v>0</v>
      </c>
      <c r="AE26" s="1200">
        <v>0</v>
      </c>
      <c r="AF26" s="1198">
        <v>0</v>
      </c>
      <c r="AG26" s="1199">
        <v>0</v>
      </c>
      <c r="AH26" s="1200">
        <v>0</v>
      </c>
      <c r="AI26" s="1198">
        <v>817.64599999999996</v>
      </c>
      <c r="AJ26" s="1199">
        <v>17.583804143126176</v>
      </c>
      <c r="AK26" s="1200">
        <v>883.00599999999997</v>
      </c>
      <c r="AL26" s="1198">
        <v>0</v>
      </c>
      <c r="AM26" s="1199">
        <v>0</v>
      </c>
      <c r="AN26" s="1200">
        <v>0</v>
      </c>
      <c r="AO26" s="1198">
        <v>0</v>
      </c>
      <c r="AP26" s="1199">
        <v>0</v>
      </c>
      <c r="AQ26" s="1200">
        <v>0</v>
      </c>
      <c r="AR26" s="1198">
        <v>0</v>
      </c>
      <c r="AS26" s="1199">
        <v>0</v>
      </c>
      <c r="AT26" s="1200">
        <v>0</v>
      </c>
      <c r="AU26" s="1198">
        <v>0</v>
      </c>
      <c r="AV26" s="1199">
        <v>0</v>
      </c>
      <c r="AW26" s="1200">
        <v>0</v>
      </c>
      <c r="AX26" s="1198">
        <v>0</v>
      </c>
      <c r="AY26" s="1199">
        <v>0</v>
      </c>
      <c r="AZ26" s="1200">
        <v>0</v>
      </c>
      <c r="BA26" s="1198">
        <v>45297.133999999998</v>
      </c>
      <c r="BB26" s="1199">
        <v>33684.233252623082</v>
      </c>
      <c r="BC26" s="1201">
        <v>170501.429</v>
      </c>
      <c r="BD26" s="1196"/>
      <c r="BE26" s="1196"/>
    </row>
    <row r="27" spans="1:57" s="1191" customFormat="1" ht="10.199999999999999">
      <c r="A27" s="1197" t="s">
        <v>791</v>
      </c>
      <c r="B27" s="1198">
        <v>226396.32</v>
      </c>
      <c r="C27" s="1200">
        <v>3516.8326607479148</v>
      </c>
      <c r="D27" s="1200">
        <v>239468.38699999999</v>
      </c>
      <c r="E27" s="1198">
        <v>0</v>
      </c>
      <c r="F27" s="1200">
        <v>0</v>
      </c>
      <c r="G27" s="1200">
        <v>0</v>
      </c>
      <c r="H27" s="1198">
        <v>234786.04</v>
      </c>
      <c r="I27" s="1200">
        <v>6421.5929513048159</v>
      </c>
      <c r="J27" s="1200">
        <v>258655.101</v>
      </c>
      <c r="K27" s="1198">
        <v>447.21699999999998</v>
      </c>
      <c r="L27" s="1200">
        <v>82.83373688458434</v>
      </c>
      <c r="M27" s="1200">
        <v>755.11099999999999</v>
      </c>
      <c r="N27" s="1198">
        <v>3287.6120000000001</v>
      </c>
      <c r="O27" s="1200">
        <v>49.501479687920366</v>
      </c>
      <c r="P27" s="1200">
        <v>3471.61</v>
      </c>
      <c r="Q27" s="1198">
        <v>16127.227999999999</v>
      </c>
      <c r="R27" s="1200">
        <v>1348.9604519774011</v>
      </c>
      <c r="S27" s="1200">
        <v>21141.314999999999</v>
      </c>
      <c r="T27" s="1198">
        <v>163.82599999999999</v>
      </c>
      <c r="U27" s="1200">
        <v>19.010223298358891</v>
      </c>
      <c r="V27" s="1200">
        <v>234.48699999999999</v>
      </c>
      <c r="W27" s="1198">
        <v>1187.866</v>
      </c>
      <c r="X27" s="1200">
        <v>102.01022329835889</v>
      </c>
      <c r="Y27" s="1200">
        <v>1567.039</v>
      </c>
      <c r="Z27" s="1198">
        <v>0</v>
      </c>
      <c r="AA27" s="1200">
        <v>0</v>
      </c>
      <c r="AB27" s="1200">
        <v>0</v>
      </c>
      <c r="AC27" s="1198">
        <v>0</v>
      </c>
      <c r="AD27" s="1200">
        <v>0</v>
      </c>
      <c r="AE27" s="1200">
        <v>0</v>
      </c>
      <c r="AF27" s="1198">
        <v>0</v>
      </c>
      <c r="AG27" s="1200">
        <v>0</v>
      </c>
      <c r="AH27" s="1200">
        <v>0</v>
      </c>
      <c r="AI27" s="1198">
        <v>0</v>
      </c>
      <c r="AJ27" s="1200">
        <v>0</v>
      </c>
      <c r="AK27" s="1200">
        <v>0</v>
      </c>
      <c r="AL27" s="1198">
        <v>0</v>
      </c>
      <c r="AM27" s="1200">
        <v>0</v>
      </c>
      <c r="AN27" s="1200">
        <v>0</v>
      </c>
      <c r="AO27" s="1198">
        <v>0</v>
      </c>
      <c r="AP27" s="1200">
        <v>0</v>
      </c>
      <c r="AQ27" s="1200">
        <v>0</v>
      </c>
      <c r="AR27" s="1198">
        <v>0</v>
      </c>
      <c r="AS27" s="1200">
        <v>0</v>
      </c>
      <c r="AT27" s="1200">
        <v>0</v>
      </c>
      <c r="AU27" s="1198">
        <v>0</v>
      </c>
      <c r="AV27" s="1200">
        <v>0</v>
      </c>
      <c r="AW27" s="1200">
        <v>0</v>
      </c>
      <c r="AX27" s="1198">
        <v>0</v>
      </c>
      <c r="AY27" s="1200">
        <v>0</v>
      </c>
      <c r="AZ27" s="1200">
        <v>0</v>
      </c>
      <c r="BA27" s="1198">
        <v>482396.11300000001</v>
      </c>
      <c r="BB27" s="1200">
        <v>11540.742803336023</v>
      </c>
      <c r="BC27" s="1201">
        <v>525293.054</v>
      </c>
      <c r="BD27" s="1196"/>
      <c r="BE27" s="1196"/>
    </row>
    <row r="28" spans="1:57" s="1191" customFormat="1" ht="10.199999999999999">
      <c r="A28" s="1197" t="s">
        <v>123</v>
      </c>
      <c r="B28" s="1198">
        <v>106579.103</v>
      </c>
      <c r="C28" s="1200">
        <v>19144.885122410546</v>
      </c>
      <c r="D28" s="1200">
        <v>177740.641</v>
      </c>
      <c r="E28" s="1198">
        <v>519.97799999999995</v>
      </c>
      <c r="F28" s="1200">
        <v>221.94161958568736</v>
      </c>
      <c r="G28" s="1200">
        <v>1344.9349999999999</v>
      </c>
      <c r="H28" s="1198">
        <v>424746.679</v>
      </c>
      <c r="I28" s="1200">
        <v>86956.666666666657</v>
      </c>
      <c r="J28" s="1200">
        <v>747964.61</v>
      </c>
      <c r="K28" s="1198">
        <v>5658.5230000000001</v>
      </c>
      <c r="L28" s="1200">
        <v>1079.5657788539145</v>
      </c>
      <c r="M28" s="1200">
        <v>9671.2690000000002</v>
      </c>
      <c r="N28" s="1198">
        <v>43404.834999999999</v>
      </c>
      <c r="O28" s="1200">
        <v>11448.476459510357</v>
      </c>
      <c r="P28" s="1200">
        <v>85958.822</v>
      </c>
      <c r="Q28" s="1198">
        <v>96488.167000000001</v>
      </c>
      <c r="R28" s="1200">
        <v>20733.849340866287</v>
      </c>
      <c r="S28" s="1200">
        <v>173555.88500000001</v>
      </c>
      <c r="T28" s="1198">
        <v>0</v>
      </c>
      <c r="U28" s="1200">
        <v>0</v>
      </c>
      <c r="V28" s="1200">
        <v>0</v>
      </c>
      <c r="W28" s="1198">
        <v>115279.26700000001</v>
      </c>
      <c r="X28" s="1200">
        <v>15133.082593489373</v>
      </c>
      <c r="Y28" s="1200">
        <v>171528.935</v>
      </c>
      <c r="Z28" s="1198">
        <v>0</v>
      </c>
      <c r="AA28" s="1200">
        <v>0</v>
      </c>
      <c r="AB28" s="1200">
        <v>0</v>
      </c>
      <c r="AC28" s="1198">
        <v>0</v>
      </c>
      <c r="AD28" s="1200">
        <v>0</v>
      </c>
      <c r="AE28" s="1200">
        <v>0</v>
      </c>
      <c r="AF28" s="1198">
        <v>0</v>
      </c>
      <c r="AG28" s="1200">
        <v>0</v>
      </c>
      <c r="AH28" s="1200">
        <v>0</v>
      </c>
      <c r="AI28" s="1198">
        <v>41.12</v>
      </c>
      <c r="AJ28" s="1200">
        <v>509.2754909873554</v>
      </c>
      <c r="AK28" s="1200">
        <v>1934.098</v>
      </c>
      <c r="AL28" s="1198">
        <v>0</v>
      </c>
      <c r="AM28" s="1200">
        <v>0</v>
      </c>
      <c r="AN28" s="1200">
        <v>0</v>
      </c>
      <c r="AO28" s="1198">
        <v>0</v>
      </c>
      <c r="AP28" s="1200">
        <v>0</v>
      </c>
      <c r="AQ28" s="1200">
        <v>0</v>
      </c>
      <c r="AR28" s="1198">
        <v>0</v>
      </c>
      <c r="AS28" s="1200">
        <v>0</v>
      </c>
      <c r="AT28" s="1200">
        <v>0</v>
      </c>
      <c r="AU28" s="1198">
        <v>0</v>
      </c>
      <c r="AV28" s="1200">
        <v>0</v>
      </c>
      <c r="AW28" s="1200">
        <v>0</v>
      </c>
      <c r="AX28" s="1198">
        <v>0</v>
      </c>
      <c r="AY28" s="1200">
        <v>0</v>
      </c>
      <c r="AZ28" s="1200">
        <v>0</v>
      </c>
      <c r="BA28" s="1198">
        <v>792717.67500000005</v>
      </c>
      <c r="BB28" s="1200">
        <v>155227.74387947269</v>
      </c>
      <c r="BC28" s="1201">
        <v>1369699.2</v>
      </c>
      <c r="BD28" s="1196"/>
      <c r="BE28" s="1196"/>
    </row>
    <row r="29" spans="1:57" s="1191" customFormat="1" ht="10.199999999999999">
      <c r="A29" s="1197" t="s">
        <v>133</v>
      </c>
      <c r="B29" s="1198">
        <v>9972594.9529999997</v>
      </c>
      <c r="C29" s="1200">
        <v>719106.01156846911</v>
      </c>
      <c r="D29" s="1200">
        <v>12645511.998</v>
      </c>
      <c r="E29" s="1198">
        <v>34923.652000000002</v>
      </c>
      <c r="F29" s="1200">
        <v>3366.6405703524347</v>
      </c>
      <c r="G29" s="1200">
        <v>47437.455000000002</v>
      </c>
      <c r="H29" s="1198">
        <v>12515918.76</v>
      </c>
      <c r="I29" s="1200">
        <v>906494.99919289746</v>
      </c>
      <c r="J29" s="1200">
        <v>15885360.673</v>
      </c>
      <c r="K29" s="1198">
        <v>154812.04199999999</v>
      </c>
      <c r="L29" s="1200">
        <v>59729.104654291092</v>
      </c>
      <c r="M29" s="1200">
        <v>376825.125</v>
      </c>
      <c r="N29" s="1198">
        <v>675444.23199999996</v>
      </c>
      <c r="O29" s="1200">
        <v>144809.74576271186</v>
      </c>
      <c r="P29" s="1200">
        <v>1213702.058</v>
      </c>
      <c r="Q29" s="1198">
        <v>4579365.284</v>
      </c>
      <c r="R29" s="1200">
        <v>379097.76513317187</v>
      </c>
      <c r="S29" s="1200">
        <v>5988471.6770000001</v>
      </c>
      <c r="T29" s="1198">
        <v>36400</v>
      </c>
      <c r="U29" s="1200">
        <v>0</v>
      </c>
      <c r="V29" s="1200">
        <v>36400</v>
      </c>
      <c r="W29" s="1198">
        <v>1322854.3489999999</v>
      </c>
      <c r="X29" s="1200">
        <v>338955.48237826204</v>
      </c>
      <c r="Y29" s="1200">
        <v>2582751.878</v>
      </c>
      <c r="Z29" s="1198">
        <v>458128.32</v>
      </c>
      <c r="AA29" s="1200">
        <v>1554.5881086898037</v>
      </c>
      <c r="AB29" s="1200">
        <v>463906.72399999999</v>
      </c>
      <c r="AC29" s="1198">
        <v>48045.667999999998</v>
      </c>
      <c r="AD29" s="1200">
        <v>2904.1592682270648</v>
      </c>
      <c r="AE29" s="1200">
        <v>58840.428999999996</v>
      </c>
      <c r="AF29" s="1198">
        <v>142.64099999999999</v>
      </c>
      <c r="AG29" s="1200">
        <v>0</v>
      </c>
      <c r="AH29" s="1200">
        <v>142.64099999999999</v>
      </c>
      <c r="AI29" s="1198">
        <v>185612.04500000001</v>
      </c>
      <c r="AJ29" s="1200">
        <v>97580.900188323911</v>
      </c>
      <c r="AK29" s="1200">
        <v>548320.25199999998</v>
      </c>
      <c r="AL29" s="1198">
        <v>0</v>
      </c>
      <c r="AM29" s="1200">
        <v>0</v>
      </c>
      <c r="AN29" s="1200">
        <v>0</v>
      </c>
      <c r="AO29" s="1198">
        <v>19840.218000000001</v>
      </c>
      <c r="AP29" s="1200">
        <v>10074.725047080978</v>
      </c>
      <c r="AQ29" s="1200">
        <v>57287.970999999998</v>
      </c>
      <c r="AR29" s="1198">
        <v>0</v>
      </c>
      <c r="AS29" s="1200">
        <v>0</v>
      </c>
      <c r="AT29" s="1200">
        <v>0</v>
      </c>
      <c r="AU29" s="1198">
        <v>0</v>
      </c>
      <c r="AV29" s="1200">
        <v>0</v>
      </c>
      <c r="AW29" s="1200">
        <v>0</v>
      </c>
      <c r="AX29" s="1198">
        <v>0</v>
      </c>
      <c r="AY29" s="1200">
        <v>0</v>
      </c>
      <c r="AZ29" s="1200">
        <v>0</v>
      </c>
      <c r="BA29" s="1198">
        <v>30004082.169</v>
      </c>
      <c r="BB29" s="1200">
        <v>2663674.1232176484</v>
      </c>
      <c r="BC29" s="1201">
        <v>39904958.886</v>
      </c>
      <c r="BD29" s="1196"/>
      <c r="BE29" s="1196"/>
    </row>
    <row r="30" spans="1:57" s="1191" customFormat="1" ht="10.199999999999999">
      <c r="A30" s="1197" t="s">
        <v>711</v>
      </c>
      <c r="B30" s="1198">
        <v>60605.449000000001</v>
      </c>
      <c r="C30" s="1200">
        <v>2545.1697605595914</v>
      </c>
      <c r="D30" s="1200">
        <v>70065.845000000001</v>
      </c>
      <c r="E30" s="1198">
        <v>0</v>
      </c>
      <c r="F30" s="1200">
        <v>0</v>
      </c>
      <c r="G30" s="1200">
        <v>0</v>
      </c>
      <c r="H30" s="1198">
        <v>18418.278999999999</v>
      </c>
      <c r="I30" s="1200">
        <v>2523.3817594834545</v>
      </c>
      <c r="J30" s="1200">
        <v>27797.69</v>
      </c>
      <c r="K30" s="1198">
        <v>1057.377</v>
      </c>
      <c r="L30" s="1200">
        <v>14.948345439870863</v>
      </c>
      <c r="M30" s="1200">
        <v>1112.941</v>
      </c>
      <c r="N30" s="1198">
        <v>3277</v>
      </c>
      <c r="O30" s="1200">
        <v>2035.5410277105191</v>
      </c>
      <c r="P30" s="1200">
        <v>10843.107</v>
      </c>
      <c r="Q30" s="1198">
        <v>1522.9670000000001</v>
      </c>
      <c r="R30" s="1200">
        <v>6.669895076674738</v>
      </c>
      <c r="S30" s="1200">
        <v>1547.76</v>
      </c>
      <c r="T30" s="1198">
        <v>5765.44</v>
      </c>
      <c r="U30" s="1200">
        <v>41.405165456012909</v>
      </c>
      <c r="V30" s="1200">
        <v>5919.3429999999998</v>
      </c>
      <c r="W30" s="1198">
        <v>949.01499999999999</v>
      </c>
      <c r="X30" s="1200">
        <v>4189.9658326607478</v>
      </c>
      <c r="Y30" s="1200">
        <v>16523.117999999999</v>
      </c>
      <c r="Z30" s="1198">
        <v>0</v>
      </c>
      <c r="AA30" s="1200">
        <v>0</v>
      </c>
      <c r="AB30" s="1200">
        <v>0</v>
      </c>
      <c r="AC30" s="1198">
        <v>0</v>
      </c>
      <c r="AD30" s="1200">
        <v>0</v>
      </c>
      <c r="AE30" s="1200">
        <v>0</v>
      </c>
      <c r="AF30" s="1198">
        <v>0</v>
      </c>
      <c r="AG30" s="1200">
        <v>0</v>
      </c>
      <c r="AH30" s="1200">
        <v>0</v>
      </c>
      <c r="AI30" s="1198">
        <v>755.51599999999996</v>
      </c>
      <c r="AJ30" s="1200">
        <v>210.34328759752489</v>
      </c>
      <c r="AK30" s="1200">
        <v>1537.3630000000001</v>
      </c>
      <c r="AL30" s="1198">
        <v>0</v>
      </c>
      <c r="AM30" s="1200">
        <v>0</v>
      </c>
      <c r="AN30" s="1200">
        <v>0</v>
      </c>
      <c r="AO30" s="1198">
        <v>0</v>
      </c>
      <c r="AP30" s="1200">
        <v>0</v>
      </c>
      <c r="AQ30" s="1200">
        <v>0</v>
      </c>
      <c r="AR30" s="1198">
        <v>0</v>
      </c>
      <c r="AS30" s="1200">
        <v>0</v>
      </c>
      <c r="AT30" s="1200">
        <v>0</v>
      </c>
      <c r="AU30" s="1198">
        <v>0</v>
      </c>
      <c r="AV30" s="1200">
        <v>0</v>
      </c>
      <c r="AW30" s="1200">
        <v>0</v>
      </c>
      <c r="AX30" s="1198">
        <v>0</v>
      </c>
      <c r="AY30" s="1200">
        <v>0</v>
      </c>
      <c r="AZ30" s="1200">
        <v>0</v>
      </c>
      <c r="BA30" s="1198">
        <v>92351.047000000006</v>
      </c>
      <c r="BB30" s="1200">
        <v>11567.425881086898</v>
      </c>
      <c r="BC30" s="1201">
        <v>135347.16899999999</v>
      </c>
      <c r="BD30" s="1196"/>
      <c r="BE30" s="1196"/>
    </row>
    <row r="31" spans="1:57" s="1191" customFormat="1" ht="10.199999999999999">
      <c r="A31" s="1197" t="s">
        <v>792</v>
      </c>
      <c r="B31" s="1198">
        <v>590817.20700000005</v>
      </c>
      <c r="C31" s="1200">
        <v>161418.12563895612</v>
      </c>
      <c r="D31" s="1200">
        <v>1190808.3799999999</v>
      </c>
      <c r="E31" s="1198">
        <v>2200.1799999999998</v>
      </c>
      <c r="F31" s="1200">
        <v>1782.1146085552864</v>
      </c>
      <c r="G31" s="1200">
        <v>8824.3009999999995</v>
      </c>
      <c r="H31" s="1198">
        <v>205919.639</v>
      </c>
      <c r="I31" s="1200">
        <v>113462.20473500135</v>
      </c>
      <c r="J31" s="1200">
        <v>627658.65399999998</v>
      </c>
      <c r="K31" s="1198">
        <v>13402.478999999999</v>
      </c>
      <c r="L31" s="1200">
        <v>1120.5499058380415</v>
      </c>
      <c r="M31" s="1200">
        <v>17567.563999999998</v>
      </c>
      <c r="N31" s="1198">
        <v>71743.543999999994</v>
      </c>
      <c r="O31" s="1200">
        <v>44826.93892924401</v>
      </c>
      <c r="P31" s="1200">
        <v>238365.27600000001</v>
      </c>
      <c r="Q31" s="1198">
        <v>140635.42000000001</v>
      </c>
      <c r="R31" s="1200">
        <v>27368.853914447132</v>
      </c>
      <c r="S31" s="1200">
        <v>242365.451</v>
      </c>
      <c r="T31" s="1198">
        <v>0</v>
      </c>
      <c r="U31" s="1200">
        <v>0</v>
      </c>
      <c r="V31" s="1200">
        <v>0</v>
      </c>
      <c r="W31" s="1198">
        <v>65415.961000000003</v>
      </c>
      <c r="X31" s="1200">
        <v>22940.664514393327</v>
      </c>
      <c r="Y31" s="1200">
        <v>150686.41200000001</v>
      </c>
      <c r="Z31" s="1198">
        <v>0</v>
      </c>
      <c r="AA31" s="1200">
        <v>0</v>
      </c>
      <c r="AB31" s="1200">
        <v>0</v>
      </c>
      <c r="AC31" s="1198">
        <v>128.24299999999999</v>
      </c>
      <c r="AD31" s="1200">
        <v>1573.2351358622545</v>
      </c>
      <c r="AE31" s="1200">
        <v>5975.9579999999996</v>
      </c>
      <c r="AF31" s="1198">
        <v>0</v>
      </c>
      <c r="AG31" s="1200">
        <v>0</v>
      </c>
      <c r="AH31" s="1200">
        <v>0</v>
      </c>
      <c r="AI31" s="1198">
        <v>59351.885000000002</v>
      </c>
      <c r="AJ31" s="1200">
        <v>8369.6311541565774</v>
      </c>
      <c r="AK31" s="1200">
        <v>90461.804999999993</v>
      </c>
      <c r="AL31" s="1198">
        <v>0</v>
      </c>
      <c r="AM31" s="1200">
        <v>0</v>
      </c>
      <c r="AN31" s="1200">
        <v>0</v>
      </c>
      <c r="AO31" s="1198">
        <v>0</v>
      </c>
      <c r="AP31" s="1200">
        <v>0</v>
      </c>
      <c r="AQ31" s="1200">
        <v>0</v>
      </c>
      <c r="AR31" s="1198">
        <v>0</v>
      </c>
      <c r="AS31" s="1200">
        <v>0</v>
      </c>
      <c r="AT31" s="1200">
        <v>0</v>
      </c>
      <c r="AU31" s="1198">
        <v>0</v>
      </c>
      <c r="AV31" s="1200">
        <v>0</v>
      </c>
      <c r="AW31" s="1200">
        <v>0</v>
      </c>
      <c r="AX31" s="1198">
        <v>0</v>
      </c>
      <c r="AY31" s="1200">
        <v>0</v>
      </c>
      <c r="AZ31" s="1200">
        <v>0</v>
      </c>
      <c r="BA31" s="1198">
        <v>1149614.561</v>
      </c>
      <c r="BB31" s="1200">
        <v>382862.31988162495</v>
      </c>
      <c r="BC31" s="1201">
        <v>2572713.8050000002</v>
      </c>
      <c r="BD31" s="1196"/>
      <c r="BE31" s="1196"/>
    </row>
    <row r="32" spans="1:57" s="1191" customFormat="1" ht="10.199999999999999">
      <c r="A32" s="1197" t="s">
        <v>793</v>
      </c>
      <c r="B32" s="1198">
        <v>63581.72</v>
      </c>
      <c r="C32" s="1200">
        <v>207511.70890503094</v>
      </c>
      <c r="D32" s="1200">
        <v>834902.74199999997</v>
      </c>
      <c r="E32" s="1198">
        <v>1276.546</v>
      </c>
      <c r="F32" s="1200">
        <v>3398.963411353242</v>
      </c>
      <c r="G32" s="1200">
        <v>13910.493</v>
      </c>
      <c r="H32" s="1198">
        <v>41468.377</v>
      </c>
      <c r="I32" s="1200">
        <v>75708.324186171652</v>
      </c>
      <c r="J32" s="1200">
        <v>322876.21799999999</v>
      </c>
      <c r="K32" s="1198">
        <v>5590.1009999999997</v>
      </c>
      <c r="L32" s="1200">
        <v>14658.170567662093</v>
      </c>
      <c r="M32" s="1200">
        <v>60074.521999999997</v>
      </c>
      <c r="N32" s="1198">
        <v>8576.1470000000008</v>
      </c>
      <c r="O32" s="1200">
        <v>34230.680656443365</v>
      </c>
      <c r="P32" s="1200">
        <v>135811.58799999999</v>
      </c>
      <c r="Q32" s="1198">
        <v>49499.275999999998</v>
      </c>
      <c r="R32" s="1200">
        <v>34280.327414581654</v>
      </c>
      <c r="S32" s="1200">
        <v>176919.25399999999</v>
      </c>
      <c r="T32" s="1198">
        <v>135000</v>
      </c>
      <c r="U32" s="1200">
        <v>0</v>
      </c>
      <c r="V32" s="1200">
        <v>135000</v>
      </c>
      <c r="W32" s="1198">
        <v>3953.4670000000001</v>
      </c>
      <c r="X32" s="1200">
        <v>15428.129136400323</v>
      </c>
      <c r="Y32" s="1200">
        <v>61299.822999999997</v>
      </c>
      <c r="Z32" s="1198">
        <v>0</v>
      </c>
      <c r="AA32" s="1200">
        <v>0</v>
      </c>
      <c r="AB32" s="1200">
        <v>0</v>
      </c>
      <c r="AC32" s="1198">
        <v>886.90899999999999</v>
      </c>
      <c r="AD32" s="1200">
        <v>1544.3876782351358</v>
      </c>
      <c r="AE32" s="1200">
        <v>6627.3980000000001</v>
      </c>
      <c r="AF32" s="1198">
        <v>0</v>
      </c>
      <c r="AG32" s="1200">
        <v>0</v>
      </c>
      <c r="AH32" s="1200">
        <v>0</v>
      </c>
      <c r="AI32" s="1198">
        <v>3600</v>
      </c>
      <c r="AJ32" s="1200">
        <v>2048.4043583535108</v>
      </c>
      <c r="AK32" s="1200">
        <v>11213.919</v>
      </c>
      <c r="AL32" s="1198">
        <v>0</v>
      </c>
      <c r="AM32" s="1200">
        <v>0</v>
      </c>
      <c r="AN32" s="1200">
        <v>0</v>
      </c>
      <c r="AO32" s="1198">
        <v>0</v>
      </c>
      <c r="AP32" s="1200">
        <v>0</v>
      </c>
      <c r="AQ32" s="1200">
        <v>0</v>
      </c>
      <c r="AR32" s="1198">
        <v>0</v>
      </c>
      <c r="AS32" s="1200">
        <v>0</v>
      </c>
      <c r="AT32" s="1200">
        <v>0</v>
      </c>
      <c r="AU32" s="1198">
        <v>0</v>
      </c>
      <c r="AV32" s="1200">
        <v>0</v>
      </c>
      <c r="AW32" s="1200">
        <v>0</v>
      </c>
      <c r="AX32" s="1198">
        <v>0</v>
      </c>
      <c r="AY32" s="1200">
        <v>0</v>
      </c>
      <c r="AZ32" s="1200">
        <v>0</v>
      </c>
      <c r="BA32" s="1198">
        <v>313432.54700000002</v>
      </c>
      <c r="BB32" s="1200">
        <v>388809.0971213344</v>
      </c>
      <c r="BC32" s="1201">
        <v>1758635.9620000001</v>
      </c>
      <c r="BD32" s="1196"/>
      <c r="BE32" s="1196"/>
    </row>
    <row r="33" spans="1:57" s="1191" customFormat="1" ht="10.199999999999999">
      <c r="A33" s="1197" t="s">
        <v>1122</v>
      </c>
      <c r="B33" s="1198">
        <v>506968.63099999999</v>
      </c>
      <c r="C33" s="1200">
        <v>77438.797148237834</v>
      </c>
      <c r="D33" s="1200">
        <v>794808.64099999995</v>
      </c>
      <c r="E33" s="1198">
        <v>605.745</v>
      </c>
      <c r="F33" s="1200">
        <v>240</v>
      </c>
      <c r="G33" s="1200">
        <v>1497.825</v>
      </c>
      <c r="H33" s="1198">
        <v>876407.03099999996</v>
      </c>
      <c r="I33" s="1200">
        <v>87880.630885122402</v>
      </c>
      <c r="J33" s="1200">
        <v>1203059.3370000001</v>
      </c>
      <c r="K33" s="1198">
        <v>186798.66500000001</v>
      </c>
      <c r="L33" s="1200">
        <v>11158.158999192898</v>
      </c>
      <c r="M33" s="1200">
        <v>228273.54300000001</v>
      </c>
      <c r="N33" s="1198">
        <v>131456.95499999999</v>
      </c>
      <c r="O33" s="1200">
        <v>0</v>
      </c>
      <c r="P33" s="1200">
        <v>131456.95499999999</v>
      </c>
      <c r="Q33" s="1198">
        <v>76976.183999999994</v>
      </c>
      <c r="R33" s="1200">
        <v>12029.571697605596</v>
      </c>
      <c r="S33" s="1200">
        <v>121690.103</v>
      </c>
      <c r="T33" s="1198">
        <v>0</v>
      </c>
      <c r="U33" s="1200">
        <v>0</v>
      </c>
      <c r="V33" s="1200">
        <v>0</v>
      </c>
      <c r="W33" s="1198">
        <v>328525.86200000002</v>
      </c>
      <c r="X33" s="1200">
        <v>33364.1598062954</v>
      </c>
      <c r="Y33" s="1200">
        <v>452540.44400000002</v>
      </c>
      <c r="Z33" s="1198">
        <v>0</v>
      </c>
      <c r="AA33" s="1200">
        <v>0</v>
      </c>
      <c r="AB33" s="1200">
        <v>0</v>
      </c>
      <c r="AC33" s="1198">
        <v>16657.395</v>
      </c>
      <c r="AD33" s="1200">
        <v>11069.021791767553</v>
      </c>
      <c r="AE33" s="1200">
        <v>57800.949000000001</v>
      </c>
      <c r="AF33" s="1198">
        <v>0</v>
      </c>
      <c r="AG33" s="1200">
        <v>0</v>
      </c>
      <c r="AH33" s="1200">
        <v>0</v>
      </c>
      <c r="AI33" s="1198">
        <v>2649.8470000000002</v>
      </c>
      <c r="AJ33" s="1200">
        <v>449.98036050578423</v>
      </c>
      <c r="AK33" s="1200">
        <v>4322.4250000000002</v>
      </c>
      <c r="AL33" s="1198">
        <v>0</v>
      </c>
      <c r="AM33" s="1200">
        <v>0</v>
      </c>
      <c r="AN33" s="1200">
        <v>0</v>
      </c>
      <c r="AO33" s="1198">
        <v>0</v>
      </c>
      <c r="AP33" s="1200">
        <v>0</v>
      </c>
      <c r="AQ33" s="1200">
        <v>0</v>
      </c>
      <c r="AR33" s="1198">
        <v>0</v>
      </c>
      <c r="AS33" s="1200">
        <v>0</v>
      </c>
      <c r="AT33" s="1200">
        <v>0</v>
      </c>
      <c r="AU33" s="1198">
        <v>0</v>
      </c>
      <c r="AV33" s="1200">
        <v>0</v>
      </c>
      <c r="AW33" s="1200">
        <v>0</v>
      </c>
      <c r="AX33" s="1198">
        <v>0</v>
      </c>
      <c r="AY33" s="1200">
        <v>0</v>
      </c>
      <c r="AZ33" s="1200">
        <v>0</v>
      </c>
      <c r="BA33" s="1198">
        <v>2127046.3190000001</v>
      </c>
      <c r="BB33" s="1200">
        <v>233630.32176486411</v>
      </c>
      <c r="BC33" s="1201">
        <v>2995450.2259999998</v>
      </c>
      <c r="BD33" s="1196"/>
      <c r="BE33" s="1196"/>
    </row>
    <row r="34" spans="1:57" s="1191" customFormat="1" ht="10.199999999999999">
      <c r="A34" s="1192" t="s">
        <v>1123</v>
      </c>
      <c r="B34" s="1193">
        <v>2909180.2059999998</v>
      </c>
      <c r="C34" s="1194">
        <v>14435.603981705675</v>
      </c>
      <c r="D34" s="1195">
        <v>2962837.3459999999</v>
      </c>
      <c r="E34" s="1193">
        <v>1716.558</v>
      </c>
      <c r="F34" s="1194">
        <v>721.2232983588915</v>
      </c>
      <c r="G34" s="1195">
        <v>4397.3450000000003</v>
      </c>
      <c r="H34" s="1193">
        <v>6599490.3420000002</v>
      </c>
      <c r="I34" s="1194">
        <v>42174.789884315302</v>
      </c>
      <c r="J34" s="1195">
        <v>6756254.0369999995</v>
      </c>
      <c r="K34" s="1193">
        <v>146276.73499999999</v>
      </c>
      <c r="L34" s="1194">
        <v>176.16357277374226</v>
      </c>
      <c r="M34" s="1195">
        <v>146931.535</v>
      </c>
      <c r="N34" s="1193">
        <v>27528.316999999999</v>
      </c>
      <c r="O34" s="1194">
        <v>2451.9542641915523</v>
      </c>
      <c r="P34" s="1195">
        <v>36642.231</v>
      </c>
      <c r="Q34" s="1193">
        <v>1765482.051</v>
      </c>
      <c r="R34" s="1194">
        <v>10892.737960721011</v>
      </c>
      <c r="S34" s="1195">
        <v>1805970.358</v>
      </c>
      <c r="T34" s="1193">
        <v>170.833</v>
      </c>
      <c r="U34" s="1194">
        <v>143.32418617164379</v>
      </c>
      <c r="V34" s="1195">
        <v>703.56899999999996</v>
      </c>
      <c r="W34" s="1193">
        <v>959264.43200000003</v>
      </c>
      <c r="X34" s="1194">
        <v>1400.0594565509818</v>
      </c>
      <c r="Y34" s="1195">
        <v>964468.45400000003</v>
      </c>
      <c r="Z34" s="1193">
        <v>8573787.9849999994</v>
      </c>
      <c r="AA34" s="1194">
        <v>636.64352972827544</v>
      </c>
      <c r="AB34" s="1195">
        <v>8576154.3890000004</v>
      </c>
      <c r="AC34" s="1193">
        <v>771.56399999999996</v>
      </c>
      <c r="AD34" s="1194">
        <v>105.70083400591875</v>
      </c>
      <c r="AE34" s="1195">
        <v>1164.4549999999999</v>
      </c>
      <c r="AF34" s="1193">
        <v>2793.201</v>
      </c>
      <c r="AG34" s="1194">
        <v>0</v>
      </c>
      <c r="AH34" s="1195">
        <v>2793.201</v>
      </c>
      <c r="AI34" s="1193">
        <v>0</v>
      </c>
      <c r="AJ34" s="1194">
        <v>21.489104116222759</v>
      </c>
      <c r="AK34" s="1195">
        <v>79.875</v>
      </c>
      <c r="AL34" s="1193">
        <v>0</v>
      </c>
      <c r="AM34" s="1194">
        <v>0</v>
      </c>
      <c r="AN34" s="1195">
        <v>0</v>
      </c>
      <c r="AO34" s="1193">
        <v>7586.09</v>
      </c>
      <c r="AP34" s="1194">
        <v>0</v>
      </c>
      <c r="AQ34" s="1195">
        <v>7586.09</v>
      </c>
      <c r="AR34" s="1193">
        <v>0</v>
      </c>
      <c r="AS34" s="1194">
        <v>0</v>
      </c>
      <c r="AT34" s="1195">
        <v>0</v>
      </c>
      <c r="AU34" s="1193">
        <v>0</v>
      </c>
      <c r="AV34" s="1194">
        <v>0</v>
      </c>
      <c r="AW34" s="1195">
        <v>0</v>
      </c>
      <c r="AX34" s="1193">
        <v>0</v>
      </c>
      <c r="AY34" s="1194">
        <v>0</v>
      </c>
      <c r="AZ34" s="1195">
        <v>0</v>
      </c>
      <c r="BA34" s="1193">
        <v>20994048.32</v>
      </c>
      <c r="BB34" s="1194">
        <v>73159.691148775892</v>
      </c>
      <c r="BC34" s="1195">
        <v>21265982.892000001</v>
      </c>
      <c r="BD34" s="1196"/>
      <c r="BE34" s="1196"/>
    </row>
    <row r="35" spans="1:57" s="1191" customFormat="1" ht="10.199999999999999">
      <c r="A35" s="1197" t="s">
        <v>1117</v>
      </c>
      <c r="B35" s="1198">
        <v>356.40800000000002</v>
      </c>
      <c r="C35" s="1199">
        <v>11.42803336023675</v>
      </c>
      <c r="D35" s="1200">
        <v>398.88600000000002</v>
      </c>
      <c r="E35" s="1198">
        <v>12.89</v>
      </c>
      <c r="F35" s="1199">
        <v>0</v>
      </c>
      <c r="G35" s="1200">
        <v>12.89</v>
      </c>
      <c r="H35" s="1198">
        <v>6579.0349999999999</v>
      </c>
      <c r="I35" s="1199">
        <v>726.5195049771321</v>
      </c>
      <c r="J35" s="1200">
        <v>9279.509</v>
      </c>
      <c r="K35" s="1198">
        <v>17.928999999999998</v>
      </c>
      <c r="L35" s="1199">
        <v>13.910411622276028</v>
      </c>
      <c r="M35" s="1200">
        <v>69.634</v>
      </c>
      <c r="N35" s="1198">
        <v>178.86699999999999</v>
      </c>
      <c r="O35" s="1199">
        <v>57.543449018025292</v>
      </c>
      <c r="P35" s="1200">
        <v>392.75599999999997</v>
      </c>
      <c r="Q35" s="1198">
        <v>871.327</v>
      </c>
      <c r="R35" s="1199">
        <v>67.829432337906923</v>
      </c>
      <c r="S35" s="1200">
        <v>1123.4490000000001</v>
      </c>
      <c r="T35" s="1198">
        <v>0</v>
      </c>
      <c r="U35" s="1199">
        <v>0</v>
      </c>
      <c r="V35" s="1200">
        <v>0</v>
      </c>
      <c r="W35" s="1198">
        <v>233.66800000000001</v>
      </c>
      <c r="X35" s="1199">
        <v>0.33709981167608283</v>
      </c>
      <c r="Y35" s="1200">
        <v>234.92099999999999</v>
      </c>
      <c r="Z35" s="1198">
        <v>0</v>
      </c>
      <c r="AA35" s="1199">
        <v>0</v>
      </c>
      <c r="AB35" s="1200">
        <v>0</v>
      </c>
      <c r="AC35" s="1198">
        <v>0</v>
      </c>
      <c r="AD35" s="1199">
        <v>0</v>
      </c>
      <c r="AE35" s="1200">
        <v>0</v>
      </c>
      <c r="AF35" s="1198">
        <v>0</v>
      </c>
      <c r="AG35" s="1199">
        <v>0</v>
      </c>
      <c r="AH35" s="1200">
        <v>0</v>
      </c>
      <c r="AI35" s="1198">
        <v>0</v>
      </c>
      <c r="AJ35" s="1199">
        <v>0</v>
      </c>
      <c r="AK35" s="1200">
        <v>0</v>
      </c>
      <c r="AL35" s="1198">
        <v>0</v>
      </c>
      <c r="AM35" s="1199">
        <v>0</v>
      </c>
      <c r="AN35" s="1200">
        <v>0</v>
      </c>
      <c r="AO35" s="1198">
        <v>0</v>
      </c>
      <c r="AP35" s="1199">
        <v>0</v>
      </c>
      <c r="AQ35" s="1200">
        <v>0</v>
      </c>
      <c r="AR35" s="1198">
        <v>0</v>
      </c>
      <c r="AS35" s="1199">
        <v>0</v>
      </c>
      <c r="AT35" s="1200">
        <v>0</v>
      </c>
      <c r="AU35" s="1198">
        <v>0</v>
      </c>
      <c r="AV35" s="1199">
        <v>0</v>
      </c>
      <c r="AW35" s="1200">
        <v>0</v>
      </c>
      <c r="AX35" s="1198">
        <v>0</v>
      </c>
      <c r="AY35" s="1199">
        <v>0</v>
      </c>
      <c r="AZ35" s="1200">
        <v>0</v>
      </c>
      <c r="BA35" s="1198">
        <v>8250.1270000000004</v>
      </c>
      <c r="BB35" s="1199">
        <v>877.5684691955878</v>
      </c>
      <c r="BC35" s="1201">
        <v>11512.049000000001</v>
      </c>
      <c r="BD35" s="1196"/>
      <c r="BE35" s="1196"/>
    </row>
    <row r="36" spans="1:57" s="1191" customFormat="1" ht="10.199999999999999">
      <c r="A36" s="1197" t="s">
        <v>791</v>
      </c>
      <c r="B36" s="1198">
        <v>290625.80099999998</v>
      </c>
      <c r="C36" s="1200">
        <v>1613.9346246973364</v>
      </c>
      <c r="D36" s="1200">
        <v>296624.79599999997</v>
      </c>
      <c r="E36" s="1198">
        <v>0</v>
      </c>
      <c r="F36" s="1200">
        <v>0</v>
      </c>
      <c r="G36" s="1200">
        <v>0</v>
      </c>
      <c r="H36" s="1198">
        <v>267294.65600000002</v>
      </c>
      <c r="I36" s="1200">
        <v>631.35324186171636</v>
      </c>
      <c r="J36" s="1200">
        <v>269641.39600000001</v>
      </c>
      <c r="K36" s="1198">
        <v>0</v>
      </c>
      <c r="L36" s="1200">
        <v>0</v>
      </c>
      <c r="M36" s="1200">
        <v>0</v>
      </c>
      <c r="N36" s="1198">
        <v>957.34400000000005</v>
      </c>
      <c r="O36" s="1200">
        <v>20.782889426957222</v>
      </c>
      <c r="P36" s="1200">
        <v>1034.595</v>
      </c>
      <c r="Q36" s="1198">
        <v>281.93900000000002</v>
      </c>
      <c r="R36" s="1200">
        <v>73.64191552327145</v>
      </c>
      <c r="S36" s="1200">
        <v>555.66700000000003</v>
      </c>
      <c r="T36" s="1198">
        <v>170.833</v>
      </c>
      <c r="U36" s="1200">
        <v>143.32418617164379</v>
      </c>
      <c r="V36" s="1200">
        <v>703.56899999999996</v>
      </c>
      <c r="W36" s="1198">
        <v>59.118000000000002</v>
      </c>
      <c r="X36" s="1200">
        <v>117.48506860371268</v>
      </c>
      <c r="Y36" s="1200">
        <v>495.81099999999998</v>
      </c>
      <c r="Z36" s="1198">
        <v>0</v>
      </c>
      <c r="AA36" s="1200">
        <v>0</v>
      </c>
      <c r="AB36" s="1200">
        <v>0</v>
      </c>
      <c r="AC36" s="1198">
        <v>0</v>
      </c>
      <c r="AD36" s="1200">
        <v>0</v>
      </c>
      <c r="AE36" s="1200">
        <v>0</v>
      </c>
      <c r="AF36" s="1198">
        <v>0</v>
      </c>
      <c r="AG36" s="1200">
        <v>0</v>
      </c>
      <c r="AH36" s="1200">
        <v>0</v>
      </c>
      <c r="AI36" s="1198">
        <v>0</v>
      </c>
      <c r="AJ36" s="1200">
        <v>0</v>
      </c>
      <c r="AK36" s="1200">
        <v>0</v>
      </c>
      <c r="AL36" s="1198">
        <v>0</v>
      </c>
      <c r="AM36" s="1200">
        <v>0</v>
      </c>
      <c r="AN36" s="1200">
        <v>0</v>
      </c>
      <c r="AO36" s="1198">
        <v>0</v>
      </c>
      <c r="AP36" s="1200">
        <v>0</v>
      </c>
      <c r="AQ36" s="1200">
        <v>0</v>
      </c>
      <c r="AR36" s="1198">
        <v>0</v>
      </c>
      <c r="AS36" s="1200">
        <v>0</v>
      </c>
      <c r="AT36" s="1200">
        <v>0</v>
      </c>
      <c r="AU36" s="1198">
        <v>0</v>
      </c>
      <c r="AV36" s="1200">
        <v>0</v>
      </c>
      <c r="AW36" s="1200">
        <v>0</v>
      </c>
      <c r="AX36" s="1198">
        <v>0</v>
      </c>
      <c r="AY36" s="1200">
        <v>0</v>
      </c>
      <c r="AZ36" s="1200">
        <v>0</v>
      </c>
      <c r="BA36" s="1198">
        <v>559389.69299999997</v>
      </c>
      <c r="BB36" s="1200">
        <v>2600.5227333871403</v>
      </c>
      <c r="BC36" s="1201">
        <v>569055.83600000001</v>
      </c>
      <c r="BD36" s="1196"/>
      <c r="BE36" s="1196"/>
    </row>
    <row r="37" spans="1:57" s="1191" customFormat="1" ht="10.199999999999999">
      <c r="A37" s="1197" t="s">
        <v>123</v>
      </c>
      <c r="B37" s="1198">
        <v>2711.4490000000001</v>
      </c>
      <c r="C37" s="1200">
        <v>579.29701372074248</v>
      </c>
      <c r="D37" s="1200">
        <v>4864.6970000000001</v>
      </c>
      <c r="E37" s="1198">
        <v>0</v>
      </c>
      <c r="F37" s="1200">
        <v>85.975517890772139</v>
      </c>
      <c r="G37" s="1200">
        <v>319.57100000000003</v>
      </c>
      <c r="H37" s="1198">
        <v>104207.72900000001</v>
      </c>
      <c r="I37" s="1200">
        <v>14294.437180521927</v>
      </c>
      <c r="J37" s="1200">
        <v>157340.15299999999</v>
      </c>
      <c r="K37" s="1198">
        <v>0</v>
      </c>
      <c r="L37" s="1200">
        <v>2.8827011030400862</v>
      </c>
      <c r="M37" s="1200">
        <v>10.715</v>
      </c>
      <c r="N37" s="1198">
        <v>9299.8950000000004</v>
      </c>
      <c r="O37" s="1200">
        <v>1031.3142319074523</v>
      </c>
      <c r="P37" s="1200">
        <v>13133.29</v>
      </c>
      <c r="Q37" s="1198">
        <v>2156.9299999999998</v>
      </c>
      <c r="R37" s="1200">
        <v>958.92736077481845</v>
      </c>
      <c r="S37" s="1200">
        <v>5721.2640000000001</v>
      </c>
      <c r="T37" s="1198">
        <v>0</v>
      </c>
      <c r="U37" s="1200">
        <v>0</v>
      </c>
      <c r="V37" s="1200">
        <v>0</v>
      </c>
      <c r="W37" s="1198">
        <v>6003.326</v>
      </c>
      <c r="X37" s="1200">
        <v>304.86682808716705</v>
      </c>
      <c r="Y37" s="1200">
        <v>7136.5169999999998</v>
      </c>
      <c r="Z37" s="1198">
        <v>0</v>
      </c>
      <c r="AA37" s="1200">
        <v>0</v>
      </c>
      <c r="AB37" s="1200">
        <v>0</v>
      </c>
      <c r="AC37" s="1198">
        <v>0</v>
      </c>
      <c r="AD37" s="1200">
        <v>0</v>
      </c>
      <c r="AE37" s="1200">
        <v>0</v>
      </c>
      <c r="AF37" s="1198">
        <v>0</v>
      </c>
      <c r="AG37" s="1200">
        <v>0</v>
      </c>
      <c r="AH37" s="1200">
        <v>0</v>
      </c>
      <c r="AI37" s="1198">
        <v>0</v>
      </c>
      <c r="AJ37" s="1200">
        <v>0</v>
      </c>
      <c r="AK37" s="1200">
        <v>0</v>
      </c>
      <c r="AL37" s="1198">
        <v>0</v>
      </c>
      <c r="AM37" s="1200">
        <v>0</v>
      </c>
      <c r="AN37" s="1200">
        <v>0</v>
      </c>
      <c r="AO37" s="1198">
        <v>0</v>
      </c>
      <c r="AP37" s="1200">
        <v>0</v>
      </c>
      <c r="AQ37" s="1200">
        <v>0</v>
      </c>
      <c r="AR37" s="1198">
        <v>0</v>
      </c>
      <c r="AS37" s="1200">
        <v>0</v>
      </c>
      <c r="AT37" s="1200">
        <v>0</v>
      </c>
      <c r="AU37" s="1198">
        <v>0</v>
      </c>
      <c r="AV37" s="1200">
        <v>0</v>
      </c>
      <c r="AW37" s="1200">
        <v>0</v>
      </c>
      <c r="AX37" s="1198">
        <v>0</v>
      </c>
      <c r="AY37" s="1200">
        <v>0</v>
      </c>
      <c r="AZ37" s="1200">
        <v>0</v>
      </c>
      <c r="BA37" s="1198">
        <v>124379.33100000001</v>
      </c>
      <c r="BB37" s="1200">
        <v>17257.701910142587</v>
      </c>
      <c r="BC37" s="1201">
        <v>188526.209</v>
      </c>
      <c r="BD37" s="1196"/>
      <c r="BE37" s="1196"/>
    </row>
    <row r="38" spans="1:57" s="1191" customFormat="1" ht="10.199999999999999">
      <c r="A38" s="1197" t="s">
        <v>133</v>
      </c>
      <c r="B38" s="1198">
        <v>2542183.7050000001</v>
      </c>
      <c r="C38" s="1200">
        <v>5989.7651331719126</v>
      </c>
      <c r="D38" s="1200">
        <v>2564447.6630000002</v>
      </c>
      <c r="E38" s="1198">
        <v>1459.076</v>
      </c>
      <c r="F38" s="1200">
        <v>75.283292978208223</v>
      </c>
      <c r="G38" s="1200">
        <v>1738.905</v>
      </c>
      <c r="H38" s="1198">
        <v>6210358.4819999998</v>
      </c>
      <c r="I38" s="1200">
        <v>11251.841000807102</v>
      </c>
      <c r="J38" s="1200">
        <v>6252181.5760000004</v>
      </c>
      <c r="K38" s="1198">
        <v>145915.421</v>
      </c>
      <c r="L38" s="1200">
        <v>108.7204735001345</v>
      </c>
      <c r="M38" s="1200">
        <v>146319.535</v>
      </c>
      <c r="N38" s="1198">
        <v>11812.888999999999</v>
      </c>
      <c r="O38" s="1200">
        <v>471.52919020715632</v>
      </c>
      <c r="P38" s="1200">
        <v>13565.563</v>
      </c>
      <c r="Q38" s="1198">
        <v>1732165.871</v>
      </c>
      <c r="R38" s="1200">
        <v>6238.2362119989239</v>
      </c>
      <c r="S38" s="1200">
        <v>1755353.3959999999</v>
      </c>
      <c r="T38" s="1198">
        <v>0</v>
      </c>
      <c r="U38" s="1200">
        <v>0</v>
      </c>
      <c r="V38" s="1200">
        <v>0</v>
      </c>
      <c r="W38" s="1198">
        <v>949408.27899999998</v>
      </c>
      <c r="X38" s="1200">
        <v>726.17110573042771</v>
      </c>
      <c r="Y38" s="1200">
        <v>952107.45700000005</v>
      </c>
      <c r="Z38" s="1198">
        <v>8573787.9849999994</v>
      </c>
      <c r="AA38" s="1200">
        <v>636.64352972827544</v>
      </c>
      <c r="AB38" s="1200">
        <v>8576154.3890000004</v>
      </c>
      <c r="AC38" s="1198">
        <v>637.59299999999996</v>
      </c>
      <c r="AD38" s="1200">
        <v>78.843422114608543</v>
      </c>
      <c r="AE38" s="1200">
        <v>930.65499999999997</v>
      </c>
      <c r="AF38" s="1198">
        <v>2793.201</v>
      </c>
      <c r="AG38" s="1200">
        <v>0</v>
      </c>
      <c r="AH38" s="1200">
        <v>2793.201</v>
      </c>
      <c r="AI38" s="1198">
        <v>0</v>
      </c>
      <c r="AJ38" s="1200">
        <v>0</v>
      </c>
      <c r="AK38" s="1200">
        <v>0</v>
      </c>
      <c r="AL38" s="1198">
        <v>0</v>
      </c>
      <c r="AM38" s="1200">
        <v>0</v>
      </c>
      <c r="AN38" s="1200">
        <v>0</v>
      </c>
      <c r="AO38" s="1198">
        <v>7586.09</v>
      </c>
      <c r="AP38" s="1200">
        <v>0</v>
      </c>
      <c r="AQ38" s="1200">
        <v>7586.09</v>
      </c>
      <c r="AR38" s="1198">
        <v>0</v>
      </c>
      <c r="AS38" s="1200">
        <v>0</v>
      </c>
      <c r="AT38" s="1200">
        <v>0</v>
      </c>
      <c r="AU38" s="1198">
        <v>0</v>
      </c>
      <c r="AV38" s="1200">
        <v>0</v>
      </c>
      <c r="AW38" s="1200">
        <v>0</v>
      </c>
      <c r="AX38" s="1198">
        <v>0</v>
      </c>
      <c r="AY38" s="1200">
        <v>0</v>
      </c>
      <c r="AZ38" s="1200">
        <v>0</v>
      </c>
      <c r="BA38" s="1198">
        <v>20178108.598000001</v>
      </c>
      <c r="BB38" s="1200">
        <v>25577.03416733925</v>
      </c>
      <c r="BC38" s="1201">
        <v>20273178.434999999</v>
      </c>
      <c r="BD38" s="1196"/>
      <c r="BE38" s="1196"/>
    </row>
    <row r="39" spans="1:57" s="1191" customFormat="1" ht="10.199999999999999">
      <c r="A39" s="1197" t="s">
        <v>711</v>
      </c>
      <c r="B39" s="1198">
        <v>401.584</v>
      </c>
      <c r="C39" s="1200">
        <v>35.860371267150931</v>
      </c>
      <c r="D39" s="1200">
        <v>534.87800000000004</v>
      </c>
      <c r="E39" s="1198">
        <v>0</v>
      </c>
      <c r="F39" s="1200">
        <v>0</v>
      </c>
      <c r="G39" s="1200">
        <v>0</v>
      </c>
      <c r="H39" s="1198">
        <v>60.259</v>
      </c>
      <c r="I39" s="1200">
        <v>1.7255851493139627</v>
      </c>
      <c r="J39" s="1200">
        <v>66.674000000000007</v>
      </c>
      <c r="K39" s="1198">
        <v>0</v>
      </c>
      <c r="L39" s="1200">
        <v>0</v>
      </c>
      <c r="M39" s="1200">
        <v>0</v>
      </c>
      <c r="N39" s="1198">
        <v>517.476</v>
      </c>
      <c r="O39" s="1200">
        <v>0</v>
      </c>
      <c r="P39" s="1200">
        <v>517.476</v>
      </c>
      <c r="Q39" s="1198">
        <v>0</v>
      </c>
      <c r="R39" s="1200">
        <v>0</v>
      </c>
      <c r="S39" s="1200">
        <v>0</v>
      </c>
      <c r="T39" s="1198">
        <v>0</v>
      </c>
      <c r="U39" s="1200">
        <v>0</v>
      </c>
      <c r="V39" s="1200">
        <v>0</v>
      </c>
      <c r="W39" s="1198">
        <v>1103.7639999999999</v>
      </c>
      <c r="X39" s="1200">
        <v>0</v>
      </c>
      <c r="Y39" s="1200">
        <v>1103.7639999999999</v>
      </c>
      <c r="Z39" s="1198">
        <v>0</v>
      </c>
      <c r="AA39" s="1200">
        <v>0</v>
      </c>
      <c r="AB39" s="1200">
        <v>0</v>
      </c>
      <c r="AC39" s="1198">
        <v>0</v>
      </c>
      <c r="AD39" s="1200">
        <v>0</v>
      </c>
      <c r="AE39" s="1200">
        <v>0</v>
      </c>
      <c r="AF39" s="1198">
        <v>0</v>
      </c>
      <c r="AG39" s="1200">
        <v>0</v>
      </c>
      <c r="AH39" s="1200">
        <v>0</v>
      </c>
      <c r="AI39" s="1198">
        <v>0</v>
      </c>
      <c r="AJ39" s="1200">
        <v>0</v>
      </c>
      <c r="AK39" s="1200">
        <v>0</v>
      </c>
      <c r="AL39" s="1198">
        <v>0</v>
      </c>
      <c r="AM39" s="1200">
        <v>0</v>
      </c>
      <c r="AN39" s="1200">
        <v>0</v>
      </c>
      <c r="AO39" s="1198">
        <v>0</v>
      </c>
      <c r="AP39" s="1200">
        <v>0</v>
      </c>
      <c r="AQ39" s="1200">
        <v>0</v>
      </c>
      <c r="AR39" s="1198">
        <v>0</v>
      </c>
      <c r="AS39" s="1200">
        <v>0</v>
      </c>
      <c r="AT39" s="1200">
        <v>0</v>
      </c>
      <c r="AU39" s="1198">
        <v>0</v>
      </c>
      <c r="AV39" s="1200">
        <v>0</v>
      </c>
      <c r="AW39" s="1200">
        <v>0</v>
      </c>
      <c r="AX39" s="1198">
        <v>0</v>
      </c>
      <c r="AY39" s="1200">
        <v>0</v>
      </c>
      <c r="AZ39" s="1200">
        <v>0</v>
      </c>
      <c r="BA39" s="1198">
        <v>2083.085</v>
      </c>
      <c r="BB39" s="1200">
        <v>37.585956416464889</v>
      </c>
      <c r="BC39" s="1201">
        <v>2222.7919999999999</v>
      </c>
      <c r="BD39" s="1196"/>
      <c r="BE39" s="1196"/>
    </row>
    <row r="40" spans="1:57" s="1191" customFormat="1" ht="10.199999999999999">
      <c r="A40" s="1197" t="s">
        <v>792</v>
      </c>
      <c r="B40" s="1198">
        <v>53850.701000000001</v>
      </c>
      <c r="C40" s="1200">
        <v>4433.2206080172182</v>
      </c>
      <c r="D40" s="1200">
        <v>70328.982999999993</v>
      </c>
      <c r="E40" s="1198">
        <v>137.56</v>
      </c>
      <c r="F40" s="1200">
        <v>9.9639494215765403</v>
      </c>
      <c r="G40" s="1200">
        <v>174.59700000000001</v>
      </c>
      <c r="H40" s="1198">
        <v>9021.3770000000004</v>
      </c>
      <c r="I40" s="1200">
        <v>13281.049771320957</v>
      </c>
      <c r="J40" s="1200">
        <v>58387.040000000001</v>
      </c>
      <c r="K40" s="1198">
        <v>340.62900000000002</v>
      </c>
      <c r="L40" s="1200">
        <v>0</v>
      </c>
      <c r="M40" s="1200">
        <v>340.62900000000002</v>
      </c>
      <c r="N40" s="1198">
        <v>4299.8440000000001</v>
      </c>
      <c r="O40" s="1200">
        <v>404.56900726392246</v>
      </c>
      <c r="P40" s="1200">
        <v>5803.6270000000004</v>
      </c>
      <c r="Q40" s="1198">
        <v>28157.512999999999</v>
      </c>
      <c r="R40" s="1200">
        <v>2306.0392789884318</v>
      </c>
      <c r="S40" s="1200">
        <v>36729.061999999998</v>
      </c>
      <c r="T40" s="1198">
        <v>0</v>
      </c>
      <c r="U40" s="1200">
        <v>0</v>
      </c>
      <c r="V40" s="1200">
        <v>0</v>
      </c>
      <c r="W40" s="1198">
        <v>2456.2750000000001</v>
      </c>
      <c r="X40" s="1200">
        <v>188.55071294054343</v>
      </c>
      <c r="Y40" s="1200">
        <v>3157.1179999999999</v>
      </c>
      <c r="Z40" s="1198">
        <v>0</v>
      </c>
      <c r="AA40" s="1200">
        <v>0</v>
      </c>
      <c r="AB40" s="1200">
        <v>0</v>
      </c>
      <c r="AC40" s="1198">
        <v>0</v>
      </c>
      <c r="AD40" s="1200">
        <v>0</v>
      </c>
      <c r="AE40" s="1200">
        <v>0</v>
      </c>
      <c r="AF40" s="1198">
        <v>0</v>
      </c>
      <c r="AG40" s="1200">
        <v>0</v>
      </c>
      <c r="AH40" s="1200">
        <v>0</v>
      </c>
      <c r="AI40" s="1198">
        <v>0</v>
      </c>
      <c r="AJ40" s="1200">
        <v>21.489104116222759</v>
      </c>
      <c r="AK40" s="1200">
        <v>79.875</v>
      </c>
      <c r="AL40" s="1198">
        <v>0</v>
      </c>
      <c r="AM40" s="1200">
        <v>0</v>
      </c>
      <c r="AN40" s="1200">
        <v>0</v>
      </c>
      <c r="AO40" s="1198">
        <v>0</v>
      </c>
      <c r="AP40" s="1200">
        <v>0</v>
      </c>
      <c r="AQ40" s="1200">
        <v>0</v>
      </c>
      <c r="AR40" s="1198">
        <v>0</v>
      </c>
      <c r="AS40" s="1200">
        <v>0</v>
      </c>
      <c r="AT40" s="1200">
        <v>0</v>
      </c>
      <c r="AU40" s="1198">
        <v>0</v>
      </c>
      <c r="AV40" s="1200">
        <v>0</v>
      </c>
      <c r="AW40" s="1200">
        <v>0</v>
      </c>
      <c r="AX40" s="1198">
        <v>0</v>
      </c>
      <c r="AY40" s="1200">
        <v>0</v>
      </c>
      <c r="AZ40" s="1200">
        <v>0</v>
      </c>
      <c r="BA40" s="1198">
        <v>98263.902000000002</v>
      </c>
      <c r="BB40" s="1200">
        <v>20644.883508205545</v>
      </c>
      <c r="BC40" s="1201">
        <v>175000.935</v>
      </c>
      <c r="BD40" s="1196"/>
      <c r="BE40" s="1196"/>
    </row>
    <row r="41" spans="1:57" s="1191" customFormat="1" ht="10.199999999999999">
      <c r="A41" s="1197" t="s">
        <v>793</v>
      </c>
      <c r="B41" s="1198">
        <v>676.65700000000004</v>
      </c>
      <c r="C41" s="1200">
        <v>1214.4406779661017</v>
      </c>
      <c r="D41" s="1200">
        <v>5190.7340000000004</v>
      </c>
      <c r="E41" s="1198">
        <v>107.03</v>
      </c>
      <c r="F41" s="1200">
        <v>550</v>
      </c>
      <c r="G41" s="1200">
        <v>2151.38</v>
      </c>
      <c r="H41" s="1198">
        <v>1631</v>
      </c>
      <c r="I41" s="1200">
        <v>1958.3048157115954</v>
      </c>
      <c r="J41" s="1200">
        <v>8910.0190000000002</v>
      </c>
      <c r="K41" s="1198">
        <v>0</v>
      </c>
      <c r="L41" s="1200">
        <v>0</v>
      </c>
      <c r="M41" s="1200">
        <v>0</v>
      </c>
      <c r="N41" s="1198">
        <v>462</v>
      </c>
      <c r="O41" s="1200">
        <v>466.21495829970405</v>
      </c>
      <c r="P41" s="1200">
        <v>2194.9209999999998</v>
      </c>
      <c r="Q41" s="1198">
        <v>1597.6089999999999</v>
      </c>
      <c r="R41" s="1200">
        <v>634.17541027710513</v>
      </c>
      <c r="S41" s="1200">
        <v>3954.8389999999999</v>
      </c>
      <c r="T41" s="1198">
        <v>0</v>
      </c>
      <c r="U41" s="1200">
        <v>0</v>
      </c>
      <c r="V41" s="1200">
        <v>0</v>
      </c>
      <c r="W41" s="1198">
        <v>0</v>
      </c>
      <c r="X41" s="1200">
        <v>62.648103309120259</v>
      </c>
      <c r="Y41" s="1200">
        <v>232.863</v>
      </c>
      <c r="Z41" s="1198">
        <v>0</v>
      </c>
      <c r="AA41" s="1200">
        <v>0</v>
      </c>
      <c r="AB41" s="1200">
        <v>0</v>
      </c>
      <c r="AC41" s="1198">
        <v>0</v>
      </c>
      <c r="AD41" s="1200">
        <v>26.857411891310193</v>
      </c>
      <c r="AE41" s="1200">
        <v>99.828999999999994</v>
      </c>
      <c r="AF41" s="1198">
        <v>0</v>
      </c>
      <c r="AG41" s="1200">
        <v>0</v>
      </c>
      <c r="AH41" s="1200">
        <v>0</v>
      </c>
      <c r="AI41" s="1198">
        <v>0</v>
      </c>
      <c r="AJ41" s="1200">
        <v>0</v>
      </c>
      <c r="AK41" s="1200">
        <v>0</v>
      </c>
      <c r="AL41" s="1198">
        <v>0</v>
      </c>
      <c r="AM41" s="1200">
        <v>0</v>
      </c>
      <c r="AN41" s="1200">
        <v>0</v>
      </c>
      <c r="AO41" s="1198">
        <v>0</v>
      </c>
      <c r="AP41" s="1200">
        <v>0</v>
      </c>
      <c r="AQ41" s="1200">
        <v>0</v>
      </c>
      <c r="AR41" s="1198">
        <v>0</v>
      </c>
      <c r="AS41" s="1200">
        <v>0</v>
      </c>
      <c r="AT41" s="1200">
        <v>0</v>
      </c>
      <c r="AU41" s="1198">
        <v>0</v>
      </c>
      <c r="AV41" s="1200">
        <v>0</v>
      </c>
      <c r="AW41" s="1200">
        <v>0</v>
      </c>
      <c r="AX41" s="1198">
        <v>0</v>
      </c>
      <c r="AY41" s="1200">
        <v>0</v>
      </c>
      <c r="AZ41" s="1200">
        <v>0</v>
      </c>
      <c r="BA41" s="1198">
        <v>4474.2969999999996</v>
      </c>
      <c r="BB41" s="1200">
        <v>4912.6419155232716</v>
      </c>
      <c r="BC41" s="1201">
        <v>22734.588</v>
      </c>
      <c r="BD41" s="1196"/>
      <c r="BE41" s="1196"/>
    </row>
    <row r="42" spans="1:57" s="1191" customFormat="1" ht="10.199999999999999">
      <c r="A42" s="1197" t="s">
        <v>1124</v>
      </c>
      <c r="B42" s="1198">
        <v>18373.896000000001</v>
      </c>
      <c r="C42" s="1200">
        <v>557.65698143664247</v>
      </c>
      <c r="D42" s="1200">
        <v>20446.706999999999</v>
      </c>
      <c r="E42" s="1198">
        <v>0</v>
      </c>
      <c r="F42" s="1200">
        <v>0</v>
      </c>
      <c r="G42" s="1200">
        <v>0</v>
      </c>
      <c r="H42" s="1198">
        <v>337.80099999999999</v>
      </c>
      <c r="I42" s="1200">
        <v>29.557438794726927</v>
      </c>
      <c r="J42" s="1200">
        <v>447.66699999999997</v>
      </c>
      <c r="K42" s="1198">
        <v>2.7549999999999999</v>
      </c>
      <c r="L42" s="1200">
        <v>50.649448479956959</v>
      </c>
      <c r="M42" s="1200">
        <v>191.02</v>
      </c>
      <c r="N42" s="1198">
        <v>0</v>
      </c>
      <c r="O42" s="1200">
        <v>0</v>
      </c>
      <c r="P42" s="1200">
        <v>0</v>
      </c>
      <c r="Q42" s="1198">
        <v>250.85900000000001</v>
      </c>
      <c r="R42" s="1200">
        <v>613.88727468388481</v>
      </c>
      <c r="S42" s="1200">
        <v>2532.6790000000001</v>
      </c>
      <c r="T42" s="1198">
        <v>0</v>
      </c>
      <c r="U42" s="1200">
        <v>0</v>
      </c>
      <c r="V42" s="1200">
        <v>0</v>
      </c>
      <c r="W42" s="1198">
        <v>0</v>
      </c>
      <c r="X42" s="1200">
        <v>0</v>
      </c>
      <c r="Y42" s="1200">
        <v>0</v>
      </c>
      <c r="Z42" s="1198">
        <v>0</v>
      </c>
      <c r="AA42" s="1200">
        <v>0</v>
      </c>
      <c r="AB42" s="1200">
        <v>0</v>
      </c>
      <c r="AC42" s="1198">
        <v>133.97</v>
      </c>
      <c r="AD42" s="1200">
        <v>0</v>
      </c>
      <c r="AE42" s="1200">
        <v>133.97</v>
      </c>
      <c r="AF42" s="1198">
        <v>0</v>
      </c>
      <c r="AG42" s="1200">
        <v>0</v>
      </c>
      <c r="AH42" s="1200">
        <v>0</v>
      </c>
      <c r="AI42" s="1198">
        <v>0</v>
      </c>
      <c r="AJ42" s="1200">
        <v>0</v>
      </c>
      <c r="AK42" s="1200">
        <v>0</v>
      </c>
      <c r="AL42" s="1198">
        <v>0</v>
      </c>
      <c r="AM42" s="1200">
        <v>0</v>
      </c>
      <c r="AN42" s="1200">
        <v>0</v>
      </c>
      <c r="AO42" s="1198">
        <v>0</v>
      </c>
      <c r="AP42" s="1200">
        <v>0</v>
      </c>
      <c r="AQ42" s="1200">
        <v>0</v>
      </c>
      <c r="AR42" s="1198">
        <v>0</v>
      </c>
      <c r="AS42" s="1200">
        <v>0</v>
      </c>
      <c r="AT42" s="1200">
        <v>0</v>
      </c>
      <c r="AU42" s="1198">
        <v>0</v>
      </c>
      <c r="AV42" s="1200">
        <v>0</v>
      </c>
      <c r="AW42" s="1200">
        <v>0</v>
      </c>
      <c r="AX42" s="1198">
        <v>0</v>
      </c>
      <c r="AY42" s="1200">
        <v>0</v>
      </c>
      <c r="AZ42" s="1200">
        <v>0</v>
      </c>
      <c r="BA42" s="1198">
        <v>19099.282999999999</v>
      </c>
      <c r="BB42" s="1200">
        <v>1251.751681463546</v>
      </c>
      <c r="BC42" s="1201">
        <v>23752.044000000002</v>
      </c>
      <c r="BD42" s="1196"/>
      <c r="BE42" s="1196"/>
    </row>
    <row r="43" spans="1:57" s="1191" customFormat="1" ht="10.199999999999999">
      <c r="A43" s="1202" t="s">
        <v>1125</v>
      </c>
      <c r="B43" s="1203">
        <v>97740.57</v>
      </c>
      <c r="C43" s="1204">
        <v>2579.0559591068068</v>
      </c>
      <c r="D43" s="1205">
        <v>107326.92200000001</v>
      </c>
      <c r="E43" s="1203">
        <v>9.9480000000000004</v>
      </c>
      <c r="F43" s="1204">
        <v>0.14258810868980362</v>
      </c>
      <c r="G43" s="1205">
        <v>10.478</v>
      </c>
      <c r="H43" s="1203">
        <v>530034.81799999997</v>
      </c>
      <c r="I43" s="1204">
        <v>11599.581113801452</v>
      </c>
      <c r="J43" s="1205">
        <v>573150.46100000001</v>
      </c>
      <c r="K43" s="1203">
        <v>10459.816000000001</v>
      </c>
      <c r="L43" s="1204">
        <v>26.393866020984664</v>
      </c>
      <c r="M43" s="1205">
        <v>10557.922</v>
      </c>
      <c r="N43" s="1203">
        <v>3052.2979999999998</v>
      </c>
      <c r="O43" s="1204">
        <v>161.05730427764325</v>
      </c>
      <c r="P43" s="1205">
        <v>3650.9479999999999</v>
      </c>
      <c r="Q43" s="1203">
        <v>42838.716999999997</v>
      </c>
      <c r="R43" s="1204">
        <v>448.31638418079098</v>
      </c>
      <c r="S43" s="1205">
        <v>44505.11</v>
      </c>
      <c r="T43" s="1203">
        <v>55.503</v>
      </c>
      <c r="U43" s="1204">
        <v>5.4624697336561736</v>
      </c>
      <c r="V43" s="1205">
        <v>75.808000000000007</v>
      </c>
      <c r="W43" s="1203">
        <v>94041.308999999994</v>
      </c>
      <c r="X43" s="1204">
        <v>470.93139628732848</v>
      </c>
      <c r="Y43" s="1205">
        <v>95791.762000000002</v>
      </c>
      <c r="Z43" s="1203">
        <v>2441090.9130000002</v>
      </c>
      <c r="AA43" s="1204">
        <v>19.711057304277645</v>
      </c>
      <c r="AB43" s="1205">
        <v>2441164.179</v>
      </c>
      <c r="AC43" s="1203">
        <v>0</v>
      </c>
      <c r="AD43" s="1204">
        <v>0</v>
      </c>
      <c r="AE43" s="1205">
        <v>0</v>
      </c>
      <c r="AF43" s="1203">
        <v>1394.6020000000001</v>
      </c>
      <c r="AG43" s="1204">
        <v>0</v>
      </c>
      <c r="AH43" s="1205">
        <v>1394.6020000000001</v>
      </c>
      <c r="AI43" s="1203">
        <v>0</v>
      </c>
      <c r="AJ43" s="1204">
        <v>0</v>
      </c>
      <c r="AK43" s="1205">
        <v>0</v>
      </c>
      <c r="AL43" s="1203">
        <v>0</v>
      </c>
      <c r="AM43" s="1204">
        <v>0</v>
      </c>
      <c r="AN43" s="1205">
        <v>0</v>
      </c>
      <c r="AO43" s="1203">
        <v>2165.2240000000002</v>
      </c>
      <c r="AP43" s="1204">
        <v>0</v>
      </c>
      <c r="AQ43" s="1205">
        <v>2165.2240000000002</v>
      </c>
      <c r="AR43" s="1203">
        <v>0</v>
      </c>
      <c r="AS43" s="1204">
        <v>0</v>
      </c>
      <c r="AT43" s="1205">
        <v>0</v>
      </c>
      <c r="AU43" s="1203">
        <v>0</v>
      </c>
      <c r="AV43" s="1204">
        <v>0</v>
      </c>
      <c r="AW43" s="1205">
        <v>0</v>
      </c>
      <c r="AX43" s="1203">
        <v>0</v>
      </c>
      <c r="AY43" s="1204">
        <v>0</v>
      </c>
      <c r="AZ43" s="1205">
        <v>0</v>
      </c>
      <c r="BA43" s="1203">
        <v>3222883.7209999999</v>
      </c>
      <c r="BB43" s="1204">
        <v>15310.653483992466</v>
      </c>
      <c r="BC43" s="1205">
        <v>3279793.4210000001</v>
      </c>
      <c r="BD43" s="1196"/>
      <c r="BE43" s="1196"/>
    </row>
    <row r="44" spans="1:57" s="1191" customFormat="1" ht="10.199999999999999">
      <c r="A44" s="1197" t="s">
        <v>1117</v>
      </c>
      <c r="B44" s="1198">
        <v>604.33699999999999</v>
      </c>
      <c r="C44" s="1200">
        <v>65.196663976324999</v>
      </c>
      <c r="D44" s="1200">
        <v>846.67399999999998</v>
      </c>
      <c r="E44" s="1198">
        <v>9.9469999999999992</v>
      </c>
      <c r="F44" s="1200">
        <v>0.14070486951842884</v>
      </c>
      <c r="G44" s="1200">
        <v>10.47</v>
      </c>
      <c r="H44" s="1198">
        <v>8487.8179999999993</v>
      </c>
      <c r="I44" s="1200">
        <v>1145.4272262577347</v>
      </c>
      <c r="J44" s="1200">
        <v>12745.371999999999</v>
      </c>
      <c r="K44" s="1198">
        <v>84.073999999999998</v>
      </c>
      <c r="L44" s="1200">
        <v>7.3669626042507392</v>
      </c>
      <c r="M44" s="1200">
        <v>111.458</v>
      </c>
      <c r="N44" s="1198">
        <v>1855.0640000000001</v>
      </c>
      <c r="O44" s="1200">
        <v>18.04977132095776</v>
      </c>
      <c r="P44" s="1200">
        <v>1922.1559999999999</v>
      </c>
      <c r="Q44" s="1198">
        <v>250.44</v>
      </c>
      <c r="R44" s="1200">
        <v>18.747914985203121</v>
      </c>
      <c r="S44" s="1200">
        <v>320.12700000000001</v>
      </c>
      <c r="T44" s="1198">
        <v>0</v>
      </c>
      <c r="U44" s="1200">
        <v>0</v>
      </c>
      <c r="V44" s="1200">
        <v>0</v>
      </c>
      <c r="W44" s="1198">
        <v>63.08</v>
      </c>
      <c r="X44" s="1200">
        <v>4.6214689265536721</v>
      </c>
      <c r="Y44" s="1200">
        <v>80.257999999999996</v>
      </c>
      <c r="Z44" s="1198">
        <v>0</v>
      </c>
      <c r="AA44" s="1200">
        <v>0</v>
      </c>
      <c r="AB44" s="1200">
        <v>0</v>
      </c>
      <c r="AC44" s="1198">
        <v>0</v>
      </c>
      <c r="AD44" s="1200">
        <v>0</v>
      </c>
      <c r="AE44" s="1200">
        <v>0</v>
      </c>
      <c r="AF44" s="1198">
        <v>0</v>
      </c>
      <c r="AG44" s="1200">
        <v>0</v>
      </c>
      <c r="AH44" s="1200">
        <v>0</v>
      </c>
      <c r="AI44" s="1198">
        <v>0</v>
      </c>
      <c r="AJ44" s="1200">
        <v>0</v>
      </c>
      <c r="AK44" s="1200">
        <v>0</v>
      </c>
      <c r="AL44" s="1198">
        <v>0</v>
      </c>
      <c r="AM44" s="1200">
        <v>0</v>
      </c>
      <c r="AN44" s="1200">
        <v>0</v>
      </c>
      <c r="AO44" s="1198">
        <v>0</v>
      </c>
      <c r="AP44" s="1200">
        <v>0</v>
      </c>
      <c r="AQ44" s="1200">
        <v>0</v>
      </c>
      <c r="AR44" s="1198">
        <v>0</v>
      </c>
      <c r="AS44" s="1200">
        <v>0</v>
      </c>
      <c r="AT44" s="1200">
        <v>0</v>
      </c>
      <c r="AU44" s="1198">
        <v>0</v>
      </c>
      <c r="AV44" s="1200">
        <v>0</v>
      </c>
      <c r="AW44" s="1200">
        <v>0</v>
      </c>
      <c r="AX44" s="1198">
        <v>0</v>
      </c>
      <c r="AY44" s="1200">
        <v>0</v>
      </c>
      <c r="AZ44" s="1200">
        <v>0</v>
      </c>
      <c r="BA44" s="1198">
        <v>11354.763000000001</v>
      </c>
      <c r="BB44" s="1200">
        <v>1259.5512510088781</v>
      </c>
      <c r="BC44" s="1201">
        <v>16036.516</v>
      </c>
      <c r="BD44" s="1196"/>
      <c r="BE44" s="1196"/>
    </row>
    <row r="45" spans="1:57" s="1191" customFormat="1" ht="10.199999999999999">
      <c r="A45" s="1197" t="s">
        <v>791</v>
      </c>
      <c r="B45" s="1198">
        <v>10397.446</v>
      </c>
      <c r="C45" s="1200">
        <v>526.82593489373153</v>
      </c>
      <c r="D45" s="1200">
        <v>12355.659</v>
      </c>
      <c r="E45" s="1198">
        <v>0</v>
      </c>
      <c r="F45" s="1200">
        <v>0</v>
      </c>
      <c r="G45" s="1200">
        <v>0</v>
      </c>
      <c r="H45" s="1198">
        <v>8023.2049999999999</v>
      </c>
      <c r="I45" s="1200">
        <v>562.82136131288678</v>
      </c>
      <c r="J45" s="1200">
        <v>10115.212</v>
      </c>
      <c r="K45" s="1198">
        <v>0</v>
      </c>
      <c r="L45" s="1200">
        <v>0</v>
      </c>
      <c r="M45" s="1200">
        <v>0</v>
      </c>
      <c r="N45" s="1198">
        <v>240.78100000000001</v>
      </c>
      <c r="O45" s="1200">
        <v>31.724239978477264</v>
      </c>
      <c r="P45" s="1200">
        <v>358.7</v>
      </c>
      <c r="Q45" s="1198">
        <v>247.577</v>
      </c>
      <c r="R45" s="1200">
        <v>58.146085552865209</v>
      </c>
      <c r="S45" s="1200">
        <v>463.70699999999999</v>
      </c>
      <c r="T45" s="1198">
        <v>55.503</v>
      </c>
      <c r="U45" s="1200">
        <v>5.4624697336561736</v>
      </c>
      <c r="V45" s="1200">
        <v>75.808000000000007</v>
      </c>
      <c r="W45" s="1198">
        <v>148.81299999999999</v>
      </c>
      <c r="X45" s="1200">
        <v>57.35539413505515</v>
      </c>
      <c r="Y45" s="1200">
        <v>362.00299999999999</v>
      </c>
      <c r="Z45" s="1198">
        <v>0</v>
      </c>
      <c r="AA45" s="1200">
        <v>0</v>
      </c>
      <c r="AB45" s="1200">
        <v>0</v>
      </c>
      <c r="AC45" s="1198">
        <v>0</v>
      </c>
      <c r="AD45" s="1200">
        <v>0</v>
      </c>
      <c r="AE45" s="1200">
        <v>0</v>
      </c>
      <c r="AF45" s="1198">
        <v>0</v>
      </c>
      <c r="AG45" s="1200">
        <v>0</v>
      </c>
      <c r="AH45" s="1200">
        <v>0</v>
      </c>
      <c r="AI45" s="1198">
        <v>0</v>
      </c>
      <c r="AJ45" s="1200">
        <v>0</v>
      </c>
      <c r="AK45" s="1200">
        <v>0</v>
      </c>
      <c r="AL45" s="1198">
        <v>0</v>
      </c>
      <c r="AM45" s="1200">
        <v>0</v>
      </c>
      <c r="AN45" s="1200">
        <v>0</v>
      </c>
      <c r="AO45" s="1198">
        <v>0</v>
      </c>
      <c r="AP45" s="1200">
        <v>0</v>
      </c>
      <c r="AQ45" s="1200">
        <v>0</v>
      </c>
      <c r="AR45" s="1198">
        <v>0</v>
      </c>
      <c r="AS45" s="1200">
        <v>0</v>
      </c>
      <c r="AT45" s="1200">
        <v>0</v>
      </c>
      <c r="AU45" s="1198">
        <v>0</v>
      </c>
      <c r="AV45" s="1200">
        <v>0</v>
      </c>
      <c r="AW45" s="1200">
        <v>0</v>
      </c>
      <c r="AX45" s="1198">
        <v>0</v>
      </c>
      <c r="AY45" s="1200">
        <v>0</v>
      </c>
      <c r="AZ45" s="1200">
        <v>0</v>
      </c>
      <c r="BA45" s="1198">
        <v>19113.328000000001</v>
      </c>
      <c r="BB45" s="1200">
        <v>1242.3360236750066</v>
      </c>
      <c r="BC45" s="1201">
        <v>23731.092000000001</v>
      </c>
      <c r="BD45" s="1196"/>
      <c r="BE45" s="1196"/>
    </row>
    <row r="46" spans="1:57" s="1191" customFormat="1" ht="10.199999999999999">
      <c r="A46" s="1197" t="s">
        <v>123</v>
      </c>
      <c r="B46" s="1198">
        <v>1.992</v>
      </c>
      <c r="C46" s="1200">
        <v>5.9787463007801991</v>
      </c>
      <c r="D46" s="1200">
        <v>24.215</v>
      </c>
      <c r="E46" s="1198">
        <v>0</v>
      </c>
      <c r="F46" s="1200">
        <v>0</v>
      </c>
      <c r="G46" s="1200">
        <v>0</v>
      </c>
      <c r="H46" s="1198">
        <v>25413.784</v>
      </c>
      <c r="I46" s="1200">
        <v>2673.3379069141783</v>
      </c>
      <c r="J46" s="1200">
        <v>35350.582000000002</v>
      </c>
      <c r="K46" s="1198">
        <v>0</v>
      </c>
      <c r="L46" s="1200">
        <v>14.468926553672317</v>
      </c>
      <c r="M46" s="1200">
        <v>53.780999999999999</v>
      </c>
      <c r="N46" s="1198">
        <v>583.37099999999998</v>
      </c>
      <c r="O46" s="1200">
        <v>61.283023944040892</v>
      </c>
      <c r="P46" s="1200">
        <v>811.16099999999994</v>
      </c>
      <c r="Q46" s="1198">
        <v>342.971</v>
      </c>
      <c r="R46" s="1200">
        <v>17.89453860640301</v>
      </c>
      <c r="S46" s="1200">
        <v>409.48500000000001</v>
      </c>
      <c r="T46" s="1198">
        <v>0</v>
      </c>
      <c r="U46" s="1200">
        <v>0</v>
      </c>
      <c r="V46" s="1200">
        <v>0</v>
      </c>
      <c r="W46" s="1198">
        <v>96.162999999999997</v>
      </c>
      <c r="X46" s="1200">
        <v>7.9545332257196666</v>
      </c>
      <c r="Y46" s="1200">
        <v>125.73</v>
      </c>
      <c r="Z46" s="1198">
        <v>0</v>
      </c>
      <c r="AA46" s="1200">
        <v>0</v>
      </c>
      <c r="AB46" s="1200">
        <v>0</v>
      </c>
      <c r="AC46" s="1198">
        <v>0</v>
      </c>
      <c r="AD46" s="1200">
        <v>0</v>
      </c>
      <c r="AE46" s="1200">
        <v>0</v>
      </c>
      <c r="AF46" s="1198">
        <v>0</v>
      </c>
      <c r="AG46" s="1200">
        <v>0</v>
      </c>
      <c r="AH46" s="1200">
        <v>0</v>
      </c>
      <c r="AI46" s="1198">
        <v>0</v>
      </c>
      <c r="AJ46" s="1200">
        <v>0</v>
      </c>
      <c r="AK46" s="1200">
        <v>0</v>
      </c>
      <c r="AL46" s="1198">
        <v>0</v>
      </c>
      <c r="AM46" s="1200">
        <v>0</v>
      </c>
      <c r="AN46" s="1200">
        <v>0</v>
      </c>
      <c r="AO46" s="1198">
        <v>0</v>
      </c>
      <c r="AP46" s="1200">
        <v>0</v>
      </c>
      <c r="AQ46" s="1200">
        <v>0</v>
      </c>
      <c r="AR46" s="1198">
        <v>0</v>
      </c>
      <c r="AS46" s="1200">
        <v>0</v>
      </c>
      <c r="AT46" s="1200">
        <v>0</v>
      </c>
      <c r="AU46" s="1198">
        <v>0</v>
      </c>
      <c r="AV46" s="1200">
        <v>0</v>
      </c>
      <c r="AW46" s="1200">
        <v>0</v>
      </c>
      <c r="AX46" s="1198">
        <v>0</v>
      </c>
      <c r="AY46" s="1200">
        <v>0</v>
      </c>
      <c r="AZ46" s="1200">
        <v>0</v>
      </c>
      <c r="BA46" s="1198">
        <v>26438.282999999999</v>
      </c>
      <c r="BB46" s="1200">
        <v>2780.9184826472965</v>
      </c>
      <c r="BC46" s="1201">
        <v>36774.957000000002</v>
      </c>
      <c r="BD46" s="1196"/>
      <c r="BE46" s="1196"/>
    </row>
    <row r="47" spans="1:57" s="1191" customFormat="1" ht="10.199999999999999">
      <c r="A47" s="1197" t="s">
        <v>133</v>
      </c>
      <c r="B47" s="1198">
        <v>74092.058000000005</v>
      </c>
      <c r="C47" s="1200">
        <v>1692</v>
      </c>
      <c r="D47" s="1200">
        <v>80381.222999999998</v>
      </c>
      <c r="E47" s="1198">
        <v>0</v>
      </c>
      <c r="F47" s="1200">
        <v>0</v>
      </c>
      <c r="G47" s="1200">
        <v>0</v>
      </c>
      <c r="H47" s="1198">
        <v>486165.533</v>
      </c>
      <c r="I47" s="1200">
        <v>5265.8948076405695</v>
      </c>
      <c r="J47" s="1200">
        <v>505738.864</v>
      </c>
      <c r="K47" s="1198">
        <v>8515.741</v>
      </c>
      <c r="L47" s="1200">
        <v>0</v>
      </c>
      <c r="M47" s="1200">
        <v>8515.741</v>
      </c>
      <c r="N47" s="1198">
        <v>373.08</v>
      </c>
      <c r="O47" s="1200">
        <v>50</v>
      </c>
      <c r="P47" s="1200">
        <v>558.92999999999995</v>
      </c>
      <c r="Q47" s="1198">
        <v>41725.777000000002</v>
      </c>
      <c r="R47" s="1200">
        <v>293.74764595103574</v>
      </c>
      <c r="S47" s="1200">
        <v>42817.637000000002</v>
      </c>
      <c r="T47" s="1198">
        <v>0</v>
      </c>
      <c r="U47" s="1200">
        <v>0</v>
      </c>
      <c r="V47" s="1200">
        <v>0</v>
      </c>
      <c r="W47" s="1198">
        <v>93434.047999999995</v>
      </c>
      <c r="X47" s="1200">
        <v>401</v>
      </c>
      <c r="Y47" s="1200">
        <v>94924.565000000002</v>
      </c>
      <c r="Z47" s="1198">
        <v>2441090.9130000002</v>
      </c>
      <c r="AA47" s="1200">
        <v>19.711057304277645</v>
      </c>
      <c r="AB47" s="1200">
        <v>2441164.179</v>
      </c>
      <c r="AC47" s="1198">
        <v>0</v>
      </c>
      <c r="AD47" s="1200">
        <v>0</v>
      </c>
      <c r="AE47" s="1200">
        <v>0</v>
      </c>
      <c r="AF47" s="1198">
        <v>1394.6020000000001</v>
      </c>
      <c r="AG47" s="1200">
        <v>0</v>
      </c>
      <c r="AH47" s="1200">
        <v>1394.6020000000001</v>
      </c>
      <c r="AI47" s="1198">
        <v>0</v>
      </c>
      <c r="AJ47" s="1200">
        <v>0</v>
      </c>
      <c r="AK47" s="1200">
        <v>0</v>
      </c>
      <c r="AL47" s="1198">
        <v>0</v>
      </c>
      <c r="AM47" s="1200">
        <v>0</v>
      </c>
      <c r="AN47" s="1200">
        <v>0</v>
      </c>
      <c r="AO47" s="1198">
        <v>2165.2240000000002</v>
      </c>
      <c r="AP47" s="1200">
        <v>0</v>
      </c>
      <c r="AQ47" s="1200">
        <v>2165.2240000000002</v>
      </c>
      <c r="AR47" s="1198">
        <v>0</v>
      </c>
      <c r="AS47" s="1200">
        <v>0</v>
      </c>
      <c r="AT47" s="1200">
        <v>0</v>
      </c>
      <c r="AU47" s="1198">
        <v>0</v>
      </c>
      <c r="AV47" s="1200">
        <v>0</v>
      </c>
      <c r="AW47" s="1200">
        <v>0</v>
      </c>
      <c r="AX47" s="1198">
        <v>0</v>
      </c>
      <c r="AY47" s="1200">
        <v>0</v>
      </c>
      <c r="AZ47" s="1200">
        <v>0</v>
      </c>
      <c r="BA47" s="1198">
        <v>3148956.98</v>
      </c>
      <c r="BB47" s="1200">
        <v>7722.3537799300511</v>
      </c>
      <c r="BC47" s="1201">
        <v>3177660.969</v>
      </c>
      <c r="BD47" s="1196"/>
      <c r="BE47" s="1196"/>
    </row>
    <row r="48" spans="1:57" s="1191" customFormat="1" ht="10.199999999999999">
      <c r="A48" s="1197" t="s">
        <v>711</v>
      </c>
      <c r="B48" s="1198">
        <v>0</v>
      </c>
      <c r="C48" s="1200">
        <v>0</v>
      </c>
      <c r="D48" s="1200">
        <v>0</v>
      </c>
      <c r="E48" s="1198">
        <v>0</v>
      </c>
      <c r="F48" s="1200">
        <v>0</v>
      </c>
      <c r="G48" s="1200">
        <v>0</v>
      </c>
      <c r="H48" s="1198">
        <v>4.0000000000000001E-3</v>
      </c>
      <c r="I48" s="1200">
        <v>0</v>
      </c>
      <c r="J48" s="1200">
        <v>4.0000000000000001E-3</v>
      </c>
      <c r="K48" s="1198">
        <v>0</v>
      </c>
      <c r="L48" s="1200">
        <v>0</v>
      </c>
      <c r="M48" s="1200">
        <v>0</v>
      </c>
      <c r="N48" s="1198">
        <v>0</v>
      </c>
      <c r="O48" s="1200">
        <v>0</v>
      </c>
      <c r="P48" s="1200">
        <v>0</v>
      </c>
      <c r="Q48" s="1198">
        <v>0</v>
      </c>
      <c r="R48" s="1200">
        <v>0</v>
      </c>
      <c r="S48" s="1200">
        <v>0</v>
      </c>
      <c r="T48" s="1198">
        <v>0</v>
      </c>
      <c r="U48" s="1200">
        <v>0</v>
      </c>
      <c r="V48" s="1200">
        <v>0</v>
      </c>
      <c r="W48" s="1198">
        <v>240.28700000000001</v>
      </c>
      <c r="X48" s="1200">
        <v>0</v>
      </c>
      <c r="Y48" s="1200">
        <v>240.28700000000001</v>
      </c>
      <c r="Z48" s="1198">
        <v>0</v>
      </c>
      <c r="AA48" s="1200">
        <v>0</v>
      </c>
      <c r="AB48" s="1200">
        <v>0</v>
      </c>
      <c r="AC48" s="1198">
        <v>0</v>
      </c>
      <c r="AD48" s="1200">
        <v>0</v>
      </c>
      <c r="AE48" s="1200">
        <v>0</v>
      </c>
      <c r="AF48" s="1198">
        <v>0</v>
      </c>
      <c r="AG48" s="1200">
        <v>0</v>
      </c>
      <c r="AH48" s="1200">
        <v>0</v>
      </c>
      <c r="AI48" s="1198">
        <v>0</v>
      </c>
      <c r="AJ48" s="1200">
        <v>0</v>
      </c>
      <c r="AK48" s="1200">
        <v>0</v>
      </c>
      <c r="AL48" s="1198">
        <v>0</v>
      </c>
      <c r="AM48" s="1200">
        <v>0</v>
      </c>
      <c r="AN48" s="1200">
        <v>0</v>
      </c>
      <c r="AO48" s="1198">
        <v>0</v>
      </c>
      <c r="AP48" s="1200">
        <v>0</v>
      </c>
      <c r="AQ48" s="1200">
        <v>0</v>
      </c>
      <c r="AR48" s="1198">
        <v>0</v>
      </c>
      <c r="AS48" s="1200">
        <v>0</v>
      </c>
      <c r="AT48" s="1200">
        <v>0</v>
      </c>
      <c r="AU48" s="1198">
        <v>0</v>
      </c>
      <c r="AV48" s="1200">
        <v>0</v>
      </c>
      <c r="AW48" s="1200">
        <v>0</v>
      </c>
      <c r="AX48" s="1198">
        <v>0</v>
      </c>
      <c r="AY48" s="1200">
        <v>0</v>
      </c>
      <c r="AZ48" s="1200">
        <v>0</v>
      </c>
      <c r="BA48" s="1198">
        <v>240.292</v>
      </c>
      <c r="BB48" s="1200">
        <v>0</v>
      </c>
      <c r="BC48" s="1201">
        <v>240.292</v>
      </c>
      <c r="BD48" s="1196"/>
      <c r="BE48" s="1196"/>
    </row>
    <row r="49" spans="1:57" s="1191" customFormat="1" ht="10.199999999999999">
      <c r="A49" s="1197" t="s">
        <v>792</v>
      </c>
      <c r="B49" s="1198">
        <v>1498.9770000000001</v>
      </c>
      <c r="C49" s="1200">
        <v>70.104923325262305</v>
      </c>
      <c r="D49" s="1200">
        <v>1759.558</v>
      </c>
      <c r="E49" s="1198">
        <v>1E-3</v>
      </c>
      <c r="F49" s="1200">
        <v>1.8832391713747645E-3</v>
      </c>
      <c r="G49" s="1200">
        <v>8.0000000000000002E-3</v>
      </c>
      <c r="H49" s="1198">
        <v>1944.44</v>
      </c>
      <c r="I49" s="1200">
        <v>891.6464891041162</v>
      </c>
      <c r="J49" s="1200">
        <v>5258.6909999999998</v>
      </c>
      <c r="K49" s="1198">
        <v>0</v>
      </c>
      <c r="L49" s="1200">
        <v>8.0710250201775622E-4</v>
      </c>
      <c r="M49" s="1200">
        <v>3.0000000000000001E-3</v>
      </c>
      <c r="N49" s="1198">
        <v>0</v>
      </c>
      <c r="O49" s="1200">
        <v>0</v>
      </c>
      <c r="P49" s="1200">
        <v>0</v>
      </c>
      <c r="Q49" s="1198">
        <v>271.77</v>
      </c>
      <c r="R49" s="1200">
        <v>33.13290287866559</v>
      </c>
      <c r="S49" s="1200">
        <v>394.92500000000001</v>
      </c>
      <c r="T49" s="1198">
        <v>0</v>
      </c>
      <c r="U49" s="1200">
        <v>0</v>
      </c>
      <c r="V49" s="1200">
        <v>0</v>
      </c>
      <c r="W49" s="1198">
        <v>58.914999999999999</v>
      </c>
      <c r="X49" s="1200">
        <v>0</v>
      </c>
      <c r="Y49" s="1200">
        <v>58.914999999999999</v>
      </c>
      <c r="Z49" s="1198">
        <v>0</v>
      </c>
      <c r="AA49" s="1200">
        <v>0</v>
      </c>
      <c r="AB49" s="1200">
        <v>0</v>
      </c>
      <c r="AC49" s="1198">
        <v>0</v>
      </c>
      <c r="AD49" s="1200">
        <v>0</v>
      </c>
      <c r="AE49" s="1200">
        <v>0</v>
      </c>
      <c r="AF49" s="1198">
        <v>0</v>
      </c>
      <c r="AG49" s="1200">
        <v>0</v>
      </c>
      <c r="AH49" s="1200">
        <v>0</v>
      </c>
      <c r="AI49" s="1198">
        <v>0</v>
      </c>
      <c r="AJ49" s="1200">
        <v>0</v>
      </c>
      <c r="AK49" s="1200">
        <v>0</v>
      </c>
      <c r="AL49" s="1198">
        <v>0</v>
      </c>
      <c r="AM49" s="1200">
        <v>0</v>
      </c>
      <c r="AN49" s="1200">
        <v>0</v>
      </c>
      <c r="AO49" s="1198">
        <v>0</v>
      </c>
      <c r="AP49" s="1200">
        <v>0</v>
      </c>
      <c r="AQ49" s="1200">
        <v>0</v>
      </c>
      <c r="AR49" s="1198">
        <v>0</v>
      </c>
      <c r="AS49" s="1200">
        <v>0</v>
      </c>
      <c r="AT49" s="1200">
        <v>0</v>
      </c>
      <c r="AU49" s="1198">
        <v>0</v>
      </c>
      <c r="AV49" s="1200">
        <v>0</v>
      </c>
      <c r="AW49" s="1200">
        <v>0</v>
      </c>
      <c r="AX49" s="1198">
        <v>0</v>
      </c>
      <c r="AY49" s="1200">
        <v>0</v>
      </c>
      <c r="AZ49" s="1200">
        <v>0</v>
      </c>
      <c r="BA49" s="1198">
        <v>3774.105</v>
      </c>
      <c r="BB49" s="1200">
        <v>994.88754371805214</v>
      </c>
      <c r="BC49" s="1201">
        <v>7472.1030000000001</v>
      </c>
      <c r="BD49" s="1196"/>
      <c r="BE49" s="1196"/>
    </row>
    <row r="50" spans="1:57" s="1191" customFormat="1" ht="10.199999999999999">
      <c r="A50" s="1197" t="s">
        <v>793</v>
      </c>
      <c r="B50" s="1198">
        <v>0</v>
      </c>
      <c r="C50" s="1200">
        <v>215</v>
      </c>
      <c r="D50" s="1200">
        <v>799.15499999999997</v>
      </c>
      <c r="E50" s="1198">
        <v>0</v>
      </c>
      <c r="F50" s="1200">
        <v>0</v>
      </c>
      <c r="G50" s="1200">
        <v>0</v>
      </c>
      <c r="H50" s="1198">
        <v>0.03</v>
      </c>
      <c r="I50" s="1200">
        <v>1060.4527845036318</v>
      </c>
      <c r="J50" s="1200">
        <v>3941.7330000000002</v>
      </c>
      <c r="K50" s="1198">
        <v>0</v>
      </c>
      <c r="L50" s="1200">
        <v>0</v>
      </c>
      <c r="M50" s="1200">
        <v>0</v>
      </c>
      <c r="N50" s="1198">
        <v>0</v>
      </c>
      <c r="O50" s="1200">
        <v>0</v>
      </c>
      <c r="P50" s="1200">
        <v>0</v>
      </c>
      <c r="Q50" s="1198">
        <v>0</v>
      </c>
      <c r="R50" s="1200">
        <v>0</v>
      </c>
      <c r="S50" s="1200">
        <v>0</v>
      </c>
      <c r="T50" s="1198">
        <v>0</v>
      </c>
      <c r="U50" s="1200">
        <v>0</v>
      </c>
      <c r="V50" s="1200">
        <v>0</v>
      </c>
      <c r="W50" s="1198">
        <v>0</v>
      </c>
      <c r="X50" s="1200">
        <v>0</v>
      </c>
      <c r="Y50" s="1200">
        <v>0</v>
      </c>
      <c r="Z50" s="1198">
        <v>0</v>
      </c>
      <c r="AA50" s="1200">
        <v>0</v>
      </c>
      <c r="AB50" s="1200">
        <v>0</v>
      </c>
      <c r="AC50" s="1198">
        <v>0</v>
      </c>
      <c r="AD50" s="1200">
        <v>0</v>
      </c>
      <c r="AE50" s="1200">
        <v>0</v>
      </c>
      <c r="AF50" s="1198">
        <v>0</v>
      </c>
      <c r="AG50" s="1200">
        <v>0</v>
      </c>
      <c r="AH50" s="1200">
        <v>0</v>
      </c>
      <c r="AI50" s="1198">
        <v>0</v>
      </c>
      <c r="AJ50" s="1200">
        <v>0</v>
      </c>
      <c r="AK50" s="1200">
        <v>0</v>
      </c>
      <c r="AL50" s="1198">
        <v>0</v>
      </c>
      <c r="AM50" s="1200">
        <v>0</v>
      </c>
      <c r="AN50" s="1200">
        <v>0</v>
      </c>
      <c r="AO50" s="1198">
        <v>0</v>
      </c>
      <c r="AP50" s="1200">
        <v>0</v>
      </c>
      <c r="AQ50" s="1200">
        <v>0</v>
      </c>
      <c r="AR50" s="1198">
        <v>0</v>
      </c>
      <c r="AS50" s="1200">
        <v>0</v>
      </c>
      <c r="AT50" s="1200">
        <v>0</v>
      </c>
      <c r="AU50" s="1198">
        <v>0</v>
      </c>
      <c r="AV50" s="1200">
        <v>0</v>
      </c>
      <c r="AW50" s="1200">
        <v>0</v>
      </c>
      <c r="AX50" s="1198">
        <v>0</v>
      </c>
      <c r="AY50" s="1200">
        <v>0</v>
      </c>
      <c r="AZ50" s="1200">
        <v>0</v>
      </c>
      <c r="BA50" s="1198">
        <v>0.03</v>
      </c>
      <c r="BB50" s="1200">
        <v>1275.4527845036321</v>
      </c>
      <c r="BC50" s="1201">
        <v>4740.8879999999999</v>
      </c>
      <c r="BD50" s="1196"/>
      <c r="BE50" s="1196"/>
    </row>
    <row r="51" spans="1:57" s="1191" customFormat="1" ht="10.199999999999999">
      <c r="A51" s="1197" t="s">
        <v>1126</v>
      </c>
      <c r="B51" s="1198">
        <v>11145.757</v>
      </c>
      <c r="C51" s="1200">
        <v>3.9488835082055425</v>
      </c>
      <c r="D51" s="1200">
        <v>11160.436</v>
      </c>
      <c r="E51" s="1198">
        <v>0</v>
      </c>
      <c r="F51" s="1200">
        <v>0</v>
      </c>
      <c r="G51" s="1200">
        <v>0</v>
      </c>
      <c r="H51" s="1198">
        <v>0</v>
      </c>
      <c r="I51" s="1200">
        <v>0</v>
      </c>
      <c r="J51" s="1200">
        <v>0</v>
      </c>
      <c r="K51" s="1198">
        <v>1860</v>
      </c>
      <c r="L51" s="1200">
        <v>4.556900726392251</v>
      </c>
      <c r="M51" s="1200">
        <v>1876.9380000000001</v>
      </c>
      <c r="N51" s="1198">
        <v>0</v>
      </c>
      <c r="O51" s="1200">
        <v>0</v>
      </c>
      <c r="P51" s="1200">
        <v>0</v>
      </c>
      <c r="Q51" s="1198">
        <v>0.17899999999999999</v>
      </c>
      <c r="R51" s="1200">
        <v>26.646758138283563</v>
      </c>
      <c r="S51" s="1200">
        <v>99.224999999999994</v>
      </c>
      <c r="T51" s="1198">
        <v>0</v>
      </c>
      <c r="U51" s="1200">
        <v>0</v>
      </c>
      <c r="V51" s="1200">
        <v>0</v>
      </c>
      <c r="W51" s="1198">
        <v>0</v>
      </c>
      <c r="X51" s="1200">
        <v>0</v>
      </c>
      <c r="Y51" s="1200">
        <v>0</v>
      </c>
      <c r="Z51" s="1198">
        <v>0</v>
      </c>
      <c r="AA51" s="1200">
        <v>0</v>
      </c>
      <c r="AB51" s="1200">
        <v>0</v>
      </c>
      <c r="AC51" s="1198">
        <v>0</v>
      </c>
      <c r="AD51" s="1200">
        <v>0</v>
      </c>
      <c r="AE51" s="1200">
        <v>0</v>
      </c>
      <c r="AF51" s="1198">
        <v>0</v>
      </c>
      <c r="AG51" s="1200">
        <v>0</v>
      </c>
      <c r="AH51" s="1200">
        <v>0</v>
      </c>
      <c r="AI51" s="1198">
        <v>0</v>
      </c>
      <c r="AJ51" s="1200">
        <v>0</v>
      </c>
      <c r="AK51" s="1200">
        <v>0</v>
      </c>
      <c r="AL51" s="1198">
        <v>0</v>
      </c>
      <c r="AM51" s="1200">
        <v>0</v>
      </c>
      <c r="AN51" s="1200">
        <v>0</v>
      </c>
      <c r="AO51" s="1198">
        <v>0</v>
      </c>
      <c r="AP51" s="1200">
        <v>0</v>
      </c>
      <c r="AQ51" s="1200">
        <v>0</v>
      </c>
      <c r="AR51" s="1198">
        <v>0</v>
      </c>
      <c r="AS51" s="1200">
        <v>0</v>
      </c>
      <c r="AT51" s="1200">
        <v>0</v>
      </c>
      <c r="AU51" s="1198">
        <v>0</v>
      </c>
      <c r="AV51" s="1200">
        <v>0</v>
      </c>
      <c r="AW51" s="1200">
        <v>0</v>
      </c>
      <c r="AX51" s="1198">
        <v>0</v>
      </c>
      <c r="AY51" s="1200">
        <v>0</v>
      </c>
      <c r="AZ51" s="1200">
        <v>0</v>
      </c>
      <c r="BA51" s="1198">
        <v>13005.937</v>
      </c>
      <c r="BB51" s="1200">
        <v>35.152811407048695</v>
      </c>
      <c r="BC51" s="1201">
        <v>13136.6</v>
      </c>
      <c r="BD51" s="1196"/>
      <c r="BE51" s="1196"/>
    </row>
    <row r="52" spans="1:57" s="1191" customFormat="1" ht="10.199999999999999">
      <c r="A52" s="1202" t="s">
        <v>1127</v>
      </c>
      <c r="B52" s="1203">
        <v>11947692.233999999</v>
      </c>
      <c r="C52" s="1204">
        <v>191337.25073984396</v>
      </c>
      <c r="D52" s="1205">
        <v>12658892.796</v>
      </c>
      <c r="E52" s="1203">
        <v>1442471.4339999999</v>
      </c>
      <c r="F52" s="1204">
        <v>184.03497444175409</v>
      </c>
      <c r="G52" s="1205">
        <v>1443155.4920000001</v>
      </c>
      <c r="H52" s="1203">
        <v>15487368.756999999</v>
      </c>
      <c r="I52" s="1204">
        <v>562544.92090395477</v>
      </c>
      <c r="J52" s="1205">
        <v>17578348.228</v>
      </c>
      <c r="K52" s="1203">
        <v>3854225.787</v>
      </c>
      <c r="L52" s="1204">
        <v>29958.423728813559</v>
      </c>
      <c r="M52" s="1205">
        <v>3965581.2480000001</v>
      </c>
      <c r="N52" s="1203">
        <v>1981442.8319999999</v>
      </c>
      <c r="O52" s="1204">
        <v>15515.4670433145</v>
      </c>
      <c r="P52" s="1205">
        <v>2039113.824</v>
      </c>
      <c r="Q52" s="1203">
        <v>9755883.8699999992</v>
      </c>
      <c r="R52" s="1204">
        <v>126155.05084745763</v>
      </c>
      <c r="S52" s="1205">
        <v>10224802.195</v>
      </c>
      <c r="T52" s="1203">
        <v>0</v>
      </c>
      <c r="U52" s="1204">
        <v>0</v>
      </c>
      <c r="V52" s="1205">
        <v>0</v>
      </c>
      <c r="W52" s="1203">
        <v>14979027.880999999</v>
      </c>
      <c r="X52" s="1204">
        <v>133033.22276029055</v>
      </c>
      <c r="Y52" s="1205">
        <v>15473512.370999999</v>
      </c>
      <c r="Z52" s="1203">
        <v>358982.66200000001</v>
      </c>
      <c r="AA52" s="1204">
        <v>0</v>
      </c>
      <c r="AB52" s="1205">
        <v>358982.66200000001</v>
      </c>
      <c r="AC52" s="1203">
        <v>1563613.128</v>
      </c>
      <c r="AD52" s="1204">
        <v>1259.2066182405165</v>
      </c>
      <c r="AE52" s="1205">
        <v>1568293.5989999999</v>
      </c>
      <c r="AF52" s="1203">
        <v>3386238.7140000002</v>
      </c>
      <c r="AG52" s="1204">
        <v>32.97444175410277</v>
      </c>
      <c r="AH52" s="1205">
        <v>3386361.28</v>
      </c>
      <c r="AI52" s="1203">
        <v>78226.127999999997</v>
      </c>
      <c r="AJ52" s="1204">
        <v>64</v>
      </c>
      <c r="AK52" s="1205">
        <v>78464.016000000003</v>
      </c>
      <c r="AL52" s="1203">
        <v>1344658.8489999999</v>
      </c>
      <c r="AM52" s="1204">
        <v>0</v>
      </c>
      <c r="AN52" s="1205">
        <v>1344658.8489999999</v>
      </c>
      <c r="AO52" s="1203">
        <v>598567.723</v>
      </c>
      <c r="AP52" s="1204">
        <v>0</v>
      </c>
      <c r="AQ52" s="1205">
        <v>598567.723</v>
      </c>
      <c r="AR52" s="1203">
        <v>0</v>
      </c>
      <c r="AS52" s="1204">
        <v>0</v>
      </c>
      <c r="AT52" s="1205">
        <v>0</v>
      </c>
      <c r="AU52" s="1203">
        <v>0</v>
      </c>
      <c r="AV52" s="1204">
        <v>0</v>
      </c>
      <c r="AW52" s="1205">
        <v>0</v>
      </c>
      <c r="AX52" s="1203">
        <v>0</v>
      </c>
      <c r="AY52" s="1204">
        <v>0</v>
      </c>
      <c r="AZ52" s="1205">
        <v>0</v>
      </c>
      <c r="BA52" s="1203">
        <v>66778400.005000003</v>
      </c>
      <c r="BB52" s="1204">
        <v>1060084.5531342481</v>
      </c>
      <c r="BC52" s="1205">
        <v>70718734.289000005</v>
      </c>
      <c r="BD52" s="1196"/>
      <c r="BE52" s="1196"/>
    </row>
    <row r="53" spans="1:57" s="1191" customFormat="1" ht="10.199999999999999">
      <c r="A53" s="1197" t="s">
        <v>1117</v>
      </c>
      <c r="B53" s="1198">
        <v>198.988</v>
      </c>
      <c r="C53" s="1200">
        <v>0.7492601560398171</v>
      </c>
      <c r="D53" s="1200">
        <v>201.774</v>
      </c>
      <c r="E53" s="1198">
        <v>0</v>
      </c>
      <c r="F53" s="1200">
        <v>0</v>
      </c>
      <c r="G53" s="1200">
        <v>0</v>
      </c>
      <c r="H53" s="1198">
        <v>1286.347</v>
      </c>
      <c r="I53" s="1200">
        <v>144.17083669626044</v>
      </c>
      <c r="J53" s="1200">
        <v>1822.23</v>
      </c>
      <c r="K53" s="1198">
        <v>5600.3680000000004</v>
      </c>
      <c r="L53" s="1200">
        <v>35.10734463276836</v>
      </c>
      <c r="M53" s="1200">
        <v>5730.8630000000003</v>
      </c>
      <c r="N53" s="1198">
        <v>20.474</v>
      </c>
      <c r="O53" s="1200">
        <v>1.9921980091471616</v>
      </c>
      <c r="P53" s="1200">
        <v>27.88</v>
      </c>
      <c r="Q53" s="1198">
        <v>467.93299999999999</v>
      </c>
      <c r="R53" s="1200">
        <v>63.006994888350818</v>
      </c>
      <c r="S53" s="1200">
        <v>702.13099999999997</v>
      </c>
      <c r="T53" s="1198">
        <v>0</v>
      </c>
      <c r="U53" s="1200">
        <v>0</v>
      </c>
      <c r="V53" s="1200">
        <v>0</v>
      </c>
      <c r="W53" s="1198">
        <v>381.428</v>
      </c>
      <c r="X53" s="1200">
        <v>18.500403551251011</v>
      </c>
      <c r="Y53" s="1200">
        <v>450.19499999999999</v>
      </c>
      <c r="Z53" s="1198">
        <v>0</v>
      </c>
      <c r="AA53" s="1200">
        <v>0</v>
      </c>
      <c r="AB53" s="1200">
        <v>0</v>
      </c>
      <c r="AC53" s="1198">
        <v>0</v>
      </c>
      <c r="AD53" s="1200">
        <v>0</v>
      </c>
      <c r="AE53" s="1200">
        <v>0</v>
      </c>
      <c r="AF53" s="1198">
        <v>0</v>
      </c>
      <c r="AG53" s="1200">
        <v>0</v>
      </c>
      <c r="AH53" s="1200">
        <v>0</v>
      </c>
      <c r="AI53" s="1198">
        <v>0</v>
      </c>
      <c r="AJ53" s="1200">
        <v>0</v>
      </c>
      <c r="AK53" s="1200">
        <v>0</v>
      </c>
      <c r="AL53" s="1198">
        <v>0</v>
      </c>
      <c r="AM53" s="1200">
        <v>0</v>
      </c>
      <c r="AN53" s="1200">
        <v>0</v>
      </c>
      <c r="AO53" s="1198">
        <v>0</v>
      </c>
      <c r="AP53" s="1200">
        <v>0</v>
      </c>
      <c r="AQ53" s="1200">
        <v>0</v>
      </c>
      <c r="AR53" s="1198">
        <v>0</v>
      </c>
      <c r="AS53" s="1200">
        <v>0</v>
      </c>
      <c r="AT53" s="1200">
        <v>0</v>
      </c>
      <c r="AU53" s="1198">
        <v>0</v>
      </c>
      <c r="AV53" s="1200">
        <v>0</v>
      </c>
      <c r="AW53" s="1200">
        <v>0</v>
      </c>
      <c r="AX53" s="1198">
        <v>0</v>
      </c>
      <c r="AY53" s="1200">
        <v>0</v>
      </c>
      <c r="AZ53" s="1200">
        <v>0</v>
      </c>
      <c r="BA53" s="1198">
        <v>7955.5410000000002</v>
      </c>
      <c r="BB53" s="1200">
        <v>263.5278450363196</v>
      </c>
      <c r="BC53" s="1201">
        <v>8935.0740000000005</v>
      </c>
      <c r="BD53" s="1196"/>
      <c r="BE53" s="1196"/>
    </row>
    <row r="54" spans="1:57" s="1191" customFormat="1" ht="10.199999999999999">
      <c r="A54" s="1197" t="s">
        <v>791</v>
      </c>
      <c r="B54" s="1198">
        <v>3016062.602</v>
      </c>
      <c r="C54" s="1200">
        <v>104273.32391713747</v>
      </c>
      <c r="D54" s="1200">
        <v>3403646.548</v>
      </c>
      <c r="E54" s="1198">
        <v>3114.0630000000001</v>
      </c>
      <c r="F54" s="1200">
        <v>95.483185364541299</v>
      </c>
      <c r="G54" s="1200">
        <v>3468.9749999999999</v>
      </c>
      <c r="H54" s="1198">
        <v>4876098.9819999998</v>
      </c>
      <c r="I54" s="1200">
        <v>272323.2867904224</v>
      </c>
      <c r="J54" s="1200">
        <v>5888324.6399999997</v>
      </c>
      <c r="K54" s="1198">
        <v>647145.71</v>
      </c>
      <c r="L54" s="1200">
        <v>29742.303470540759</v>
      </c>
      <c r="M54" s="1200">
        <v>757697.85199999996</v>
      </c>
      <c r="N54" s="1198">
        <v>267813.59499999997</v>
      </c>
      <c r="O54" s="1200">
        <v>10696.384718859295</v>
      </c>
      <c r="P54" s="1200">
        <v>307572.05699999997</v>
      </c>
      <c r="Q54" s="1198">
        <v>2168772.9270000001</v>
      </c>
      <c r="R54" s="1200">
        <v>92179.625504439056</v>
      </c>
      <c r="S54" s="1200">
        <v>2511404.5950000002</v>
      </c>
      <c r="T54" s="1198">
        <v>0</v>
      </c>
      <c r="U54" s="1200">
        <v>0</v>
      </c>
      <c r="V54" s="1200">
        <v>0</v>
      </c>
      <c r="W54" s="1198">
        <v>2489769.6090000002</v>
      </c>
      <c r="X54" s="1200">
        <v>112625.69141781006</v>
      </c>
      <c r="Y54" s="1200">
        <v>2908399.304</v>
      </c>
      <c r="Z54" s="1198">
        <v>0</v>
      </c>
      <c r="AA54" s="1200">
        <v>0</v>
      </c>
      <c r="AB54" s="1200">
        <v>0</v>
      </c>
      <c r="AC54" s="1198">
        <v>10996.734</v>
      </c>
      <c r="AD54" s="1200">
        <v>358.39709443099275</v>
      </c>
      <c r="AE54" s="1200">
        <v>12328.896000000001</v>
      </c>
      <c r="AF54" s="1198">
        <v>1736482.9210000001</v>
      </c>
      <c r="AG54" s="1200">
        <v>0</v>
      </c>
      <c r="AH54" s="1200">
        <v>1736482.9210000001</v>
      </c>
      <c r="AI54" s="1198">
        <v>0</v>
      </c>
      <c r="AJ54" s="1200">
        <v>0</v>
      </c>
      <c r="AK54" s="1200">
        <v>0</v>
      </c>
      <c r="AL54" s="1198">
        <v>646488.67200000002</v>
      </c>
      <c r="AM54" s="1200">
        <v>0</v>
      </c>
      <c r="AN54" s="1200">
        <v>646488.67200000002</v>
      </c>
      <c r="AO54" s="1198">
        <v>0</v>
      </c>
      <c r="AP54" s="1200">
        <v>0</v>
      </c>
      <c r="AQ54" s="1200">
        <v>0</v>
      </c>
      <c r="AR54" s="1198">
        <v>0</v>
      </c>
      <c r="AS54" s="1200">
        <v>0</v>
      </c>
      <c r="AT54" s="1200">
        <v>0</v>
      </c>
      <c r="AU54" s="1198">
        <v>0</v>
      </c>
      <c r="AV54" s="1200">
        <v>0</v>
      </c>
      <c r="AW54" s="1200">
        <v>0</v>
      </c>
      <c r="AX54" s="1198">
        <v>0</v>
      </c>
      <c r="AY54" s="1200">
        <v>0</v>
      </c>
      <c r="AZ54" s="1200">
        <v>0</v>
      </c>
      <c r="BA54" s="1198">
        <v>15862745.818</v>
      </c>
      <c r="BB54" s="1200">
        <v>622294.49690610706</v>
      </c>
      <c r="BC54" s="1201">
        <v>18175814.463</v>
      </c>
      <c r="BD54" s="1196"/>
      <c r="BE54" s="1196"/>
    </row>
    <row r="55" spans="1:57" s="1191" customFormat="1" ht="10.199999999999999">
      <c r="A55" s="1197" t="s">
        <v>133</v>
      </c>
      <c r="B55" s="1198">
        <v>8931430.6429999992</v>
      </c>
      <c r="C55" s="1200">
        <v>87063.177293516273</v>
      </c>
      <c r="D55" s="1200">
        <v>9255044.4729999993</v>
      </c>
      <c r="E55" s="1198">
        <v>1054250.5249999999</v>
      </c>
      <c r="F55" s="1200">
        <v>88.551520043045471</v>
      </c>
      <c r="G55" s="1200">
        <v>1054579.6710000001</v>
      </c>
      <c r="H55" s="1198">
        <v>10609983.426999999</v>
      </c>
      <c r="I55" s="1200">
        <v>290077.46300780197</v>
      </c>
      <c r="J55" s="1200">
        <v>11688201.357000001</v>
      </c>
      <c r="K55" s="1198">
        <v>3064501.1639999999</v>
      </c>
      <c r="L55" s="1200">
        <v>181.01264460586492</v>
      </c>
      <c r="M55" s="1200">
        <v>3065173.9879999999</v>
      </c>
      <c r="N55" s="1198">
        <v>1713608.7620000001</v>
      </c>
      <c r="O55" s="1200">
        <v>4817.0901264460581</v>
      </c>
      <c r="P55" s="1200">
        <v>1731513.8859999999</v>
      </c>
      <c r="Q55" s="1198">
        <v>7044920.1780000003</v>
      </c>
      <c r="R55" s="1200">
        <v>26107.041431261772</v>
      </c>
      <c r="S55" s="1200">
        <v>7141960.0520000001</v>
      </c>
      <c r="T55" s="1198">
        <v>0</v>
      </c>
      <c r="U55" s="1200">
        <v>0</v>
      </c>
      <c r="V55" s="1200">
        <v>0</v>
      </c>
      <c r="W55" s="1198">
        <v>12488871.494999999</v>
      </c>
      <c r="X55" s="1200">
        <v>20371.698681732581</v>
      </c>
      <c r="Y55" s="1200">
        <v>12564593.098999999</v>
      </c>
      <c r="Z55" s="1198">
        <v>358982.66200000001</v>
      </c>
      <c r="AA55" s="1200">
        <v>0</v>
      </c>
      <c r="AB55" s="1200">
        <v>358982.66200000001</v>
      </c>
      <c r="AC55" s="1198">
        <v>1552599.12</v>
      </c>
      <c r="AD55" s="1200">
        <v>900.5095507129405</v>
      </c>
      <c r="AE55" s="1200">
        <v>1555946.314</v>
      </c>
      <c r="AF55" s="1198">
        <v>1649755.7930000001</v>
      </c>
      <c r="AG55" s="1200">
        <v>32.97444175410277</v>
      </c>
      <c r="AH55" s="1200">
        <v>1649878.3589999999</v>
      </c>
      <c r="AI55" s="1198">
        <v>74685.900999999998</v>
      </c>
      <c r="AJ55" s="1200">
        <v>0</v>
      </c>
      <c r="AK55" s="1200">
        <v>74685.900999999998</v>
      </c>
      <c r="AL55" s="1198">
        <v>698170.17700000003</v>
      </c>
      <c r="AM55" s="1200">
        <v>0</v>
      </c>
      <c r="AN55" s="1200">
        <v>698170.17700000003</v>
      </c>
      <c r="AO55" s="1198">
        <v>598567.723</v>
      </c>
      <c r="AP55" s="1200">
        <v>0</v>
      </c>
      <c r="AQ55" s="1200">
        <v>598567.723</v>
      </c>
      <c r="AR55" s="1198">
        <v>0</v>
      </c>
      <c r="AS55" s="1200">
        <v>0</v>
      </c>
      <c r="AT55" s="1200">
        <v>0</v>
      </c>
      <c r="AU55" s="1198">
        <v>0</v>
      </c>
      <c r="AV55" s="1200">
        <v>0</v>
      </c>
      <c r="AW55" s="1200">
        <v>0</v>
      </c>
      <c r="AX55" s="1198">
        <v>0</v>
      </c>
      <c r="AY55" s="1200">
        <v>0</v>
      </c>
      <c r="AZ55" s="1200">
        <v>0</v>
      </c>
      <c r="BA55" s="1198">
        <v>49840327.575000003</v>
      </c>
      <c r="BB55" s="1200">
        <v>429639.51923594298</v>
      </c>
      <c r="BC55" s="1201">
        <v>51437297.667999998</v>
      </c>
      <c r="BD55" s="1196"/>
      <c r="BE55" s="1196"/>
    </row>
    <row r="56" spans="1:57" s="1191" customFormat="1" ht="10.199999999999999">
      <c r="A56" s="1197" t="s">
        <v>1128</v>
      </c>
      <c r="B56" s="1198">
        <v>0</v>
      </c>
      <c r="C56" s="1200">
        <v>0</v>
      </c>
      <c r="D56" s="1200">
        <v>0</v>
      </c>
      <c r="E56" s="1198">
        <v>0</v>
      </c>
      <c r="F56" s="1200">
        <v>0</v>
      </c>
      <c r="G56" s="1200">
        <v>0</v>
      </c>
      <c r="H56" s="1198">
        <v>0</v>
      </c>
      <c r="I56" s="1200">
        <v>0</v>
      </c>
      <c r="J56" s="1200">
        <v>0</v>
      </c>
      <c r="K56" s="1198">
        <v>0</v>
      </c>
      <c r="L56" s="1200">
        <v>0</v>
      </c>
      <c r="M56" s="1200">
        <v>0</v>
      </c>
      <c r="N56" s="1198">
        <v>149.93799999999999</v>
      </c>
      <c r="O56" s="1200">
        <v>0.39386602098466506</v>
      </c>
      <c r="P56" s="1200">
        <v>151.40299999999999</v>
      </c>
      <c r="Q56" s="1198">
        <v>277.80599999999998</v>
      </c>
      <c r="R56" s="1200">
        <v>52.387140166801188</v>
      </c>
      <c r="S56" s="1200">
        <v>472.53</v>
      </c>
      <c r="T56" s="1198">
        <v>0</v>
      </c>
      <c r="U56" s="1200">
        <v>0</v>
      </c>
      <c r="V56" s="1200">
        <v>0</v>
      </c>
      <c r="W56" s="1198">
        <v>6911.0140000000001</v>
      </c>
      <c r="X56" s="1200">
        <v>0</v>
      </c>
      <c r="Y56" s="1200">
        <v>6911.0140000000001</v>
      </c>
      <c r="Z56" s="1198">
        <v>34276.828999999998</v>
      </c>
      <c r="AA56" s="1200">
        <v>0</v>
      </c>
      <c r="AB56" s="1200">
        <v>34276.828999999998</v>
      </c>
      <c r="AC56" s="1198">
        <v>0</v>
      </c>
      <c r="AD56" s="1200">
        <v>0</v>
      </c>
      <c r="AE56" s="1200">
        <v>0</v>
      </c>
      <c r="AF56" s="1198">
        <v>0</v>
      </c>
      <c r="AG56" s="1200">
        <v>0</v>
      </c>
      <c r="AH56" s="1200">
        <v>0</v>
      </c>
      <c r="AI56" s="1198">
        <v>0</v>
      </c>
      <c r="AJ56" s="1200">
        <v>0</v>
      </c>
      <c r="AK56" s="1200">
        <v>0</v>
      </c>
      <c r="AL56" s="1198">
        <v>0</v>
      </c>
      <c r="AM56" s="1200">
        <v>0</v>
      </c>
      <c r="AN56" s="1200">
        <v>0</v>
      </c>
      <c r="AO56" s="1198">
        <v>0</v>
      </c>
      <c r="AP56" s="1200">
        <v>0</v>
      </c>
      <c r="AQ56" s="1200">
        <v>0</v>
      </c>
      <c r="AR56" s="1198">
        <v>0</v>
      </c>
      <c r="AS56" s="1200">
        <v>0</v>
      </c>
      <c r="AT56" s="1200">
        <v>0</v>
      </c>
      <c r="AU56" s="1198">
        <v>0</v>
      </c>
      <c r="AV56" s="1200">
        <v>0</v>
      </c>
      <c r="AW56" s="1200">
        <v>0</v>
      </c>
      <c r="AX56" s="1198">
        <v>0</v>
      </c>
      <c r="AY56" s="1200">
        <v>0</v>
      </c>
      <c r="AZ56" s="1200">
        <v>0</v>
      </c>
      <c r="BA56" s="1198">
        <v>41615.589</v>
      </c>
      <c r="BB56" s="1200">
        <v>52.781006187785849</v>
      </c>
      <c r="BC56" s="1201">
        <v>41811.777000000002</v>
      </c>
      <c r="BD56" s="1196"/>
      <c r="BE56" s="1196"/>
    </row>
    <row r="57" spans="1:57" s="1191" customFormat="1" ht="10.199999999999999">
      <c r="A57" s="1197" t="s">
        <v>1129</v>
      </c>
      <c r="B57" s="1198">
        <v>8931430.6429999992</v>
      </c>
      <c r="C57" s="1200">
        <v>87063.177293516273</v>
      </c>
      <c r="D57" s="1200">
        <v>9255044.4729999993</v>
      </c>
      <c r="E57" s="1198">
        <v>1054250.5249999999</v>
      </c>
      <c r="F57" s="1200">
        <v>88.551520043045471</v>
      </c>
      <c r="G57" s="1200">
        <v>1054579.6710000001</v>
      </c>
      <c r="H57" s="1198">
        <v>10609983.426999999</v>
      </c>
      <c r="I57" s="1200">
        <v>290077.46300780197</v>
      </c>
      <c r="J57" s="1200">
        <v>11688201.357000001</v>
      </c>
      <c r="K57" s="1198">
        <v>3064501.1639999999</v>
      </c>
      <c r="L57" s="1200">
        <v>181.01264460586492</v>
      </c>
      <c r="M57" s="1200">
        <v>3065173.9879999999</v>
      </c>
      <c r="N57" s="1198">
        <v>1713458.8230000001</v>
      </c>
      <c r="O57" s="1200">
        <v>4816.6959913909068</v>
      </c>
      <c r="P57" s="1200">
        <v>1731362.483</v>
      </c>
      <c r="Q57" s="1198">
        <v>7044642.3710000003</v>
      </c>
      <c r="R57" s="1200">
        <v>26054.654291094968</v>
      </c>
      <c r="S57" s="1200">
        <v>7141487.5209999997</v>
      </c>
      <c r="T57" s="1198">
        <v>0</v>
      </c>
      <c r="U57" s="1200">
        <v>0</v>
      </c>
      <c r="V57" s="1200">
        <v>0</v>
      </c>
      <c r="W57" s="1198">
        <v>12481960.481000001</v>
      </c>
      <c r="X57" s="1200">
        <v>20371.698681732581</v>
      </c>
      <c r="Y57" s="1200">
        <v>12557682.085000001</v>
      </c>
      <c r="Z57" s="1198">
        <v>324705.83199999999</v>
      </c>
      <c r="AA57" s="1200">
        <v>0</v>
      </c>
      <c r="AB57" s="1200">
        <v>324705.83199999999</v>
      </c>
      <c r="AC57" s="1198">
        <v>1552599.12</v>
      </c>
      <c r="AD57" s="1200">
        <v>900.5095507129405</v>
      </c>
      <c r="AE57" s="1200">
        <v>1555946.314</v>
      </c>
      <c r="AF57" s="1198">
        <v>1649755.7930000001</v>
      </c>
      <c r="AG57" s="1200">
        <v>32.97444175410277</v>
      </c>
      <c r="AH57" s="1200">
        <v>1649878.3589999999</v>
      </c>
      <c r="AI57" s="1198">
        <v>74685.900999999998</v>
      </c>
      <c r="AJ57" s="1200">
        <v>0</v>
      </c>
      <c r="AK57" s="1200">
        <v>74685.900999999998</v>
      </c>
      <c r="AL57" s="1198">
        <v>698170.17700000003</v>
      </c>
      <c r="AM57" s="1200">
        <v>0</v>
      </c>
      <c r="AN57" s="1200">
        <v>698170.17700000003</v>
      </c>
      <c r="AO57" s="1198">
        <v>598567.723</v>
      </c>
      <c r="AP57" s="1200">
        <v>0</v>
      </c>
      <c r="AQ57" s="1200">
        <v>598567.723</v>
      </c>
      <c r="AR57" s="1198">
        <v>0</v>
      </c>
      <c r="AS57" s="1200">
        <v>0</v>
      </c>
      <c r="AT57" s="1200">
        <v>0</v>
      </c>
      <c r="AU57" s="1198">
        <v>0</v>
      </c>
      <c r="AV57" s="1200">
        <v>0</v>
      </c>
      <c r="AW57" s="1200">
        <v>0</v>
      </c>
      <c r="AX57" s="1198">
        <v>0</v>
      </c>
      <c r="AY57" s="1200">
        <v>0</v>
      </c>
      <c r="AZ57" s="1200">
        <v>0</v>
      </c>
      <c r="BA57" s="1198">
        <v>49798711.984999999</v>
      </c>
      <c r="BB57" s="1200">
        <v>429586.73796072102</v>
      </c>
      <c r="BC57" s="1201">
        <v>51395485.891000003</v>
      </c>
      <c r="BD57" s="1196"/>
      <c r="BE57" s="1196"/>
    </row>
    <row r="58" spans="1:57" s="1191" customFormat="1" ht="10.199999999999999">
      <c r="A58" s="1197" t="s">
        <v>1130</v>
      </c>
      <c r="B58" s="1198">
        <v>840578.39899999998</v>
      </c>
      <c r="C58" s="1200">
        <v>7632.3389830508468</v>
      </c>
      <c r="D58" s="1200">
        <v>868947.804</v>
      </c>
      <c r="E58" s="1198">
        <v>0</v>
      </c>
      <c r="F58" s="1200">
        <v>0</v>
      </c>
      <c r="G58" s="1200">
        <v>0</v>
      </c>
      <c r="H58" s="1198">
        <v>855220.41399999999</v>
      </c>
      <c r="I58" s="1200">
        <v>28666.893193435568</v>
      </c>
      <c r="J58" s="1200">
        <v>961775.25699999998</v>
      </c>
      <c r="K58" s="1198">
        <v>366.72199999999998</v>
      </c>
      <c r="L58" s="1200">
        <v>0</v>
      </c>
      <c r="M58" s="1200">
        <v>366.72199999999998</v>
      </c>
      <c r="N58" s="1198">
        <v>199100.35200000001</v>
      </c>
      <c r="O58" s="1200">
        <v>896.45843422114604</v>
      </c>
      <c r="P58" s="1200">
        <v>202432.489</v>
      </c>
      <c r="Q58" s="1198">
        <v>78861.504000000001</v>
      </c>
      <c r="R58" s="1200">
        <v>515.52676889965028</v>
      </c>
      <c r="S58" s="1200">
        <v>80777.717999999993</v>
      </c>
      <c r="T58" s="1198">
        <v>0</v>
      </c>
      <c r="U58" s="1200">
        <v>0</v>
      </c>
      <c r="V58" s="1200">
        <v>0</v>
      </c>
      <c r="W58" s="1198">
        <v>29957.906999999999</v>
      </c>
      <c r="X58" s="1200">
        <v>1604.4780737153619</v>
      </c>
      <c r="Y58" s="1200">
        <v>35921.752</v>
      </c>
      <c r="Z58" s="1198">
        <v>0</v>
      </c>
      <c r="AA58" s="1200">
        <v>0</v>
      </c>
      <c r="AB58" s="1200">
        <v>0</v>
      </c>
      <c r="AC58" s="1198">
        <v>0</v>
      </c>
      <c r="AD58" s="1200">
        <v>0</v>
      </c>
      <c r="AE58" s="1200">
        <v>0</v>
      </c>
      <c r="AF58" s="1198">
        <v>796.62800000000004</v>
      </c>
      <c r="AG58" s="1200">
        <v>32.97444175410277</v>
      </c>
      <c r="AH58" s="1200">
        <v>919.19399999999996</v>
      </c>
      <c r="AI58" s="1198">
        <v>74685.900999999998</v>
      </c>
      <c r="AJ58" s="1200">
        <v>0</v>
      </c>
      <c r="AK58" s="1200">
        <v>74685.900999999998</v>
      </c>
      <c r="AL58" s="1198">
        <v>0</v>
      </c>
      <c r="AM58" s="1200">
        <v>0</v>
      </c>
      <c r="AN58" s="1200">
        <v>0</v>
      </c>
      <c r="AO58" s="1198">
        <v>2550.9299999999998</v>
      </c>
      <c r="AP58" s="1200">
        <v>0</v>
      </c>
      <c r="AQ58" s="1200">
        <v>2550.9299999999998</v>
      </c>
      <c r="AR58" s="1198">
        <v>0</v>
      </c>
      <c r="AS58" s="1200">
        <v>0</v>
      </c>
      <c r="AT58" s="1200">
        <v>0</v>
      </c>
      <c r="AU58" s="1198">
        <v>0</v>
      </c>
      <c r="AV58" s="1200">
        <v>0</v>
      </c>
      <c r="AW58" s="1200">
        <v>0</v>
      </c>
      <c r="AX58" s="1198">
        <v>0</v>
      </c>
      <c r="AY58" s="1200">
        <v>0</v>
      </c>
      <c r="AZ58" s="1200">
        <v>0</v>
      </c>
      <c r="BA58" s="1198">
        <v>2082118.7609999999</v>
      </c>
      <c r="BB58" s="1200">
        <v>39348.670433145009</v>
      </c>
      <c r="BC58" s="1201">
        <v>2228377.77</v>
      </c>
      <c r="BD58" s="1196"/>
      <c r="BE58" s="1196"/>
    </row>
    <row r="59" spans="1:57" s="1191" customFormat="1" ht="10.199999999999999">
      <c r="A59" s="1197" t="s">
        <v>792</v>
      </c>
      <c r="B59" s="1198">
        <v>0</v>
      </c>
      <c r="C59" s="1200">
        <v>0</v>
      </c>
      <c r="D59" s="1200">
        <v>0</v>
      </c>
      <c r="E59" s="1198">
        <v>0</v>
      </c>
      <c r="F59" s="1200">
        <v>0</v>
      </c>
      <c r="G59" s="1200">
        <v>0</v>
      </c>
      <c r="H59" s="1198">
        <v>0</v>
      </c>
      <c r="I59" s="1200">
        <v>0</v>
      </c>
      <c r="J59" s="1200">
        <v>0</v>
      </c>
      <c r="K59" s="1198">
        <v>0</v>
      </c>
      <c r="L59" s="1200">
        <v>0</v>
      </c>
      <c r="M59" s="1200">
        <v>0</v>
      </c>
      <c r="N59" s="1198">
        <v>0</v>
      </c>
      <c r="O59" s="1200">
        <v>0</v>
      </c>
      <c r="P59" s="1200">
        <v>0</v>
      </c>
      <c r="Q59" s="1198">
        <v>0</v>
      </c>
      <c r="R59" s="1200">
        <v>0</v>
      </c>
      <c r="S59" s="1200">
        <v>0</v>
      </c>
      <c r="T59" s="1198">
        <v>0</v>
      </c>
      <c r="U59" s="1200">
        <v>0</v>
      </c>
      <c r="V59" s="1200">
        <v>0</v>
      </c>
      <c r="W59" s="1198">
        <v>0</v>
      </c>
      <c r="X59" s="1200">
        <v>0</v>
      </c>
      <c r="Y59" s="1200">
        <v>0</v>
      </c>
      <c r="Z59" s="1198">
        <v>0</v>
      </c>
      <c r="AA59" s="1200">
        <v>0</v>
      </c>
      <c r="AB59" s="1200">
        <v>0</v>
      </c>
      <c r="AC59" s="1198">
        <v>0</v>
      </c>
      <c r="AD59" s="1200">
        <v>0</v>
      </c>
      <c r="AE59" s="1200">
        <v>0</v>
      </c>
      <c r="AF59" s="1198">
        <v>0</v>
      </c>
      <c r="AG59" s="1200">
        <v>0</v>
      </c>
      <c r="AH59" s="1200">
        <v>0</v>
      </c>
      <c r="AI59" s="1198">
        <v>0</v>
      </c>
      <c r="AJ59" s="1200">
        <v>0</v>
      </c>
      <c r="AK59" s="1200">
        <v>0</v>
      </c>
      <c r="AL59" s="1198">
        <v>0</v>
      </c>
      <c r="AM59" s="1200">
        <v>0</v>
      </c>
      <c r="AN59" s="1200">
        <v>0</v>
      </c>
      <c r="AO59" s="1198">
        <v>0</v>
      </c>
      <c r="AP59" s="1200">
        <v>0</v>
      </c>
      <c r="AQ59" s="1200">
        <v>0</v>
      </c>
      <c r="AR59" s="1198">
        <v>0</v>
      </c>
      <c r="AS59" s="1200">
        <v>0</v>
      </c>
      <c r="AT59" s="1200">
        <v>0</v>
      </c>
      <c r="AU59" s="1198">
        <v>0</v>
      </c>
      <c r="AV59" s="1200">
        <v>0</v>
      </c>
      <c r="AW59" s="1200">
        <v>0</v>
      </c>
      <c r="AX59" s="1198">
        <v>0</v>
      </c>
      <c r="AY59" s="1200">
        <v>0</v>
      </c>
      <c r="AZ59" s="1200">
        <v>0</v>
      </c>
      <c r="BA59" s="1198">
        <v>0</v>
      </c>
      <c r="BB59" s="1200">
        <v>0</v>
      </c>
      <c r="BC59" s="1201">
        <v>0</v>
      </c>
      <c r="BD59" s="1196"/>
      <c r="BE59" s="1196"/>
    </row>
    <row r="60" spans="1:57" s="1191" customFormat="1" ht="10.199999999999999">
      <c r="A60" s="1197" t="s">
        <v>1131</v>
      </c>
      <c r="B60" s="1198">
        <v>0</v>
      </c>
      <c r="C60" s="1200">
        <v>0</v>
      </c>
      <c r="D60" s="1200">
        <v>0</v>
      </c>
      <c r="E60" s="1198">
        <v>29027.317999999999</v>
      </c>
      <c r="F60" s="1200">
        <v>0</v>
      </c>
      <c r="G60" s="1200">
        <v>29027.317999999999</v>
      </c>
      <c r="H60" s="1198">
        <v>0</v>
      </c>
      <c r="I60" s="1200">
        <v>0</v>
      </c>
      <c r="J60" s="1200">
        <v>0</v>
      </c>
      <c r="K60" s="1198">
        <v>0</v>
      </c>
      <c r="L60" s="1200">
        <v>0</v>
      </c>
      <c r="M60" s="1200">
        <v>0</v>
      </c>
      <c r="N60" s="1198">
        <v>0</v>
      </c>
      <c r="O60" s="1200">
        <v>0</v>
      </c>
      <c r="P60" s="1200">
        <v>0</v>
      </c>
      <c r="Q60" s="1198">
        <v>0</v>
      </c>
      <c r="R60" s="1200">
        <v>0</v>
      </c>
      <c r="S60" s="1200">
        <v>0</v>
      </c>
      <c r="T60" s="1198">
        <v>0</v>
      </c>
      <c r="U60" s="1200">
        <v>0</v>
      </c>
      <c r="V60" s="1200">
        <v>0</v>
      </c>
      <c r="W60" s="1198">
        <v>0</v>
      </c>
      <c r="X60" s="1200">
        <v>0</v>
      </c>
      <c r="Y60" s="1200">
        <v>0</v>
      </c>
      <c r="Z60" s="1198">
        <v>0</v>
      </c>
      <c r="AA60" s="1200">
        <v>0</v>
      </c>
      <c r="AB60" s="1200">
        <v>0</v>
      </c>
      <c r="AC60" s="1198">
        <v>0</v>
      </c>
      <c r="AD60" s="1200">
        <v>0</v>
      </c>
      <c r="AE60" s="1200">
        <v>0</v>
      </c>
      <c r="AF60" s="1198">
        <v>0</v>
      </c>
      <c r="AG60" s="1200">
        <v>0</v>
      </c>
      <c r="AH60" s="1200">
        <v>0</v>
      </c>
      <c r="AI60" s="1198">
        <v>0</v>
      </c>
      <c r="AJ60" s="1200">
        <v>0</v>
      </c>
      <c r="AK60" s="1200">
        <v>0</v>
      </c>
      <c r="AL60" s="1198">
        <v>0</v>
      </c>
      <c r="AM60" s="1200">
        <v>0</v>
      </c>
      <c r="AN60" s="1200">
        <v>0</v>
      </c>
      <c r="AO60" s="1198">
        <v>0</v>
      </c>
      <c r="AP60" s="1200">
        <v>0</v>
      </c>
      <c r="AQ60" s="1200">
        <v>0</v>
      </c>
      <c r="AR60" s="1198">
        <v>0</v>
      </c>
      <c r="AS60" s="1200">
        <v>0</v>
      </c>
      <c r="AT60" s="1200">
        <v>0</v>
      </c>
      <c r="AU60" s="1198">
        <v>0</v>
      </c>
      <c r="AV60" s="1200">
        <v>0</v>
      </c>
      <c r="AW60" s="1200">
        <v>0</v>
      </c>
      <c r="AX60" s="1198">
        <v>0</v>
      </c>
      <c r="AY60" s="1200">
        <v>0</v>
      </c>
      <c r="AZ60" s="1200">
        <v>0</v>
      </c>
      <c r="BA60" s="1198">
        <v>29027.317999999999</v>
      </c>
      <c r="BB60" s="1200">
        <v>0</v>
      </c>
      <c r="BC60" s="1201">
        <v>29027.317999999999</v>
      </c>
      <c r="BD60" s="1196"/>
      <c r="BE60" s="1196"/>
    </row>
    <row r="61" spans="1:57" s="1191" customFormat="1" ht="10.199999999999999">
      <c r="A61" s="1197" t="s">
        <v>1132</v>
      </c>
      <c r="B61" s="1198">
        <v>0</v>
      </c>
      <c r="C61" s="1200">
        <v>0</v>
      </c>
      <c r="D61" s="1200">
        <v>0</v>
      </c>
      <c r="E61" s="1198">
        <v>356079.527</v>
      </c>
      <c r="F61" s="1200">
        <v>0</v>
      </c>
      <c r="G61" s="1200">
        <v>356079.527</v>
      </c>
      <c r="H61" s="1198">
        <v>0</v>
      </c>
      <c r="I61" s="1200">
        <v>0</v>
      </c>
      <c r="J61" s="1200">
        <v>0</v>
      </c>
      <c r="K61" s="1198">
        <v>136978.54399999999</v>
      </c>
      <c r="L61" s="1200">
        <v>0</v>
      </c>
      <c r="M61" s="1200">
        <v>136978.54399999999</v>
      </c>
      <c r="N61" s="1198">
        <v>0</v>
      </c>
      <c r="O61" s="1200">
        <v>0</v>
      </c>
      <c r="P61" s="1200">
        <v>0</v>
      </c>
      <c r="Q61" s="1198">
        <v>541722.82999999996</v>
      </c>
      <c r="R61" s="1200">
        <v>7805.3769168684421</v>
      </c>
      <c r="S61" s="1200">
        <v>570735.41599999997</v>
      </c>
      <c r="T61" s="1198">
        <v>0</v>
      </c>
      <c r="U61" s="1200">
        <v>0</v>
      </c>
      <c r="V61" s="1200">
        <v>0</v>
      </c>
      <c r="W61" s="1198">
        <v>5.3479999999999999</v>
      </c>
      <c r="X61" s="1200">
        <v>17.331988162496636</v>
      </c>
      <c r="Y61" s="1200">
        <v>69.771000000000001</v>
      </c>
      <c r="Z61" s="1198">
        <v>0</v>
      </c>
      <c r="AA61" s="1200">
        <v>0</v>
      </c>
      <c r="AB61" s="1200">
        <v>0</v>
      </c>
      <c r="AC61" s="1198">
        <v>17.273</v>
      </c>
      <c r="AD61" s="1200">
        <v>0.29997309658326604</v>
      </c>
      <c r="AE61" s="1200">
        <v>18.388000000000002</v>
      </c>
      <c r="AF61" s="1198">
        <v>0</v>
      </c>
      <c r="AG61" s="1200">
        <v>0</v>
      </c>
      <c r="AH61" s="1200">
        <v>0</v>
      </c>
      <c r="AI61" s="1198">
        <v>3540.2260000000001</v>
      </c>
      <c r="AJ61" s="1200">
        <v>64</v>
      </c>
      <c r="AK61" s="1200">
        <v>3778.114</v>
      </c>
      <c r="AL61" s="1198">
        <v>0</v>
      </c>
      <c r="AM61" s="1200">
        <v>0</v>
      </c>
      <c r="AN61" s="1200">
        <v>0</v>
      </c>
      <c r="AO61" s="1198">
        <v>0</v>
      </c>
      <c r="AP61" s="1200">
        <v>0</v>
      </c>
      <c r="AQ61" s="1200">
        <v>0</v>
      </c>
      <c r="AR61" s="1198">
        <v>0</v>
      </c>
      <c r="AS61" s="1200">
        <v>0</v>
      </c>
      <c r="AT61" s="1200">
        <v>0</v>
      </c>
      <c r="AU61" s="1198">
        <v>0</v>
      </c>
      <c r="AV61" s="1200">
        <v>0</v>
      </c>
      <c r="AW61" s="1200">
        <v>0</v>
      </c>
      <c r="AX61" s="1198">
        <v>0</v>
      </c>
      <c r="AY61" s="1200">
        <v>0</v>
      </c>
      <c r="AZ61" s="1200">
        <v>0</v>
      </c>
      <c r="BA61" s="1198">
        <v>1038343.751</v>
      </c>
      <c r="BB61" s="1200">
        <v>7887.0088781275217</v>
      </c>
      <c r="BC61" s="1201">
        <v>1067659.763</v>
      </c>
      <c r="BD61" s="1196"/>
      <c r="BE61" s="1196"/>
    </row>
    <row r="62" spans="1:57" s="1191" customFormat="1" ht="10.199999999999999">
      <c r="A62" s="1202" t="s">
        <v>1133</v>
      </c>
      <c r="B62" s="1203">
        <v>14710743.403999999</v>
      </c>
      <c r="C62" s="1204">
        <v>419122.75571697607</v>
      </c>
      <c r="D62" s="1205">
        <v>16268622.687000001</v>
      </c>
      <c r="E62" s="1203">
        <v>106662.124</v>
      </c>
      <c r="F62" s="1204">
        <v>65.021253699219798</v>
      </c>
      <c r="G62" s="1205">
        <v>106903.808</v>
      </c>
      <c r="H62" s="1203">
        <v>19527591.129000001</v>
      </c>
      <c r="I62" s="1204">
        <v>516959.557976863</v>
      </c>
      <c r="J62" s="1205">
        <v>21449129.807</v>
      </c>
      <c r="K62" s="1203">
        <v>1534932.8559999999</v>
      </c>
      <c r="L62" s="1204">
        <v>2744.8213613128869</v>
      </c>
      <c r="M62" s="1205">
        <v>1545135.358</v>
      </c>
      <c r="N62" s="1203">
        <v>3213715.89</v>
      </c>
      <c r="O62" s="1204">
        <v>16872.076136669355</v>
      </c>
      <c r="P62" s="1205">
        <v>3276429.398</v>
      </c>
      <c r="Q62" s="1203">
        <v>10467310.813999999</v>
      </c>
      <c r="R62" s="1204">
        <v>196468.78181329029</v>
      </c>
      <c r="S62" s="1205">
        <v>11197585.277000001</v>
      </c>
      <c r="T62" s="1203">
        <v>0</v>
      </c>
      <c r="U62" s="1204">
        <v>0</v>
      </c>
      <c r="V62" s="1205">
        <v>0</v>
      </c>
      <c r="W62" s="1203">
        <v>9677640.9130000006</v>
      </c>
      <c r="X62" s="1204">
        <v>148660.06564433684</v>
      </c>
      <c r="Y62" s="1205">
        <v>10230210.377</v>
      </c>
      <c r="Z62" s="1203">
        <v>433620.70500000002</v>
      </c>
      <c r="AA62" s="1204">
        <v>1348.835082055421</v>
      </c>
      <c r="AB62" s="1205">
        <v>438634.326</v>
      </c>
      <c r="AC62" s="1203">
        <v>563162.94999999995</v>
      </c>
      <c r="AD62" s="1204">
        <v>6166.96663976325</v>
      </c>
      <c r="AE62" s="1205">
        <v>586085.56499999994</v>
      </c>
      <c r="AF62" s="1203">
        <v>0</v>
      </c>
      <c r="AG62" s="1204">
        <v>11.618240516545601</v>
      </c>
      <c r="AH62" s="1205">
        <v>43.185000000000002</v>
      </c>
      <c r="AI62" s="1203">
        <v>0</v>
      </c>
      <c r="AJ62" s="1204">
        <v>0</v>
      </c>
      <c r="AK62" s="1205">
        <v>0</v>
      </c>
      <c r="AL62" s="1203">
        <v>0</v>
      </c>
      <c r="AM62" s="1204">
        <v>0</v>
      </c>
      <c r="AN62" s="1205">
        <v>0</v>
      </c>
      <c r="AO62" s="1203">
        <v>0</v>
      </c>
      <c r="AP62" s="1204">
        <v>34.407586763518964</v>
      </c>
      <c r="AQ62" s="1205">
        <v>127.893</v>
      </c>
      <c r="AR62" s="1203">
        <v>0</v>
      </c>
      <c r="AS62" s="1204">
        <v>0</v>
      </c>
      <c r="AT62" s="1205">
        <v>0</v>
      </c>
      <c r="AU62" s="1203">
        <v>0</v>
      </c>
      <c r="AV62" s="1204">
        <v>0</v>
      </c>
      <c r="AW62" s="1205">
        <v>0</v>
      </c>
      <c r="AX62" s="1203">
        <v>0</v>
      </c>
      <c r="AY62" s="1204">
        <v>0</v>
      </c>
      <c r="AZ62" s="1205">
        <v>0</v>
      </c>
      <c r="BA62" s="1203">
        <v>60235380.789999999</v>
      </c>
      <c r="BB62" s="1204">
        <v>1308454.9087974171</v>
      </c>
      <c r="BC62" s="1205">
        <v>65098907.686999999</v>
      </c>
      <c r="BD62" s="1196"/>
      <c r="BE62" s="1196"/>
    </row>
    <row r="63" spans="1:57" s="1191" customFormat="1" ht="10.199999999999999">
      <c r="A63" s="1197" t="s">
        <v>133</v>
      </c>
      <c r="B63" s="1206">
        <v>13665374.456</v>
      </c>
      <c r="C63" s="1200">
        <v>418248.43610438524</v>
      </c>
      <c r="D63" s="1199">
        <v>15220003.892999999</v>
      </c>
      <c r="E63" s="1206">
        <v>101.884</v>
      </c>
      <c r="F63" s="1200">
        <v>57.379607210115687</v>
      </c>
      <c r="G63" s="1199">
        <v>315.16500000000002</v>
      </c>
      <c r="H63" s="1206">
        <v>14924314.960999999</v>
      </c>
      <c r="I63" s="1200">
        <v>515543.98224374495</v>
      </c>
      <c r="J63" s="1199">
        <v>16840591.943</v>
      </c>
      <c r="K63" s="1206">
        <v>603535.02300000004</v>
      </c>
      <c r="L63" s="1200">
        <v>2294.4057035243477</v>
      </c>
      <c r="M63" s="1199">
        <v>612063.32999999996</v>
      </c>
      <c r="N63" s="1206">
        <v>2415827.83</v>
      </c>
      <c r="O63" s="1200">
        <v>16769.073446327682</v>
      </c>
      <c r="P63" s="1199">
        <v>2478158.477</v>
      </c>
      <c r="Q63" s="1206">
        <v>9689167.7060000002</v>
      </c>
      <c r="R63" s="1200">
        <v>193054.57277374226</v>
      </c>
      <c r="S63" s="1199">
        <v>10406751.552999999</v>
      </c>
      <c r="T63" s="1206">
        <v>0</v>
      </c>
      <c r="U63" s="1200">
        <v>0</v>
      </c>
      <c r="V63" s="1199">
        <v>0</v>
      </c>
      <c r="W63" s="1206">
        <v>7680425.9960000003</v>
      </c>
      <c r="X63" s="1200">
        <v>146106.20796341135</v>
      </c>
      <c r="Y63" s="1199">
        <v>8223502.7719999999</v>
      </c>
      <c r="Z63" s="1206">
        <v>433456.17800000001</v>
      </c>
      <c r="AA63" s="1200">
        <v>1348.835082055421</v>
      </c>
      <c r="AB63" s="1199">
        <v>438469.79800000001</v>
      </c>
      <c r="AC63" s="1206">
        <v>363323.1</v>
      </c>
      <c r="AD63" s="1200">
        <v>6166.96663976325</v>
      </c>
      <c r="AE63" s="1199">
        <v>386245.71500000003</v>
      </c>
      <c r="AF63" s="1206">
        <v>0</v>
      </c>
      <c r="AG63" s="1200">
        <v>5.643798762442831</v>
      </c>
      <c r="AH63" s="1199">
        <v>20.978000000000002</v>
      </c>
      <c r="AI63" s="1206">
        <v>0</v>
      </c>
      <c r="AJ63" s="1200">
        <v>0</v>
      </c>
      <c r="AK63" s="1199">
        <v>0</v>
      </c>
      <c r="AL63" s="1206">
        <v>0</v>
      </c>
      <c r="AM63" s="1200">
        <v>0</v>
      </c>
      <c r="AN63" s="1199">
        <v>0</v>
      </c>
      <c r="AO63" s="1206">
        <v>0</v>
      </c>
      <c r="AP63" s="1200">
        <v>34.407586763518964</v>
      </c>
      <c r="AQ63" s="1199">
        <v>127.893</v>
      </c>
      <c r="AR63" s="1206">
        <v>0</v>
      </c>
      <c r="AS63" s="1200">
        <v>0</v>
      </c>
      <c r="AT63" s="1199">
        <v>0</v>
      </c>
      <c r="AU63" s="1206">
        <v>0</v>
      </c>
      <c r="AV63" s="1200">
        <v>0</v>
      </c>
      <c r="AW63" s="1199">
        <v>0</v>
      </c>
      <c r="AX63" s="1206">
        <v>0</v>
      </c>
      <c r="AY63" s="1200">
        <v>0</v>
      </c>
      <c r="AZ63" s="1199">
        <v>0</v>
      </c>
      <c r="BA63" s="1206">
        <v>49775527.137000002</v>
      </c>
      <c r="BB63" s="1200">
        <v>1299629.9122948614</v>
      </c>
      <c r="BC63" s="1207">
        <v>54606251.520999998</v>
      </c>
      <c r="BD63" s="1196"/>
      <c r="BE63" s="1196"/>
    </row>
    <row r="64" spans="1:57" s="1191" customFormat="1" ht="10.199999999999999">
      <c r="A64" s="1197" t="s">
        <v>805</v>
      </c>
      <c r="B64" s="1198">
        <v>1045368.948</v>
      </c>
      <c r="C64" s="1200">
        <v>874.31961259079901</v>
      </c>
      <c r="D64" s="1200">
        <v>1048618.794</v>
      </c>
      <c r="E64" s="1198">
        <v>106560.24</v>
      </c>
      <c r="F64" s="1200">
        <v>7.6413774549367766</v>
      </c>
      <c r="G64" s="1200">
        <v>106588.643</v>
      </c>
      <c r="H64" s="1198">
        <v>4603276.1679999996</v>
      </c>
      <c r="I64" s="1200">
        <v>1415.575733118106</v>
      </c>
      <c r="J64" s="1200">
        <v>4608537.8629999999</v>
      </c>
      <c r="K64" s="1198">
        <v>926753.43599999999</v>
      </c>
      <c r="L64" s="1200">
        <v>450.41565778853914</v>
      </c>
      <c r="M64" s="1200">
        <v>928427.63199999998</v>
      </c>
      <c r="N64" s="1198">
        <v>797888.05900000001</v>
      </c>
      <c r="O64" s="1200">
        <v>103.00269034167339</v>
      </c>
      <c r="P64" s="1200">
        <v>798270.92099999997</v>
      </c>
      <c r="Q64" s="1198">
        <v>778143.10800000001</v>
      </c>
      <c r="R64" s="1200">
        <v>3414.2090395480222</v>
      </c>
      <c r="S64" s="1200">
        <v>790833.723</v>
      </c>
      <c r="T64" s="1198">
        <v>0</v>
      </c>
      <c r="U64" s="1200">
        <v>0</v>
      </c>
      <c r="V64" s="1200">
        <v>0</v>
      </c>
      <c r="W64" s="1198">
        <v>1997214.9169999999</v>
      </c>
      <c r="X64" s="1200">
        <v>2553.8574118913102</v>
      </c>
      <c r="Y64" s="1200">
        <v>2006707.605</v>
      </c>
      <c r="Z64" s="1198">
        <v>164.52699999999999</v>
      </c>
      <c r="AA64" s="1200">
        <v>0</v>
      </c>
      <c r="AB64" s="1200">
        <v>164.52699999999999</v>
      </c>
      <c r="AC64" s="1198">
        <v>199839.85</v>
      </c>
      <c r="AD64" s="1200">
        <v>0</v>
      </c>
      <c r="AE64" s="1200">
        <v>199839.85</v>
      </c>
      <c r="AF64" s="1198">
        <v>0</v>
      </c>
      <c r="AG64" s="1200">
        <v>5.974441754102771</v>
      </c>
      <c r="AH64" s="1200">
        <v>22.207000000000001</v>
      </c>
      <c r="AI64" s="1198">
        <v>0</v>
      </c>
      <c r="AJ64" s="1200">
        <v>0</v>
      </c>
      <c r="AK64" s="1200">
        <v>0</v>
      </c>
      <c r="AL64" s="1198">
        <v>0</v>
      </c>
      <c r="AM64" s="1200">
        <v>0</v>
      </c>
      <c r="AN64" s="1200">
        <v>0</v>
      </c>
      <c r="AO64" s="1198">
        <v>0</v>
      </c>
      <c r="AP64" s="1200">
        <v>0</v>
      </c>
      <c r="AQ64" s="1200">
        <v>0</v>
      </c>
      <c r="AR64" s="1198">
        <v>0</v>
      </c>
      <c r="AS64" s="1200">
        <v>0</v>
      </c>
      <c r="AT64" s="1200">
        <v>0</v>
      </c>
      <c r="AU64" s="1198">
        <v>0</v>
      </c>
      <c r="AV64" s="1200">
        <v>0</v>
      </c>
      <c r="AW64" s="1200">
        <v>0</v>
      </c>
      <c r="AX64" s="1198">
        <v>0</v>
      </c>
      <c r="AY64" s="1200">
        <v>0</v>
      </c>
      <c r="AZ64" s="1200">
        <v>0</v>
      </c>
      <c r="BA64" s="1198">
        <v>10455209.255999999</v>
      </c>
      <c r="BB64" s="1200">
        <v>8824.9965025558249</v>
      </c>
      <c r="BC64" s="1201">
        <v>10488011.767999999</v>
      </c>
      <c r="BD64" s="1196"/>
      <c r="BE64" s="1196"/>
    </row>
    <row r="65" spans="1:57" s="1191" customFormat="1" ht="10.199999999999999">
      <c r="A65" s="1208" t="s">
        <v>1134</v>
      </c>
      <c r="B65" s="1209">
        <v>0</v>
      </c>
      <c r="C65" s="1200">
        <v>0</v>
      </c>
      <c r="D65" s="1210">
        <v>0</v>
      </c>
      <c r="E65" s="1209">
        <v>0</v>
      </c>
      <c r="F65" s="1200">
        <v>0</v>
      </c>
      <c r="G65" s="1210">
        <v>0</v>
      </c>
      <c r="H65" s="1209">
        <v>0</v>
      </c>
      <c r="I65" s="1200">
        <v>0</v>
      </c>
      <c r="J65" s="1210">
        <v>0</v>
      </c>
      <c r="K65" s="1209">
        <v>4644.3959999999997</v>
      </c>
      <c r="L65" s="1200">
        <v>0</v>
      </c>
      <c r="M65" s="1210">
        <v>4644.3959999999997</v>
      </c>
      <c r="N65" s="1209">
        <v>0</v>
      </c>
      <c r="O65" s="1200">
        <v>0</v>
      </c>
      <c r="P65" s="1210">
        <v>0</v>
      </c>
      <c r="Q65" s="1209">
        <v>0</v>
      </c>
      <c r="R65" s="1200">
        <v>0</v>
      </c>
      <c r="S65" s="1210">
        <v>0</v>
      </c>
      <c r="T65" s="1209">
        <v>0</v>
      </c>
      <c r="U65" s="1200">
        <v>0</v>
      </c>
      <c r="V65" s="1210">
        <v>0</v>
      </c>
      <c r="W65" s="1209">
        <v>0</v>
      </c>
      <c r="X65" s="1200">
        <v>0</v>
      </c>
      <c r="Y65" s="1210">
        <v>0</v>
      </c>
      <c r="Z65" s="1209">
        <v>0</v>
      </c>
      <c r="AA65" s="1200">
        <v>0</v>
      </c>
      <c r="AB65" s="1210">
        <v>0</v>
      </c>
      <c r="AC65" s="1209">
        <v>0</v>
      </c>
      <c r="AD65" s="1200">
        <v>0</v>
      </c>
      <c r="AE65" s="1210">
        <v>0</v>
      </c>
      <c r="AF65" s="1209">
        <v>0</v>
      </c>
      <c r="AG65" s="1200">
        <v>0</v>
      </c>
      <c r="AH65" s="1210">
        <v>0</v>
      </c>
      <c r="AI65" s="1209">
        <v>0</v>
      </c>
      <c r="AJ65" s="1200">
        <v>0</v>
      </c>
      <c r="AK65" s="1210">
        <v>0</v>
      </c>
      <c r="AL65" s="1209">
        <v>0</v>
      </c>
      <c r="AM65" s="1200">
        <v>0</v>
      </c>
      <c r="AN65" s="1210">
        <v>0</v>
      </c>
      <c r="AO65" s="1209">
        <v>0</v>
      </c>
      <c r="AP65" s="1200">
        <v>0</v>
      </c>
      <c r="AQ65" s="1210">
        <v>0</v>
      </c>
      <c r="AR65" s="1209">
        <v>0</v>
      </c>
      <c r="AS65" s="1200">
        <v>0</v>
      </c>
      <c r="AT65" s="1210">
        <v>0</v>
      </c>
      <c r="AU65" s="1209">
        <v>0</v>
      </c>
      <c r="AV65" s="1200">
        <v>0</v>
      </c>
      <c r="AW65" s="1210">
        <v>0</v>
      </c>
      <c r="AX65" s="1209">
        <v>0</v>
      </c>
      <c r="AY65" s="1200">
        <v>0</v>
      </c>
      <c r="AZ65" s="1210">
        <v>0</v>
      </c>
      <c r="BA65" s="1209">
        <v>4644.3959999999997</v>
      </c>
      <c r="BB65" s="1200">
        <v>0</v>
      </c>
      <c r="BC65" s="1211">
        <v>4644.3959999999997</v>
      </c>
      <c r="BD65" s="1196"/>
      <c r="BE65" s="1196"/>
    </row>
    <row r="66" spans="1:57" s="1191" customFormat="1" ht="10.199999999999999">
      <c r="A66" s="1192" t="s">
        <v>1135</v>
      </c>
      <c r="B66" s="1203">
        <v>56482361.577</v>
      </c>
      <c r="C66" s="1204">
        <v>5402791.4385256926</v>
      </c>
      <c r="D66" s="1205">
        <v>76564537.355000004</v>
      </c>
      <c r="E66" s="1203">
        <v>1659332.2490000001</v>
      </c>
      <c r="F66" s="1204">
        <v>37916.62119989239</v>
      </c>
      <c r="G66" s="1205">
        <v>1800268.33</v>
      </c>
      <c r="H66" s="1203">
        <v>79099479.447999999</v>
      </c>
      <c r="I66" s="1204">
        <v>10345657.397901533</v>
      </c>
      <c r="J66" s="1205">
        <v>117554287.99699999</v>
      </c>
      <c r="K66" s="1203">
        <v>6528583.2709999997</v>
      </c>
      <c r="L66" s="1204">
        <v>481317.46273876785</v>
      </c>
      <c r="M66" s="1205">
        <v>8317640.2810000004</v>
      </c>
      <c r="N66" s="1203">
        <v>9126755.9969999995</v>
      </c>
      <c r="O66" s="1204">
        <v>1409369.3042776431</v>
      </c>
      <c r="P66" s="1205">
        <v>14365381.700999999</v>
      </c>
      <c r="Q66" s="1203">
        <v>39359054.806000002</v>
      </c>
      <c r="R66" s="1204">
        <v>3321246.2276029056</v>
      </c>
      <c r="S66" s="1205">
        <v>51704127.034000002</v>
      </c>
      <c r="T66" s="1203">
        <v>1368033.7120000001</v>
      </c>
      <c r="U66" s="1204">
        <v>133932.85310734462</v>
      </c>
      <c r="V66" s="1205">
        <v>1865862.128</v>
      </c>
      <c r="W66" s="1203">
        <v>35640342.101000004</v>
      </c>
      <c r="X66" s="1204">
        <v>3191626.5808447674</v>
      </c>
      <c r="Y66" s="1205">
        <v>47503618.101999998</v>
      </c>
      <c r="Z66" s="1203">
        <v>12265610.585999999</v>
      </c>
      <c r="AA66" s="1204">
        <v>3559.7780468119449</v>
      </c>
      <c r="AB66" s="1205">
        <v>12278842.282</v>
      </c>
      <c r="AC66" s="1203">
        <v>2953486.3560000001</v>
      </c>
      <c r="AD66" s="1204">
        <v>210257.49152542374</v>
      </c>
      <c r="AE66" s="1205">
        <v>3735013.4530000002</v>
      </c>
      <c r="AF66" s="1203">
        <v>3390569.1609999998</v>
      </c>
      <c r="AG66" s="1204">
        <v>44.592682270648375</v>
      </c>
      <c r="AH66" s="1205">
        <v>3390734.912</v>
      </c>
      <c r="AI66" s="1203">
        <v>2067858.48</v>
      </c>
      <c r="AJ66" s="1204">
        <v>1031908.7177831584</v>
      </c>
      <c r="AK66" s="1205">
        <v>5903463.1849999996</v>
      </c>
      <c r="AL66" s="1203">
        <v>1344658.8489999999</v>
      </c>
      <c r="AM66" s="1204">
        <v>0</v>
      </c>
      <c r="AN66" s="1205">
        <v>1344658.8489999999</v>
      </c>
      <c r="AO66" s="1203">
        <v>649551.39800000004</v>
      </c>
      <c r="AP66" s="1204">
        <v>14609.132633844498</v>
      </c>
      <c r="AQ66" s="1205">
        <v>703853.54500000004</v>
      </c>
      <c r="AR66" s="1203">
        <v>187099.74</v>
      </c>
      <c r="AS66" s="1204">
        <v>265031.52892117295</v>
      </c>
      <c r="AT66" s="1205">
        <v>1172221.9339999999</v>
      </c>
      <c r="AU66" s="1203">
        <v>41000</v>
      </c>
      <c r="AV66" s="1204">
        <v>38000</v>
      </c>
      <c r="AW66" s="1205">
        <v>182246</v>
      </c>
      <c r="AX66" s="1203">
        <v>547994.74199999997</v>
      </c>
      <c r="AY66" s="1204">
        <v>196975.13424804949</v>
      </c>
      <c r="AZ66" s="1205">
        <v>1280151.3160000001</v>
      </c>
      <c r="BA66" s="1203">
        <v>252711772.47999999</v>
      </c>
      <c r="BB66" s="1204">
        <v>26084244.264460586</v>
      </c>
      <c r="BC66" s="1205">
        <v>349666908.41100001</v>
      </c>
      <c r="BD66" s="1196"/>
      <c r="BE66" s="1196"/>
    </row>
    <row r="67" spans="1:57">
      <c r="A67" s="1212" t="s">
        <v>1136</v>
      </c>
      <c r="B67" s="1213">
        <v>3.7170000000000001</v>
      </c>
      <c r="C67" s="1214"/>
      <c r="D67" s="1215"/>
      <c r="E67" s="1215"/>
      <c r="F67" s="1214"/>
      <c r="G67" s="1215"/>
      <c r="H67" s="1215"/>
      <c r="I67" s="1214"/>
      <c r="J67" s="1215"/>
      <c r="K67" s="1215"/>
      <c r="L67" s="1214"/>
      <c r="M67" s="1215"/>
      <c r="N67" s="1215"/>
      <c r="O67" s="1214"/>
      <c r="P67" s="1215"/>
      <c r="Q67" s="1215"/>
      <c r="R67" s="1214"/>
      <c r="S67" s="1215"/>
      <c r="T67" s="1215"/>
      <c r="U67" s="1214"/>
      <c r="V67" s="1215"/>
      <c r="W67" s="1215"/>
      <c r="X67" s="1214"/>
      <c r="Y67" s="1215"/>
      <c r="Z67" s="1215"/>
      <c r="AA67" s="1214"/>
      <c r="AB67" s="1215"/>
      <c r="AC67" s="1215"/>
      <c r="AD67" s="1214"/>
      <c r="AE67" s="1215"/>
      <c r="AF67" s="1215"/>
      <c r="AG67" s="1214"/>
      <c r="AH67" s="1215"/>
      <c r="AI67" s="1215"/>
      <c r="AJ67" s="1214"/>
      <c r="AK67" s="1215"/>
      <c r="AL67" s="1215"/>
      <c r="AM67" s="1214"/>
      <c r="AN67" s="1215"/>
      <c r="AO67" s="1215"/>
      <c r="AP67" s="1214"/>
      <c r="AQ67" s="1215"/>
      <c r="AR67" s="1215"/>
      <c r="AS67" s="1214"/>
      <c r="AT67" s="1215"/>
      <c r="AU67" s="1215"/>
      <c r="AV67" s="1215"/>
      <c r="AW67" s="1215"/>
      <c r="AX67" s="1215"/>
      <c r="AY67" s="1215"/>
      <c r="AZ67" s="1215"/>
      <c r="BA67" s="1215"/>
      <c r="BB67" s="1214"/>
      <c r="BC67" s="1215"/>
    </row>
    <row r="68" spans="1:57">
      <c r="A68" s="1214" t="s">
        <v>675</v>
      </c>
      <c r="B68" s="1214"/>
      <c r="C68" s="1214"/>
      <c r="D68" s="1215"/>
      <c r="E68" s="1214"/>
      <c r="F68" s="1214"/>
      <c r="G68" s="1215"/>
      <c r="H68" s="1214"/>
      <c r="I68" s="1214"/>
      <c r="J68" s="1215"/>
      <c r="K68" s="1214"/>
      <c r="L68" s="1214"/>
      <c r="M68" s="1215"/>
      <c r="N68" s="1214"/>
      <c r="O68" s="1214"/>
      <c r="P68" s="1215"/>
      <c r="Q68" s="1214"/>
      <c r="R68" s="1214"/>
      <c r="S68" s="1215"/>
      <c r="T68" s="1214"/>
      <c r="U68" s="1214"/>
      <c r="V68" s="1215"/>
      <c r="W68" s="1214"/>
      <c r="X68" s="1214"/>
      <c r="Y68" s="1215"/>
      <c r="Z68" s="1214"/>
      <c r="AA68" s="1214"/>
      <c r="AB68" s="1215"/>
      <c r="AC68" s="1214"/>
      <c r="AD68" s="1214"/>
      <c r="AE68" s="1215"/>
      <c r="AF68" s="1214"/>
      <c r="AG68" s="1214"/>
      <c r="AH68" s="1215"/>
      <c r="AI68" s="1214"/>
      <c r="AJ68" s="1214"/>
      <c r="AK68" s="1215"/>
      <c r="AL68" s="1214"/>
      <c r="AM68" s="1214"/>
      <c r="AN68" s="1215"/>
      <c r="AO68" s="1214"/>
      <c r="AP68" s="1214"/>
      <c r="AQ68" s="1215"/>
      <c r="AR68" s="1214"/>
      <c r="AS68" s="1214"/>
      <c r="AT68" s="1215"/>
      <c r="AU68" s="1215"/>
      <c r="AV68" s="1215"/>
      <c r="AW68" s="1215"/>
      <c r="AX68" s="1215"/>
      <c r="AY68" s="1215"/>
      <c r="AZ68" s="1215"/>
      <c r="BA68" s="1214"/>
      <c r="BB68" s="1214"/>
      <c r="BC68" s="1215"/>
    </row>
    <row r="69" spans="1:57">
      <c r="A69" s="30" t="s">
        <v>1137</v>
      </c>
      <c r="B69" s="18"/>
      <c r="C69" s="18"/>
      <c r="D69" s="18"/>
      <c r="E69" s="18"/>
      <c r="F69" s="18"/>
      <c r="G69" s="18"/>
      <c r="H69" s="18"/>
      <c r="I69" s="18"/>
    </row>
    <row r="70" spans="1:57">
      <c r="A70" s="30" t="s">
        <v>720</v>
      </c>
      <c r="B70" s="827"/>
      <c r="C70" s="827"/>
      <c r="D70" s="828"/>
      <c r="E70" s="827"/>
      <c r="F70" s="827"/>
      <c r="G70" s="827"/>
      <c r="H70" s="828"/>
      <c r="I70" s="827"/>
    </row>
    <row r="71" spans="1:57">
      <c r="A71" s="33"/>
    </row>
  </sheetData>
  <mergeCells count="20">
    <mergeCell ref="AO5:AQ5"/>
    <mergeCell ref="AR5:AT5"/>
    <mergeCell ref="AU5:AW5"/>
    <mergeCell ref="AX5:AZ5"/>
    <mergeCell ref="BA5:BC5"/>
    <mergeCell ref="W5:Y5"/>
    <mergeCell ref="Z5:AB5"/>
    <mergeCell ref="AC5:AE5"/>
    <mergeCell ref="AF5:AH5"/>
    <mergeCell ref="AI5:AK5"/>
    <mergeCell ref="AL5:AN5"/>
    <mergeCell ref="A1:J1"/>
    <mergeCell ref="P3:T3"/>
    <mergeCell ref="B5:D5"/>
    <mergeCell ref="E5:G5"/>
    <mergeCell ref="H5:J5"/>
    <mergeCell ref="K5:M5"/>
    <mergeCell ref="N5:P5"/>
    <mergeCell ref="Q5:S5"/>
    <mergeCell ref="T5:V5"/>
  </mergeCells>
  <hyperlinks>
    <hyperlink ref="A1:J1" location="Índice!A1" display="Volver al Índice" xr:uid="{55E0CC80-2010-408C-B408-9E8BADFACF79}"/>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5FE59-BAEE-40F8-8231-C69C95F5DE37}">
  <dimension ref="A1:T72"/>
  <sheetViews>
    <sheetView showGridLines="0" zoomScale="90" zoomScaleNormal="90" zoomScaleSheetLayoutView="70" workbookViewId="0"/>
  </sheetViews>
  <sheetFormatPr baseColWidth="10" defaultColWidth="11.44140625" defaultRowHeight="13.2"/>
  <cols>
    <col min="1" max="1" width="31" style="7" customWidth="1"/>
    <col min="2" max="2" width="9" style="7" bestFit="1" customWidth="1"/>
    <col min="3" max="3" width="7.5546875" style="7" bestFit="1" customWidth="1"/>
    <col min="4" max="4" width="10.44140625" style="7" bestFit="1" customWidth="1"/>
    <col min="5" max="8" width="7.5546875" style="7" bestFit="1" customWidth="1"/>
    <col min="9" max="9" width="6.88671875" style="7" bestFit="1" customWidth="1"/>
    <col min="10" max="10" width="9" style="7" bestFit="1" customWidth="1"/>
    <col min="11" max="12" width="7.5546875" style="7" bestFit="1" customWidth="1"/>
    <col min="13" max="14" width="9" style="7" bestFit="1" customWidth="1"/>
    <col min="15" max="15" width="9" style="7" customWidth="1"/>
    <col min="16" max="16" width="7.5546875" style="7" bestFit="1" customWidth="1"/>
    <col min="17" max="18" width="7.5546875" style="7" customWidth="1"/>
    <col min="19" max="19" width="9" style="7" bestFit="1" customWidth="1"/>
    <col min="20" max="20" width="17.109375" style="7" customWidth="1"/>
    <col min="21" max="24" width="10.109375" style="7" customWidth="1"/>
    <col min="25" max="25" width="9" style="7" bestFit="1" customWidth="1"/>
    <col min="26" max="26" width="7.5546875" style="7" bestFit="1" customWidth="1"/>
    <col min="27" max="27" width="10.44140625" style="7" bestFit="1" customWidth="1"/>
    <col min="28" max="31" width="7.5546875" style="7" bestFit="1" customWidth="1"/>
    <col min="32" max="32" width="6.88671875" style="7" bestFit="1" customWidth="1"/>
    <col min="33" max="33" width="9" style="7" bestFit="1" customWidth="1"/>
    <col min="34" max="35" width="7.5546875" style="7" bestFit="1" customWidth="1"/>
    <col min="36" max="37" width="9" style="7" bestFit="1" customWidth="1"/>
    <col min="38" max="38" width="9" style="7" customWidth="1"/>
    <col min="39" max="39" width="7.5546875" style="7" bestFit="1" customWidth="1"/>
    <col min="40" max="40" width="9" style="7" bestFit="1" customWidth="1"/>
    <col min="41" max="41" width="11.44140625" style="7"/>
    <col min="42" max="42" width="29.44140625" style="7" customWidth="1"/>
    <col min="43" max="43" width="9" style="7" bestFit="1" customWidth="1"/>
    <col min="44" max="44" width="7.5546875" style="7" bestFit="1" customWidth="1"/>
    <col min="45" max="45" width="10.44140625" style="7" bestFit="1" customWidth="1"/>
    <col min="46" max="49" width="7.5546875" style="7" bestFit="1" customWidth="1"/>
    <col min="50" max="50" width="6.88671875" style="7" bestFit="1" customWidth="1"/>
    <col min="51" max="51" width="9" style="7" bestFit="1" customWidth="1"/>
    <col min="52" max="53" width="7.5546875" style="7" bestFit="1" customWidth="1"/>
    <col min="54" max="55" width="9" style="7" bestFit="1" customWidth="1"/>
    <col min="56" max="56" width="9" style="7" customWidth="1"/>
    <col min="57" max="57" width="7.5546875" style="7" bestFit="1" customWidth="1"/>
    <col min="58" max="58" width="9" style="7" bestFit="1" customWidth="1"/>
    <col min="59" max="59" width="11.44140625" style="7"/>
    <col min="60" max="60" width="29.44140625" style="7" customWidth="1"/>
    <col min="61" max="61" width="9" style="7" bestFit="1" customWidth="1"/>
    <col min="62" max="62" width="7.5546875" style="7" bestFit="1" customWidth="1"/>
    <col min="63" max="63" width="10.44140625" style="7" bestFit="1" customWidth="1"/>
    <col min="64" max="67" width="7.5546875" style="7" bestFit="1" customWidth="1"/>
    <col min="68" max="68" width="6.88671875" style="7" bestFit="1" customWidth="1"/>
    <col min="69" max="69" width="9" style="7" bestFit="1" customWidth="1"/>
    <col min="70" max="71" width="7.5546875" style="7" bestFit="1" customWidth="1"/>
    <col min="72" max="73" width="9" style="7" bestFit="1" customWidth="1"/>
    <col min="74" max="74" width="9" style="7" customWidth="1"/>
    <col min="75" max="75" width="7.5546875" style="7" bestFit="1" customWidth="1"/>
    <col min="76" max="76" width="9" style="7" bestFit="1" customWidth="1"/>
    <col min="77" max="256" width="11.44140625" style="7"/>
    <col min="257" max="257" width="31" style="7" customWidth="1"/>
    <col min="258" max="258" width="9" style="7" bestFit="1" customWidth="1"/>
    <col min="259" max="259" width="7.5546875" style="7" bestFit="1" customWidth="1"/>
    <col min="260" max="260" width="10.44140625" style="7" bestFit="1" customWidth="1"/>
    <col min="261" max="264" width="7.5546875" style="7" bestFit="1" customWidth="1"/>
    <col min="265" max="265" width="6.88671875" style="7" bestFit="1" customWidth="1"/>
    <col min="266" max="266" width="9" style="7" bestFit="1" customWidth="1"/>
    <col min="267" max="268" width="7.5546875" style="7" bestFit="1" customWidth="1"/>
    <col min="269" max="270" width="9" style="7" bestFit="1" customWidth="1"/>
    <col min="271" max="271" width="9" style="7" customWidth="1"/>
    <col min="272" max="272" width="7.5546875" style="7" bestFit="1" customWidth="1"/>
    <col min="273" max="274" width="7.5546875" style="7" customWidth="1"/>
    <col min="275" max="275" width="9" style="7" bestFit="1" customWidth="1"/>
    <col min="276" max="276" width="17.109375" style="7" customWidth="1"/>
    <col min="277" max="280" width="10.109375" style="7" customWidth="1"/>
    <col min="281" max="281" width="9" style="7" bestFit="1" customWidth="1"/>
    <col min="282" max="282" width="7.5546875" style="7" bestFit="1" customWidth="1"/>
    <col min="283" max="283" width="10.44140625" style="7" bestFit="1" customWidth="1"/>
    <col min="284" max="287" width="7.5546875" style="7" bestFit="1" customWidth="1"/>
    <col min="288" max="288" width="6.88671875" style="7" bestFit="1" customWidth="1"/>
    <col min="289" max="289" width="9" style="7" bestFit="1" customWidth="1"/>
    <col min="290" max="291" width="7.5546875" style="7" bestFit="1" customWidth="1"/>
    <col min="292" max="293" width="9" style="7" bestFit="1" customWidth="1"/>
    <col min="294" max="294" width="9" style="7" customWidth="1"/>
    <col min="295" max="295" width="7.5546875" style="7" bestFit="1" customWidth="1"/>
    <col min="296" max="296" width="9" style="7" bestFit="1" customWidth="1"/>
    <col min="297" max="297" width="11.44140625" style="7"/>
    <col min="298" max="298" width="29.44140625" style="7" customWidth="1"/>
    <col min="299" max="299" width="9" style="7" bestFit="1" customWidth="1"/>
    <col min="300" max="300" width="7.5546875" style="7" bestFit="1" customWidth="1"/>
    <col min="301" max="301" width="10.44140625" style="7" bestFit="1" customWidth="1"/>
    <col min="302" max="305" width="7.5546875" style="7" bestFit="1" customWidth="1"/>
    <col min="306" max="306" width="6.88671875" style="7" bestFit="1" customWidth="1"/>
    <col min="307" max="307" width="9" style="7" bestFit="1" customWidth="1"/>
    <col min="308" max="309" width="7.5546875" style="7" bestFit="1" customWidth="1"/>
    <col min="310" max="311" width="9" style="7" bestFit="1" customWidth="1"/>
    <col min="312" max="312" width="9" style="7" customWidth="1"/>
    <col min="313" max="313" width="7.5546875" style="7" bestFit="1" customWidth="1"/>
    <col min="314" max="314" width="9" style="7" bestFit="1" customWidth="1"/>
    <col min="315" max="315" width="11.44140625" style="7"/>
    <col min="316" max="316" width="29.44140625" style="7" customWidth="1"/>
    <col min="317" max="317" width="9" style="7" bestFit="1" customWidth="1"/>
    <col min="318" max="318" width="7.5546875" style="7" bestFit="1" customWidth="1"/>
    <col min="319" max="319" width="10.44140625" style="7" bestFit="1" customWidth="1"/>
    <col min="320" max="323" width="7.5546875" style="7" bestFit="1" customWidth="1"/>
    <col min="324" max="324" width="6.88671875" style="7" bestFit="1" customWidth="1"/>
    <col min="325" max="325" width="9" style="7" bestFit="1" customWidth="1"/>
    <col min="326" max="327" width="7.5546875" style="7" bestFit="1" customWidth="1"/>
    <col min="328" max="329" width="9" style="7" bestFit="1" customWidth="1"/>
    <col min="330" max="330" width="9" style="7" customWidth="1"/>
    <col min="331" max="331" width="7.5546875" style="7" bestFit="1" customWidth="1"/>
    <col min="332" max="332" width="9" style="7" bestFit="1" customWidth="1"/>
    <col min="333" max="512" width="11.44140625" style="7"/>
    <col min="513" max="513" width="31" style="7" customWidth="1"/>
    <col min="514" max="514" width="9" style="7" bestFit="1" customWidth="1"/>
    <col min="515" max="515" width="7.5546875" style="7" bestFit="1" customWidth="1"/>
    <col min="516" max="516" width="10.44140625" style="7" bestFit="1" customWidth="1"/>
    <col min="517" max="520" width="7.5546875" style="7" bestFit="1" customWidth="1"/>
    <col min="521" max="521" width="6.88671875" style="7" bestFit="1" customWidth="1"/>
    <col min="522" max="522" width="9" style="7" bestFit="1" customWidth="1"/>
    <col min="523" max="524" width="7.5546875" style="7" bestFit="1" customWidth="1"/>
    <col min="525" max="526" width="9" style="7" bestFit="1" customWidth="1"/>
    <col min="527" max="527" width="9" style="7" customWidth="1"/>
    <col min="528" max="528" width="7.5546875" style="7" bestFit="1" customWidth="1"/>
    <col min="529" max="530" width="7.5546875" style="7" customWidth="1"/>
    <col min="531" max="531" width="9" style="7" bestFit="1" customWidth="1"/>
    <col min="532" max="532" width="17.109375" style="7" customWidth="1"/>
    <col min="533" max="536" width="10.109375" style="7" customWidth="1"/>
    <col min="537" max="537" width="9" style="7" bestFit="1" customWidth="1"/>
    <col min="538" max="538" width="7.5546875" style="7" bestFit="1" customWidth="1"/>
    <col min="539" max="539" width="10.44140625" style="7" bestFit="1" customWidth="1"/>
    <col min="540" max="543" width="7.5546875" style="7" bestFit="1" customWidth="1"/>
    <col min="544" max="544" width="6.88671875" style="7" bestFit="1" customWidth="1"/>
    <col min="545" max="545" width="9" style="7" bestFit="1" customWidth="1"/>
    <col min="546" max="547" width="7.5546875" style="7" bestFit="1" customWidth="1"/>
    <col min="548" max="549" width="9" style="7" bestFit="1" customWidth="1"/>
    <col min="550" max="550" width="9" style="7" customWidth="1"/>
    <col min="551" max="551" width="7.5546875" style="7" bestFit="1" customWidth="1"/>
    <col min="552" max="552" width="9" style="7" bestFit="1" customWidth="1"/>
    <col min="553" max="553" width="11.44140625" style="7"/>
    <col min="554" max="554" width="29.44140625" style="7" customWidth="1"/>
    <col min="555" max="555" width="9" style="7" bestFit="1" customWidth="1"/>
    <col min="556" max="556" width="7.5546875" style="7" bestFit="1" customWidth="1"/>
    <col min="557" max="557" width="10.44140625" style="7" bestFit="1" customWidth="1"/>
    <col min="558" max="561" width="7.5546875" style="7" bestFit="1" customWidth="1"/>
    <col min="562" max="562" width="6.88671875" style="7" bestFit="1" customWidth="1"/>
    <col min="563" max="563" width="9" style="7" bestFit="1" customWidth="1"/>
    <col min="564" max="565" width="7.5546875" style="7" bestFit="1" customWidth="1"/>
    <col min="566" max="567" width="9" style="7" bestFit="1" customWidth="1"/>
    <col min="568" max="568" width="9" style="7" customWidth="1"/>
    <col min="569" max="569" width="7.5546875" style="7" bestFit="1" customWidth="1"/>
    <col min="570" max="570" width="9" style="7" bestFit="1" customWidth="1"/>
    <col min="571" max="571" width="11.44140625" style="7"/>
    <col min="572" max="572" width="29.44140625" style="7" customWidth="1"/>
    <col min="573" max="573" width="9" style="7" bestFit="1" customWidth="1"/>
    <col min="574" max="574" width="7.5546875" style="7" bestFit="1" customWidth="1"/>
    <col min="575" max="575" width="10.44140625" style="7" bestFit="1" customWidth="1"/>
    <col min="576" max="579" width="7.5546875" style="7" bestFit="1" customWidth="1"/>
    <col min="580" max="580" width="6.88671875" style="7" bestFit="1" customWidth="1"/>
    <col min="581" max="581" width="9" style="7" bestFit="1" customWidth="1"/>
    <col min="582" max="583" width="7.5546875" style="7" bestFit="1" customWidth="1"/>
    <col min="584" max="585" width="9" style="7" bestFit="1" customWidth="1"/>
    <col min="586" max="586" width="9" style="7" customWidth="1"/>
    <col min="587" max="587" width="7.5546875" style="7" bestFit="1" customWidth="1"/>
    <col min="588" max="588" width="9" style="7" bestFit="1" customWidth="1"/>
    <col min="589" max="768" width="11.44140625" style="7"/>
    <col min="769" max="769" width="31" style="7" customWidth="1"/>
    <col min="770" max="770" width="9" style="7" bestFit="1" customWidth="1"/>
    <col min="771" max="771" width="7.5546875" style="7" bestFit="1" customWidth="1"/>
    <col min="772" max="772" width="10.44140625" style="7" bestFit="1" customWidth="1"/>
    <col min="773" max="776" width="7.5546875" style="7" bestFit="1" customWidth="1"/>
    <col min="777" max="777" width="6.88671875" style="7" bestFit="1" customWidth="1"/>
    <col min="778" max="778" width="9" style="7" bestFit="1" customWidth="1"/>
    <col min="779" max="780" width="7.5546875" style="7" bestFit="1" customWidth="1"/>
    <col min="781" max="782" width="9" style="7" bestFit="1" customWidth="1"/>
    <col min="783" max="783" width="9" style="7" customWidth="1"/>
    <col min="784" max="784" width="7.5546875" style="7" bestFit="1" customWidth="1"/>
    <col min="785" max="786" width="7.5546875" style="7" customWidth="1"/>
    <col min="787" max="787" width="9" style="7" bestFit="1" customWidth="1"/>
    <col min="788" max="788" width="17.109375" style="7" customWidth="1"/>
    <col min="789" max="792" width="10.109375" style="7" customWidth="1"/>
    <col min="793" max="793" width="9" style="7" bestFit="1" customWidth="1"/>
    <col min="794" max="794" width="7.5546875" style="7" bestFit="1" customWidth="1"/>
    <col min="795" max="795" width="10.44140625" style="7" bestFit="1" customWidth="1"/>
    <col min="796" max="799" width="7.5546875" style="7" bestFit="1" customWidth="1"/>
    <col min="800" max="800" width="6.88671875" style="7" bestFit="1" customWidth="1"/>
    <col min="801" max="801" width="9" style="7" bestFit="1" customWidth="1"/>
    <col min="802" max="803" width="7.5546875" style="7" bestFit="1" customWidth="1"/>
    <col min="804" max="805" width="9" style="7" bestFit="1" customWidth="1"/>
    <col min="806" max="806" width="9" style="7" customWidth="1"/>
    <col min="807" max="807" width="7.5546875" style="7" bestFit="1" customWidth="1"/>
    <col min="808" max="808" width="9" style="7" bestFit="1" customWidth="1"/>
    <col min="809" max="809" width="11.44140625" style="7"/>
    <col min="810" max="810" width="29.44140625" style="7" customWidth="1"/>
    <col min="811" max="811" width="9" style="7" bestFit="1" customWidth="1"/>
    <col min="812" max="812" width="7.5546875" style="7" bestFit="1" customWidth="1"/>
    <col min="813" max="813" width="10.44140625" style="7" bestFit="1" customWidth="1"/>
    <col min="814" max="817" width="7.5546875" style="7" bestFit="1" customWidth="1"/>
    <col min="818" max="818" width="6.88671875" style="7" bestFit="1" customWidth="1"/>
    <col min="819" max="819" width="9" style="7" bestFit="1" customWidth="1"/>
    <col min="820" max="821" width="7.5546875" style="7" bestFit="1" customWidth="1"/>
    <col min="822" max="823" width="9" style="7" bestFit="1" customWidth="1"/>
    <col min="824" max="824" width="9" style="7" customWidth="1"/>
    <col min="825" max="825" width="7.5546875" style="7" bestFit="1" customWidth="1"/>
    <col min="826" max="826" width="9" style="7" bestFit="1" customWidth="1"/>
    <col min="827" max="827" width="11.44140625" style="7"/>
    <col min="828" max="828" width="29.44140625" style="7" customWidth="1"/>
    <col min="829" max="829" width="9" style="7" bestFit="1" customWidth="1"/>
    <col min="830" max="830" width="7.5546875" style="7" bestFit="1" customWidth="1"/>
    <col min="831" max="831" width="10.44140625" style="7" bestFit="1" customWidth="1"/>
    <col min="832" max="835" width="7.5546875" style="7" bestFit="1" customWidth="1"/>
    <col min="836" max="836" width="6.88671875" style="7" bestFit="1" customWidth="1"/>
    <col min="837" max="837" width="9" style="7" bestFit="1" customWidth="1"/>
    <col min="838" max="839" width="7.5546875" style="7" bestFit="1" customWidth="1"/>
    <col min="840" max="841" width="9" style="7" bestFit="1" customWidth="1"/>
    <col min="842" max="842" width="9" style="7" customWidth="1"/>
    <col min="843" max="843" width="7.5546875" style="7" bestFit="1" customWidth="1"/>
    <col min="844" max="844" width="9" style="7" bestFit="1" customWidth="1"/>
    <col min="845" max="1024" width="11.44140625" style="7"/>
    <col min="1025" max="1025" width="31" style="7" customWidth="1"/>
    <col min="1026" max="1026" width="9" style="7" bestFit="1" customWidth="1"/>
    <col min="1027" max="1027" width="7.5546875" style="7" bestFit="1" customWidth="1"/>
    <col min="1028" max="1028" width="10.44140625" style="7" bestFit="1" customWidth="1"/>
    <col min="1029" max="1032" width="7.5546875" style="7" bestFit="1" customWidth="1"/>
    <col min="1033" max="1033" width="6.88671875" style="7" bestFit="1" customWidth="1"/>
    <col min="1034" max="1034" width="9" style="7" bestFit="1" customWidth="1"/>
    <col min="1035" max="1036" width="7.5546875" style="7" bestFit="1" customWidth="1"/>
    <col min="1037" max="1038" width="9" style="7" bestFit="1" customWidth="1"/>
    <col min="1039" max="1039" width="9" style="7" customWidth="1"/>
    <col min="1040" max="1040" width="7.5546875" style="7" bestFit="1" customWidth="1"/>
    <col min="1041" max="1042" width="7.5546875" style="7" customWidth="1"/>
    <col min="1043" max="1043" width="9" style="7" bestFit="1" customWidth="1"/>
    <col min="1044" max="1044" width="17.109375" style="7" customWidth="1"/>
    <col min="1045" max="1048" width="10.109375" style="7" customWidth="1"/>
    <col min="1049" max="1049" width="9" style="7" bestFit="1" customWidth="1"/>
    <col min="1050" max="1050" width="7.5546875" style="7" bestFit="1" customWidth="1"/>
    <col min="1051" max="1051" width="10.44140625" style="7" bestFit="1" customWidth="1"/>
    <col min="1052" max="1055" width="7.5546875" style="7" bestFit="1" customWidth="1"/>
    <col min="1056" max="1056" width="6.88671875" style="7" bestFit="1" customWidth="1"/>
    <col min="1057" max="1057" width="9" style="7" bestFit="1" customWidth="1"/>
    <col min="1058" max="1059" width="7.5546875" style="7" bestFit="1" customWidth="1"/>
    <col min="1060" max="1061" width="9" style="7" bestFit="1" customWidth="1"/>
    <col min="1062" max="1062" width="9" style="7" customWidth="1"/>
    <col min="1063" max="1063" width="7.5546875" style="7" bestFit="1" customWidth="1"/>
    <col min="1064" max="1064" width="9" style="7" bestFit="1" customWidth="1"/>
    <col min="1065" max="1065" width="11.44140625" style="7"/>
    <col min="1066" max="1066" width="29.44140625" style="7" customWidth="1"/>
    <col min="1067" max="1067" width="9" style="7" bestFit="1" customWidth="1"/>
    <col min="1068" max="1068" width="7.5546875" style="7" bestFit="1" customWidth="1"/>
    <col min="1069" max="1069" width="10.44140625" style="7" bestFit="1" customWidth="1"/>
    <col min="1070" max="1073" width="7.5546875" style="7" bestFit="1" customWidth="1"/>
    <col min="1074" max="1074" width="6.88671875" style="7" bestFit="1" customWidth="1"/>
    <col min="1075" max="1075" width="9" style="7" bestFit="1" customWidth="1"/>
    <col min="1076" max="1077" width="7.5546875" style="7" bestFit="1" customWidth="1"/>
    <col min="1078" max="1079" width="9" style="7" bestFit="1" customWidth="1"/>
    <col min="1080" max="1080" width="9" style="7" customWidth="1"/>
    <col min="1081" max="1081" width="7.5546875" style="7" bestFit="1" customWidth="1"/>
    <col min="1082" max="1082" width="9" style="7" bestFit="1" customWidth="1"/>
    <col min="1083" max="1083" width="11.44140625" style="7"/>
    <col min="1084" max="1084" width="29.44140625" style="7" customWidth="1"/>
    <col min="1085" max="1085" width="9" style="7" bestFit="1" customWidth="1"/>
    <col min="1086" max="1086" width="7.5546875" style="7" bestFit="1" customWidth="1"/>
    <col min="1087" max="1087" width="10.44140625" style="7" bestFit="1" customWidth="1"/>
    <col min="1088" max="1091" width="7.5546875" style="7" bestFit="1" customWidth="1"/>
    <col min="1092" max="1092" width="6.88671875" style="7" bestFit="1" customWidth="1"/>
    <col min="1093" max="1093" width="9" style="7" bestFit="1" customWidth="1"/>
    <col min="1094" max="1095" width="7.5546875" style="7" bestFit="1" customWidth="1"/>
    <col min="1096" max="1097" width="9" style="7" bestFit="1" customWidth="1"/>
    <col min="1098" max="1098" width="9" style="7" customWidth="1"/>
    <col min="1099" max="1099" width="7.5546875" style="7" bestFit="1" customWidth="1"/>
    <col min="1100" max="1100" width="9" style="7" bestFit="1" customWidth="1"/>
    <col min="1101" max="1280" width="11.44140625" style="7"/>
    <col min="1281" max="1281" width="31" style="7" customWidth="1"/>
    <col min="1282" max="1282" width="9" style="7" bestFit="1" customWidth="1"/>
    <col min="1283" max="1283" width="7.5546875" style="7" bestFit="1" customWidth="1"/>
    <col min="1284" max="1284" width="10.44140625" style="7" bestFit="1" customWidth="1"/>
    <col min="1285" max="1288" width="7.5546875" style="7" bestFit="1" customWidth="1"/>
    <col min="1289" max="1289" width="6.88671875" style="7" bestFit="1" customWidth="1"/>
    <col min="1290" max="1290" width="9" style="7" bestFit="1" customWidth="1"/>
    <col min="1291" max="1292" width="7.5546875" style="7" bestFit="1" customWidth="1"/>
    <col min="1293" max="1294" width="9" style="7" bestFit="1" customWidth="1"/>
    <col min="1295" max="1295" width="9" style="7" customWidth="1"/>
    <col min="1296" max="1296" width="7.5546875" style="7" bestFit="1" customWidth="1"/>
    <col min="1297" max="1298" width="7.5546875" style="7" customWidth="1"/>
    <col min="1299" max="1299" width="9" style="7" bestFit="1" customWidth="1"/>
    <col min="1300" max="1300" width="17.109375" style="7" customWidth="1"/>
    <col min="1301" max="1304" width="10.109375" style="7" customWidth="1"/>
    <col min="1305" max="1305" width="9" style="7" bestFit="1" customWidth="1"/>
    <col min="1306" max="1306" width="7.5546875" style="7" bestFit="1" customWidth="1"/>
    <col min="1307" max="1307" width="10.44140625" style="7" bestFit="1" customWidth="1"/>
    <col min="1308" max="1311" width="7.5546875" style="7" bestFit="1" customWidth="1"/>
    <col min="1312" max="1312" width="6.88671875" style="7" bestFit="1" customWidth="1"/>
    <col min="1313" max="1313" width="9" style="7" bestFit="1" customWidth="1"/>
    <col min="1314" max="1315" width="7.5546875" style="7" bestFit="1" customWidth="1"/>
    <col min="1316" max="1317" width="9" style="7" bestFit="1" customWidth="1"/>
    <col min="1318" max="1318" width="9" style="7" customWidth="1"/>
    <col min="1319" max="1319" width="7.5546875" style="7" bestFit="1" customWidth="1"/>
    <col min="1320" max="1320" width="9" style="7" bestFit="1" customWidth="1"/>
    <col min="1321" max="1321" width="11.44140625" style="7"/>
    <col min="1322" max="1322" width="29.44140625" style="7" customWidth="1"/>
    <col min="1323" max="1323" width="9" style="7" bestFit="1" customWidth="1"/>
    <col min="1324" max="1324" width="7.5546875" style="7" bestFit="1" customWidth="1"/>
    <col min="1325" max="1325" width="10.44140625" style="7" bestFit="1" customWidth="1"/>
    <col min="1326" max="1329" width="7.5546875" style="7" bestFit="1" customWidth="1"/>
    <col min="1330" max="1330" width="6.88671875" style="7" bestFit="1" customWidth="1"/>
    <col min="1331" max="1331" width="9" style="7" bestFit="1" customWidth="1"/>
    <col min="1332" max="1333" width="7.5546875" style="7" bestFit="1" customWidth="1"/>
    <col min="1334" max="1335" width="9" style="7" bestFit="1" customWidth="1"/>
    <col min="1336" max="1336" width="9" style="7" customWidth="1"/>
    <col min="1337" max="1337" width="7.5546875" style="7" bestFit="1" customWidth="1"/>
    <col min="1338" max="1338" width="9" style="7" bestFit="1" customWidth="1"/>
    <col min="1339" max="1339" width="11.44140625" style="7"/>
    <col min="1340" max="1340" width="29.44140625" style="7" customWidth="1"/>
    <col min="1341" max="1341" width="9" style="7" bestFit="1" customWidth="1"/>
    <col min="1342" max="1342" width="7.5546875" style="7" bestFit="1" customWidth="1"/>
    <col min="1343" max="1343" width="10.44140625" style="7" bestFit="1" customWidth="1"/>
    <col min="1344" max="1347" width="7.5546875" style="7" bestFit="1" customWidth="1"/>
    <col min="1348" max="1348" width="6.88671875" style="7" bestFit="1" customWidth="1"/>
    <col min="1349" max="1349" width="9" style="7" bestFit="1" customWidth="1"/>
    <col min="1350" max="1351" width="7.5546875" style="7" bestFit="1" customWidth="1"/>
    <col min="1352" max="1353" width="9" style="7" bestFit="1" customWidth="1"/>
    <col min="1354" max="1354" width="9" style="7" customWidth="1"/>
    <col min="1355" max="1355" width="7.5546875" style="7" bestFit="1" customWidth="1"/>
    <col min="1356" max="1356" width="9" style="7" bestFit="1" customWidth="1"/>
    <col min="1357" max="1536" width="11.44140625" style="7"/>
    <col min="1537" max="1537" width="31" style="7" customWidth="1"/>
    <col min="1538" max="1538" width="9" style="7" bestFit="1" customWidth="1"/>
    <col min="1539" max="1539" width="7.5546875" style="7" bestFit="1" customWidth="1"/>
    <col min="1540" max="1540" width="10.44140625" style="7" bestFit="1" customWidth="1"/>
    <col min="1541" max="1544" width="7.5546875" style="7" bestFit="1" customWidth="1"/>
    <col min="1545" max="1545" width="6.88671875" style="7" bestFit="1" customWidth="1"/>
    <col min="1546" max="1546" width="9" style="7" bestFit="1" customWidth="1"/>
    <col min="1547" max="1548" width="7.5546875" style="7" bestFit="1" customWidth="1"/>
    <col min="1549" max="1550" width="9" style="7" bestFit="1" customWidth="1"/>
    <col min="1551" max="1551" width="9" style="7" customWidth="1"/>
    <col min="1552" max="1552" width="7.5546875" style="7" bestFit="1" customWidth="1"/>
    <col min="1553" max="1554" width="7.5546875" style="7" customWidth="1"/>
    <col min="1555" max="1555" width="9" style="7" bestFit="1" customWidth="1"/>
    <col min="1556" max="1556" width="17.109375" style="7" customWidth="1"/>
    <col min="1557" max="1560" width="10.109375" style="7" customWidth="1"/>
    <col min="1561" max="1561" width="9" style="7" bestFit="1" customWidth="1"/>
    <col min="1562" max="1562" width="7.5546875" style="7" bestFit="1" customWidth="1"/>
    <col min="1563" max="1563" width="10.44140625" style="7" bestFit="1" customWidth="1"/>
    <col min="1564" max="1567" width="7.5546875" style="7" bestFit="1" customWidth="1"/>
    <col min="1568" max="1568" width="6.88671875" style="7" bestFit="1" customWidth="1"/>
    <col min="1569" max="1569" width="9" style="7" bestFit="1" customWidth="1"/>
    <col min="1570" max="1571" width="7.5546875" style="7" bestFit="1" customWidth="1"/>
    <col min="1572" max="1573" width="9" style="7" bestFit="1" customWidth="1"/>
    <col min="1574" max="1574" width="9" style="7" customWidth="1"/>
    <col min="1575" max="1575" width="7.5546875" style="7" bestFit="1" customWidth="1"/>
    <col min="1576" max="1576" width="9" style="7" bestFit="1" customWidth="1"/>
    <col min="1577" max="1577" width="11.44140625" style="7"/>
    <col min="1578" max="1578" width="29.44140625" style="7" customWidth="1"/>
    <col min="1579" max="1579" width="9" style="7" bestFit="1" customWidth="1"/>
    <col min="1580" max="1580" width="7.5546875" style="7" bestFit="1" customWidth="1"/>
    <col min="1581" max="1581" width="10.44140625" style="7" bestFit="1" customWidth="1"/>
    <col min="1582" max="1585" width="7.5546875" style="7" bestFit="1" customWidth="1"/>
    <col min="1586" max="1586" width="6.88671875" style="7" bestFit="1" customWidth="1"/>
    <col min="1587" max="1587" width="9" style="7" bestFit="1" customWidth="1"/>
    <col min="1588" max="1589" width="7.5546875" style="7" bestFit="1" customWidth="1"/>
    <col min="1590" max="1591" width="9" style="7" bestFit="1" customWidth="1"/>
    <col min="1592" max="1592" width="9" style="7" customWidth="1"/>
    <col min="1593" max="1593" width="7.5546875" style="7" bestFit="1" customWidth="1"/>
    <col min="1594" max="1594" width="9" style="7" bestFit="1" customWidth="1"/>
    <col min="1595" max="1595" width="11.44140625" style="7"/>
    <col min="1596" max="1596" width="29.44140625" style="7" customWidth="1"/>
    <col min="1597" max="1597" width="9" style="7" bestFit="1" customWidth="1"/>
    <col min="1598" max="1598" width="7.5546875" style="7" bestFit="1" customWidth="1"/>
    <col min="1599" max="1599" width="10.44140625" style="7" bestFit="1" customWidth="1"/>
    <col min="1600" max="1603" width="7.5546875" style="7" bestFit="1" customWidth="1"/>
    <col min="1604" max="1604" width="6.88671875" style="7" bestFit="1" customWidth="1"/>
    <col min="1605" max="1605" width="9" style="7" bestFit="1" customWidth="1"/>
    <col min="1606" max="1607" width="7.5546875" style="7" bestFit="1" customWidth="1"/>
    <col min="1608" max="1609" width="9" style="7" bestFit="1" customWidth="1"/>
    <col min="1610" max="1610" width="9" style="7" customWidth="1"/>
    <col min="1611" max="1611" width="7.5546875" style="7" bestFit="1" customWidth="1"/>
    <col min="1612" max="1612" width="9" style="7" bestFit="1" customWidth="1"/>
    <col min="1613" max="1792" width="11.44140625" style="7"/>
    <col min="1793" max="1793" width="31" style="7" customWidth="1"/>
    <col min="1794" max="1794" width="9" style="7" bestFit="1" customWidth="1"/>
    <col min="1795" max="1795" width="7.5546875" style="7" bestFit="1" customWidth="1"/>
    <col min="1796" max="1796" width="10.44140625" style="7" bestFit="1" customWidth="1"/>
    <col min="1797" max="1800" width="7.5546875" style="7" bestFit="1" customWidth="1"/>
    <col min="1801" max="1801" width="6.88671875" style="7" bestFit="1" customWidth="1"/>
    <col min="1802" max="1802" width="9" style="7" bestFit="1" customWidth="1"/>
    <col min="1803" max="1804" width="7.5546875" style="7" bestFit="1" customWidth="1"/>
    <col min="1805" max="1806" width="9" style="7" bestFit="1" customWidth="1"/>
    <col min="1807" max="1807" width="9" style="7" customWidth="1"/>
    <col min="1808" max="1808" width="7.5546875" style="7" bestFit="1" customWidth="1"/>
    <col min="1809" max="1810" width="7.5546875" style="7" customWidth="1"/>
    <col min="1811" max="1811" width="9" style="7" bestFit="1" customWidth="1"/>
    <col min="1812" max="1812" width="17.109375" style="7" customWidth="1"/>
    <col min="1813" max="1816" width="10.109375" style="7" customWidth="1"/>
    <col min="1817" max="1817" width="9" style="7" bestFit="1" customWidth="1"/>
    <col min="1818" max="1818" width="7.5546875" style="7" bestFit="1" customWidth="1"/>
    <col min="1819" max="1819" width="10.44140625" style="7" bestFit="1" customWidth="1"/>
    <col min="1820" max="1823" width="7.5546875" style="7" bestFit="1" customWidth="1"/>
    <col min="1824" max="1824" width="6.88671875" style="7" bestFit="1" customWidth="1"/>
    <col min="1825" max="1825" width="9" style="7" bestFit="1" customWidth="1"/>
    <col min="1826" max="1827" width="7.5546875" style="7" bestFit="1" customWidth="1"/>
    <col min="1828" max="1829" width="9" style="7" bestFit="1" customWidth="1"/>
    <col min="1830" max="1830" width="9" style="7" customWidth="1"/>
    <col min="1831" max="1831" width="7.5546875" style="7" bestFit="1" customWidth="1"/>
    <col min="1832" max="1832" width="9" style="7" bestFit="1" customWidth="1"/>
    <col min="1833" max="1833" width="11.44140625" style="7"/>
    <col min="1834" max="1834" width="29.44140625" style="7" customWidth="1"/>
    <col min="1835" max="1835" width="9" style="7" bestFit="1" customWidth="1"/>
    <col min="1836" max="1836" width="7.5546875" style="7" bestFit="1" customWidth="1"/>
    <col min="1837" max="1837" width="10.44140625" style="7" bestFit="1" customWidth="1"/>
    <col min="1838" max="1841" width="7.5546875" style="7" bestFit="1" customWidth="1"/>
    <col min="1842" max="1842" width="6.88671875" style="7" bestFit="1" customWidth="1"/>
    <col min="1843" max="1843" width="9" style="7" bestFit="1" customWidth="1"/>
    <col min="1844" max="1845" width="7.5546875" style="7" bestFit="1" customWidth="1"/>
    <col min="1846" max="1847" width="9" style="7" bestFit="1" customWidth="1"/>
    <col min="1848" max="1848" width="9" style="7" customWidth="1"/>
    <col min="1849" max="1849" width="7.5546875" style="7" bestFit="1" customWidth="1"/>
    <col min="1850" max="1850" width="9" style="7" bestFit="1" customWidth="1"/>
    <col min="1851" max="1851" width="11.44140625" style="7"/>
    <col min="1852" max="1852" width="29.44140625" style="7" customWidth="1"/>
    <col min="1853" max="1853" width="9" style="7" bestFit="1" customWidth="1"/>
    <col min="1854" max="1854" width="7.5546875" style="7" bestFit="1" customWidth="1"/>
    <col min="1855" max="1855" width="10.44140625" style="7" bestFit="1" customWidth="1"/>
    <col min="1856" max="1859" width="7.5546875" style="7" bestFit="1" customWidth="1"/>
    <col min="1860" max="1860" width="6.88671875" style="7" bestFit="1" customWidth="1"/>
    <col min="1861" max="1861" width="9" style="7" bestFit="1" customWidth="1"/>
    <col min="1862" max="1863" width="7.5546875" style="7" bestFit="1" customWidth="1"/>
    <col min="1864" max="1865" width="9" style="7" bestFit="1" customWidth="1"/>
    <col min="1866" max="1866" width="9" style="7" customWidth="1"/>
    <col min="1867" max="1867" width="7.5546875" style="7" bestFit="1" customWidth="1"/>
    <col min="1868" max="1868" width="9" style="7" bestFit="1" customWidth="1"/>
    <col min="1869" max="2048" width="11.44140625" style="7"/>
    <col min="2049" max="2049" width="31" style="7" customWidth="1"/>
    <col min="2050" max="2050" width="9" style="7" bestFit="1" customWidth="1"/>
    <col min="2051" max="2051" width="7.5546875" style="7" bestFit="1" customWidth="1"/>
    <col min="2052" max="2052" width="10.44140625" style="7" bestFit="1" customWidth="1"/>
    <col min="2053" max="2056" width="7.5546875" style="7" bestFit="1" customWidth="1"/>
    <col min="2057" max="2057" width="6.88671875" style="7" bestFit="1" customWidth="1"/>
    <col min="2058" max="2058" width="9" style="7" bestFit="1" customWidth="1"/>
    <col min="2059" max="2060" width="7.5546875" style="7" bestFit="1" customWidth="1"/>
    <col min="2061" max="2062" width="9" style="7" bestFit="1" customWidth="1"/>
    <col min="2063" max="2063" width="9" style="7" customWidth="1"/>
    <col min="2064" max="2064" width="7.5546875" style="7" bestFit="1" customWidth="1"/>
    <col min="2065" max="2066" width="7.5546875" style="7" customWidth="1"/>
    <col min="2067" max="2067" width="9" style="7" bestFit="1" customWidth="1"/>
    <col min="2068" max="2068" width="17.109375" style="7" customWidth="1"/>
    <col min="2069" max="2072" width="10.109375" style="7" customWidth="1"/>
    <col min="2073" max="2073" width="9" style="7" bestFit="1" customWidth="1"/>
    <col min="2074" max="2074" width="7.5546875" style="7" bestFit="1" customWidth="1"/>
    <col min="2075" max="2075" width="10.44140625" style="7" bestFit="1" customWidth="1"/>
    <col min="2076" max="2079" width="7.5546875" style="7" bestFit="1" customWidth="1"/>
    <col min="2080" max="2080" width="6.88671875" style="7" bestFit="1" customWidth="1"/>
    <col min="2081" max="2081" width="9" style="7" bestFit="1" customWidth="1"/>
    <col min="2082" max="2083" width="7.5546875" style="7" bestFit="1" customWidth="1"/>
    <col min="2084" max="2085" width="9" style="7" bestFit="1" customWidth="1"/>
    <col min="2086" max="2086" width="9" style="7" customWidth="1"/>
    <col min="2087" max="2087" width="7.5546875" style="7" bestFit="1" customWidth="1"/>
    <col min="2088" max="2088" width="9" style="7" bestFit="1" customWidth="1"/>
    <col min="2089" max="2089" width="11.44140625" style="7"/>
    <col min="2090" max="2090" width="29.44140625" style="7" customWidth="1"/>
    <col min="2091" max="2091" width="9" style="7" bestFit="1" customWidth="1"/>
    <col min="2092" max="2092" width="7.5546875" style="7" bestFit="1" customWidth="1"/>
    <col min="2093" max="2093" width="10.44140625" style="7" bestFit="1" customWidth="1"/>
    <col min="2094" max="2097" width="7.5546875" style="7" bestFit="1" customWidth="1"/>
    <col min="2098" max="2098" width="6.88671875" style="7" bestFit="1" customWidth="1"/>
    <col min="2099" max="2099" width="9" style="7" bestFit="1" customWidth="1"/>
    <col min="2100" max="2101" width="7.5546875" style="7" bestFit="1" customWidth="1"/>
    <col min="2102" max="2103" width="9" style="7" bestFit="1" customWidth="1"/>
    <col min="2104" max="2104" width="9" style="7" customWidth="1"/>
    <col min="2105" max="2105" width="7.5546875" style="7" bestFit="1" customWidth="1"/>
    <col min="2106" max="2106" width="9" style="7" bestFit="1" customWidth="1"/>
    <col min="2107" max="2107" width="11.44140625" style="7"/>
    <col min="2108" max="2108" width="29.44140625" style="7" customWidth="1"/>
    <col min="2109" max="2109" width="9" style="7" bestFit="1" customWidth="1"/>
    <col min="2110" max="2110" width="7.5546875" style="7" bestFit="1" customWidth="1"/>
    <col min="2111" max="2111" width="10.44140625" style="7" bestFit="1" customWidth="1"/>
    <col min="2112" max="2115" width="7.5546875" style="7" bestFit="1" customWidth="1"/>
    <col min="2116" max="2116" width="6.88671875" style="7" bestFit="1" customWidth="1"/>
    <col min="2117" max="2117" width="9" style="7" bestFit="1" customWidth="1"/>
    <col min="2118" max="2119" width="7.5546875" style="7" bestFit="1" customWidth="1"/>
    <col min="2120" max="2121" width="9" style="7" bestFit="1" customWidth="1"/>
    <col min="2122" max="2122" width="9" style="7" customWidth="1"/>
    <col min="2123" max="2123" width="7.5546875" style="7" bestFit="1" customWidth="1"/>
    <col min="2124" max="2124" width="9" style="7" bestFit="1" customWidth="1"/>
    <col min="2125" max="2304" width="11.44140625" style="7"/>
    <col min="2305" max="2305" width="31" style="7" customWidth="1"/>
    <col min="2306" max="2306" width="9" style="7" bestFit="1" customWidth="1"/>
    <col min="2307" max="2307" width="7.5546875" style="7" bestFit="1" customWidth="1"/>
    <col min="2308" max="2308" width="10.44140625" style="7" bestFit="1" customWidth="1"/>
    <col min="2309" max="2312" width="7.5546875" style="7" bestFit="1" customWidth="1"/>
    <col min="2313" max="2313" width="6.88671875" style="7" bestFit="1" customWidth="1"/>
    <col min="2314" max="2314" width="9" style="7" bestFit="1" customWidth="1"/>
    <col min="2315" max="2316" width="7.5546875" style="7" bestFit="1" customWidth="1"/>
    <col min="2317" max="2318" width="9" style="7" bestFit="1" customWidth="1"/>
    <col min="2319" max="2319" width="9" style="7" customWidth="1"/>
    <col min="2320" max="2320" width="7.5546875" style="7" bestFit="1" customWidth="1"/>
    <col min="2321" max="2322" width="7.5546875" style="7" customWidth="1"/>
    <col min="2323" max="2323" width="9" style="7" bestFit="1" customWidth="1"/>
    <col min="2324" max="2324" width="17.109375" style="7" customWidth="1"/>
    <col min="2325" max="2328" width="10.109375" style="7" customWidth="1"/>
    <col min="2329" max="2329" width="9" style="7" bestFit="1" customWidth="1"/>
    <col min="2330" max="2330" width="7.5546875" style="7" bestFit="1" customWidth="1"/>
    <col min="2331" max="2331" width="10.44140625" style="7" bestFit="1" customWidth="1"/>
    <col min="2332" max="2335" width="7.5546875" style="7" bestFit="1" customWidth="1"/>
    <col min="2336" max="2336" width="6.88671875" style="7" bestFit="1" customWidth="1"/>
    <col min="2337" max="2337" width="9" style="7" bestFit="1" customWidth="1"/>
    <col min="2338" max="2339" width="7.5546875" style="7" bestFit="1" customWidth="1"/>
    <col min="2340" max="2341" width="9" style="7" bestFit="1" customWidth="1"/>
    <col min="2342" max="2342" width="9" style="7" customWidth="1"/>
    <col min="2343" max="2343" width="7.5546875" style="7" bestFit="1" customWidth="1"/>
    <col min="2344" max="2344" width="9" style="7" bestFit="1" customWidth="1"/>
    <col min="2345" max="2345" width="11.44140625" style="7"/>
    <col min="2346" max="2346" width="29.44140625" style="7" customWidth="1"/>
    <col min="2347" max="2347" width="9" style="7" bestFit="1" customWidth="1"/>
    <col min="2348" max="2348" width="7.5546875" style="7" bestFit="1" customWidth="1"/>
    <col min="2349" max="2349" width="10.44140625" style="7" bestFit="1" customWidth="1"/>
    <col min="2350" max="2353" width="7.5546875" style="7" bestFit="1" customWidth="1"/>
    <col min="2354" max="2354" width="6.88671875" style="7" bestFit="1" customWidth="1"/>
    <col min="2355" max="2355" width="9" style="7" bestFit="1" customWidth="1"/>
    <col min="2356" max="2357" width="7.5546875" style="7" bestFit="1" customWidth="1"/>
    <col min="2358" max="2359" width="9" style="7" bestFit="1" customWidth="1"/>
    <col min="2360" max="2360" width="9" style="7" customWidth="1"/>
    <col min="2361" max="2361" width="7.5546875" style="7" bestFit="1" customWidth="1"/>
    <col min="2362" max="2362" width="9" style="7" bestFit="1" customWidth="1"/>
    <col min="2363" max="2363" width="11.44140625" style="7"/>
    <col min="2364" max="2364" width="29.44140625" style="7" customWidth="1"/>
    <col min="2365" max="2365" width="9" style="7" bestFit="1" customWidth="1"/>
    <col min="2366" max="2366" width="7.5546875" style="7" bestFit="1" customWidth="1"/>
    <col min="2367" max="2367" width="10.44140625" style="7" bestFit="1" customWidth="1"/>
    <col min="2368" max="2371" width="7.5546875" style="7" bestFit="1" customWidth="1"/>
    <col min="2372" max="2372" width="6.88671875" style="7" bestFit="1" customWidth="1"/>
    <col min="2373" max="2373" width="9" style="7" bestFit="1" customWidth="1"/>
    <col min="2374" max="2375" width="7.5546875" style="7" bestFit="1" customWidth="1"/>
    <col min="2376" max="2377" width="9" style="7" bestFit="1" customWidth="1"/>
    <col min="2378" max="2378" width="9" style="7" customWidth="1"/>
    <col min="2379" max="2379" width="7.5546875" style="7" bestFit="1" customWidth="1"/>
    <col min="2380" max="2380" width="9" style="7" bestFit="1" customWidth="1"/>
    <col min="2381" max="2560" width="11.44140625" style="7"/>
    <col min="2561" max="2561" width="31" style="7" customWidth="1"/>
    <col min="2562" max="2562" width="9" style="7" bestFit="1" customWidth="1"/>
    <col min="2563" max="2563" width="7.5546875" style="7" bestFit="1" customWidth="1"/>
    <col min="2564" max="2564" width="10.44140625" style="7" bestFit="1" customWidth="1"/>
    <col min="2565" max="2568" width="7.5546875" style="7" bestFit="1" customWidth="1"/>
    <col min="2569" max="2569" width="6.88671875" style="7" bestFit="1" customWidth="1"/>
    <col min="2570" max="2570" width="9" style="7" bestFit="1" customWidth="1"/>
    <col min="2571" max="2572" width="7.5546875" style="7" bestFit="1" customWidth="1"/>
    <col min="2573" max="2574" width="9" style="7" bestFit="1" customWidth="1"/>
    <col min="2575" max="2575" width="9" style="7" customWidth="1"/>
    <col min="2576" max="2576" width="7.5546875" style="7" bestFit="1" customWidth="1"/>
    <col min="2577" max="2578" width="7.5546875" style="7" customWidth="1"/>
    <col min="2579" max="2579" width="9" style="7" bestFit="1" customWidth="1"/>
    <col min="2580" max="2580" width="17.109375" style="7" customWidth="1"/>
    <col min="2581" max="2584" width="10.109375" style="7" customWidth="1"/>
    <col min="2585" max="2585" width="9" style="7" bestFit="1" customWidth="1"/>
    <col min="2586" max="2586" width="7.5546875" style="7" bestFit="1" customWidth="1"/>
    <col min="2587" max="2587" width="10.44140625" style="7" bestFit="1" customWidth="1"/>
    <col min="2588" max="2591" width="7.5546875" style="7" bestFit="1" customWidth="1"/>
    <col min="2592" max="2592" width="6.88671875" style="7" bestFit="1" customWidth="1"/>
    <col min="2593" max="2593" width="9" style="7" bestFit="1" customWidth="1"/>
    <col min="2594" max="2595" width="7.5546875" style="7" bestFit="1" customWidth="1"/>
    <col min="2596" max="2597" width="9" style="7" bestFit="1" customWidth="1"/>
    <col min="2598" max="2598" width="9" style="7" customWidth="1"/>
    <col min="2599" max="2599" width="7.5546875" style="7" bestFit="1" customWidth="1"/>
    <col min="2600" max="2600" width="9" style="7" bestFit="1" customWidth="1"/>
    <col min="2601" max="2601" width="11.44140625" style="7"/>
    <col min="2602" max="2602" width="29.44140625" style="7" customWidth="1"/>
    <col min="2603" max="2603" width="9" style="7" bestFit="1" customWidth="1"/>
    <col min="2604" max="2604" width="7.5546875" style="7" bestFit="1" customWidth="1"/>
    <col min="2605" max="2605" width="10.44140625" style="7" bestFit="1" customWidth="1"/>
    <col min="2606" max="2609" width="7.5546875" style="7" bestFit="1" customWidth="1"/>
    <col min="2610" max="2610" width="6.88671875" style="7" bestFit="1" customWidth="1"/>
    <col min="2611" max="2611" width="9" style="7" bestFit="1" customWidth="1"/>
    <col min="2612" max="2613" width="7.5546875" style="7" bestFit="1" customWidth="1"/>
    <col min="2614" max="2615" width="9" style="7" bestFit="1" customWidth="1"/>
    <col min="2616" max="2616" width="9" style="7" customWidth="1"/>
    <col min="2617" max="2617" width="7.5546875" style="7" bestFit="1" customWidth="1"/>
    <col min="2618" max="2618" width="9" style="7" bestFit="1" customWidth="1"/>
    <col min="2619" max="2619" width="11.44140625" style="7"/>
    <col min="2620" max="2620" width="29.44140625" style="7" customWidth="1"/>
    <col min="2621" max="2621" width="9" style="7" bestFit="1" customWidth="1"/>
    <col min="2622" max="2622" width="7.5546875" style="7" bestFit="1" customWidth="1"/>
    <col min="2623" max="2623" width="10.44140625" style="7" bestFit="1" customWidth="1"/>
    <col min="2624" max="2627" width="7.5546875" style="7" bestFit="1" customWidth="1"/>
    <col min="2628" max="2628" width="6.88671875" style="7" bestFit="1" customWidth="1"/>
    <col min="2629" max="2629" width="9" style="7" bestFit="1" customWidth="1"/>
    <col min="2630" max="2631" width="7.5546875" style="7" bestFit="1" customWidth="1"/>
    <col min="2632" max="2633" width="9" style="7" bestFit="1" customWidth="1"/>
    <col min="2634" max="2634" width="9" style="7" customWidth="1"/>
    <col min="2635" max="2635" width="7.5546875" style="7" bestFit="1" customWidth="1"/>
    <col min="2636" max="2636" width="9" style="7" bestFit="1" customWidth="1"/>
    <col min="2637" max="2816" width="11.44140625" style="7"/>
    <col min="2817" max="2817" width="31" style="7" customWidth="1"/>
    <col min="2818" max="2818" width="9" style="7" bestFit="1" customWidth="1"/>
    <col min="2819" max="2819" width="7.5546875" style="7" bestFit="1" customWidth="1"/>
    <col min="2820" max="2820" width="10.44140625" style="7" bestFit="1" customWidth="1"/>
    <col min="2821" max="2824" width="7.5546875" style="7" bestFit="1" customWidth="1"/>
    <col min="2825" max="2825" width="6.88671875" style="7" bestFit="1" customWidth="1"/>
    <col min="2826" max="2826" width="9" style="7" bestFit="1" customWidth="1"/>
    <col min="2827" max="2828" width="7.5546875" style="7" bestFit="1" customWidth="1"/>
    <col min="2829" max="2830" width="9" style="7" bestFit="1" customWidth="1"/>
    <col min="2831" max="2831" width="9" style="7" customWidth="1"/>
    <col min="2832" max="2832" width="7.5546875" style="7" bestFit="1" customWidth="1"/>
    <col min="2833" max="2834" width="7.5546875" style="7" customWidth="1"/>
    <col min="2835" max="2835" width="9" style="7" bestFit="1" customWidth="1"/>
    <col min="2836" max="2836" width="17.109375" style="7" customWidth="1"/>
    <col min="2837" max="2840" width="10.109375" style="7" customWidth="1"/>
    <col min="2841" max="2841" width="9" style="7" bestFit="1" customWidth="1"/>
    <col min="2842" max="2842" width="7.5546875" style="7" bestFit="1" customWidth="1"/>
    <col min="2843" max="2843" width="10.44140625" style="7" bestFit="1" customWidth="1"/>
    <col min="2844" max="2847" width="7.5546875" style="7" bestFit="1" customWidth="1"/>
    <col min="2848" max="2848" width="6.88671875" style="7" bestFit="1" customWidth="1"/>
    <col min="2849" max="2849" width="9" style="7" bestFit="1" customWidth="1"/>
    <col min="2850" max="2851" width="7.5546875" style="7" bestFit="1" customWidth="1"/>
    <col min="2852" max="2853" width="9" style="7" bestFit="1" customWidth="1"/>
    <col min="2854" max="2854" width="9" style="7" customWidth="1"/>
    <col min="2855" max="2855" width="7.5546875" style="7" bestFit="1" customWidth="1"/>
    <col min="2856" max="2856" width="9" style="7" bestFit="1" customWidth="1"/>
    <col min="2857" max="2857" width="11.44140625" style="7"/>
    <col min="2858" max="2858" width="29.44140625" style="7" customWidth="1"/>
    <col min="2859" max="2859" width="9" style="7" bestFit="1" customWidth="1"/>
    <col min="2860" max="2860" width="7.5546875" style="7" bestFit="1" customWidth="1"/>
    <col min="2861" max="2861" width="10.44140625" style="7" bestFit="1" customWidth="1"/>
    <col min="2862" max="2865" width="7.5546875" style="7" bestFit="1" customWidth="1"/>
    <col min="2866" max="2866" width="6.88671875" style="7" bestFit="1" customWidth="1"/>
    <col min="2867" max="2867" width="9" style="7" bestFit="1" customWidth="1"/>
    <col min="2868" max="2869" width="7.5546875" style="7" bestFit="1" customWidth="1"/>
    <col min="2870" max="2871" width="9" style="7" bestFit="1" customWidth="1"/>
    <col min="2872" max="2872" width="9" style="7" customWidth="1"/>
    <col min="2873" max="2873" width="7.5546875" style="7" bestFit="1" customWidth="1"/>
    <col min="2874" max="2874" width="9" style="7" bestFit="1" customWidth="1"/>
    <col min="2875" max="2875" width="11.44140625" style="7"/>
    <col min="2876" max="2876" width="29.44140625" style="7" customWidth="1"/>
    <col min="2877" max="2877" width="9" style="7" bestFit="1" customWidth="1"/>
    <col min="2878" max="2878" width="7.5546875" style="7" bestFit="1" customWidth="1"/>
    <col min="2879" max="2879" width="10.44140625" style="7" bestFit="1" customWidth="1"/>
    <col min="2880" max="2883" width="7.5546875" style="7" bestFit="1" customWidth="1"/>
    <col min="2884" max="2884" width="6.88671875" style="7" bestFit="1" customWidth="1"/>
    <col min="2885" max="2885" width="9" style="7" bestFit="1" customWidth="1"/>
    <col min="2886" max="2887" width="7.5546875" style="7" bestFit="1" customWidth="1"/>
    <col min="2888" max="2889" width="9" style="7" bestFit="1" customWidth="1"/>
    <col min="2890" max="2890" width="9" style="7" customWidth="1"/>
    <col min="2891" max="2891" width="7.5546875" style="7" bestFit="1" customWidth="1"/>
    <col min="2892" max="2892" width="9" style="7" bestFit="1" customWidth="1"/>
    <col min="2893" max="3072" width="11.44140625" style="7"/>
    <col min="3073" max="3073" width="31" style="7" customWidth="1"/>
    <col min="3074" max="3074" width="9" style="7" bestFit="1" customWidth="1"/>
    <col min="3075" max="3075" width="7.5546875" style="7" bestFit="1" customWidth="1"/>
    <col min="3076" max="3076" width="10.44140625" style="7" bestFit="1" customWidth="1"/>
    <col min="3077" max="3080" width="7.5546875" style="7" bestFit="1" customWidth="1"/>
    <col min="3081" max="3081" width="6.88671875" style="7" bestFit="1" customWidth="1"/>
    <col min="3082" max="3082" width="9" style="7" bestFit="1" customWidth="1"/>
    <col min="3083" max="3084" width="7.5546875" style="7" bestFit="1" customWidth="1"/>
    <col min="3085" max="3086" width="9" style="7" bestFit="1" customWidth="1"/>
    <col min="3087" max="3087" width="9" style="7" customWidth="1"/>
    <col min="3088" max="3088" width="7.5546875" style="7" bestFit="1" customWidth="1"/>
    <col min="3089" max="3090" width="7.5546875" style="7" customWidth="1"/>
    <col min="3091" max="3091" width="9" style="7" bestFit="1" customWidth="1"/>
    <col min="3092" max="3092" width="17.109375" style="7" customWidth="1"/>
    <col min="3093" max="3096" width="10.109375" style="7" customWidth="1"/>
    <col min="3097" max="3097" width="9" style="7" bestFit="1" customWidth="1"/>
    <col min="3098" max="3098" width="7.5546875" style="7" bestFit="1" customWidth="1"/>
    <col min="3099" max="3099" width="10.44140625" style="7" bestFit="1" customWidth="1"/>
    <col min="3100" max="3103" width="7.5546875" style="7" bestFit="1" customWidth="1"/>
    <col min="3104" max="3104" width="6.88671875" style="7" bestFit="1" customWidth="1"/>
    <col min="3105" max="3105" width="9" style="7" bestFit="1" customWidth="1"/>
    <col min="3106" max="3107" width="7.5546875" style="7" bestFit="1" customWidth="1"/>
    <col min="3108" max="3109" width="9" style="7" bestFit="1" customWidth="1"/>
    <col min="3110" max="3110" width="9" style="7" customWidth="1"/>
    <col min="3111" max="3111" width="7.5546875" style="7" bestFit="1" customWidth="1"/>
    <col min="3112" max="3112" width="9" style="7" bestFit="1" customWidth="1"/>
    <col min="3113" max="3113" width="11.44140625" style="7"/>
    <col min="3114" max="3114" width="29.44140625" style="7" customWidth="1"/>
    <col min="3115" max="3115" width="9" style="7" bestFit="1" customWidth="1"/>
    <col min="3116" max="3116" width="7.5546875" style="7" bestFit="1" customWidth="1"/>
    <col min="3117" max="3117" width="10.44140625" style="7" bestFit="1" customWidth="1"/>
    <col min="3118" max="3121" width="7.5546875" style="7" bestFit="1" customWidth="1"/>
    <col min="3122" max="3122" width="6.88671875" style="7" bestFit="1" customWidth="1"/>
    <col min="3123" max="3123" width="9" style="7" bestFit="1" customWidth="1"/>
    <col min="3124" max="3125" width="7.5546875" style="7" bestFit="1" customWidth="1"/>
    <col min="3126" max="3127" width="9" style="7" bestFit="1" customWidth="1"/>
    <col min="3128" max="3128" width="9" style="7" customWidth="1"/>
    <col min="3129" max="3129" width="7.5546875" style="7" bestFit="1" customWidth="1"/>
    <col min="3130" max="3130" width="9" style="7" bestFit="1" customWidth="1"/>
    <col min="3131" max="3131" width="11.44140625" style="7"/>
    <col min="3132" max="3132" width="29.44140625" style="7" customWidth="1"/>
    <col min="3133" max="3133" width="9" style="7" bestFit="1" customWidth="1"/>
    <col min="3134" max="3134" width="7.5546875" style="7" bestFit="1" customWidth="1"/>
    <col min="3135" max="3135" width="10.44140625" style="7" bestFit="1" customWidth="1"/>
    <col min="3136" max="3139" width="7.5546875" style="7" bestFit="1" customWidth="1"/>
    <col min="3140" max="3140" width="6.88671875" style="7" bestFit="1" customWidth="1"/>
    <col min="3141" max="3141" width="9" style="7" bestFit="1" customWidth="1"/>
    <col min="3142" max="3143" width="7.5546875" style="7" bestFit="1" customWidth="1"/>
    <col min="3144" max="3145" width="9" style="7" bestFit="1" customWidth="1"/>
    <col min="3146" max="3146" width="9" style="7" customWidth="1"/>
    <col min="3147" max="3147" width="7.5546875" style="7" bestFit="1" customWidth="1"/>
    <col min="3148" max="3148" width="9" style="7" bestFit="1" customWidth="1"/>
    <col min="3149" max="3328" width="11.44140625" style="7"/>
    <col min="3329" max="3329" width="31" style="7" customWidth="1"/>
    <col min="3330" max="3330" width="9" style="7" bestFit="1" customWidth="1"/>
    <col min="3331" max="3331" width="7.5546875" style="7" bestFit="1" customWidth="1"/>
    <col min="3332" max="3332" width="10.44140625" style="7" bestFit="1" customWidth="1"/>
    <col min="3333" max="3336" width="7.5546875" style="7" bestFit="1" customWidth="1"/>
    <col min="3337" max="3337" width="6.88671875" style="7" bestFit="1" customWidth="1"/>
    <col min="3338" max="3338" width="9" style="7" bestFit="1" customWidth="1"/>
    <col min="3339" max="3340" width="7.5546875" style="7" bestFit="1" customWidth="1"/>
    <col min="3341" max="3342" width="9" style="7" bestFit="1" customWidth="1"/>
    <col min="3343" max="3343" width="9" style="7" customWidth="1"/>
    <col min="3344" max="3344" width="7.5546875" style="7" bestFit="1" customWidth="1"/>
    <col min="3345" max="3346" width="7.5546875" style="7" customWidth="1"/>
    <col min="3347" max="3347" width="9" style="7" bestFit="1" customWidth="1"/>
    <col min="3348" max="3348" width="17.109375" style="7" customWidth="1"/>
    <col min="3349" max="3352" width="10.109375" style="7" customWidth="1"/>
    <col min="3353" max="3353" width="9" style="7" bestFit="1" customWidth="1"/>
    <col min="3354" max="3354" width="7.5546875" style="7" bestFit="1" customWidth="1"/>
    <col min="3355" max="3355" width="10.44140625" style="7" bestFit="1" customWidth="1"/>
    <col min="3356" max="3359" width="7.5546875" style="7" bestFit="1" customWidth="1"/>
    <col min="3360" max="3360" width="6.88671875" style="7" bestFit="1" customWidth="1"/>
    <col min="3361" max="3361" width="9" style="7" bestFit="1" customWidth="1"/>
    <col min="3362" max="3363" width="7.5546875" style="7" bestFit="1" customWidth="1"/>
    <col min="3364" max="3365" width="9" style="7" bestFit="1" customWidth="1"/>
    <col min="3366" max="3366" width="9" style="7" customWidth="1"/>
    <col min="3367" max="3367" width="7.5546875" style="7" bestFit="1" customWidth="1"/>
    <col min="3368" max="3368" width="9" style="7" bestFit="1" customWidth="1"/>
    <col min="3369" max="3369" width="11.44140625" style="7"/>
    <col min="3370" max="3370" width="29.44140625" style="7" customWidth="1"/>
    <col min="3371" max="3371" width="9" style="7" bestFit="1" customWidth="1"/>
    <col min="3372" max="3372" width="7.5546875" style="7" bestFit="1" customWidth="1"/>
    <col min="3373" max="3373" width="10.44140625" style="7" bestFit="1" customWidth="1"/>
    <col min="3374" max="3377" width="7.5546875" style="7" bestFit="1" customWidth="1"/>
    <col min="3378" max="3378" width="6.88671875" style="7" bestFit="1" customWidth="1"/>
    <col min="3379" max="3379" width="9" style="7" bestFit="1" customWidth="1"/>
    <col min="3380" max="3381" width="7.5546875" style="7" bestFit="1" customWidth="1"/>
    <col min="3382" max="3383" width="9" style="7" bestFit="1" customWidth="1"/>
    <col min="3384" max="3384" width="9" style="7" customWidth="1"/>
    <col min="3385" max="3385" width="7.5546875" style="7" bestFit="1" customWidth="1"/>
    <col min="3386" max="3386" width="9" style="7" bestFit="1" customWidth="1"/>
    <col min="3387" max="3387" width="11.44140625" style="7"/>
    <col min="3388" max="3388" width="29.44140625" style="7" customWidth="1"/>
    <col min="3389" max="3389" width="9" style="7" bestFit="1" customWidth="1"/>
    <col min="3390" max="3390" width="7.5546875" style="7" bestFit="1" customWidth="1"/>
    <col min="3391" max="3391" width="10.44140625" style="7" bestFit="1" customWidth="1"/>
    <col min="3392" max="3395" width="7.5546875" style="7" bestFit="1" customWidth="1"/>
    <col min="3396" max="3396" width="6.88671875" style="7" bestFit="1" customWidth="1"/>
    <col min="3397" max="3397" width="9" style="7" bestFit="1" customWidth="1"/>
    <col min="3398" max="3399" width="7.5546875" style="7" bestFit="1" customWidth="1"/>
    <col min="3400" max="3401" width="9" style="7" bestFit="1" customWidth="1"/>
    <col min="3402" max="3402" width="9" style="7" customWidth="1"/>
    <col min="3403" max="3403" width="7.5546875" style="7" bestFit="1" customWidth="1"/>
    <col min="3404" max="3404" width="9" style="7" bestFit="1" customWidth="1"/>
    <col min="3405" max="3584" width="11.44140625" style="7"/>
    <col min="3585" max="3585" width="31" style="7" customWidth="1"/>
    <col min="3586" max="3586" width="9" style="7" bestFit="1" customWidth="1"/>
    <col min="3587" max="3587" width="7.5546875" style="7" bestFit="1" customWidth="1"/>
    <col min="3588" max="3588" width="10.44140625" style="7" bestFit="1" customWidth="1"/>
    <col min="3589" max="3592" width="7.5546875" style="7" bestFit="1" customWidth="1"/>
    <col min="3593" max="3593" width="6.88671875" style="7" bestFit="1" customWidth="1"/>
    <col min="3594" max="3594" width="9" style="7" bestFit="1" customWidth="1"/>
    <col min="3595" max="3596" width="7.5546875" style="7" bestFit="1" customWidth="1"/>
    <col min="3597" max="3598" width="9" style="7" bestFit="1" customWidth="1"/>
    <col min="3599" max="3599" width="9" style="7" customWidth="1"/>
    <col min="3600" max="3600" width="7.5546875" style="7" bestFit="1" customWidth="1"/>
    <col min="3601" max="3602" width="7.5546875" style="7" customWidth="1"/>
    <col min="3603" max="3603" width="9" style="7" bestFit="1" customWidth="1"/>
    <col min="3604" max="3604" width="17.109375" style="7" customWidth="1"/>
    <col min="3605" max="3608" width="10.109375" style="7" customWidth="1"/>
    <col min="3609" max="3609" width="9" style="7" bestFit="1" customWidth="1"/>
    <col min="3610" max="3610" width="7.5546875" style="7" bestFit="1" customWidth="1"/>
    <col min="3611" max="3611" width="10.44140625" style="7" bestFit="1" customWidth="1"/>
    <col min="3612" max="3615" width="7.5546875" style="7" bestFit="1" customWidth="1"/>
    <col min="3616" max="3616" width="6.88671875" style="7" bestFit="1" customWidth="1"/>
    <col min="3617" max="3617" width="9" style="7" bestFit="1" customWidth="1"/>
    <col min="3618" max="3619" width="7.5546875" style="7" bestFit="1" customWidth="1"/>
    <col min="3620" max="3621" width="9" style="7" bestFit="1" customWidth="1"/>
    <col min="3622" max="3622" width="9" style="7" customWidth="1"/>
    <col min="3623" max="3623" width="7.5546875" style="7" bestFit="1" customWidth="1"/>
    <col min="3624" max="3624" width="9" style="7" bestFit="1" customWidth="1"/>
    <col min="3625" max="3625" width="11.44140625" style="7"/>
    <col min="3626" max="3626" width="29.44140625" style="7" customWidth="1"/>
    <col min="3627" max="3627" width="9" style="7" bestFit="1" customWidth="1"/>
    <col min="3628" max="3628" width="7.5546875" style="7" bestFit="1" customWidth="1"/>
    <col min="3629" max="3629" width="10.44140625" style="7" bestFit="1" customWidth="1"/>
    <col min="3630" max="3633" width="7.5546875" style="7" bestFit="1" customWidth="1"/>
    <col min="3634" max="3634" width="6.88671875" style="7" bestFit="1" customWidth="1"/>
    <col min="3635" max="3635" width="9" style="7" bestFit="1" customWidth="1"/>
    <col min="3636" max="3637" width="7.5546875" style="7" bestFit="1" customWidth="1"/>
    <col min="3638" max="3639" width="9" style="7" bestFit="1" customWidth="1"/>
    <col min="3640" max="3640" width="9" style="7" customWidth="1"/>
    <col min="3641" max="3641" width="7.5546875" style="7" bestFit="1" customWidth="1"/>
    <col min="3642" max="3642" width="9" style="7" bestFit="1" customWidth="1"/>
    <col min="3643" max="3643" width="11.44140625" style="7"/>
    <col min="3644" max="3644" width="29.44140625" style="7" customWidth="1"/>
    <col min="3645" max="3645" width="9" style="7" bestFit="1" customWidth="1"/>
    <col min="3646" max="3646" width="7.5546875" style="7" bestFit="1" customWidth="1"/>
    <col min="3647" max="3647" width="10.44140625" style="7" bestFit="1" customWidth="1"/>
    <col min="3648" max="3651" width="7.5546875" style="7" bestFit="1" customWidth="1"/>
    <col min="3652" max="3652" width="6.88671875" style="7" bestFit="1" customWidth="1"/>
    <col min="3653" max="3653" width="9" style="7" bestFit="1" customWidth="1"/>
    <col min="3654" max="3655" width="7.5546875" style="7" bestFit="1" customWidth="1"/>
    <col min="3656" max="3657" width="9" style="7" bestFit="1" customWidth="1"/>
    <col min="3658" max="3658" width="9" style="7" customWidth="1"/>
    <col min="3659" max="3659" width="7.5546875" style="7" bestFit="1" customWidth="1"/>
    <col min="3660" max="3660" width="9" style="7" bestFit="1" customWidth="1"/>
    <col min="3661" max="3840" width="11.44140625" style="7"/>
    <col min="3841" max="3841" width="31" style="7" customWidth="1"/>
    <col min="3842" max="3842" width="9" style="7" bestFit="1" customWidth="1"/>
    <col min="3843" max="3843" width="7.5546875" style="7" bestFit="1" customWidth="1"/>
    <col min="3844" max="3844" width="10.44140625" style="7" bestFit="1" customWidth="1"/>
    <col min="3845" max="3848" width="7.5546875" style="7" bestFit="1" customWidth="1"/>
    <col min="3849" max="3849" width="6.88671875" style="7" bestFit="1" customWidth="1"/>
    <col min="3850" max="3850" width="9" style="7" bestFit="1" customWidth="1"/>
    <col min="3851" max="3852" width="7.5546875" style="7" bestFit="1" customWidth="1"/>
    <col min="3853" max="3854" width="9" style="7" bestFit="1" customWidth="1"/>
    <col min="3855" max="3855" width="9" style="7" customWidth="1"/>
    <col min="3856" max="3856" width="7.5546875" style="7" bestFit="1" customWidth="1"/>
    <col min="3857" max="3858" width="7.5546875" style="7" customWidth="1"/>
    <col min="3859" max="3859" width="9" style="7" bestFit="1" customWidth="1"/>
    <col min="3860" max="3860" width="17.109375" style="7" customWidth="1"/>
    <col min="3861" max="3864" width="10.109375" style="7" customWidth="1"/>
    <col min="3865" max="3865" width="9" style="7" bestFit="1" customWidth="1"/>
    <col min="3866" max="3866" width="7.5546875" style="7" bestFit="1" customWidth="1"/>
    <col min="3867" max="3867" width="10.44140625" style="7" bestFit="1" customWidth="1"/>
    <col min="3868" max="3871" width="7.5546875" style="7" bestFit="1" customWidth="1"/>
    <col min="3872" max="3872" width="6.88671875" style="7" bestFit="1" customWidth="1"/>
    <col min="3873" max="3873" width="9" style="7" bestFit="1" customWidth="1"/>
    <col min="3874" max="3875" width="7.5546875" style="7" bestFit="1" customWidth="1"/>
    <col min="3876" max="3877" width="9" style="7" bestFit="1" customWidth="1"/>
    <col min="3878" max="3878" width="9" style="7" customWidth="1"/>
    <col min="3879" max="3879" width="7.5546875" style="7" bestFit="1" customWidth="1"/>
    <col min="3880" max="3880" width="9" style="7" bestFit="1" customWidth="1"/>
    <col min="3881" max="3881" width="11.44140625" style="7"/>
    <col min="3882" max="3882" width="29.44140625" style="7" customWidth="1"/>
    <col min="3883" max="3883" width="9" style="7" bestFit="1" customWidth="1"/>
    <col min="3884" max="3884" width="7.5546875" style="7" bestFit="1" customWidth="1"/>
    <col min="3885" max="3885" width="10.44140625" style="7" bestFit="1" customWidth="1"/>
    <col min="3886" max="3889" width="7.5546875" style="7" bestFit="1" customWidth="1"/>
    <col min="3890" max="3890" width="6.88671875" style="7" bestFit="1" customWidth="1"/>
    <col min="3891" max="3891" width="9" style="7" bestFit="1" customWidth="1"/>
    <col min="3892" max="3893" width="7.5546875" style="7" bestFit="1" customWidth="1"/>
    <col min="3894" max="3895" width="9" style="7" bestFit="1" customWidth="1"/>
    <col min="3896" max="3896" width="9" style="7" customWidth="1"/>
    <col min="3897" max="3897" width="7.5546875" style="7" bestFit="1" customWidth="1"/>
    <col min="3898" max="3898" width="9" style="7" bestFit="1" customWidth="1"/>
    <col min="3899" max="3899" width="11.44140625" style="7"/>
    <col min="3900" max="3900" width="29.44140625" style="7" customWidth="1"/>
    <col min="3901" max="3901" width="9" style="7" bestFit="1" customWidth="1"/>
    <col min="3902" max="3902" width="7.5546875" style="7" bestFit="1" customWidth="1"/>
    <col min="3903" max="3903" width="10.44140625" style="7" bestFit="1" customWidth="1"/>
    <col min="3904" max="3907" width="7.5546875" style="7" bestFit="1" customWidth="1"/>
    <col min="3908" max="3908" width="6.88671875" style="7" bestFit="1" customWidth="1"/>
    <col min="3909" max="3909" width="9" style="7" bestFit="1" customWidth="1"/>
    <col min="3910" max="3911" width="7.5546875" style="7" bestFit="1" customWidth="1"/>
    <col min="3912" max="3913" width="9" style="7" bestFit="1" customWidth="1"/>
    <col min="3914" max="3914" width="9" style="7" customWidth="1"/>
    <col min="3915" max="3915" width="7.5546875" style="7" bestFit="1" customWidth="1"/>
    <col min="3916" max="3916" width="9" style="7" bestFit="1" customWidth="1"/>
    <col min="3917" max="4096" width="11.44140625" style="7"/>
    <col min="4097" max="4097" width="31" style="7" customWidth="1"/>
    <col min="4098" max="4098" width="9" style="7" bestFit="1" customWidth="1"/>
    <col min="4099" max="4099" width="7.5546875" style="7" bestFit="1" customWidth="1"/>
    <col min="4100" max="4100" width="10.44140625" style="7" bestFit="1" customWidth="1"/>
    <col min="4101" max="4104" width="7.5546875" style="7" bestFit="1" customWidth="1"/>
    <col min="4105" max="4105" width="6.88671875" style="7" bestFit="1" customWidth="1"/>
    <col min="4106" max="4106" width="9" style="7" bestFit="1" customWidth="1"/>
    <col min="4107" max="4108" width="7.5546875" style="7" bestFit="1" customWidth="1"/>
    <col min="4109" max="4110" width="9" style="7" bestFit="1" customWidth="1"/>
    <col min="4111" max="4111" width="9" style="7" customWidth="1"/>
    <col min="4112" max="4112" width="7.5546875" style="7" bestFit="1" customWidth="1"/>
    <col min="4113" max="4114" width="7.5546875" style="7" customWidth="1"/>
    <col min="4115" max="4115" width="9" style="7" bestFit="1" customWidth="1"/>
    <col min="4116" max="4116" width="17.109375" style="7" customWidth="1"/>
    <col min="4117" max="4120" width="10.109375" style="7" customWidth="1"/>
    <col min="4121" max="4121" width="9" style="7" bestFit="1" customWidth="1"/>
    <col min="4122" max="4122" width="7.5546875" style="7" bestFit="1" customWidth="1"/>
    <col min="4123" max="4123" width="10.44140625" style="7" bestFit="1" customWidth="1"/>
    <col min="4124" max="4127" width="7.5546875" style="7" bestFit="1" customWidth="1"/>
    <col min="4128" max="4128" width="6.88671875" style="7" bestFit="1" customWidth="1"/>
    <col min="4129" max="4129" width="9" style="7" bestFit="1" customWidth="1"/>
    <col min="4130" max="4131" width="7.5546875" style="7" bestFit="1" customWidth="1"/>
    <col min="4132" max="4133" width="9" style="7" bestFit="1" customWidth="1"/>
    <col min="4134" max="4134" width="9" style="7" customWidth="1"/>
    <col min="4135" max="4135" width="7.5546875" style="7" bestFit="1" customWidth="1"/>
    <col min="4136" max="4136" width="9" style="7" bestFit="1" customWidth="1"/>
    <col min="4137" max="4137" width="11.44140625" style="7"/>
    <col min="4138" max="4138" width="29.44140625" style="7" customWidth="1"/>
    <col min="4139" max="4139" width="9" style="7" bestFit="1" customWidth="1"/>
    <col min="4140" max="4140" width="7.5546875" style="7" bestFit="1" customWidth="1"/>
    <col min="4141" max="4141" width="10.44140625" style="7" bestFit="1" customWidth="1"/>
    <col min="4142" max="4145" width="7.5546875" style="7" bestFit="1" customWidth="1"/>
    <col min="4146" max="4146" width="6.88671875" style="7" bestFit="1" customWidth="1"/>
    <col min="4147" max="4147" width="9" style="7" bestFit="1" customWidth="1"/>
    <col min="4148" max="4149" width="7.5546875" style="7" bestFit="1" customWidth="1"/>
    <col min="4150" max="4151" width="9" style="7" bestFit="1" customWidth="1"/>
    <col min="4152" max="4152" width="9" style="7" customWidth="1"/>
    <col min="4153" max="4153" width="7.5546875" style="7" bestFit="1" customWidth="1"/>
    <col min="4154" max="4154" width="9" style="7" bestFit="1" customWidth="1"/>
    <col min="4155" max="4155" width="11.44140625" style="7"/>
    <col min="4156" max="4156" width="29.44140625" style="7" customWidth="1"/>
    <col min="4157" max="4157" width="9" style="7" bestFit="1" customWidth="1"/>
    <col min="4158" max="4158" width="7.5546875" style="7" bestFit="1" customWidth="1"/>
    <col min="4159" max="4159" width="10.44140625" style="7" bestFit="1" customWidth="1"/>
    <col min="4160" max="4163" width="7.5546875" style="7" bestFit="1" customWidth="1"/>
    <col min="4164" max="4164" width="6.88671875" style="7" bestFit="1" customWidth="1"/>
    <col min="4165" max="4165" width="9" style="7" bestFit="1" customWidth="1"/>
    <col min="4166" max="4167" width="7.5546875" style="7" bestFit="1" customWidth="1"/>
    <col min="4168" max="4169" width="9" style="7" bestFit="1" customWidth="1"/>
    <col min="4170" max="4170" width="9" style="7" customWidth="1"/>
    <col min="4171" max="4171" width="7.5546875" style="7" bestFit="1" customWidth="1"/>
    <col min="4172" max="4172" width="9" style="7" bestFit="1" customWidth="1"/>
    <col min="4173" max="4352" width="11.44140625" style="7"/>
    <col min="4353" max="4353" width="31" style="7" customWidth="1"/>
    <col min="4354" max="4354" width="9" style="7" bestFit="1" customWidth="1"/>
    <col min="4355" max="4355" width="7.5546875" style="7" bestFit="1" customWidth="1"/>
    <col min="4356" max="4356" width="10.44140625" style="7" bestFit="1" customWidth="1"/>
    <col min="4357" max="4360" width="7.5546875" style="7" bestFit="1" customWidth="1"/>
    <col min="4361" max="4361" width="6.88671875" style="7" bestFit="1" customWidth="1"/>
    <col min="4362" max="4362" width="9" style="7" bestFit="1" customWidth="1"/>
    <col min="4363" max="4364" width="7.5546875" style="7" bestFit="1" customWidth="1"/>
    <col min="4365" max="4366" width="9" style="7" bestFit="1" customWidth="1"/>
    <col min="4367" max="4367" width="9" style="7" customWidth="1"/>
    <col min="4368" max="4368" width="7.5546875" style="7" bestFit="1" customWidth="1"/>
    <col min="4369" max="4370" width="7.5546875" style="7" customWidth="1"/>
    <col min="4371" max="4371" width="9" style="7" bestFit="1" customWidth="1"/>
    <col min="4372" max="4372" width="17.109375" style="7" customWidth="1"/>
    <col min="4373" max="4376" width="10.109375" style="7" customWidth="1"/>
    <col min="4377" max="4377" width="9" style="7" bestFit="1" customWidth="1"/>
    <col min="4378" max="4378" width="7.5546875" style="7" bestFit="1" customWidth="1"/>
    <col min="4379" max="4379" width="10.44140625" style="7" bestFit="1" customWidth="1"/>
    <col min="4380" max="4383" width="7.5546875" style="7" bestFit="1" customWidth="1"/>
    <col min="4384" max="4384" width="6.88671875" style="7" bestFit="1" customWidth="1"/>
    <col min="4385" max="4385" width="9" style="7" bestFit="1" customWidth="1"/>
    <col min="4386" max="4387" width="7.5546875" style="7" bestFit="1" customWidth="1"/>
    <col min="4388" max="4389" width="9" style="7" bestFit="1" customWidth="1"/>
    <col min="4390" max="4390" width="9" style="7" customWidth="1"/>
    <col min="4391" max="4391" width="7.5546875" style="7" bestFit="1" customWidth="1"/>
    <col min="4392" max="4392" width="9" style="7" bestFit="1" customWidth="1"/>
    <col min="4393" max="4393" width="11.44140625" style="7"/>
    <col min="4394" max="4394" width="29.44140625" style="7" customWidth="1"/>
    <col min="4395" max="4395" width="9" style="7" bestFit="1" customWidth="1"/>
    <col min="4396" max="4396" width="7.5546875" style="7" bestFit="1" customWidth="1"/>
    <col min="4397" max="4397" width="10.44140625" style="7" bestFit="1" customWidth="1"/>
    <col min="4398" max="4401" width="7.5546875" style="7" bestFit="1" customWidth="1"/>
    <col min="4402" max="4402" width="6.88671875" style="7" bestFit="1" customWidth="1"/>
    <col min="4403" max="4403" width="9" style="7" bestFit="1" customWidth="1"/>
    <col min="4404" max="4405" width="7.5546875" style="7" bestFit="1" customWidth="1"/>
    <col min="4406" max="4407" width="9" style="7" bestFit="1" customWidth="1"/>
    <col min="4408" max="4408" width="9" style="7" customWidth="1"/>
    <col min="4409" max="4409" width="7.5546875" style="7" bestFit="1" customWidth="1"/>
    <col min="4410" max="4410" width="9" style="7" bestFit="1" customWidth="1"/>
    <col min="4411" max="4411" width="11.44140625" style="7"/>
    <col min="4412" max="4412" width="29.44140625" style="7" customWidth="1"/>
    <col min="4413" max="4413" width="9" style="7" bestFit="1" customWidth="1"/>
    <col min="4414" max="4414" width="7.5546875" style="7" bestFit="1" customWidth="1"/>
    <col min="4415" max="4415" width="10.44140625" style="7" bestFit="1" customWidth="1"/>
    <col min="4416" max="4419" width="7.5546875" style="7" bestFit="1" customWidth="1"/>
    <col min="4420" max="4420" width="6.88671875" style="7" bestFit="1" customWidth="1"/>
    <col min="4421" max="4421" width="9" style="7" bestFit="1" customWidth="1"/>
    <col min="4422" max="4423" width="7.5546875" style="7" bestFit="1" customWidth="1"/>
    <col min="4424" max="4425" width="9" style="7" bestFit="1" customWidth="1"/>
    <col min="4426" max="4426" width="9" style="7" customWidth="1"/>
    <col min="4427" max="4427" width="7.5546875" style="7" bestFit="1" customWidth="1"/>
    <col min="4428" max="4428" width="9" style="7" bestFit="1" customWidth="1"/>
    <col min="4429" max="4608" width="11.44140625" style="7"/>
    <col min="4609" max="4609" width="31" style="7" customWidth="1"/>
    <col min="4610" max="4610" width="9" style="7" bestFit="1" customWidth="1"/>
    <col min="4611" max="4611" width="7.5546875" style="7" bestFit="1" customWidth="1"/>
    <col min="4612" max="4612" width="10.44140625" style="7" bestFit="1" customWidth="1"/>
    <col min="4613" max="4616" width="7.5546875" style="7" bestFit="1" customWidth="1"/>
    <col min="4617" max="4617" width="6.88671875" style="7" bestFit="1" customWidth="1"/>
    <col min="4618" max="4618" width="9" style="7" bestFit="1" customWidth="1"/>
    <col min="4619" max="4620" width="7.5546875" style="7" bestFit="1" customWidth="1"/>
    <col min="4621" max="4622" width="9" style="7" bestFit="1" customWidth="1"/>
    <col min="4623" max="4623" width="9" style="7" customWidth="1"/>
    <col min="4624" max="4624" width="7.5546875" style="7" bestFit="1" customWidth="1"/>
    <col min="4625" max="4626" width="7.5546875" style="7" customWidth="1"/>
    <col min="4627" max="4627" width="9" style="7" bestFit="1" customWidth="1"/>
    <col min="4628" max="4628" width="17.109375" style="7" customWidth="1"/>
    <col min="4629" max="4632" width="10.109375" style="7" customWidth="1"/>
    <col min="4633" max="4633" width="9" style="7" bestFit="1" customWidth="1"/>
    <col min="4634" max="4634" width="7.5546875" style="7" bestFit="1" customWidth="1"/>
    <col min="4635" max="4635" width="10.44140625" style="7" bestFit="1" customWidth="1"/>
    <col min="4636" max="4639" width="7.5546875" style="7" bestFit="1" customWidth="1"/>
    <col min="4640" max="4640" width="6.88671875" style="7" bestFit="1" customWidth="1"/>
    <col min="4641" max="4641" width="9" style="7" bestFit="1" customWidth="1"/>
    <col min="4642" max="4643" width="7.5546875" style="7" bestFit="1" customWidth="1"/>
    <col min="4644" max="4645" width="9" style="7" bestFit="1" customWidth="1"/>
    <col min="4646" max="4646" width="9" style="7" customWidth="1"/>
    <col min="4647" max="4647" width="7.5546875" style="7" bestFit="1" customWidth="1"/>
    <col min="4648" max="4648" width="9" style="7" bestFit="1" customWidth="1"/>
    <col min="4649" max="4649" width="11.44140625" style="7"/>
    <col min="4650" max="4650" width="29.44140625" style="7" customWidth="1"/>
    <col min="4651" max="4651" width="9" style="7" bestFit="1" customWidth="1"/>
    <col min="4652" max="4652" width="7.5546875" style="7" bestFit="1" customWidth="1"/>
    <col min="4653" max="4653" width="10.44140625" style="7" bestFit="1" customWidth="1"/>
    <col min="4654" max="4657" width="7.5546875" style="7" bestFit="1" customWidth="1"/>
    <col min="4658" max="4658" width="6.88671875" style="7" bestFit="1" customWidth="1"/>
    <col min="4659" max="4659" width="9" style="7" bestFit="1" customWidth="1"/>
    <col min="4660" max="4661" width="7.5546875" style="7" bestFit="1" customWidth="1"/>
    <col min="4662" max="4663" width="9" style="7" bestFit="1" customWidth="1"/>
    <col min="4664" max="4664" width="9" style="7" customWidth="1"/>
    <col min="4665" max="4665" width="7.5546875" style="7" bestFit="1" customWidth="1"/>
    <col min="4666" max="4666" width="9" style="7" bestFit="1" customWidth="1"/>
    <col min="4667" max="4667" width="11.44140625" style="7"/>
    <col min="4668" max="4668" width="29.44140625" style="7" customWidth="1"/>
    <col min="4669" max="4669" width="9" style="7" bestFit="1" customWidth="1"/>
    <col min="4670" max="4670" width="7.5546875" style="7" bestFit="1" customWidth="1"/>
    <col min="4671" max="4671" width="10.44140625" style="7" bestFit="1" customWidth="1"/>
    <col min="4672" max="4675" width="7.5546875" style="7" bestFit="1" customWidth="1"/>
    <col min="4676" max="4676" width="6.88671875" style="7" bestFit="1" customWidth="1"/>
    <col min="4677" max="4677" width="9" style="7" bestFit="1" customWidth="1"/>
    <col min="4678" max="4679" width="7.5546875" style="7" bestFit="1" customWidth="1"/>
    <col min="4680" max="4681" width="9" style="7" bestFit="1" customWidth="1"/>
    <col min="4682" max="4682" width="9" style="7" customWidth="1"/>
    <col min="4683" max="4683" width="7.5546875" style="7" bestFit="1" customWidth="1"/>
    <col min="4684" max="4684" width="9" style="7" bestFit="1" customWidth="1"/>
    <col min="4685" max="4864" width="11.44140625" style="7"/>
    <col min="4865" max="4865" width="31" style="7" customWidth="1"/>
    <col min="4866" max="4866" width="9" style="7" bestFit="1" customWidth="1"/>
    <col min="4867" max="4867" width="7.5546875" style="7" bestFit="1" customWidth="1"/>
    <col min="4868" max="4868" width="10.44140625" style="7" bestFit="1" customWidth="1"/>
    <col min="4869" max="4872" width="7.5546875" style="7" bestFit="1" customWidth="1"/>
    <col min="4873" max="4873" width="6.88671875" style="7" bestFit="1" customWidth="1"/>
    <col min="4874" max="4874" width="9" style="7" bestFit="1" customWidth="1"/>
    <col min="4875" max="4876" width="7.5546875" style="7" bestFit="1" customWidth="1"/>
    <col min="4877" max="4878" width="9" style="7" bestFit="1" customWidth="1"/>
    <col min="4879" max="4879" width="9" style="7" customWidth="1"/>
    <col min="4880" max="4880" width="7.5546875" style="7" bestFit="1" customWidth="1"/>
    <col min="4881" max="4882" width="7.5546875" style="7" customWidth="1"/>
    <col min="4883" max="4883" width="9" style="7" bestFit="1" customWidth="1"/>
    <col min="4884" max="4884" width="17.109375" style="7" customWidth="1"/>
    <col min="4885" max="4888" width="10.109375" style="7" customWidth="1"/>
    <col min="4889" max="4889" width="9" style="7" bestFit="1" customWidth="1"/>
    <col min="4890" max="4890" width="7.5546875" style="7" bestFit="1" customWidth="1"/>
    <col min="4891" max="4891" width="10.44140625" style="7" bestFit="1" customWidth="1"/>
    <col min="4892" max="4895" width="7.5546875" style="7" bestFit="1" customWidth="1"/>
    <col min="4896" max="4896" width="6.88671875" style="7" bestFit="1" customWidth="1"/>
    <col min="4897" max="4897" width="9" style="7" bestFit="1" customWidth="1"/>
    <col min="4898" max="4899" width="7.5546875" style="7" bestFit="1" customWidth="1"/>
    <col min="4900" max="4901" width="9" style="7" bestFit="1" customWidth="1"/>
    <col min="4902" max="4902" width="9" style="7" customWidth="1"/>
    <col min="4903" max="4903" width="7.5546875" style="7" bestFit="1" customWidth="1"/>
    <col min="4904" max="4904" width="9" style="7" bestFit="1" customWidth="1"/>
    <col min="4905" max="4905" width="11.44140625" style="7"/>
    <col min="4906" max="4906" width="29.44140625" style="7" customWidth="1"/>
    <col min="4907" max="4907" width="9" style="7" bestFit="1" customWidth="1"/>
    <col min="4908" max="4908" width="7.5546875" style="7" bestFit="1" customWidth="1"/>
    <col min="4909" max="4909" width="10.44140625" style="7" bestFit="1" customWidth="1"/>
    <col min="4910" max="4913" width="7.5546875" style="7" bestFit="1" customWidth="1"/>
    <col min="4914" max="4914" width="6.88671875" style="7" bestFit="1" customWidth="1"/>
    <col min="4915" max="4915" width="9" style="7" bestFit="1" customWidth="1"/>
    <col min="4916" max="4917" width="7.5546875" style="7" bestFit="1" customWidth="1"/>
    <col min="4918" max="4919" width="9" style="7" bestFit="1" customWidth="1"/>
    <col min="4920" max="4920" width="9" style="7" customWidth="1"/>
    <col min="4921" max="4921" width="7.5546875" style="7" bestFit="1" customWidth="1"/>
    <col min="4922" max="4922" width="9" style="7" bestFit="1" customWidth="1"/>
    <col min="4923" max="4923" width="11.44140625" style="7"/>
    <col min="4924" max="4924" width="29.44140625" style="7" customWidth="1"/>
    <col min="4925" max="4925" width="9" style="7" bestFit="1" customWidth="1"/>
    <col min="4926" max="4926" width="7.5546875" style="7" bestFit="1" customWidth="1"/>
    <col min="4927" max="4927" width="10.44140625" style="7" bestFit="1" customWidth="1"/>
    <col min="4928" max="4931" width="7.5546875" style="7" bestFit="1" customWidth="1"/>
    <col min="4932" max="4932" width="6.88671875" style="7" bestFit="1" customWidth="1"/>
    <col min="4933" max="4933" width="9" style="7" bestFit="1" customWidth="1"/>
    <col min="4934" max="4935" width="7.5546875" style="7" bestFit="1" customWidth="1"/>
    <col min="4936" max="4937" width="9" style="7" bestFit="1" customWidth="1"/>
    <col min="4938" max="4938" width="9" style="7" customWidth="1"/>
    <col min="4939" max="4939" width="7.5546875" style="7" bestFit="1" customWidth="1"/>
    <col min="4940" max="4940" width="9" style="7" bestFit="1" customWidth="1"/>
    <col min="4941" max="5120" width="11.44140625" style="7"/>
    <col min="5121" max="5121" width="31" style="7" customWidth="1"/>
    <col min="5122" max="5122" width="9" style="7" bestFit="1" customWidth="1"/>
    <col min="5123" max="5123" width="7.5546875" style="7" bestFit="1" customWidth="1"/>
    <col min="5124" max="5124" width="10.44140625" style="7" bestFit="1" customWidth="1"/>
    <col min="5125" max="5128" width="7.5546875" style="7" bestFit="1" customWidth="1"/>
    <col min="5129" max="5129" width="6.88671875" style="7" bestFit="1" customWidth="1"/>
    <col min="5130" max="5130" width="9" style="7" bestFit="1" customWidth="1"/>
    <col min="5131" max="5132" width="7.5546875" style="7" bestFit="1" customWidth="1"/>
    <col min="5133" max="5134" width="9" style="7" bestFit="1" customWidth="1"/>
    <col min="5135" max="5135" width="9" style="7" customWidth="1"/>
    <col min="5136" max="5136" width="7.5546875" style="7" bestFit="1" customWidth="1"/>
    <col min="5137" max="5138" width="7.5546875" style="7" customWidth="1"/>
    <col min="5139" max="5139" width="9" style="7" bestFit="1" customWidth="1"/>
    <col min="5140" max="5140" width="17.109375" style="7" customWidth="1"/>
    <col min="5141" max="5144" width="10.109375" style="7" customWidth="1"/>
    <col min="5145" max="5145" width="9" style="7" bestFit="1" customWidth="1"/>
    <col min="5146" max="5146" width="7.5546875" style="7" bestFit="1" customWidth="1"/>
    <col min="5147" max="5147" width="10.44140625" style="7" bestFit="1" customWidth="1"/>
    <col min="5148" max="5151" width="7.5546875" style="7" bestFit="1" customWidth="1"/>
    <col min="5152" max="5152" width="6.88671875" style="7" bestFit="1" customWidth="1"/>
    <col min="5153" max="5153" width="9" style="7" bestFit="1" customWidth="1"/>
    <col min="5154" max="5155" width="7.5546875" style="7" bestFit="1" customWidth="1"/>
    <col min="5156" max="5157" width="9" style="7" bestFit="1" customWidth="1"/>
    <col min="5158" max="5158" width="9" style="7" customWidth="1"/>
    <col min="5159" max="5159" width="7.5546875" style="7" bestFit="1" customWidth="1"/>
    <col min="5160" max="5160" width="9" style="7" bestFit="1" customWidth="1"/>
    <col min="5161" max="5161" width="11.44140625" style="7"/>
    <col min="5162" max="5162" width="29.44140625" style="7" customWidth="1"/>
    <col min="5163" max="5163" width="9" style="7" bestFit="1" customWidth="1"/>
    <col min="5164" max="5164" width="7.5546875" style="7" bestFit="1" customWidth="1"/>
    <col min="5165" max="5165" width="10.44140625" style="7" bestFit="1" customWidth="1"/>
    <col min="5166" max="5169" width="7.5546875" style="7" bestFit="1" customWidth="1"/>
    <col min="5170" max="5170" width="6.88671875" style="7" bestFit="1" customWidth="1"/>
    <col min="5171" max="5171" width="9" style="7" bestFit="1" customWidth="1"/>
    <col min="5172" max="5173" width="7.5546875" style="7" bestFit="1" customWidth="1"/>
    <col min="5174" max="5175" width="9" style="7" bestFit="1" customWidth="1"/>
    <col min="5176" max="5176" width="9" style="7" customWidth="1"/>
    <col min="5177" max="5177" width="7.5546875" style="7" bestFit="1" customWidth="1"/>
    <col min="5178" max="5178" width="9" style="7" bestFit="1" customWidth="1"/>
    <col min="5179" max="5179" width="11.44140625" style="7"/>
    <col min="5180" max="5180" width="29.44140625" style="7" customWidth="1"/>
    <col min="5181" max="5181" width="9" style="7" bestFit="1" customWidth="1"/>
    <col min="5182" max="5182" width="7.5546875" style="7" bestFit="1" customWidth="1"/>
    <col min="5183" max="5183" width="10.44140625" style="7" bestFit="1" customWidth="1"/>
    <col min="5184" max="5187" width="7.5546875" style="7" bestFit="1" customWidth="1"/>
    <col min="5188" max="5188" width="6.88671875" style="7" bestFit="1" customWidth="1"/>
    <col min="5189" max="5189" width="9" style="7" bestFit="1" customWidth="1"/>
    <col min="5190" max="5191" width="7.5546875" style="7" bestFit="1" customWidth="1"/>
    <col min="5192" max="5193" width="9" style="7" bestFit="1" customWidth="1"/>
    <col min="5194" max="5194" width="9" style="7" customWidth="1"/>
    <col min="5195" max="5195" width="7.5546875" style="7" bestFit="1" customWidth="1"/>
    <col min="5196" max="5196" width="9" style="7" bestFit="1" customWidth="1"/>
    <col min="5197" max="5376" width="11.44140625" style="7"/>
    <col min="5377" max="5377" width="31" style="7" customWidth="1"/>
    <col min="5378" max="5378" width="9" style="7" bestFit="1" customWidth="1"/>
    <col min="5379" max="5379" width="7.5546875" style="7" bestFit="1" customWidth="1"/>
    <col min="5380" max="5380" width="10.44140625" style="7" bestFit="1" customWidth="1"/>
    <col min="5381" max="5384" width="7.5546875" style="7" bestFit="1" customWidth="1"/>
    <col min="5385" max="5385" width="6.88671875" style="7" bestFit="1" customWidth="1"/>
    <col min="5386" max="5386" width="9" style="7" bestFit="1" customWidth="1"/>
    <col min="5387" max="5388" width="7.5546875" style="7" bestFit="1" customWidth="1"/>
    <col min="5389" max="5390" width="9" style="7" bestFit="1" customWidth="1"/>
    <col min="5391" max="5391" width="9" style="7" customWidth="1"/>
    <col min="5392" max="5392" width="7.5546875" style="7" bestFit="1" customWidth="1"/>
    <col min="5393" max="5394" width="7.5546875" style="7" customWidth="1"/>
    <col min="5395" max="5395" width="9" style="7" bestFit="1" customWidth="1"/>
    <col min="5396" max="5396" width="17.109375" style="7" customWidth="1"/>
    <col min="5397" max="5400" width="10.109375" style="7" customWidth="1"/>
    <col min="5401" max="5401" width="9" style="7" bestFit="1" customWidth="1"/>
    <col min="5402" max="5402" width="7.5546875" style="7" bestFit="1" customWidth="1"/>
    <col min="5403" max="5403" width="10.44140625" style="7" bestFit="1" customWidth="1"/>
    <col min="5404" max="5407" width="7.5546875" style="7" bestFit="1" customWidth="1"/>
    <col min="5408" max="5408" width="6.88671875" style="7" bestFit="1" customWidth="1"/>
    <col min="5409" max="5409" width="9" style="7" bestFit="1" customWidth="1"/>
    <col min="5410" max="5411" width="7.5546875" style="7" bestFit="1" customWidth="1"/>
    <col min="5412" max="5413" width="9" style="7" bestFit="1" customWidth="1"/>
    <col min="5414" max="5414" width="9" style="7" customWidth="1"/>
    <col min="5415" max="5415" width="7.5546875" style="7" bestFit="1" customWidth="1"/>
    <col min="5416" max="5416" width="9" style="7" bestFit="1" customWidth="1"/>
    <col min="5417" max="5417" width="11.44140625" style="7"/>
    <col min="5418" max="5418" width="29.44140625" style="7" customWidth="1"/>
    <col min="5419" max="5419" width="9" style="7" bestFit="1" customWidth="1"/>
    <col min="5420" max="5420" width="7.5546875" style="7" bestFit="1" customWidth="1"/>
    <col min="5421" max="5421" width="10.44140625" style="7" bestFit="1" customWidth="1"/>
    <col min="5422" max="5425" width="7.5546875" style="7" bestFit="1" customWidth="1"/>
    <col min="5426" max="5426" width="6.88671875" style="7" bestFit="1" customWidth="1"/>
    <col min="5427" max="5427" width="9" style="7" bestFit="1" customWidth="1"/>
    <col min="5428" max="5429" width="7.5546875" style="7" bestFit="1" customWidth="1"/>
    <col min="5430" max="5431" width="9" style="7" bestFit="1" customWidth="1"/>
    <col min="5432" max="5432" width="9" style="7" customWidth="1"/>
    <col min="5433" max="5433" width="7.5546875" style="7" bestFit="1" customWidth="1"/>
    <col min="5434" max="5434" width="9" style="7" bestFit="1" customWidth="1"/>
    <col min="5435" max="5435" width="11.44140625" style="7"/>
    <col min="5436" max="5436" width="29.44140625" style="7" customWidth="1"/>
    <col min="5437" max="5437" width="9" style="7" bestFit="1" customWidth="1"/>
    <col min="5438" max="5438" width="7.5546875" style="7" bestFit="1" customWidth="1"/>
    <col min="5439" max="5439" width="10.44140625" style="7" bestFit="1" customWidth="1"/>
    <col min="5440" max="5443" width="7.5546875" style="7" bestFit="1" customWidth="1"/>
    <col min="5444" max="5444" width="6.88671875" style="7" bestFit="1" customWidth="1"/>
    <col min="5445" max="5445" width="9" style="7" bestFit="1" customWidth="1"/>
    <col min="5446" max="5447" width="7.5546875" style="7" bestFit="1" customWidth="1"/>
    <col min="5448" max="5449" width="9" style="7" bestFit="1" customWidth="1"/>
    <col min="5450" max="5450" width="9" style="7" customWidth="1"/>
    <col min="5451" max="5451" width="7.5546875" style="7" bestFit="1" customWidth="1"/>
    <col min="5452" max="5452" width="9" style="7" bestFit="1" customWidth="1"/>
    <col min="5453" max="5632" width="11.44140625" style="7"/>
    <col min="5633" max="5633" width="31" style="7" customWidth="1"/>
    <col min="5634" max="5634" width="9" style="7" bestFit="1" customWidth="1"/>
    <col min="5635" max="5635" width="7.5546875" style="7" bestFit="1" customWidth="1"/>
    <col min="5636" max="5636" width="10.44140625" style="7" bestFit="1" customWidth="1"/>
    <col min="5637" max="5640" width="7.5546875" style="7" bestFit="1" customWidth="1"/>
    <col min="5641" max="5641" width="6.88671875" style="7" bestFit="1" customWidth="1"/>
    <col min="5642" max="5642" width="9" style="7" bestFit="1" customWidth="1"/>
    <col min="5643" max="5644" width="7.5546875" style="7" bestFit="1" customWidth="1"/>
    <col min="5645" max="5646" width="9" style="7" bestFit="1" customWidth="1"/>
    <col min="5647" max="5647" width="9" style="7" customWidth="1"/>
    <col min="5648" max="5648" width="7.5546875" style="7" bestFit="1" customWidth="1"/>
    <col min="5649" max="5650" width="7.5546875" style="7" customWidth="1"/>
    <col min="5651" max="5651" width="9" style="7" bestFit="1" customWidth="1"/>
    <col min="5652" max="5652" width="17.109375" style="7" customWidth="1"/>
    <col min="5653" max="5656" width="10.109375" style="7" customWidth="1"/>
    <col min="5657" max="5657" width="9" style="7" bestFit="1" customWidth="1"/>
    <col min="5658" max="5658" width="7.5546875" style="7" bestFit="1" customWidth="1"/>
    <col min="5659" max="5659" width="10.44140625" style="7" bestFit="1" customWidth="1"/>
    <col min="5660" max="5663" width="7.5546875" style="7" bestFit="1" customWidth="1"/>
    <col min="5664" max="5664" width="6.88671875" style="7" bestFit="1" customWidth="1"/>
    <col min="5665" max="5665" width="9" style="7" bestFit="1" customWidth="1"/>
    <col min="5666" max="5667" width="7.5546875" style="7" bestFit="1" customWidth="1"/>
    <col min="5668" max="5669" width="9" style="7" bestFit="1" customWidth="1"/>
    <col min="5670" max="5670" width="9" style="7" customWidth="1"/>
    <col min="5671" max="5671" width="7.5546875" style="7" bestFit="1" customWidth="1"/>
    <col min="5672" max="5672" width="9" style="7" bestFit="1" customWidth="1"/>
    <col min="5673" max="5673" width="11.44140625" style="7"/>
    <col min="5674" max="5674" width="29.44140625" style="7" customWidth="1"/>
    <col min="5675" max="5675" width="9" style="7" bestFit="1" customWidth="1"/>
    <col min="5676" max="5676" width="7.5546875" style="7" bestFit="1" customWidth="1"/>
    <col min="5677" max="5677" width="10.44140625" style="7" bestFit="1" customWidth="1"/>
    <col min="5678" max="5681" width="7.5546875" style="7" bestFit="1" customWidth="1"/>
    <col min="5682" max="5682" width="6.88671875" style="7" bestFit="1" customWidth="1"/>
    <col min="5683" max="5683" width="9" style="7" bestFit="1" customWidth="1"/>
    <col min="5684" max="5685" width="7.5546875" style="7" bestFit="1" customWidth="1"/>
    <col min="5686" max="5687" width="9" style="7" bestFit="1" customWidth="1"/>
    <col min="5688" max="5688" width="9" style="7" customWidth="1"/>
    <col min="5689" max="5689" width="7.5546875" style="7" bestFit="1" customWidth="1"/>
    <col min="5690" max="5690" width="9" style="7" bestFit="1" customWidth="1"/>
    <col min="5691" max="5691" width="11.44140625" style="7"/>
    <col min="5692" max="5692" width="29.44140625" style="7" customWidth="1"/>
    <col min="5693" max="5693" width="9" style="7" bestFit="1" customWidth="1"/>
    <col min="5694" max="5694" width="7.5546875" style="7" bestFit="1" customWidth="1"/>
    <col min="5695" max="5695" width="10.44140625" style="7" bestFit="1" customWidth="1"/>
    <col min="5696" max="5699" width="7.5546875" style="7" bestFit="1" customWidth="1"/>
    <col min="5700" max="5700" width="6.88671875" style="7" bestFit="1" customWidth="1"/>
    <col min="5701" max="5701" width="9" style="7" bestFit="1" customWidth="1"/>
    <col min="5702" max="5703" width="7.5546875" style="7" bestFit="1" customWidth="1"/>
    <col min="5704" max="5705" width="9" style="7" bestFit="1" customWidth="1"/>
    <col min="5706" max="5706" width="9" style="7" customWidth="1"/>
    <col min="5707" max="5707" width="7.5546875" style="7" bestFit="1" customWidth="1"/>
    <col min="5708" max="5708" width="9" style="7" bestFit="1" customWidth="1"/>
    <col min="5709" max="5888" width="11.44140625" style="7"/>
    <col min="5889" max="5889" width="31" style="7" customWidth="1"/>
    <col min="5890" max="5890" width="9" style="7" bestFit="1" customWidth="1"/>
    <col min="5891" max="5891" width="7.5546875" style="7" bestFit="1" customWidth="1"/>
    <col min="5892" max="5892" width="10.44140625" style="7" bestFit="1" customWidth="1"/>
    <col min="5893" max="5896" width="7.5546875" style="7" bestFit="1" customWidth="1"/>
    <col min="5897" max="5897" width="6.88671875" style="7" bestFit="1" customWidth="1"/>
    <col min="5898" max="5898" width="9" style="7" bestFit="1" customWidth="1"/>
    <col min="5899" max="5900" width="7.5546875" style="7" bestFit="1" customWidth="1"/>
    <col min="5901" max="5902" width="9" style="7" bestFit="1" customWidth="1"/>
    <col min="5903" max="5903" width="9" style="7" customWidth="1"/>
    <col min="5904" max="5904" width="7.5546875" style="7" bestFit="1" customWidth="1"/>
    <col min="5905" max="5906" width="7.5546875" style="7" customWidth="1"/>
    <col min="5907" max="5907" width="9" style="7" bestFit="1" customWidth="1"/>
    <col min="5908" max="5908" width="17.109375" style="7" customWidth="1"/>
    <col min="5909" max="5912" width="10.109375" style="7" customWidth="1"/>
    <col min="5913" max="5913" width="9" style="7" bestFit="1" customWidth="1"/>
    <col min="5914" max="5914" width="7.5546875" style="7" bestFit="1" customWidth="1"/>
    <col min="5915" max="5915" width="10.44140625" style="7" bestFit="1" customWidth="1"/>
    <col min="5916" max="5919" width="7.5546875" style="7" bestFit="1" customWidth="1"/>
    <col min="5920" max="5920" width="6.88671875" style="7" bestFit="1" customWidth="1"/>
    <col min="5921" max="5921" width="9" style="7" bestFit="1" customWidth="1"/>
    <col min="5922" max="5923" width="7.5546875" style="7" bestFit="1" customWidth="1"/>
    <col min="5924" max="5925" width="9" style="7" bestFit="1" customWidth="1"/>
    <col min="5926" max="5926" width="9" style="7" customWidth="1"/>
    <col min="5927" max="5927" width="7.5546875" style="7" bestFit="1" customWidth="1"/>
    <col min="5928" max="5928" width="9" style="7" bestFit="1" customWidth="1"/>
    <col min="5929" max="5929" width="11.44140625" style="7"/>
    <col min="5930" max="5930" width="29.44140625" style="7" customWidth="1"/>
    <col min="5931" max="5931" width="9" style="7" bestFit="1" customWidth="1"/>
    <col min="5932" max="5932" width="7.5546875" style="7" bestFit="1" customWidth="1"/>
    <col min="5933" max="5933" width="10.44140625" style="7" bestFit="1" customWidth="1"/>
    <col min="5934" max="5937" width="7.5546875" style="7" bestFit="1" customWidth="1"/>
    <col min="5938" max="5938" width="6.88671875" style="7" bestFit="1" customWidth="1"/>
    <col min="5939" max="5939" width="9" style="7" bestFit="1" customWidth="1"/>
    <col min="5940" max="5941" width="7.5546875" style="7" bestFit="1" customWidth="1"/>
    <col min="5942" max="5943" width="9" style="7" bestFit="1" customWidth="1"/>
    <col min="5944" max="5944" width="9" style="7" customWidth="1"/>
    <col min="5945" max="5945" width="7.5546875" style="7" bestFit="1" customWidth="1"/>
    <col min="5946" max="5946" width="9" style="7" bestFit="1" customWidth="1"/>
    <col min="5947" max="5947" width="11.44140625" style="7"/>
    <col min="5948" max="5948" width="29.44140625" style="7" customWidth="1"/>
    <col min="5949" max="5949" width="9" style="7" bestFit="1" customWidth="1"/>
    <col min="5950" max="5950" width="7.5546875" style="7" bestFit="1" customWidth="1"/>
    <col min="5951" max="5951" width="10.44140625" style="7" bestFit="1" customWidth="1"/>
    <col min="5952" max="5955" width="7.5546875" style="7" bestFit="1" customWidth="1"/>
    <col min="5956" max="5956" width="6.88671875" style="7" bestFit="1" customWidth="1"/>
    <col min="5957" max="5957" width="9" style="7" bestFit="1" customWidth="1"/>
    <col min="5958" max="5959" width="7.5546875" style="7" bestFit="1" customWidth="1"/>
    <col min="5960" max="5961" width="9" style="7" bestFit="1" customWidth="1"/>
    <col min="5962" max="5962" width="9" style="7" customWidth="1"/>
    <col min="5963" max="5963" width="7.5546875" style="7" bestFit="1" customWidth="1"/>
    <col min="5964" max="5964" width="9" style="7" bestFit="1" customWidth="1"/>
    <col min="5965" max="6144" width="11.44140625" style="7"/>
    <col min="6145" max="6145" width="31" style="7" customWidth="1"/>
    <col min="6146" max="6146" width="9" style="7" bestFit="1" customWidth="1"/>
    <col min="6147" max="6147" width="7.5546875" style="7" bestFit="1" customWidth="1"/>
    <col min="6148" max="6148" width="10.44140625" style="7" bestFit="1" customWidth="1"/>
    <col min="6149" max="6152" width="7.5546875" style="7" bestFit="1" customWidth="1"/>
    <col min="6153" max="6153" width="6.88671875" style="7" bestFit="1" customWidth="1"/>
    <col min="6154" max="6154" width="9" style="7" bestFit="1" customWidth="1"/>
    <col min="6155" max="6156" width="7.5546875" style="7" bestFit="1" customWidth="1"/>
    <col min="6157" max="6158" width="9" style="7" bestFit="1" customWidth="1"/>
    <col min="6159" max="6159" width="9" style="7" customWidth="1"/>
    <col min="6160" max="6160" width="7.5546875" style="7" bestFit="1" customWidth="1"/>
    <col min="6161" max="6162" width="7.5546875" style="7" customWidth="1"/>
    <col min="6163" max="6163" width="9" style="7" bestFit="1" customWidth="1"/>
    <col min="6164" max="6164" width="17.109375" style="7" customWidth="1"/>
    <col min="6165" max="6168" width="10.109375" style="7" customWidth="1"/>
    <col min="6169" max="6169" width="9" style="7" bestFit="1" customWidth="1"/>
    <col min="6170" max="6170" width="7.5546875" style="7" bestFit="1" customWidth="1"/>
    <col min="6171" max="6171" width="10.44140625" style="7" bestFit="1" customWidth="1"/>
    <col min="6172" max="6175" width="7.5546875" style="7" bestFit="1" customWidth="1"/>
    <col min="6176" max="6176" width="6.88671875" style="7" bestFit="1" customWidth="1"/>
    <col min="6177" max="6177" width="9" style="7" bestFit="1" customWidth="1"/>
    <col min="6178" max="6179" width="7.5546875" style="7" bestFit="1" customWidth="1"/>
    <col min="6180" max="6181" width="9" style="7" bestFit="1" customWidth="1"/>
    <col min="6182" max="6182" width="9" style="7" customWidth="1"/>
    <col min="6183" max="6183" width="7.5546875" style="7" bestFit="1" customWidth="1"/>
    <col min="6184" max="6184" width="9" style="7" bestFit="1" customWidth="1"/>
    <col min="6185" max="6185" width="11.44140625" style="7"/>
    <col min="6186" max="6186" width="29.44140625" style="7" customWidth="1"/>
    <col min="6187" max="6187" width="9" style="7" bestFit="1" customWidth="1"/>
    <col min="6188" max="6188" width="7.5546875" style="7" bestFit="1" customWidth="1"/>
    <col min="6189" max="6189" width="10.44140625" style="7" bestFit="1" customWidth="1"/>
    <col min="6190" max="6193" width="7.5546875" style="7" bestFit="1" customWidth="1"/>
    <col min="6194" max="6194" width="6.88671875" style="7" bestFit="1" customWidth="1"/>
    <col min="6195" max="6195" width="9" style="7" bestFit="1" customWidth="1"/>
    <col min="6196" max="6197" width="7.5546875" style="7" bestFit="1" customWidth="1"/>
    <col min="6198" max="6199" width="9" style="7" bestFit="1" customWidth="1"/>
    <col min="6200" max="6200" width="9" style="7" customWidth="1"/>
    <col min="6201" max="6201" width="7.5546875" style="7" bestFit="1" customWidth="1"/>
    <col min="6202" max="6202" width="9" style="7" bestFit="1" customWidth="1"/>
    <col min="6203" max="6203" width="11.44140625" style="7"/>
    <col min="6204" max="6204" width="29.44140625" style="7" customWidth="1"/>
    <col min="6205" max="6205" width="9" style="7" bestFit="1" customWidth="1"/>
    <col min="6206" max="6206" width="7.5546875" style="7" bestFit="1" customWidth="1"/>
    <col min="6207" max="6207" width="10.44140625" style="7" bestFit="1" customWidth="1"/>
    <col min="6208" max="6211" width="7.5546875" style="7" bestFit="1" customWidth="1"/>
    <col min="6212" max="6212" width="6.88671875" style="7" bestFit="1" customWidth="1"/>
    <col min="6213" max="6213" width="9" style="7" bestFit="1" customWidth="1"/>
    <col min="6214" max="6215" width="7.5546875" style="7" bestFit="1" customWidth="1"/>
    <col min="6216" max="6217" width="9" style="7" bestFit="1" customWidth="1"/>
    <col min="6218" max="6218" width="9" style="7" customWidth="1"/>
    <col min="6219" max="6219" width="7.5546875" style="7" bestFit="1" customWidth="1"/>
    <col min="6220" max="6220" width="9" style="7" bestFit="1" customWidth="1"/>
    <col min="6221" max="6400" width="11.44140625" style="7"/>
    <col min="6401" max="6401" width="31" style="7" customWidth="1"/>
    <col min="6402" max="6402" width="9" style="7" bestFit="1" customWidth="1"/>
    <col min="6403" max="6403" width="7.5546875" style="7" bestFit="1" customWidth="1"/>
    <col min="6404" max="6404" width="10.44140625" style="7" bestFit="1" customWidth="1"/>
    <col min="6405" max="6408" width="7.5546875" style="7" bestFit="1" customWidth="1"/>
    <col min="6409" max="6409" width="6.88671875" style="7" bestFit="1" customWidth="1"/>
    <col min="6410" max="6410" width="9" style="7" bestFit="1" customWidth="1"/>
    <col min="6411" max="6412" width="7.5546875" style="7" bestFit="1" customWidth="1"/>
    <col min="6413" max="6414" width="9" style="7" bestFit="1" customWidth="1"/>
    <col min="6415" max="6415" width="9" style="7" customWidth="1"/>
    <col min="6416" max="6416" width="7.5546875" style="7" bestFit="1" customWidth="1"/>
    <col min="6417" max="6418" width="7.5546875" style="7" customWidth="1"/>
    <col min="6419" max="6419" width="9" style="7" bestFit="1" customWidth="1"/>
    <col min="6420" max="6420" width="17.109375" style="7" customWidth="1"/>
    <col min="6421" max="6424" width="10.109375" style="7" customWidth="1"/>
    <col min="6425" max="6425" width="9" style="7" bestFit="1" customWidth="1"/>
    <col min="6426" max="6426" width="7.5546875" style="7" bestFit="1" customWidth="1"/>
    <col min="6427" max="6427" width="10.44140625" style="7" bestFit="1" customWidth="1"/>
    <col min="6428" max="6431" width="7.5546875" style="7" bestFit="1" customWidth="1"/>
    <col min="6432" max="6432" width="6.88671875" style="7" bestFit="1" customWidth="1"/>
    <col min="6433" max="6433" width="9" style="7" bestFit="1" customWidth="1"/>
    <col min="6434" max="6435" width="7.5546875" style="7" bestFit="1" customWidth="1"/>
    <col min="6436" max="6437" width="9" style="7" bestFit="1" customWidth="1"/>
    <col min="6438" max="6438" width="9" style="7" customWidth="1"/>
    <col min="6439" max="6439" width="7.5546875" style="7" bestFit="1" customWidth="1"/>
    <col min="6440" max="6440" width="9" style="7" bestFit="1" customWidth="1"/>
    <col min="6441" max="6441" width="11.44140625" style="7"/>
    <col min="6442" max="6442" width="29.44140625" style="7" customWidth="1"/>
    <col min="6443" max="6443" width="9" style="7" bestFit="1" customWidth="1"/>
    <col min="6444" max="6444" width="7.5546875" style="7" bestFit="1" customWidth="1"/>
    <col min="6445" max="6445" width="10.44140625" style="7" bestFit="1" customWidth="1"/>
    <col min="6446" max="6449" width="7.5546875" style="7" bestFit="1" customWidth="1"/>
    <col min="6450" max="6450" width="6.88671875" style="7" bestFit="1" customWidth="1"/>
    <col min="6451" max="6451" width="9" style="7" bestFit="1" customWidth="1"/>
    <col min="6452" max="6453" width="7.5546875" style="7" bestFit="1" customWidth="1"/>
    <col min="6454" max="6455" width="9" style="7" bestFit="1" customWidth="1"/>
    <col min="6456" max="6456" width="9" style="7" customWidth="1"/>
    <col min="6457" max="6457" width="7.5546875" style="7" bestFit="1" customWidth="1"/>
    <col min="6458" max="6458" width="9" style="7" bestFit="1" customWidth="1"/>
    <col min="6459" max="6459" width="11.44140625" style="7"/>
    <col min="6460" max="6460" width="29.44140625" style="7" customWidth="1"/>
    <col min="6461" max="6461" width="9" style="7" bestFit="1" customWidth="1"/>
    <col min="6462" max="6462" width="7.5546875" style="7" bestFit="1" customWidth="1"/>
    <col min="6463" max="6463" width="10.44140625" style="7" bestFit="1" customWidth="1"/>
    <col min="6464" max="6467" width="7.5546875" style="7" bestFit="1" customWidth="1"/>
    <col min="6468" max="6468" width="6.88671875" style="7" bestFit="1" customWidth="1"/>
    <col min="6469" max="6469" width="9" style="7" bestFit="1" customWidth="1"/>
    <col min="6470" max="6471" width="7.5546875" style="7" bestFit="1" customWidth="1"/>
    <col min="6472" max="6473" width="9" style="7" bestFit="1" customWidth="1"/>
    <col min="6474" max="6474" width="9" style="7" customWidth="1"/>
    <col min="6475" max="6475" width="7.5546875" style="7" bestFit="1" customWidth="1"/>
    <col min="6476" max="6476" width="9" style="7" bestFit="1" customWidth="1"/>
    <col min="6477" max="6656" width="11.44140625" style="7"/>
    <col min="6657" max="6657" width="31" style="7" customWidth="1"/>
    <col min="6658" max="6658" width="9" style="7" bestFit="1" customWidth="1"/>
    <col min="6659" max="6659" width="7.5546875" style="7" bestFit="1" customWidth="1"/>
    <col min="6660" max="6660" width="10.44140625" style="7" bestFit="1" customWidth="1"/>
    <col min="6661" max="6664" width="7.5546875" style="7" bestFit="1" customWidth="1"/>
    <col min="6665" max="6665" width="6.88671875" style="7" bestFit="1" customWidth="1"/>
    <col min="6666" max="6666" width="9" style="7" bestFit="1" customWidth="1"/>
    <col min="6667" max="6668" width="7.5546875" style="7" bestFit="1" customWidth="1"/>
    <col min="6669" max="6670" width="9" style="7" bestFit="1" customWidth="1"/>
    <col min="6671" max="6671" width="9" style="7" customWidth="1"/>
    <col min="6672" max="6672" width="7.5546875" style="7" bestFit="1" customWidth="1"/>
    <col min="6673" max="6674" width="7.5546875" style="7" customWidth="1"/>
    <col min="6675" max="6675" width="9" style="7" bestFit="1" customWidth="1"/>
    <col min="6676" max="6676" width="17.109375" style="7" customWidth="1"/>
    <col min="6677" max="6680" width="10.109375" style="7" customWidth="1"/>
    <col min="6681" max="6681" width="9" style="7" bestFit="1" customWidth="1"/>
    <col min="6682" max="6682" width="7.5546875" style="7" bestFit="1" customWidth="1"/>
    <col min="6683" max="6683" width="10.44140625" style="7" bestFit="1" customWidth="1"/>
    <col min="6684" max="6687" width="7.5546875" style="7" bestFit="1" customWidth="1"/>
    <col min="6688" max="6688" width="6.88671875" style="7" bestFit="1" customWidth="1"/>
    <col min="6689" max="6689" width="9" style="7" bestFit="1" customWidth="1"/>
    <col min="6690" max="6691" width="7.5546875" style="7" bestFit="1" customWidth="1"/>
    <col min="6692" max="6693" width="9" style="7" bestFit="1" customWidth="1"/>
    <col min="6694" max="6694" width="9" style="7" customWidth="1"/>
    <col min="6695" max="6695" width="7.5546875" style="7" bestFit="1" customWidth="1"/>
    <col min="6696" max="6696" width="9" style="7" bestFit="1" customWidth="1"/>
    <col min="6697" max="6697" width="11.44140625" style="7"/>
    <col min="6698" max="6698" width="29.44140625" style="7" customWidth="1"/>
    <col min="6699" max="6699" width="9" style="7" bestFit="1" customWidth="1"/>
    <col min="6700" max="6700" width="7.5546875" style="7" bestFit="1" customWidth="1"/>
    <col min="6701" max="6701" width="10.44140625" style="7" bestFit="1" customWidth="1"/>
    <col min="6702" max="6705" width="7.5546875" style="7" bestFit="1" customWidth="1"/>
    <col min="6706" max="6706" width="6.88671875" style="7" bestFit="1" customWidth="1"/>
    <col min="6707" max="6707" width="9" style="7" bestFit="1" customWidth="1"/>
    <col min="6708" max="6709" width="7.5546875" style="7" bestFit="1" customWidth="1"/>
    <col min="6710" max="6711" width="9" style="7" bestFit="1" customWidth="1"/>
    <col min="6712" max="6712" width="9" style="7" customWidth="1"/>
    <col min="6713" max="6713" width="7.5546875" style="7" bestFit="1" customWidth="1"/>
    <col min="6714" max="6714" width="9" style="7" bestFit="1" customWidth="1"/>
    <col min="6715" max="6715" width="11.44140625" style="7"/>
    <col min="6716" max="6716" width="29.44140625" style="7" customWidth="1"/>
    <col min="6717" max="6717" width="9" style="7" bestFit="1" customWidth="1"/>
    <col min="6718" max="6718" width="7.5546875" style="7" bestFit="1" customWidth="1"/>
    <col min="6719" max="6719" width="10.44140625" style="7" bestFit="1" customWidth="1"/>
    <col min="6720" max="6723" width="7.5546875" style="7" bestFit="1" customWidth="1"/>
    <col min="6724" max="6724" width="6.88671875" style="7" bestFit="1" customWidth="1"/>
    <col min="6725" max="6725" width="9" style="7" bestFit="1" customWidth="1"/>
    <col min="6726" max="6727" width="7.5546875" style="7" bestFit="1" customWidth="1"/>
    <col min="6728" max="6729" width="9" style="7" bestFit="1" customWidth="1"/>
    <col min="6730" max="6730" width="9" style="7" customWidth="1"/>
    <col min="6731" max="6731" width="7.5546875" style="7" bestFit="1" customWidth="1"/>
    <col min="6732" max="6732" width="9" style="7" bestFit="1" customWidth="1"/>
    <col min="6733" max="6912" width="11.44140625" style="7"/>
    <col min="6913" max="6913" width="31" style="7" customWidth="1"/>
    <col min="6914" max="6914" width="9" style="7" bestFit="1" customWidth="1"/>
    <col min="6915" max="6915" width="7.5546875" style="7" bestFit="1" customWidth="1"/>
    <col min="6916" max="6916" width="10.44140625" style="7" bestFit="1" customWidth="1"/>
    <col min="6917" max="6920" width="7.5546875" style="7" bestFit="1" customWidth="1"/>
    <col min="6921" max="6921" width="6.88671875" style="7" bestFit="1" customWidth="1"/>
    <col min="6922" max="6922" width="9" style="7" bestFit="1" customWidth="1"/>
    <col min="6923" max="6924" width="7.5546875" style="7" bestFit="1" customWidth="1"/>
    <col min="6925" max="6926" width="9" style="7" bestFit="1" customWidth="1"/>
    <col min="6927" max="6927" width="9" style="7" customWidth="1"/>
    <col min="6928" max="6928" width="7.5546875" style="7" bestFit="1" customWidth="1"/>
    <col min="6929" max="6930" width="7.5546875" style="7" customWidth="1"/>
    <col min="6931" max="6931" width="9" style="7" bestFit="1" customWidth="1"/>
    <col min="6932" max="6932" width="17.109375" style="7" customWidth="1"/>
    <col min="6933" max="6936" width="10.109375" style="7" customWidth="1"/>
    <col min="6937" max="6937" width="9" style="7" bestFit="1" customWidth="1"/>
    <col min="6938" max="6938" width="7.5546875" style="7" bestFit="1" customWidth="1"/>
    <col min="6939" max="6939" width="10.44140625" style="7" bestFit="1" customWidth="1"/>
    <col min="6940" max="6943" width="7.5546875" style="7" bestFit="1" customWidth="1"/>
    <col min="6944" max="6944" width="6.88671875" style="7" bestFit="1" customWidth="1"/>
    <col min="6945" max="6945" width="9" style="7" bestFit="1" customWidth="1"/>
    <col min="6946" max="6947" width="7.5546875" style="7" bestFit="1" customWidth="1"/>
    <col min="6948" max="6949" width="9" style="7" bestFit="1" customWidth="1"/>
    <col min="6950" max="6950" width="9" style="7" customWidth="1"/>
    <col min="6951" max="6951" width="7.5546875" style="7" bestFit="1" customWidth="1"/>
    <col min="6952" max="6952" width="9" style="7" bestFit="1" customWidth="1"/>
    <col min="6953" max="6953" width="11.44140625" style="7"/>
    <col min="6954" max="6954" width="29.44140625" style="7" customWidth="1"/>
    <col min="6955" max="6955" width="9" style="7" bestFit="1" customWidth="1"/>
    <col min="6956" max="6956" width="7.5546875" style="7" bestFit="1" customWidth="1"/>
    <col min="6957" max="6957" width="10.44140625" style="7" bestFit="1" customWidth="1"/>
    <col min="6958" max="6961" width="7.5546875" style="7" bestFit="1" customWidth="1"/>
    <col min="6962" max="6962" width="6.88671875" style="7" bestFit="1" customWidth="1"/>
    <col min="6963" max="6963" width="9" style="7" bestFit="1" customWidth="1"/>
    <col min="6964" max="6965" width="7.5546875" style="7" bestFit="1" customWidth="1"/>
    <col min="6966" max="6967" width="9" style="7" bestFit="1" customWidth="1"/>
    <col min="6968" max="6968" width="9" style="7" customWidth="1"/>
    <col min="6969" max="6969" width="7.5546875" style="7" bestFit="1" customWidth="1"/>
    <col min="6970" max="6970" width="9" style="7" bestFit="1" customWidth="1"/>
    <col min="6971" max="6971" width="11.44140625" style="7"/>
    <col min="6972" max="6972" width="29.44140625" style="7" customWidth="1"/>
    <col min="6973" max="6973" width="9" style="7" bestFit="1" customWidth="1"/>
    <col min="6974" max="6974" width="7.5546875" style="7" bestFit="1" customWidth="1"/>
    <col min="6975" max="6975" width="10.44140625" style="7" bestFit="1" customWidth="1"/>
    <col min="6976" max="6979" width="7.5546875" style="7" bestFit="1" customWidth="1"/>
    <col min="6980" max="6980" width="6.88671875" style="7" bestFit="1" customWidth="1"/>
    <col min="6981" max="6981" width="9" style="7" bestFit="1" customWidth="1"/>
    <col min="6982" max="6983" width="7.5546875" style="7" bestFit="1" customWidth="1"/>
    <col min="6984" max="6985" width="9" style="7" bestFit="1" customWidth="1"/>
    <col min="6986" max="6986" width="9" style="7" customWidth="1"/>
    <col min="6987" max="6987" width="7.5546875" style="7" bestFit="1" customWidth="1"/>
    <col min="6988" max="6988" width="9" style="7" bestFit="1" customWidth="1"/>
    <col min="6989" max="7168" width="11.44140625" style="7"/>
    <col min="7169" max="7169" width="31" style="7" customWidth="1"/>
    <col min="7170" max="7170" width="9" style="7" bestFit="1" customWidth="1"/>
    <col min="7171" max="7171" width="7.5546875" style="7" bestFit="1" customWidth="1"/>
    <col min="7172" max="7172" width="10.44140625" style="7" bestFit="1" customWidth="1"/>
    <col min="7173" max="7176" width="7.5546875" style="7" bestFit="1" customWidth="1"/>
    <col min="7177" max="7177" width="6.88671875" style="7" bestFit="1" customWidth="1"/>
    <col min="7178" max="7178" width="9" style="7" bestFit="1" customWidth="1"/>
    <col min="7179" max="7180" width="7.5546875" style="7" bestFit="1" customWidth="1"/>
    <col min="7181" max="7182" width="9" style="7" bestFit="1" customWidth="1"/>
    <col min="7183" max="7183" width="9" style="7" customWidth="1"/>
    <col min="7184" max="7184" width="7.5546875" style="7" bestFit="1" customWidth="1"/>
    <col min="7185" max="7186" width="7.5546875" style="7" customWidth="1"/>
    <col min="7187" max="7187" width="9" style="7" bestFit="1" customWidth="1"/>
    <col min="7188" max="7188" width="17.109375" style="7" customWidth="1"/>
    <col min="7189" max="7192" width="10.109375" style="7" customWidth="1"/>
    <col min="7193" max="7193" width="9" style="7" bestFit="1" customWidth="1"/>
    <col min="7194" max="7194" width="7.5546875" style="7" bestFit="1" customWidth="1"/>
    <col min="7195" max="7195" width="10.44140625" style="7" bestFit="1" customWidth="1"/>
    <col min="7196" max="7199" width="7.5546875" style="7" bestFit="1" customWidth="1"/>
    <col min="7200" max="7200" width="6.88671875" style="7" bestFit="1" customWidth="1"/>
    <col min="7201" max="7201" width="9" style="7" bestFit="1" customWidth="1"/>
    <col min="7202" max="7203" width="7.5546875" style="7" bestFit="1" customWidth="1"/>
    <col min="7204" max="7205" width="9" style="7" bestFit="1" customWidth="1"/>
    <col min="7206" max="7206" width="9" style="7" customWidth="1"/>
    <col min="7207" max="7207" width="7.5546875" style="7" bestFit="1" customWidth="1"/>
    <col min="7208" max="7208" width="9" style="7" bestFit="1" customWidth="1"/>
    <col min="7209" max="7209" width="11.44140625" style="7"/>
    <col min="7210" max="7210" width="29.44140625" style="7" customWidth="1"/>
    <col min="7211" max="7211" width="9" style="7" bestFit="1" customWidth="1"/>
    <col min="7212" max="7212" width="7.5546875" style="7" bestFit="1" customWidth="1"/>
    <col min="7213" max="7213" width="10.44140625" style="7" bestFit="1" customWidth="1"/>
    <col min="7214" max="7217" width="7.5546875" style="7" bestFit="1" customWidth="1"/>
    <col min="7218" max="7218" width="6.88671875" style="7" bestFit="1" customWidth="1"/>
    <col min="7219" max="7219" width="9" style="7" bestFit="1" customWidth="1"/>
    <col min="7220" max="7221" width="7.5546875" style="7" bestFit="1" customWidth="1"/>
    <col min="7222" max="7223" width="9" style="7" bestFit="1" customWidth="1"/>
    <col min="7224" max="7224" width="9" style="7" customWidth="1"/>
    <col min="7225" max="7225" width="7.5546875" style="7" bestFit="1" customWidth="1"/>
    <col min="7226" max="7226" width="9" style="7" bestFit="1" customWidth="1"/>
    <col min="7227" max="7227" width="11.44140625" style="7"/>
    <col min="7228" max="7228" width="29.44140625" style="7" customWidth="1"/>
    <col min="7229" max="7229" width="9" style="7" bestFit="1" customWidth="1"/>
    <col min="7230" max="7230" width="7.5546875" style="7" bestFit="1" customWidth="1"/>
    <col min="7231" max="7231" width="10.44140625" style="7" bestFit="1" customWidth="1"/>
    <col min="7232" max="7235" width="7.5546875" style="7" bestFit="1" customWidth="1"/>
    <col min="7236" max="7236" width="6.88671875" style="7" bestFit="1" customWidth="1"/>
    <col min="7237" max="7237" width="9" style="7" bestFit="1" customWidth="1"/>
    <col min="7238" max="7239" width="7.5546875" style="7" bestFit="1" customWidth="1"/>
    <col min="7240" max="7241" width="9" style="7" bestFit="1" customWidth="1"/>
    <col min="7242" max="7242" width="9" style="7" customWidth="1"/>
    <col min="7243" max="7243" width="7.5546875" style="7" bestFit="1" customWidth="1"/>
    <col min="7244" max="7244" width="9" style="7" bestFit="1" customWidth="1"/>
    <col min="7245" max="7424" width="11.44140625" style="7"/>
    <col min="7425" max="7425" width="31" style="7" customWidth="1"/>
    <col min="7426" max="7426" width="9" style="7" bestFit="1" customWidth="1"/>
    <col min="7427" max="7427" width="7.5546875" style="7" bestFit="1" customWidth="1"/>
    <col min="7428" max="7428" width="10.44140625" style="7" bestFit="1" customWidth="1"/>
    <col min="7429" max="7432" width="7.5546875" style="7" bestFit="1" customWidth="1"/>
    <col min="7433" max="7433" width="6.88671875" style="7" bestFit="1" customWidth="1"/>
    <col min="7434" max="7434" width="9" style="7" bestFit="1" customWidth="1"/>
    <col min="7435" max="7436" width="7.5546875" style="7" bestFit="1" customWidth="1"/>
    <col min="7437" max="7438" width="9" style="7" bestFit="1" customWidth="1"/>
    <col min="7439" max="7439" width="9" style="7" customWidth="1"/>
    <col min="7440" max="7440" width="7.5546875" style="7" bestFit="1" customWidth="1"/>
    <col min="7441" max="7442" width="7.5546875" style="7" customWidth="1"/>
    <col min="7443" max="7443" width="9" style="7" bestFit="1" customWidth="1"/>
    <col min="7444" max="7444" width="17.109375" style="7" customWidth="1"/>
    <col min="7445" max="7448" width="10.109375" style="7" customWidth="1"/>
    <col min="7449" max="7449" width="9" style="7" bestFit="1" customWidth="1"/>
    <col min="7450" max="7450" width="7.5546875" style="7" bestFit="1" customWidth="1"/>
    <col min="7451" max="7451" width="10.44140625" style="7" bestFit="1" customWidth="1"/>
    <col min="7452" max="7455" width="7.5546875" style="7" bestFit="1" customWidth="1"/>
    <col min="7456" max="7456" width="6.88671875" style="7" bestFit="1" customWidth="1"/>
    <col min="7457" max="7457" width="9" style="7" bestFit="1" customWidth="1"/>
    <col min="7458" max="7459" width="7.5546875" style="7" bestFit="1" customWidth="1"/>
    <col min="7460" max="7461" width="9" style="7" bestFit="1" customWidth="1"/>
    <col min="7462" max="7462" width="9" style="7" customWidth="1"/>
    <col min="7463" max="7463" width="7.5546875" style="7" bestFit="1" customWidth="1"/>
    <col min="7464" max="7464" width="9" style="7" bestFit="1" customWidth="1"/>
    <col min="7465" max="7465" width="11.44140625" style="7"/>
    <col min="7466" max="7466" width="29.44140625" style="7" customWidth="1"/>
    <col min="7467" max="7467" width="9" style="7" bestFit="1" customWidth="1"/>
    <col min="7468" max="7468" width="7.5546875" style="7" bestFit="1" customWidth="1"/>
    <col min="7469" max="7469" width="10.44140625" style="7" bestFit="1" customWidth="1"/>
    <col min="7470" max="7473" width="7.5546875" style="7" bestFit="1" customWidth="1"/>
    <col min="7474" max="7474" width="6.88671875" style="7" bestFit="1" customWidth="1"/>
    <col min="7475" max="7475" width="9" style="7" bestFit="1" customWidth="1"/>
    <col min="7476" max="7477" width="7.5546875" style="7" bestFit="1" customWidth="1"/>
    <col min="7478" max="7479" width="9" style="7" bestFit="1" customWidth="1"/>
    <col min="7480" max="7480" width="9" style="7" customWidth="1"/>
    <col min="7481" max="7481" width="7.5546875" style="7" bestFit="1" customWidth="1"/>
    <col min="7482" max="7482" width="9" style="7" bestFit="1" customWidth="1"/>
    <col min="7483" max="7483" width="11.44140625" style="7"/>
    <col min="7484" max="7484" width="29.44140625" style="7" customWidth="1"/>
    <col min="7485" max="7485" width="9" style="7" bestFit="1" customWidth="1"/>
    <col min="7486" max="7486" width="7.5546875" style="7" bestFit="1" customWidth="1"/>
    <col min="7487" max="7487" width="10.44140625" style="7" bestFit="1" customWidth="1"/>
    <col min="7488" max="7491" width="7.5546875" style="7" bestFit="1" customWidth="1"/>
    <col min="7492" max="7492" width="6.88671875" style="7" bestFit="1" customWidth="1"/>
    <col min="7493" max="7493" width="9" style="7" bestFit="1" customWidth="1"/>
    <col min="7494" max="7495" width="7.5546875" style="7" bestFit="1" customWidth="1"/>
    <col min="7496" max="7497" width="9" style="7" bestFit="1" customWidth="1"/>
    <col min="7498" max="7498" width="9" style="7" customWidth="1"/>
    <col min="7499" max="7499" width="7.5546875" style="7" bestFit="1" customWidth="1"/>
    <col min="7500" max="7500" width="9" style="7" bestFit="1" customWidth="1"/>
    <col min="7501" max="7680" width="11.44140625" style="7"/>
    <col min="7681" max="7681" width="31" style="7" customWidth="1"/>
    <col min="7682" max="7682" width="9" style="7" bestFit="1" customWidth="1"/>
    <col min="7683" max="7683" width="7.5546875" style="7" bestFit="1" customWidth="1"/>
    <col min="7684" max="7684" width="10.44140625" style="7" bestFit="1" customWidth="1"/>
    <col min="7685" max="7688" width="7.5546875" style="7" bestFit="1" customWidth="1"/>
    <col min="7689" max="7689" width="6.88671875" style="7" bestFit="1" customWidth="1"/>
    <col min="7690" max="7690" width="9" style="7" bestFit="1" customWidth="1"/>
    <col min="7691" max="7692" width="7.5546875" style="7" bestFit="1" customWidth="1"/>
    <col min="7693" max="7694" width="9" style="7" bestFit="1" customWidth="1"/>
    <col min="7695" max="7695" width="9" style="7" customWidth="1"/>
    <col min="7696" max="7696" width="7.5546875" style="7" bestFit="1" customWidth="1"/>
    <col min="7697" max="7698" width="7.5546875" style="7" customWidth="1"/>
    <col min="7699" max="7699" width="9" style="7" bestFit="1" customWidth="1"/>
    <col min="7700" max="7700" width="17.109375" style="7" customWidth="1"/>
    <col min="7701" max="7704" width="10.109375" style="7" customWidth="1"/>
    <col min="7705" max="7705" width="9" style="7" bestFit="1" customWidth="1"/>
    <col min="7706" max="7706" width="7.5546875" style="7" bestFit="1" customWidth="1"/>
    <col min="7707" max="7707" width="10.44140625" style="7" bestFit="1" customWidth="1"/>
    <col min="7708" max="7711" width="7.5546875" style="7" bestFit="1" customWidth="1"/>
    <col min="7712" max="7712" width="6.88671875" style="7" bestFit="1" customWidth="1"/>
    <col min="7713" max="7713" width="9" style="7" bestFit="1" customWidth="1"/>
    <col min="7714" max="7715" width="7.5546875" style="7" bestFit="1" customWidth="1"/>
    <col min="7716" max="7717" width="9" style="7" bestFit="1" customWidth="1"/>
    <col min="7718" max="7718" width="9" style="7" customWidth="1"/>
    <col min="7719" max="7719" width="7.5546875" style="7" bestFit="1" customWidth="1"/>
    <col min="7720" max="7720" width="9" style="7" bestFit="1" customWidth="1"/>
    <col min="7721" max="7721" width="11.44140625" style="7"/>
    <col min="7722" max="7722" width="29.44140625" style="7" customWidth="1"/>
    <col min="7723" max="7723" width="9" style="7" bestFit="1" customWidth="1"/>
    <col min="7724" max="7724" width="7.5546875" style="7" bestFit="1" customWidth="1"/>
    <col min="7725" max="7725" width="10.44140625" style="7" bestFit="1" customWidth="1"/>
    <col min="7726" max="7729" width="7.5546875" style="7" bestFit="1" customWidth="1"/>
    <col min="7730" max="7730" width="6.88671875" style="7" bestFit="1" customWidth="1"/>
    <col min="7731" max="7731" width="9" style="7" bestFit="1" customWidth="1"/>
    <col min="7732" max="7733" width="7.5546875" style="7" bestFit="1" customWidth="1"/>
    <col min="7734" max="7735" width="9" style="7" bestFit="1" customWidth="1"/>
    <col min="7736" max="7736" width="9" style="7" customWidth="1"/>
    <col min="7737" max="7737" width="7.5546875" style="7" bestFit="1" customWidth="1"/>
    <col min="7738" max="7738" width="9" style="7" bestFit="1" customWidth="1"/>
    <col min="7739" max="7739" width="11.44140625" style="7"/>
    <col min="7740" max="7740" width="29.44140625" style="7" customWidth="1"/>
    <col min="7741" max="7741" width="9" style="7" bestFit="1" customWidth="1"/>
    <col min="7742" max="7742" width="7.5546875" style="7" bestFit="1" customWidth="1"/>
    <col min="7743" max="7743" width="10.44140625" style="7" bestFit="1" customWidth="1"/>
    <col min="7744" max="7747" width="7.5546875" style="7" bestFit="1" customWidth="1"/>
    <col min="7748" max="7748" width="6.88671875" style="7" bestFit="1" customWidth="1"/>
    <col min="7749" max="7749" width="9" style="7" bestFit="1" customWidth="1"/>
    <col min="7750" max="7751" width="7.5546875" style="7" bestFit="1" customWidth="1"/>
    <col min="7752" max="7753" width="9" style="7" bestFit="1" customWidth="1"/>
    <col min="7754" max="7754" width="9" style="7" customWidth="1"/>
    <col min="7755" max="7755" width="7.5546875" style="7" bestFit="1" customWidth="1"/>
    <col min="7756" max="7756" width="9" style="7" bestFit="1" customWidth="1"/>
    <col min="7757" max="7936" width="11.44140625" style="7"/>
    <col min="7937" max="7937" width="31" style="7" customWidth="1"/>
    <col min="7938" max="7938" width="9" style="7" bestFit="1" customWidth="1"/>
    <col min="7939" max="7939" width="7.5546875" style="7" bestFit="1" customWidth="1"/>
    <col min="7940" max="7940" width="10.44140625" style="7" bestFit="1" customWidth="1"/>
    <col min="7941" max="7944" width="7.5546875" style="7" bestFit="1" customWidth="1"/>
    <col min="7945" max="7945" width="6.88671875" style="7" bestFit="1" customWidth="1"/>
    <col min="7946" max="7946" width="9" style="7" bestFit="1" customWidth="1"/>
    <col min="7947" max="7948" width="7.5546875" style="7" bestFit="1" customWidth="1"/>
    <col min="7949" max="7950" width="9" style="7" bestFit="1" customWidth="1"/>
    <col min="7951" max="7951" width="9" style="7" customWidth="1"/>
    <col min="7952" max="7952" width="7.5546875" style="7" bestFit="1" customWidth="1"/>
    <col min="7953" max="7954" width="7.5546875" style="7" customWidth="1"/>
    <col min="7955" max="7955" width="9" style="7" bestFit="1" customWidth="1"/>
    <col min="7956" max="7956" width="17.109375" style="7" customWidth="1"/>
    <col min="7957" max="7960" width="10.109375" style="7" customWidth="1"/>
    <col min="7961" max="7961" width="9" style="7" bestFit="1" customWidth="1"/>
    <col min="7962" max="7962" width="7.5546875" style="7" bestFit="1" customWidth="1"/>
    <col min="7963" max="7963" width="10.44140625" style="7" bestFit="1" customWidth="1"/>
    <col min="7964" max="7967" width="7.5546875" style="7" bestFit="1" customWidth="1"/>
    <col min="7968" max="7968" width="6.88671875" style="7" bestFit="1" customWidth="1"/>
    <col min="7969" max="7969" width="9" style="7" bestFit="1" customWidth="1"/>
    <col min="7970" max="7971" width="7.5546875" style="7" bestFit="1" customWidth="1"/>
    <col min="7972" max="7973" width="9" style="7" bestFit="1" customWidth="1"/>
    <col min="7974" max="7974" width="9" style="7" customWidth="1"/>
    <col min="7975" max="7975" width="7.5546875" style="7" bestFit="1" customWidth="1"/>
    <col min="7976" max="7976" width="9" style="7" bestFit="1" customWidth="1"/>
    <col min="7977" max="7977" width="11.44140625" style="7"/>
    <col min="7978" max="7978" width="29.44140625" style="7" customWidth="1"/>
    <col min="7979" max="7979" width="9" style="7" bestFit="1" customWidth="1"/>
    <col min="7980" max="7980" width="7.5546875" style="7" bestFit="1" customWidth="1"/>
    <col min="7981" max="7981" width="10.44140625" style="7" bestFit="1" customWidth="1"/>
    <col min="7982" max="7985" width="7.5546875" style="7" bestFit="1" customWidth="1"/>
    <col min="7986" max="7986" width="6.88671875" style="7" bestFit="1" customWidth="1"/>
    <col min="7987" max="7987" width="9" style="7" bestFit="1" customWidth="1"/>
    <col min="7988" max="7989" width="7.5546875" style="7" bestFit="1" customWidth="1"/>
    <col min="7990" max="7991" width="9" style="7" bestFit="1" customWidth="1"/>
    <col min="7992" max="7992" width="9" style="7" customWidth="1"/>
    <col min="7993" max="7993" width="7.5546875" style="7" bestFit="1" customWidth="1"/>
    <col min="7994" max="7994" width="9" style="7" bestFit="1" customWidth="1"/>
    <col min="7995" max="7995" width="11.44140625" style="7"/>
    <col min="7996" max="7996" width="29.44140625" style="7" customWidth="1"/>
    <col min="7997" max="7997" width="9" style="7" bestFit="1" customWidth="1"/>
    <col min="7998" max="7998" width="7.5546875" style="7" bestFit="1" customWidth="1"/>
    <col min="7999" max="7999" width="10.44140625" style="7" bestFit="1" customWidth="1"/>
    <col min="8000" max="8003" width="7.5546875" style="7" bestFit="1" customWidth="1"/>
    <col min="8004" max="8004" width="6.88671875" style="7" bestFit="1" customWidth="1"/>
    <col min="8005" max="8005" width="9" style="7" bestFit="1" customWidth="1"/>
    <col min="8006" max="8007" width="7.5546875" style="7" bestFit="1" customWidth="1"/>
    <col min="8008" max="8009" width="9" style="7" bestFit="1" customWidth="1"/>
    <col min="8010" max="8010" width="9" style="7" customWidth="1"/>
    <col min="8011" max="8011" width="7.5546875" style="7" bestFit="1" customWidth="1"/>
    <col min="8012" max="8012" width="9" style="7" bestFit="1" customWidth="1"/>
    <col min="8013" max="8192" width="11.44140625" style="7"/>
    <col min="8193" max="8193" width="31" style="7" customWidth="1"/>
    <col min="8194" max="8194" width="9" style="7" bestFit="1" customWidth="1"/>
    <col min="8195" max="8195" width="7.5546875" style="7" bestFit="1" customWidth="1"/>
    <col min="8196" max="8196" width="10.44140625" style="7" bestFit="1" customWidth="1"/>
    <col min="8197" max="8200" width="7.5546875" style="7" bestFit="1" customWidth="1"/>
    <col min="8201" max="8201" width="6.88671875" style="7" bestFit="1" customWidth="1"/>
    <col min="8202" max="8202" width="9" style="7" bestFit="1" customWidth="1"/>
    <col min="8203" max="8204" width="7.5546875" style="7" bestFit="1" customWidth="1"/>
    <col min="8205" max="8206" width="9" style="7" bestFit="1" customWidth="1"/>
    <col min="8207" max="8207" width="9" style="7" customWidth="1"/>
    <col min="8208" max="8208" width="7.5546875" style="7" bestFit="1" customWidth="1"/>
    <col min="8209" max="8210" width="7.5546875" style="7" customWidth="1"/>
    <col min="8211" max="8211" width="9" style="7" bestFit="1" customWidth="1"/>
    <col min="8212" max="8212" width="17.109375" style="7" customWidth="1"/>
    <col min="8213" max="8216" width="10.109375" style="7" customWidth="1"/>
    <col min="8217" max="8217" width="9" style="7" bestFit="1" customWidth="1"/>
    <col min="8218" max="8218" width="7.5546875" style="7" bestFit="1" customWidth="1"/>
    <col min="8219" max="8219" width="10.44140625" style="7" bestFit="1" customWidth="1"/>
    <col min="8220" max="8223" width="7.5546875" style="7" bestFit="1" customWidth="1"/>
    <col min="8224" max="8224" width="6.88671875" style="7" bestFit="1" customWidth="1"/>
    <col min="8225" max="8225" width="9" style="7" bestFit="1" customWidth="1"/>
    <col min="8226" max="8227" width="7.5546875" style="7" bestFit="1" customWidth="1"/>
    <col min="8228" max="8229" width="9" style="7" bestFit="1" customWidth="1"/>
    <col min="8230" max="8230" width="9" style="7" customWidth="1"/>
    <col min="8231" max="8231" width="7.5546875" style="7" bestFit="1" customWidth="1"/>
    <col min="8232" max="8232" width="9" style="7" bestFit="1" customWidth="1"/>
    <col min="8233" max="8233" width="11.44140625" style="7"/>
    <col min="8234" max="8234" width="29.44140625" style="7" customWidth="1"/>
    <col min="8235" max="8235" width="9" style="7" bestFit="1" customWidth="1"/>
    <col min="8236" max="8236" width="7.5546875" style="7" bestFit="1" customWidth="1"/>
    <col min="8237" max="8237" width="10.44140625" style="7" bestFit="1" customWidth="1"/>
    <col min="8238" max="8241" width="7.5546875" style="7" bestFit="1" customWidth="1"/>
    <col min="8242" max="8242" width="6.88671875" style="7" bestFit="1" customWidth="1"/>
    <col min="8243" max="8243" width="9" style="7" bestFit="1" customWidth="1"/>
    <col min="8244" max="8245" width="7.5546875" style="7" bestFit="1" customWidth="1"/>
    <col min="8246" max="8247" width="9" style="7" bestFit="1" customWidth="1"/>
    <col min="8248" max="8248" width="9" style="7" customWidth="1"/>
    <col min="8249" max="8249" width="7.5546875" style="7" bestFit="1" customWidth="1"/>
    <col min="8250" max="8250" width="9" style="7" bestFit="1" customWidth="1"/>
    <col min="8251" max="8251" width="11.44140625" style="7"/>
    <col min="8252" max="8252" width="29.44140625" style="7" customWidth="1"/>
    <col min="8253" max="8253" width="9" style="7" bestFit="1" customWidth="1"/>
    <col min="8254" max="8254" width="7.5546875" style="7" bestFit="1" customWidth="1"/>
    <col min="8255" max="8255" width="10.44140625" style="7" bestFit="1" customWidth="1"/>
    <col min="8256" max="8259" width="7.5546875" style="7" bestFit="1" customWidth="1"/>
    <col min="8260" max="8260" width="6.88671875" style="7" bestFit="1" customWidth="1"/>
    <col min="8261" max="8261" width="9" style="7" bestFit="1" customWidth="1"/>
    <col min="8262" max="8263" width="7.5546875" style="7" bestFit="1" customWidth="1"/>
    <col min="8264" max="8265" width="9" style="7" bestFit="1" customWidth="1"/>
    <col min="8266" max="8266" width="9" style="7" customWidth="1"/>
    <col min="8267" max="8267" width="7.5546875" style="7" bestFit="1" customWidth="1"/>
    <col min="8268" max="8268" width="9" style="7" bestFit="1" customWidth="1"/>
    <col min="8269" max="8448" width="11.44140625" style="7"/>
    <col min="8449" max="8449" width="31" style="7" customWidth="1"/>
    <col min="8450" max="8450" width="9" style="7" bestFit="1" customWidth="1"/>
    <col min="8451" max="8451" width="7.5546875" style="7" bestFit="1" customWidth="1"/>
    <col min="8452" max="8452" width="10.44140625" style="7" bestFit="1" customWidth="1"/>
    <col min="8453" max="8456" width="7.5546875" style="7" bestFit="1" customWidth="1"/>
    <col min="8457" max="8457" width="6.88671875" style="7" bestFit="1" customWidth="1"/>
    <col min="8458" max="8458" width="9" style="7" bestFit="1" customWidth="1"/>
    <col min="8459" max="8460" width="7.5546875" style="7" bestFit="1" customWidth="1"/>
    <col min="8461" max="8462" width="9" style="7" bestFit="1" customWidth="1"/>
    <col min="8463" max="8463" width="9" style="7" customWidth="1"/>
    <col min="8464" max="8464" width="7.5546875" style="7" bestFit="1" customWidth="1"/>
    <col min="8465" max="8466" width="7.5546875" style="7" customWidth="1"/>
    <col min="8467" max="8467" width="9" style="7" bestFit="1" customWidth="1"/>
    <col min="8468" max="8468" width="17.109375" style="7" customWidth="1"/>
    <col min="8469" max="8472" width="10.109375" style="7" customWidth="1"/>
    <col min="8473" max="8473" width="9" style="7" bestFit="1" customWidth="1"/>
    <col min="8474" max="8474" width="7.5546875" style="7" bestFit="1" customWidth="1"/>
    <col min="8475" max="8475" width="10.44140625" style="7" bestFit="1" customWidth="1"/>
    <col min="8476" max="8479" width="7.5546875" style="7" bestFit="1" customWidth="1"/>
    <col min="8480" max="8480" width="6.88671875" style="7" bestFit="1" customWidth="1"/>
    <col min="8481" max="8481" width="9" style="7" bestFit="1" customWidth="1"/>
    <col min="8482" max="8483" width="7.5546875" style="7" bestFit="1" customWidth="1"/>
    <col min="8484" max="8485" width="9" style="7" bestFit="1" customWidth="1"/>
    <col min="8486" max="8486" width="9" style="7" customWidth="1"/>
    <col min="8487" max="8487" width="7.5546875" style="7" bestFit="1" customWidth="1"/>
    <col min="8488" max="8488" width="9" style="7" bestFit="1" customWidth="1"/>
    <col min="8489" max="8489" width="11.44140625" style="7"/>
    <col min="8490" max="8490" width="29.44140625" style="7" customWidth="1"/>
    <col min="8491" max="8491" width="9" style="7" bestFit="1" customWidth="1"/>
    <col min="8492" max="8492" width="7.5546875" style="7" bestFit="1" customWidth="1"/>
    <col min="8493" max="8493" width="10.44140625" style="7" bestFit="1" customWidth="1"/>
    <col min="8494" max="8497" width="7.5546875" style="7" bestFit="1" customWidth="1"/>
    <col min="8498" max="8498" width="6.88671875" style="7" bestFit="1" customWidth="1"/>
    <col min="8499" max="8499" width="9" style="7" bestFit="1" customWidth="1"/>
    <col min="8500" max="8501" width="7.5546875" style="7" bestFit="1" customWidth="1"/>
    <col min="8502" max="8503" width="9" style="7" bestFit="1" customWidth="1"/>
    <col min="8504" max="8504" width="9" style="7" customWidth="1"/>
    <col min="8505" max="8505" width="7.5546875" style="7" bestFit="1" customWidth="1"/>
    <col min="8506" max="8506" width="9" style="7" bestFit="1" customWidth="1"/>
    <col min="8507" max="8507" width="11.44140625" style="7"/>
    <col min="8508" max="8508" width="29.44140625" style="7" customWidth="1"/>
    <col min="8509" max="8509" width="9" style="7" bestFit="1" customWidth="1"/>
    <col min="8510" max="8510" width="7.5546875" style="7" bestFit="1" customWidth="1"/>
    <col min="8511" max="8511" width="10.44140625" style="7" bestFit="1" customWidth="1"/>
    <col min="8512" max="8515" width="7.5546875" style="7" bestFit="1" customWidth="1"/>
    <col min="8516" max="8516" width="6.88671875" style="7" bestFit="1" customWidth="1"/>
    <col min="8517" max="8517" width="9" style="7" bestFit="1" customWidth="1"/>
    <col min="8518" max="8519" width="7.5546875" style="7" bestFit="1" customWidth="1"/>
    <col min="8520" max="8521" width="9" style="7" bestFit="1" customWidth="1"/>
    <col min="8522" max="8522" width="9" style="7" customWidth="1"/>
    <col min="8523" max="8523" width="7.5546875" style="7" bestFit="1" customWidth="1"/>
    <col min="8524" max="8524" width="9" style="7" bestFit="1" customWidth="1"/>
    <col min="8525" max="8704" width="11.44140625" style="7"/>
    <col min="8705" max="8705" width="31" style="7" customWidth="1"/>
    <col min="8706" max="8706" width="9" style="7" bestFit="1" customWidth="1"/>
    <col min="8707" max="8707" width="7.5546875" style="7" bestFit="1" customWidth="1"/>
    <col min="8708" max="8708" width="10.44140625" style="7" bestFit="1" customWidth="1"/>
    <col min="8709" max="8712" width="7.5546875" style="7" bestFit="1" customWidth="1"/>
    <col min="8713" max="8713" width="6.88671875" style="7" bestFit="1" customWidth="1"/>
    <col min="8714" max="8714" width="9" style="7" bestFit="1" customWidth="1"/>
    <col min="8715" max="8716" width="7.5546875" style="7" bestFit="1" customWidth="1"/>
    <col min="8717" max="8718" width="9" style="7" bestFit="1" customWidth="1"/>
    <col min="8719" max="8719" width="9" style="7" customWidth="1"/>
    <col min="8720" max="8720" width="7.5546875" style="7" bestFit="1" customWidth="1"/>
    <col min="8721" max="8722" width="7.5546875" style="7" customWidth="1"/>
    <col min="8723" max="8723" width="9" style="7" bestFit="1" customWidth="1"/>
    <col min="8724" max="8724" width="17.109375" style="7" customWidth="1"/>
    <col min="8725" max="8728" width="10.109375" style="7" customWidth="1"/>
    <col min="8729" max="8729" width="9" style="7" bestFit="1" customWidth="1"/>
    <col min="8730" max="8730" width="7.5546875" style="7" bestFit="1" customWidth="1"/>
    <col min="8731" max="8731" width="10.44140625" style="7" bestFit="1" customWidth="1"/>
    <col min="8732" max="8735" width="7.5546875" style="7" bestFit="1" customWidth="1"/>
    <col min="8736" max="8736" width="6.88671875" style="7" bestFit="1" customWidth="1"/>
    <col min="8737" max="8737" width="9" style="7" bestFit="1" customWidth="1"/>
    <col min="8738" max="8739" width="7.5546875" style="7" bestFit="1" customWidth="1"/>
    <col min="8740" max="8741" width="9" style="7" bestFit="1" customWidth="1"/>
    <col min="8742" max="8742" width="9" style="7" customWidth="1"/>
    <col min="8743" max="8743" width="7.5546875" style="7" bestFit="1" customWidth="1"/>
    <col min="8744" max="8744" width="9" style="7" bestFit="1" customWidth="1"/>
    <col min="8745" max="8745" width="11.44140625" style="7"/>
    <col min="8746" max="8746" width="29.44140625" style="7" customWidth="1"/>
    <col min="8747" max="8747" width="9" style="7" bestFit="1" customWidth="1"/>
    <col min="8748" max="8748" width="7.5546875" style="7" bestFit="1" customWidth="1"/>
    <col min="8749" max="8749" width="10.44140625" style="7" bestFit="1" customWidth="1"/>
    <col min="8750" max="8753" width="7.5546875" style="7" bestFit="1" customWidth="1"/>
    <col min="8754" max="8754" width="6.88671875" style="7" bestFit="1" customWidth="1"/>
    <col min="8755" max="8755" width="9" style="7" bestFit="1" customWidth="1"/>
    <col min="8756" max="8757" width="7.5546875" style="7" bestFit="1" customWidth="1"/>
    <col min="8758" max="8759" width="9" style="7" bestFit="1" customWidth="1"/>
    <col min="8760" max="8760" width="9" style="7" customWidth="1"/>
    <col min="8761" max="8761" width="7.5546875" style="7" bestFit="1" customWidth="1"/>
    <col min="8762" max="8762" width="9" style="7" bestFit="1" customWidth="1"/>
    <col min="8763" max="8763" width="11.44140625" style="7"/>
    <col min="8764" max="8764" width="29.44140625" style="7" customWidth="1"/>
    <col min="8765" max="8765" width="9" style="7" bestFit="1" customWidth="1"/>
    <col min="8766" max="8766" width="7.5546875" style="7" bestFit="1" customWidth="1"/>
    <col min="8767" max="8767" width="10.44140625" style="7" bestFit="1" customWidth="1"/>
    <col min="8768" max="8771" width="7.5546875" style="7" bestFit="1" customWidth="1"/>
    <col min="8772" max="8772" width="6.88671875" style="7" bestFit="1" customWidth="1"/>
    <col min="8773" max="8773" width="9" style="7" bestFit="1" customWidth="1"/>
    <col min="8774" max="8775" width="7.5546875" style="7" bestFit="1" customWidth="1"/>
    <col min="8776" max="8777" width="9" style="7" bestFit="1" customWidth="1"/>
    <col min="8778" max="8778" width="9" style="7" customWidth="1"/>
    <col min="8779" max="8779" width="7.5546875" style="7" bestFit="1" customWidth="1"/>
    <col min="8780" max="8780" width="9" style="7" bestFit="1" customWidth="1"/>
    <col min="8781" max="8960" width="11.44140625" style="7"/>
    <col min="8961" max="8961" width="31" style="7" customWidth="1"/>
    <col min="8962" max="8962" width="9" style="7" bestFit="1" customWidth="1"/>
    <col min="8963" max="8963" width="7.5546875" style="7" bestFit="1" customWidth="1"/>
    <col min="8964" max="8964" width="10.44140625" style="7" bestFit="1" customWidth="1"/>
    <col min="8965" max="8968" width="7.5546875" style="7" bestFit="1" customWidth="1"/>
    <col min="8969" max="8969" width="6.88671875" style="7" bestFit="1" customWidth="1"/>
    <col min="8970" max="8970" width="9" style="7" bestFit="1" customWidth="1"/>
    <col min="8971" max="8972" width="7.5546875" style="7" bestFit="1" customWidth="1"/>
    <col min="8973" max="8974" width="9" style="7" bestFit="1" customWidth="1"/>
    <col min="8975" max="8975" width="9" style="7" customWidth="1"/>
    <col min="8976" max="8976" width="7.5546875" style="7" bestFit="1" customWidth="1"/>
    <col min="8977" max="8978" width="7.5546875" style="7" customWidth="1"/>
    <col min="8979" max="8979" width="9" style="7" bestFit="1" customWidth="1"/>
    <col min="8980" max="8980" width="17.109375" style="7" customWidth="1"/>
    <col min="8981" max="8984" width="10.109375" style="7" customWidth="1"/>
    <col min="8985" max="8985" width="9" style="7" bestFit="1" customWidth="1"/>
    <col min="8986" max="8986" width="7.5546875" style="7" bestFit="1" customWidth="1"/>
    <col min="8987" max="8987" width="10.44140625" style="7" bestFit="1" customWidth="1"/>
    <col min="8988" max="8991" width="7.5546875" style="7" bestFit="1" customWidth="1"/>
    <col min="8992" max="8992" width="6.88671875" style="7" bestFit="1" customWidth="1"/>
    <col min="8993" max="8993" width="9" style="7" bestFit="1" customWidth="1"/>
    <col min="8994" max="8995" width="7.5546875" style="7" bestFit="1" customWidth="1"/>
    <col min="8996" max="8997" width="9" style="7" bestFit="1" customWidth="1"/>
    <col min="8998" max="8998" width="9" style="7" customWidth="1"/>
    <col min="8999" max="8999" width="7.5546875" style="7" bestFit="1" customWidth="1"/>
    <col min="9000" max="9000" width="9" style="7" bestFit="1" customWidth="1"/>
    <col min="9001" max="9001" width="11.44140625" style="7"/>
    <col min="9002" max="9002" width="29.44140625" style="7" customWidth="1"/>
    <col min="9003" max="9003" width="9" style="7" bestFit="1" customWidth="1"/>
    <col min="9004" max="9004" width="7.5546875" style="7" bestFit="1" customWidth="1"/>
    <col min="9005" max="9005" width="10.44140625" style="7" bestFit="1" customWidth="1"/>
    <col min="9006" max="9009" width="7.5546875" style="7" bestFit="1" customWidth="1"/>
    <col min="9010" max="9010" width="6.88671875" style="7" bestFit="1" customWidth="1"/>
    <col min="9011" max="9011" width="9" style="7" bestFit="1" customWidth="1"/>
    <col min="9012" max="9013" width="7.5546875" style="7" bestFit="1" customWidth="1"/>
    <col min="9014" max="9015" width="9" style="7" bestFit="1" customWidth="1"/>
    <col min="9016" max="9016" width="9" style="7" customWidth="1"/>
    <col min="9017" max="9017" width="7.5546875" style="7" bestFit="1" customWidth="1"/>
    <col min="9018" max="9018" width="9" style="7" bestFit="1" customWidth="1"/>
    <col min="9019" max="9019" width="11.44140625" style="7"/>
    <col min="9020" max="9020" width="29.44140625" style="7" customWidth="1"/>
    <col min="9021" max="9021" width="9" style="7" bestFit="1" customWidth="1"/>
    <col min="9022" max="9022" width="7.5546875" style="7" bestFit="1" customWidth="1"/>
    <col min="9023" max="9023" width="10.44140625" style="7" bestFit="1" customWidth="1"/>
    <col min="9024" max="9027" width="7.5546875" style="7" bestFit="1" customWidth="1"/>
    <col min="9028" max="9028" width="6.88671875" style="7" bestFit="1" customWidth="1"/>
    <col min="9029" max="9029" width="9" style="7" bestFit="1" customWidth="1"/>
    <col min="9030" max="9031" width="7.5546875" style="7" bestFit="1" customWidth="1"/>
    <col min="9032" max="9033" width="9" style="7" bestFit="1" customWidth="1"/>
    <col min="9034" max="9034" width="9" style="7" customWidth="1"/>
    <col min="9035" max="9035" width="7.5546875" style="7" bestFit="1" customWidth="1"/>
    <col min="9036" max="9036" width="9" style="7" bestFit="1" customWidth="1"/>
    <col min="9037" max="9216" width="11.44140625" style="7"/>
    <col min="9217" max="9217" width="31" style="7" customWidth="1"/>
    <col min="9218" max="9218" width="9" style="7" bestFit="1" customWidth="1"/>
    <col min="9219" max="9219" width="7.5546875" style="7" bestFit="1" customWidth="1"/>
    <col min="9220" max="9220" width="10.44140625" style="7" bestFit="1" customWidth="1"/>
    <col min="9221" max="9224" width="7.5546875" style="7" bestFit="1" customWidth="1"/>
    <col min="9225" max="9225" width="6.88671875" style="7" bestFit="1" customWidth="1"/>
    <col min="9226" max="9226" width="9" style="7" bestFit="1" customWidth="1"/>
    <col min="9227" max="9228" width="7.5546875" style="7" bestFit="1" customWidth="1"/>
    <col min="9229" max="9230" width="9" style="7" bestFit="1" customWidth="1"/>
    <col min="9231" max="9231" width="9" style="7" customWidth="1"/>
    <col min="9232" max="9232" width="7.5546875" style="7" bestFit="1" customWidth="1"/>
    <col min="9233" max="9234" width="7.5546875" style="7" customWidth="1"/>
    <col min="9235" max="9235" width="9" style="7" bestFit="1" customWidth="1"/>
    <col min="9236" max="9236" width="17.109375" style="7" customWidth="1"/>
    <col min="9237" max="9240" width="10.109375" style="7" customWidth="1"/>
    <col min="9241" max="9241" width="9" style="7" bestFit="1" customWidth="1"/>
    <col min="9242" max="9242" width="7.5546875" style="7" bestFit="1" customWidth="1"/>
    <col min="9243" max="9243" width="10.44140625" style="7" bestFit="1" customWidth="1"/>
    <col min="9244" max="9247" width="7.5546875" style="7" bestFit="1" customWidth="1"/>
    <col min="9248" max="9248" width="6.88671875" style="7" bestFit="1" customWidth="1"/>
    <col min="9249" max="9249" width="9" style="7" bestFit="1" customWidth="1"/>
    <col min="9250" max="9251" width="7.5546875" style="7" bestFit="1" customWidth="1"/>
    <col min="9252" max="9253" width="9" style="7" bestFit="1" customWidth="1"/>
    <col min="9254" max="9254" width="9" style="7" customWidth="1"/>
    <col min="9255" max="9255" width="7.5546875" style="7" bestFit="1" customWidth="1"/>
    <col min="9256" max="9256" width="9" style="7" bestFit="1" customWidth="1"/>
    <col min="9257" max="9257" width="11.44140625" style="7"/>
    <col min="9258" max="9258" width="29.44140625" style="7" customWidth="1"/>
    <col min="9259" max="9259" width="9" style="7" bestFit="1" customWidth="1"/>
    <col min="9260" max="9260" width="7.5546875" style="7" bestFit="1" customWidth="1"/>
    <col min="9261" max="9261" width="10.44140625" style="7" bestFit="1" customWidth="1"/>
    <col min="9262" max="9265" width="7.5546875" style="7" bestFit="1" customWidth="1"/>
    <col min="9266" max="9266" width="6.88671875" style="7" bestFit="1" customWidth="1"/>
    <col min="9267" max="9267" width="9" style="7" bestFit="1" customWidth="1"/>
    <col min="9268" max="9269" width="7.5546875" style="7" bestFit="1" customWidth="1"/>
    <col min="9270" max="9271" width="9" style="7" bestFit="1" customWidth="1"/>
    <col min="9272" max="9272" width="9" style="7" customWidth="1"/>
    <col min="9273" max="9273" width="7.5546875" style="7" bestFit="1" customWidth="1"/>
    <col min="9274" max="9274" width="9" style="7" bestFit="1" customWidth="1"/>
    <col min="9275" max="9275" width="11.44140625" style="7"/>
    <col min="9276" max="9276" width="29.44140625" style="7" customWidth="1"/>
    <col min="9277" max="9277" width="9" style="7" bestFit="1" customWidth="1"/>
    <col min="9278" max="9278" width="7.5546875" style="7" bestFit="1" customWidth="1"/>
    <col min="9279" max="9279" width="10.44140625" style="7" bestFit="1" customWidth="1"/>
    <col min="9280" max="9283" width="7.5546875" style="7" bestFit="1" customWidth="1"/>
    <col min="9284" max="9284" width="6.88671875" style="7" bestFit="1" customWidth="1"/>
    <col min="9285" max="9285" width="9" style="7" bestFit="1" customWidth="1"/>
    <col min="9286" max="9287" width="7.5546875" style="7" bestFit="1" customWidth="1"/>
    <col min="9288" max="9289" width="9" style="7" bestFit="1" customWidth="1"/>
    <col min="9290" max="9290" width="9" style="7" customWidth="1"/>
    <col min="9291" max="9291" width="7.5546875" style="7" bestFit="1" customWidth="1"/>
    <col min="9292" max="9292" width="9" style="7" bestFit="1" customWidth="1"/>
    <col min="9293" max="9472" width="11.44140625" style="7"/>
    <col min="9473" max="9473" width="31" style="7" customWidth="1"/>
    <col min="9474" max="9474" width="9" style="7" bestFit="1" customWidth="1"/>
    <col min="9475" max="9475" width="7.5546875" style="7" bestFit="1" customWidth="1"/>
    <col min="9476" max="9476" width="10.44140625" style="7" bestFit="1" customWidth="1"/>
    <col min="9477" max="9480" width="7.5546875" style="7" bestFit="1" customWidth="1"/>
    <col min="9481" max="9481" width="6.88671875" style="7" bestFit="1" customWidth="1"/>
    <col min="9482" max="9482" width="9" style="7" bestFit="1" customWidth="1"/>
    <col min="9483" max="9484" width="7.5546875" style="7" bestFit="1" customWidth="1"/>
    <col min="9485" max="9486" width="9" style="7" bestFit="1" customWidth="1"/>
    <col min="9487" max="9487" width="9" style="7" customWidth="1"/>
    <col min="9488" max="9488" width="7.5546875" style="7" bestFit="1" customWidth="1"/>
    <col min="9489" max="9490" width="7.5546875" style="7" customWidth="1"/>
    <col min="9491" max="9491" width="9" style="7" bestFit="1" customWidth="1"/>
    <col min="9492" max="9492" width="17.109375" style="7" customWidth="1"/>
    <col min="9493" max="9496" width="10.109375" style="7" customWidth="1"/>
    <col min="9497" max="9497" width="9" style="7" bestFit="1" customWidth="1"/>
    <col min="9498" max="9498" width="7.5546875" style="7" bestFit="1" customWidth="1"/>
    <col min="9499" max="9499" width="10.44140625" style="7" bestFit="1" customWidth="1"/>
    <col min="9500" max="9503" width="7.5546875" style="7" bestFit="1" customWidth="1"/>
    <col min="9504" max="9504" width="6.88671875" style="7" bestFit="1" customWidth="1"/>
    <col min="9505" max="9505" width="9" style="7" bestFit="1" customWidth="1"/>
    <col min="9506" max="9507" width="7.5546875" style="7" bestFit="1" customWidth="1"/>
    <col min="9508" max="9509" width="9" style="7" bestFit="1" customWidth="1"/>
    <col min="9510" max="9510" width="9" style="7" customWidth="1"/>
    <col min="9511" max="9511" width="7.5546875" style="7" bestFit="1" customWidth="1"/>
    <col min="9512" max="9512" width="9" style="7" bestFit="1" customWidth="1"/>
    <col min="9513" max="9513" width="11.44140625" style="7"/>
    <col min="9514" max="9514" width="29.44140625" style="7" customWidth="1"/>
    <col min="9515" max="9515" width="9" style="7" bestFit="1" customWidth="1"/>
    <col min="9516" max="9516" width="7.5546875" style="7" bestFit="1" customWidth="1"/>
    <col min="9517" max="9517" width="10.44140625" style="7" bestFit="1" customWidth="1"/>
    <col min="9518" max="9521" width="7.5546875" style="7" bestFit="1" customWidth="1"/>
    <col min="9522" max="9522" width="6.88671875" style="7" bestFit="1" customWidth="1"/>
    <col min="9523" max="9523" width="9" style="7" bestFit="1" customWidth="1"/>
    <col min="9524" max="9525" width="7.5546875" style="7" bestFit="1" customWidth="1"/>
    <col min="9526" max="9527" width="9" style="7" bestFit="1" customWidth="1"/>
    <col min="9528" max="9528" width="9" style="7" customWidth="1"/>
    <col min="9529" max="9529" width="7.5546875" style="7" bestFit="1" customWidth="1"/>
    <col min="9530" max="9530" width="9" style="7" bestFit="1" customWidth="1"/>
    <col min="9531" max="9531" width="11.44140625" style="7"/>
    <col min="9532" max="9532" width="29.44140625" style="7" customWidth="1"/>
    <col min="9533" max="9533" width="9" style="7" bestFit="1" customWidth="1"/>
    <col min="9534" max="9534" width="7.5546875" style="7" bestFit="1" customWidth="1"/>
    <col min="9535" max="9535" width="10.44140625" style="7" bestFit="1" customWidth="1"/>
    <col min="9536" max="9539" width="7.5546875" style="7" bestFit="1" customWidth="1"/>
    <col min="9540" max="9540" width="6.88671875" style="7" bestFit="1" customWidth="1"/>
    <col min="9541" max="9541" width="9" style="7" bestFit="1" customWidth="1"/>
    <col min="9542" max="9543" width="7.5546875" style="7" bestFit="1" customWidth="1"/>
    <col min="9544" max="9545" width="9" style="7" bestFit="1" customWidth="1"/>
    <col min="9546" max="9546" width="9" style="7" customWidth="1"/>
    <col min="9547" max="9547" width="7.5546875" style="7" bestFit="1" customWidth="1"/>
    <col min="9548" max="9548" width="9" style="7" bestFit="1" customWidth="1"/>
    <col min="9549" max="9728" width="11.44140625" style="7"/>
    <col min="9729" max="9729" width="31" style="7" customWidth="1"/>
    <col min="9730" max="9730" width="9" style="7" bestFit="1" customWidth="1"/>
    <col min="9731" max="9731" width="7.5546875" style="7" bestFit="1" customWidth="1"/>
    <col min="9732" max="9732" width="10.44140625" style="7" bestFit="1" customWidth="1"/>
    <col min="9733" max="9736" width="7.5546875" style="7" bestFit="1" customWidth="1"/>
    <col min="9737" max="9737" width="6.88671875" style="7" bestFit="1" customWidth="1"/>
    <col min="9738" max="9738" width="9" style="7" bestFit="1" customWidth="1"/>
    <col min="9739" max="9740" width="7.5546875" style="7" bestFit="1" customWidth="1"/>
    <col min="9741" max="9742" width="9" style="7" bestFit="1" customWidth="1"/>
    <col min="9743" max="9743" width="9" style="7" customWidth="1"/>
    <col min="9744" max="9744" width="7.5546875" style="7" bestFit="1" customWidth="1"/>
    <col min="9745" max="9746" width="7.5546875" style="7" customWidth="1"/>
    <col min="9747" max="9747" width="9" style="7" bestFit="1" customWidth="1"/>
    <col min="9748" max="9748" width="17.109375" style="7" customWidth="1"/>
    <col min="9749" max="9752" width="10.109375" style="7" customWidth="1"/>
    <col min="9753" max="9753" width="9" style="7" bestFit="1" customWidth="1"/>
    <col min="9754" max="9754" width="7.5546875" style="7" bestFit="1" customWidth="1"/>
    <col min="9755" max="9755" width="10.44140625" style="7" bestFit="1" customWidth="1"/>
    <col min="9756" max="9759" width="7.5546875" style="7" bestFit="1" customWidth="1"/>
    <col min="9760" max="9760" width="6.88671875" style="7" bestFit="1" customWidth="1"/>
    <col min="9761" max="9761" width="9" style="7" bestFit="1" customWidth="1"/>
    <col min="9762" max="9763" width="7.5546875" style="7" bestFit="1" customWidth="1"/>
    <col min="9764" max="9765" width="9" style="7" bestFit="1" customWidth="1"/>
    <col min="9766" max="9766" width="9" style="7" customWidth="1"/>
    <col min="9767" max="9767" width="7.5546875" style="7" bestFit="1" customWidth="1"/>
    <col min="9768" max="9768" width="9" style="7" bestFit="1" customWidth="1"/>
    <col min="9769" max="9769" width="11.44140625" style="7"/>
    <col min="9770" max="9770" width="29.44140625" style="7" customWidth="1"/>
    <col min="9771" max="9771" width="9" style="7" bestFit="1" customWidth="1"/>
    <col min="9772" max="9772" width="7.5546875" style="7" bestFit="1" customWidth="1"/>
    <col min="9773" max="9773" width="10.44140625" style="7" bestFit="1" customWidth="1"/>
    <col min="9774" max="9777" width="7.5546875" style="7" bestFit="1" customWidth="1"/>
    <col min="9778" max="9778" width="6.88671875" style="7" bestFit="1" customWidth="1"/>
    <col min="9779" max="9779" width="9" style="7" bestFit="1" customWidth="1"/>
    <col min="9780" max="9781" width="7.5546875" style="7" bestFit="1" customWidth="1"/>
    <col min="9782" max="9783" width="9" style="7" bestFit="1" customWidth="1"/>
    <col min="9784" max="9784" width="9" style="7" customWidth="1"/>
    <col min="9785" max="9785" width="7.5546875" style="7" bestFit="1" customWidth="1"/>
    <col min="9786" max="9786" width="9" style="7" bestFit="1" customWidth="1"/>
    <col min="9787" max="9787" width="11.44140625" style="7"/>
    <col min="9788" max="9788" width="29.44140625" style="7" customWidth="1"/>
    <col min="9789" max="9789" width="9" style="7" bestFit="1" customWidth="1"/>
    <col min="9790" max="9790" width="7.5546875" style="7" bestFit="1" customWidth="1"/>
    <col min="9791" max="9791" width="10.44140625" style="7" bestFit="1" customWidth="1"/>
    <col min="9792" max="9795" width="7.5546875" style="7" bestFit="1" customWidth="1"/>
    <col min="9796" max="9796" width="6.88671875" style="7" bestFit="1" customWidth="1"/>
    <col min="9797" max="9797" width="9" style="7" bestFit="1" customWidth="1"/>
    <col min="9798" max="9799" width="7.5546875" style="7" bestFit="1" customWidth="1"/>
    <col min="9800" max="9801" width="9" style="7" bestFit="1" customWidth="1"/>
    <col min="9802" max="9802" width="9" style="7" customWidth="1"/>
    <col min="9803" max="9803" width="7.5546875" style="7" bestFit="1" customWidth="1"/>
    <col min="9804" max="9804" width="9" style="7" bestFit="1" customWidth="1"/>
    <col min="9805" max="9984" width="11.44140625" style="7"/>
    <col min="9985" max="9985" width="31" style="7" customWidth="1"/>
    <col min="9986" max="9986" width="9" style="7" bestFit="1" customWidth="1"/>
    <col min="9987" max="9987" width="7.5546875" style="7" bestFit="1" customWidth="1"/>
    <col min="9988" max="9988" width="10.44140625" style="7" bestFit="1" customWidth="1"/>
    <col min="9989" max="9992" width="7.5546875" style="7" bestFit="1" customWidth="1"/>
    <col min="9993" max="9993" width="6.88671875" style="7" bestFit="1" customWidth="1"/>
    <col min="9994" max="9994" width="9" style="7" bestFit="1" customWidth="1"/>
    <col min="9995" max="9996" width="7.5546875" style="7" bestFit="1" customWidth="1"/>
    <col min="9997" max="9998" width="9" style="7" bestFit="1" customWidth="1"/>
    <col min="9999" max="9999" width="9" style="7" customWidth="1"/>
    <col min="10000" max="10000" width="7.5546875" style="7" bestFit="1" customWidth="1"/>
    <col min="10001" max="10002" width="7.5546875" style="7" customWidth="1"/>
    <col min="10003" max="10003" width="9" style="7" bestFit="1" customWidth="1"/>
    <col min="10004" max="10004" width="17.109375" style="7" customWidth="1"/>
    <col min="10005" max="10008" width="10.109375" style="7" customWidth="1"/>
    <col min="10009" max="10009" width="9" style="7" bestFit="1" customWidth="1"/>
    <col min="10010" max="10010" width="7.5546875" style="7" bestFit="1" customWidth="1"/>
    <col min="10011" max="10011" width="10.44140625" style="7" bestFit="1" customWidth="1"/>
    <col min="10012" max="10015" width="7.5546875" style="7" bestFit="1" customWidth="1"/>
    <col min="10016" max="10016" width="6.88671875" style="7" bestFit="1" customWidth="1"/>
    <col min="10017" max="10017" width="9" style="7" bestFit="1" customWidth="1"/>
    <col min="10018" max="10019" width="7.5546875" style="7" bestFit="1" customWidth="1"/>
    <col min="10020" max="10021" width="9" style="7" bestFit="1" customWidth="1"/>
    <col min="10022" max="10022" width="9" style="7" customWidth="1"/>
    <col min="10023" max="10023" width="7.5546875" style="7" bestFit="1" customWidth="1"/>
    <col min="10024" max="10024" width="9" style="7" bestFit="1" customWidth="1"/>
    <col min="10025" max="10025" width="11.44140625" style="7"/>
    <col min="10026" max="10026" width="29.44140625" style="7" customWidth="1"/>
    <col min="10027" max="10027" width="9" style="7" bestFit="1" customWidth="1"/>
    <col min="10028" max="10028" width="7.5546875" style="7" bestFit="1" customWidth="1"/>
    <col min="10029" max="10029" width="10.44140625" style="7" bestFit="1" customWidth="1"/>
    <col min="10030" max="10033" width="7.5546875" style="7" bestFit="1" customWidth="1"/>
    <col min="10034" max="10034" width="6.88671875" style="7" bestFit="1" customWidth="1"/>
    <col min="10035" max="10035" width="9" style="7" bestFit="1" customWidth="1"/>
    <col min="10036" max="10037" width="7.5546875" style="7" bestFit="1" customWidth="1"/>
    <col min="10038" max="10039" width="9" style="7" bestFit="1" customWidth="1"/>
    <col min="10040" max="10040" width="9" style="7" customWidth="1"/>
    <col min="10041" max="10041" width="7.5546875" style="7" bestFit="1" customWidth="1"/>
    <col min="10042" max="10042" width="9" style="7" bestFit="1" customWidth="1"/>
    <col min="10043" max="10043" width="11.44140625" style="7"/>
    <col min="10044" max="10044" width="29.44140625" style="7" customWidth="1"/>
    <col min="10045" max="10045" width="9" style="7" bestFit="1" customWidth="1"/>
    <col min="10046" max="10046" width="7.5546875" style="7" bestFit="1" customWidth="1"/>
    <col min="10047" max="10047" width="10.44140625" style="7" bestFit="1" customWidth="1"/>
    <col min="10048" max="10051" width="7.5546875" style="7" bestFit="1" customWidth="1"/>
    <col min="10052" max="10052" width="6.88671875" style="7" bestFit="1" customWidth="1"/>
    <col min="10053" max="10053" width="9" style="7" bestFit="1" customWidth="1"/>
    <col min="10054" max="10055" width="7.5546875" style="7" bestFit="1" customWidth="1"/>
    <col min="10056" max="10057" width="9" style="7" bestFit="1" customWidth="1"/>
    <col min="10058" max="10058" width="9" style="7" customWidth="1"/>
    <col min="10059" max="10059" width="7.5546875" style="7" bestFit="1" customWidth="1"/>
    <col min="10060" max="10060" width="9" style="7" bestFit="1" customWidth="1"/>
    <col min="10061" max="10240" width="11.44140625" style="7"/>
    <col min="10241" max="10241" width="31" style="7" customWidth="1"/>
    <col min="10242" max="10242" width="9" style="7" bestFit="1" customWidth="1"/>
    <col min="10243" max="10243" width="7.5546875" style="7" bestFit="1" customWidth="1"/>
    <col min="10244" max="10244" width="10.44140625" style="7" bestFit="1" customWidth="1"/>
    <col min="10245" max="10248" width="7.5546875" style="7" bestFit="1" customWidth="1"/>
    <col min="10249" max="10249" width="6.88671875" style="7" bestFit="1" customWidth="1"/>
    <col min="10250" max="10250" width="9" style="7" bestFit="1" customWidth="1"/>
    <col min="10251" max="10252" width="7.5546875" style="7" bestFit="1" customWidth="1"/>
    <col min="10253" max="10254" width="9" style="7" bestFit="1" customWidth="1"/>
    <col min="10255" max="10255" width="9" style="7" customWidth="1"/>
    <col min="10256" max="10256" width="7.5546875" style="7" bestFit="1" customWidth="1"/>
    <col min="10257" max="10258" width="7.5546875" style="7" customWidth="1"/>
    <col min="10259" max="10259" width="9" style="7" bestFit="1" customWidth="1"/>
    <col min="10260" max="10260" width="17.109375" style="7" customWidth="1"/>
    <col min="10261" max="10264" width="10.109375" style="7" customWidth="1"/>
    <col min="10265" max="10265" width="9" style="7" bestFit="1" customWidth="1"/>
    <col min="10266" max="10266" width="7.5546875" style="7" bestFit="1" customWidth="1"/>
    <col min="10267" max="10267" width="10.44140625" style="7" bestFit="1" customWidth="1"/>
    <col min="10268" max="10271" width="7.5546875" style="7" bestFit="1" customWidth="1"/>
    <col min="10272" max="10272" width="6.88671875" style="7" bestFit="1" customWidth="1"/>
    <col min="10273" max="10273" width="9" style="7" bestFit="1" customWidth="1"/>
    <col min="10274" max="10275" width="7.5546875" style="7" bestFit="1" customWidth="1"/>
    <col min="10276" max="10277" width="9" style="7" bestFit="1" customWidth="1"/>
    <col min="10278" max="10278" width="9" style="7" customWidth="1"/>
    <col min="10279" max="10279" width="7.5546875" style="7" bestFit="1" customWidth="1"/>
    <col min="10280" max="10280" width="9" style="7" bestFit="1" customWidth="1"/>
    <col min="10281" max="10281" width="11.44140625" style="7"/>
    <col min="10282" max="10282" width="29.44140625" style="7" customWidth="1"/>
    <col min="10283" max="10283" width="9" style="7" bestFit="1" customWidth="1"/>
    <col min="10284" max="10284" width="7.5546875" style="7" bestFit="1" customWidth="1"/>
    <col min="10285" max="10285" width="10.44140625" style="7" bestFit="1" customWidth="1"/>
    <col min="10286" max="10289" width="7.5546875" style="7" bestFit="1" customWidth="1"/>
    <col min="10290" max="10290" width="6.88671875" style="7" bestFit="1" customWidth="1"/>
    <col min="10291" max="10291" width="9" style="7" bestFit="1" customWidth="1"/>
    <col min="10292" max="10293" width="7.5546875" style="7" bestFit="1" customWidth="1"/>
    <col min="10294" max="10295" width="9" style="7" bestFit="1" customWidth="1"/>
    <col min="10296" max="10296" width="9" style="7" customWidth="1"/>
    <col min="10297" max="10297" width="7.5546875" style="7" bestFit="1" customWidth="1"/>
    <col min="10298" max="10298" width="9" style="7" bestFit="1" customWidth="1"/>
    <col min="10299" max="10299" width="11.44140625" style="7"/>
    <col min="10300" max="10300" width="29.44140625" style="7" customWidth="1"/>
    <col min="10301" max="10301" width="9" style="7" bestFit="1" customWidth="1"/>
    <col min="10302" max="10302" width="7.5546875" style="7" bestFit="1" customWidth="1"/>
    <col min="10303" max="10303" width="10.44140625" style="7" bestFit="1" customWidth="1"/>
    <col min="10304" max="10307" width="7.5546875" style="7" bestFit="1" customWidth="1"/>
    <col min="10308" max="10308" width="6.88671875" style="7" bestFit="1" customWidth="1"/>
    <col min="10309" max="10309" width="9" style="7" bestFit="1" customWidth="1"/>
    <col min="10310" max="10311" width="7.5546875" style="7" bestFit="1" customWidth="1"/>
    <col min="10312" max="10313" width="9" style="7" bestFit="1" customWidth="1"/>
    <col min="10314" max="10314" width="9" style="7" customWidth="1"/>
    <col min="10315" max="10315" width="7.5546875" style="7" bestFit="1" customWidth="1"/>
    <col min="10316" max="10316" width="9" style="7" bestFit="1" customWidth="1"/>
    <col min="10317" max="10496" width="11.44140625" style="7"/>
    <col min="10497" max="10497" width="31" style="7" customWidth="1"/>
    <col min="10498" max="10498" width="9" style="7" bestFit="1" customWidth="1"/>
    <col min="10499" max="10499" width="7.5546875" style="7" bestFit="1" customWidth="1"/>
    <col min="10500" max="10500" width="10.44140625" style="7" bestFit="1" customWidth="1"/>
    <col min="10501" max="10504" width="7.5546875" style="7" bestFit="1" customWidth="1"/>
    <col min="10505" max="10505" width="6.88671875" style="7" bestFit="1" customWidth="1"/>
    <col min="10506" max="10506" width="9" style="7" bestFit="1" customWidth="1"/>
    <col min="10507" max="10508" width="7.5546875" style="7" bestFit="1" customWidth="1"/>
    <col min="10509" max="10510" width="9" style="7" bestFit="1" customWidth="1"/>
    <col min="10511" max="10511" width="9" style="7" customWidth="1"/>
    <col min="10512" max="10512" width="7.5546875" style="7" bestFit="1" customWidth="1"/>
    <col min="10513" max="10514" width="7.5546875" style="7" customWidth="1"/>
    <col min="10515" max="10515" width="9" style="7" bestFit="1" customWidth="1"/>
    <col min="10516" max="10516" width="17.109375" style="7" customWidth="1"/>
    <col min="10517" max="10520" width="10.109375" style="7" customWidth="1"/>
    <col min="10521" max="10521" width="9" style="7" bestFit="1" customWidth="1"/>
    <col min="10522" max="10522" width="7.5546875" style="7" bestFit="1" customWidth="1"/>
    <col min="10523" max="10523" width="10.44140625" style="7" bestFit="1" customWidth="1"/>
    <col min="10524" max="10527" width="7.5546875" style="7" bestFit="1" customWidth="1"/>
    <col min="10528" max="10528" width="6.88671875" style="7" bestFit="1" customWidth="1"/>
    <col min="10529" max="10529" width="9" style="7" bestFit="1" customWidth="1"/>
    <col min="10530" max="10531" width="7.5546875" style="7" bestFit="1" customWidth="1"/>
    <col min="10532" max="10533" width="9" style="7" bestFit="1" customWidth="1"/>
    <col min="10534" max="10534" width="9" style="7" customWidth="1"/>
    <col min="10535" max="10535" width="7.5546875" style="7" bestFit="1" customWidth="1"/>
    <col min="10536" max="10536" width="9" style="7" bestFit="1" customWidth="1"/>
    <col min="10537" max="10537" width="11.44140625" style="7"/>
    <col min="10538" max="10538" width="29.44140625" style="7" customWidth="1"/>
    <col min="10539" max="10539" width="9" style="7" bestFit="1" customWidth="1"/>
    <col min="10540" max="10540" width="7.5546875" style="7" bestFit="1" customWidth="1"/>
    <col min="10541" max="10541" width="10.44140625" style="7" bestFit="1" customWidth="1"/>
    <col min="10542" max="10545" width="7.5546875" style="7" bestFit="1" customWidth="1"/>
    <col min="10546" max="10546" width="6.88671875" style="7" bestFit="1" customWidth="1"/>
    <col min="10547" max="10547" width="9" style="7" bestFit="1" customWidth="1"/>
    <col min="10548" max="10549" width="7.5546875" style="7" bestFit="1" customWidth="1"/>
    <col min="10550" max="10551" width="9" style="7" bestFit="1" customWidth="1"/>
    <col min="10552" max="10552" width="9" style="7" customWidth="1"/>
    <col min="10553" max="10553" width="7.5546875" style="7" bestFit="1" customWidth="1"/>
    <col min="10554" max="10554" width="9" style="7" bestFit="1" customWidth="1"/>
    <col min="10555" max="10555" width="11.44140625" style="7"/>
    <col min="10556" max="10556" width="29.44140625" style="7" customWidth="1"/>
    <col min="10557" max="10557" width="9" style="7" bestFit="1" customWidth="1"/>
    <col min="10558" max="10558" width="7.5546875" style="7" bestFit="1" customWidth="1"/>
    <col min="10559" max="10559" width="10.44140625" style="7" bestFit="1" customWidth="1"/>
    <col min="10560" max="10563" width="7.5546875" style="7" bestFit="1" customWidth="1"/>
    <col min="10564" max="10564" width="6.88671875" style="7" bestFit="1" customWidth="1"/>
    <col min="10565" max="10565" width="9" style="7" bestFit="1" customWidth="1"/>
    <col min="10566" max="10567" width="7.5546875" style="7" bestFit="1" customWidth="1"/>
    <col min="10568" max="10569" width="9" style="7" bestFit="1" customWidth="1"/>
    <col min="10570" max="10570" width="9" style="7" customWidth="1"/>
    <col min="10571" max="10571" width="7.5546875" style="7" bestFit="1" customWidth="1"/>
    <col min="10572" max="10572" width="9" style="7" bestFit="1" customWidth="1"/>
    <col min="10573" max="10752" width="11.44140625" style="7"/>
    <col min="10753" max="10753" width="31" style="7" customWidth="1"/>
    <col min="10754" max="10754" width="9" style="7" bestFit="1" customWidth="1"/>
    <col min="10755" max="10755" width="7.5546875" style="7" bestFit="1" customWidth="1"/>
    <col min="10756" max="10756" width="10.44140625" style="7" bestFit="1" customWidth="1"/>
    <col min="10757" max="10760" width="7.5546875" style="7" bestFit="1" customWidth="1"/>
    <col min="10761" max="10761" width="6.88671875" style="7" bestFit="1" customWidth="1"/>
    <col min="10762" max="10762" width="9" style="7" bestFit="1" customWidth="1"/>
    <col min="10763" max="10764" width="7.5546875" style="7" bestFit="1" customWidth="1"/>
    <col min="10765" max="10766" width="9" style="7" bestFit="1" customWidth="1"/>
    <col min="10767" max="10767" width="9" style="7" customWidth="1"/>
    <col min="10768" max="10768" width="7.5546875" style="7" bestFit="1" customWidth="1"/>
    <col min="10769" max="10770" width="7.5546875" style="7" customWidth="1"/>
    <col min="10771" max="10771" width="9" style="7" bestFit="1" customWidth="1"/>
    <col min="10772" max="10772" width="17.109375" style="7" customWidth="1"/>
    <col min="10773" max="10776" width="10.109375" style="7" customWidth="1"/>
    <col min="10777" max="10777" width="9" style="7" bestFit="1" customWidth="1"/>
    <col min="10778" max="10778" width="7.5546875" style="7" bestFit="1" customWidth="1"/>
    <col min="10779" max="10779" width="10.44140625" style="7" bestFit="1" customWidth="1"/>
    <col min="10780" max="10783" width="7.5546875" style="7" bestFit="1" customWidth="1"/>
    <col min="10784" max="10784" width="6.88671875" style="7" bestFit="1" customWidth="1"/>
    <col min="10785" max="10785" width="9" style="7" bestFit="1" customWidth="1"/>
    <col min="10786" max="10787" width="7.5546875" style="7" bestFit="1" customWidth="1"/>
    <col min="10788" max="10789" width="9" style="7" bestFit="1" customWidth="1"/>
    <col min="10790" max="10790" width="9" style="7" customWidth="1"/>
    <col min="10791" max="10791" width="7.5546875" style="7" bestFit="1" customWidth="1"/>
    <col min="10792" max="10792" width="9" style="7" bestFit="1" customWidth="1"/>
    <col min="10793" max="10793" width="11.44140625" style="7"/>
    <col min="10794" max="10794" width="29.44140625" style="7" customWidth="1"/>
    <col min="10795" max="10795" width="9" style="7" bestFit="1" customWidth="1"/>
    <col min="10796" max="10796" width="7.5546875" style="7" bestFit="1" customWidth="1"/>
    <col min="10797" max="10797" width="10.44140625" style="7" bestFit="1" customWidth="1"/>
    <col min="10798" max="10801" width="7.5546875" style="7" bestFit="1" customWidth="1"/>
    <col min="10802" max="10802" width="6.88671875" style="7" bestFit="1" customWidth="1"/>
    <col min="10803" max="10803" width="9" style="7" bestFit="1" customWidth="1"/>
    <col min="10804" max="10805" width="7.5546875" style="7" bestFit="1" customWidth="1"/>
    <col min="10806" max="10807" width="9" style="7" bestFit="1" customWidth="1"/>
    <col min="10808" max="10808" width="9" style="7" customWidth="1"/>
    <col min="10809" max="10809" width="7.5546875" style="7" bestFit="1" customWidth="1"/>
    <col min="10810" max="10810" width="9" style="7" bestFit="1" customWidth="1"/>
    <col min="10811" max="10811" width="11.44140625" style="7"/>
    <col min="10812" max="10812" width="29.44140625" style="7" customWidth="1"/>
    <col min="10813" max="10813" width="9" style="7" bestFit="1" customWidth="1"/>
    <col min="10814" max="10814" width="7.5546875" style="7" bestFit="1" customWidth="1"/>
    <col min="10815" max="10815" width="10.44140625" style="7" bestFit="1" customWidth="1"/>
    <col min="10816" max="10819" width="7.5546875" style="7" bestFit="1" customWidth="1"/>
    <col min="10820" max="10820" width="6.88671875" style="7" bestFit="1" customWidth="1"/>
    <col min="10821" max="10821" width="9" style="7" bestFit="1" customWidth="1"/>
    <col min="10822" max="10823" width="7.5546875" style="7" bestFit="1" customWidth="1"/>
    <col min="10824" max="10825" width="9" style="7" bestFit="1" customWidth="1"/>
    <col min="10826" max="10826" width="9" style="7" customWidth="1"/>
    <col min="10827" max="10827" width="7.5546875" style="7" bestFit="1" customWidth="1"/>
    <col min="10828" max="10828" width="9" style="7" bestFit="1" customWidth="1"/>
    <col min="10829" max="11008" width="11.44140625" style="7"/>
    <col min="11009" max="11009" width="31" style="7" customWidth="1"/>
    <col min="11010" max="11010" width="9" style="7" bestFit="1" customWidth="1"/>
    <col min="11011" max="11011" width="7.5546875" style="7" bestFit="1" customWidth="1"/>
    <col min="11012" max="11012" width="10.44140625" style="7" bestFit="1" customWidth="1"/>
    <col min="11013" max="11016" width="7.5546875" style="7" bestFit="1" customWidth="1"/>
    <col min="11017" max="11017" width="6.88671875" style="7" bestFit="1" customWidth="1"/>
    <col min="11018" max="11018" width="9" style="7" bestFit="1" customWidth="1"/>
    <col min="11019" max="11020" width="7.5546875" style="7" bestFit="1" customWidth="1"/>
    <col min="11021" max="11022" width="9" style="7" bestFit="1" customWidth="1"/>
    <col min="11023" max="11023" width="9" style="7" customWidth="1"/>
    <col min="11024" max="11024" width="7.5546875" style="7" bestFit="1" customWidth="1"/>
    <col min="11025" max="11026" width="7.5546875" style="7" customWidth="1"/>
    <col min="11027" max="11027" width="9" style="7" bestFit="1" customWidth="1"/>
    <col min="11028" max="11028" width="17.109375" style="7" customWidth="1"/>
    <col min="11029" max="11032" width="10.109375" style="7" customWidth="1"/>
    <col min="11033" max="11033" width="9" style="7" bestFit="1" customWidth="1"/>
    <col min="11034" max="11034" width="7.5546875" style="7" bestFit="1" customWidth="1"/>
    <col min="11035" max="11035" width="10.44140625" style="7" bestFit="1" customWidth="1"/>
    <col min="11036" max="11039" width="7.5546875" style="7" bestFit="1" customWidth="1"/>
    <col min="11040" max="11040" width="6.88671875" style="7" bestFit="1" customWidth="1"/>
    <col min="11041" max="11041" width="9" style="7" bestFit="1" customWidth="1"/>
    <col min="11042" max="11043" width="7.5546875" style="7" bestFit="1" customWidth="1"/>
    <col min="11044" max="11045" width="9" style="7" bestFit="1" customWidth="1"/>
    <col min="11046" max="11046" width="9" style="7" customWidth="1"/>
    <col min="11047" max="11047" width="7.5546875" style="7" bestFit="1" customWidth="1"/>
    <col min="11048" max="11048" width="9" style="7" bestFit="1" customWidth="1"/>
    <col min="11049" max="11049" width="11.44140625" style="7"/>
    <col min="11050" max="11050" width="29.44140625" style="7" customWidth="1"/>
    <col min="11051" max="11051" width="9" style="7" bestFit="1" customWidth="1"/>
    <col min="11052" max="11052" width="7.5546875" style="7" bestFit="1" customWidth="1"/>
    <col min="11053" max="11053" width="10.44140625" style="7" bestFit="1" customWidth="1"/>
    <col min="11054" max="11057" width="7.5546875" style="7" bestFit="1" customWidth="1"/>
    <col min="11058" max="11058" width="6.88671875" style="7" bestFit="1" customWidth="1"/>
    <col min="11059" max="11059" width="9" style="7" bestFit="1" customWidth="1"/>
    <col min="11060" max="11061" width="7.5546875" style="7" bestFit="1" customWidth="1"/>
    <col min="11062" max="11063" width="9" style="7" bestFit="1" customWidth="1"/>
    <col min="11064" max="11064" width="9" style="7" customWidth="1"/>
    <col min="11065" max="11065" width="7.5546875" style="7" bestFit="1" customWidth="1"/>
    <col min="11066" max="11066" width="9" style="7" bestFit="1" customWidth="1"/>
    <col min="11067" max="11067" width="11.44140625" style="7"/>
    <col min="11068" max="11068" width="29.44140625" style="7" customWidth="1"/>
    <col min="11069" max="11069" width="9" style="7" bestFit="1" customWidth="1"/>
    <col min="11070" max="11070" width="7.5546875" style="7" bestFit="1" customWidth="1"/>
    <col min="11071" max="11071" width="10.44140625" style="7" bestFit="1" customWidth="1"/>
    <col min="11072" max="11075" width="7.5546875" style="7" bestFit="1" customWidth="1"/>
    <col min="11076" max="11076" width="6.88671875" style="7" bestFit="1" customWidth="1"/>
    <col min="11077" max="11077" width="9" style="7" bestFit="1" customWidth="1"/>
    <col min="11078" max="11079" width="7.5546875" style="7" bestFit="1" customWidth="1"/>
    <col min="11080" max="11081" width="9" style="7" bestFit="1" customWidth="1"/>
    <col min="11082" max="11082" width="9" style="7" customWidth="1"/>
    <col min="11083" max="11083" width="7.5546875" style="7" bestFit="1" customWidth="1"/>
    <col min="11084" max="11084" width="9" style="7" bestFit="1" customWidth="1"/>
    <col min="11085" max="11264" width="11.44140625" style="7"/>
    <col min="11265" max="11265" width="31" style="7" customWidth="1"/>
    <col min="11266" max="11266" width="9" style="7" bestFit="1" customWidth="1"/>
    <col min="11267" max="11267" width="7.5546875" style="7" bestFit="1" customWidth="1"/>
    <col min="11268" max="11268" width="10.44140625" style="7" bestFit="1" customWidth="1"/>
    <col min="11269" max="11272" width="7.5546875" style="7" bestFit="1" customWidth="1"/>
    <col min="11273" max="11273" width="6.88671875" style="7" bestFit="1" customWidth="1"/>
    <col min="11274" max="11274" width="9" style="7" bestFit="1" customWidth="1"/>
    <col min="11275" max="11276" width="7.5546875" style="7" bestFit="1" customWidth="1"/>
    <col min="11277" max="11278" width="9" style="7" bestFit="1" customWidth="1"/>
    <col min="11279" max="11279" width="9" style="7" customWidth="1"/>
    <col min="11280" max="11280" width="7.5546875" style="7" bestFit="1" customWidth="1"/>
    <col min="11281" max="11282" width="7.5546875" style="7" customWidth="1"/>
    <col min="11283" max="11283" width="9" style="7" bestFit="1" customWidth="1"/>
    <col min="11284" max="11284" width="17.109375" style="7" customWidth="1"/>
    <col min="11285" max="11288" width="10.109375" style="7" customWidth="1"/>
    <col min="11289" max="11289" width="9" style="7" bestFit="1" customWidth="1"/>
    <col min="11290" max="11290" width="7.5546875" style="7" bestFit="1" customWidth="1"/>
    <col min="11291" max="11291" width="10.44140625" style="7" bestFit="1" customWidth="1"/>
    <col min="11292" max="11295" width="7.5546875" style="7" bestFit="1" customWidth="1"/>
    <col min="11296" max="11296" width="6.88671875" style="7" bestFit="1" customWidth="1"/>
    <col min="11297" max="11297" width="9" style="7" bestFit="1" customWidth="1"/>
    <col min="11298" max="11299" width="7.5546875" style="7" bestFit="1" customWidth="1"/>
    <col min="11300" max="11301" width="9" style="7" bestFit="1" customWidth="1"/>
    <col min="11302" max="11302" width="9" style="7" customWidth="1"/>
    <col min="11303" max="11303" width="7.5546875" style="7" bestFit="1" customWidth="1"/>
    <col min="11304" max="11304" width="9" style="7" bestFit="1" customWidth="1"/>
    <col min="11305" max="11305" width="11.44140625" style="7"/>
    <col min="11306" max="11306" width="29.44140625" style="7" customWidth="1"/>
    <col min="11307" max="11307" width="9" style="7" bestFit="1" customWidth="1"/>
    <col min="11308" max="11308" width="7.5546875" style="7" bestFit="1" customWidth="1"/>
    <col min="11309" max="11309" width="10.44140625" style="7" bestFit="1" customWidth="1"/>
    <col min="11310" max="11313" width="7.5546875" style="7" bestFit="1" customWidth="1"/>
    <col min="11314" max="11314" width="6.88671875" style="7" bestFit="1" customWidth="1"/>
    <col min="11315" max="11315" width="9" style="7" bestFit="1" customWidth="1"/>
    <col min="11316" max="11317" width="7.5546875" style="7" bestFit="1" customWidth="1"/>
    <col min="11318" max="11319" width="9" style="7" bestFit="1" customWidth="1"/>
    <col min="11320" max="11320" width="9" style="7" customWidth="1"/>
    <col min="11321" max="11321" width="7.5546875" style="7" bestFit="1" customWidth="1"/>
    <col min="11322" max="11322" width="9" style="7" bestFit="1" customWidth="1"/>
    <col min="11323" max="11323" width="11.44140625" style="7"/>
    <col min="11324" max="11324" width="29.44140625" style="7" customWidth="1"/>
    <col min="11325" max="11325" width="9" style="7" bestFit="1" customWidth="1"/>
    <col min="11326" max="11326" width="7.5546875" style="7" bestFit="1" customWidth="1"/>
    <col min="11327" max="11327" width="10.44140625" style="7" bestFit="1" customWidth="1"/>
    <col min="11328" max="11331" width="7.5546875" style="7" bestFit="1" customWidth="1"/>
    <col min="11332" max="11332" width="6.88671875" style="7" bestFit="1" customWidth="1"/>
    <col min="11333" max="11333" width="9" style="7" bestFit="1" customWidth="1"/>
    <col min="11334" max="11335" width="7.5546875" style="7" bestFit="1" customWidth="1"/>
    <col min="11336" max="11337" width="9" style="7" bestFit="1" customWidth="1"/>
    <col min="11338" max="11338" width="9" style="7" customWidth="1"/>
    <col min="11339" max="11339" width="7.5546875" style="7" bestFit="1" customWidth="1"/>
    <col min="11340" max="11340" width="9" style="7" bestFit="1" customWidth="1"/>
    <col min="11341" max="11520" width="11.44140625" style="7"/>
    <col min="11521" max="11521" width="31" style="7" customWidth="1"/>
    <col min="11522" max="11522" width="9" style="7" bestFit="1" customWidth="1"/>
    <col min="11523" max="11523" width="7.5546875" style="7" bestFit="1" customWidth="1"/>
    <col min="11524" max="11524" width="10.44140625" style="7" bestFit="1" customWidth="1"/>
    <col min="11525" max="11528" width="7.5546875" style="7" bestFit="1" customWidth="1"/>
    <col min="11529" max="11529" width="6.88671875" style="7" bestFit="1" customWidth="1"/>
    <col min="11530" max="11530" width="9" style="7" bestFit="1" customWidth="1"/>
    <col min="11531" max="11532" width="7.5546875" style="7" bestFit="1" customWidth="1"/>
    <col min="11533" max="11534" width="9" style="7" bestFit="1" customWidth="1"/>
    <col min="11535" max="11535" width="9" style="7" customWidth="1"/>
    <col min="11536" max="11536" width="7.5546875" style="7" bestFit="1" customWidth="1"/>
    <col min="11537" max="11538" width="7.5546875" style="7" customWidth="1"/>
    <col min="11539" max="11539" width="9" style="7" bestFit="1" customWidth="1"/>
    <col min="11540" max="11540" width="17.109375" style="7" customWidth="1"/>
    <col min="11541" max="11544" width="10.109375" style="7" customWidth="1"/>
    <col min="11545" max="11545" width="9" style="7" bestFit="1" customWidth="1"/>
    <col min="11546" max="11546" width="7.5546875" style="7" bestFit="1" customWidth="1"/>
    <col min="11547" max="11547" width="10.44140625" style="7" bestFit="1" customWidth="1"/>
    <col min="11548" max="11551" width="7.5546875" style="7" bestFit="1" customWidth="1"/>
    <col min="11552" max="11552" width="6.88671875" style="7" bestFit="1" customWidth="1"/>
    <col min="11553" max="11553" width="9" style="7" bestFit="1" customWidth="1"/>
    <col min="11554" max="11555" width="7.5546875" style="7" bestFit="1" customWidth="1"/>
    <col min="11556" max="11557" width="9" style="7" bestFit="1" customWidth="1"/>
    <col min="11558" max="11558" width="9" style="7" customWidth="1"/>
    <col min="11559" max="11559" width="7.5546875" style="7" bestFit="1" customWidth="1"/>
    <col min="11560" max="11560" width="9" style="7" bestFit="1" customWidth="1"/>
    <col min="11561" max="11561" width="11.44140625" style="7"/>
    <col min="11562" max="11562" width="29.44140625" style="7" customWidth="1"/>
    <col min="11563" max="11563" width="9" style="7" bestFit="1" customWidth="1"/>
    <col min="11564" max="11564" width="7.5546875" style="7" bestFit="1" customWidth="1"/>
    <col min="11565" max="11565" width="10.44140625" style="7" bestFit="1" customWidth="1"/>
    <col min="11566" max="11569" width="7.5546875" style="7" bestFit="1" customWidth="1"/>
    <col min="11570" max="11570" width="6.88671875" style="7" bestFit="1" customWidth="1"/>
    <col min="11571" max="11571" width="9" style="7" bestFit="1" customWidth="1"/>
    <col min="11572" max="11573" width="7.5546875" style="7" bestFit="1" customWidth="1"/>
    <col min="11574" max="11575" width="9" style="7" bestFit="1" customWidth="1"/>
    <col min="11576" max="11576" width="9" style="7" customWidth="1"/>
    <col min="11577" max="11577" width="7.5546875" style="7" bestFit="1" customWidth="1"/>
    <col min="11578" max="11578" width="9" style="7" bestFit="1" customWidth="1"/>
    <col min="11579" max="11579" width="11.44140625" style="7"/>
    <col min="11580" max="11580" width="29.44140625" style="7" customWidth="1"/>
    <col min="11581" max="11581" width="9" style="7" bestFit="1" customWidth="1"/>
    <col min="11582" max="11582" width="7.5546875" style="7" bestFit="1" customWidth="1"/>
    <col min="11583" max="11583" width="10.44140625" style="7" bestFit="1" customWidth="1"/>
    <col min="11584" max="11587" width="7.5546875" style="7" bestFit="1" customWidth="1"/>
    <col min="11588" max="11588" width="6.88671875" style="7" bestFit="1" customWidth="1"/>
    <col min="11589" max="11589" width="9" style="7" bestFit="1" customWidth="1"/>
    <col min="11590" max="11591" width="7.5546875" style="7" bestFit="1" customWidth="1"/>
    <col min="11592" max="11593" width="9" style="7" bestFit="1" customWidth="1"/>
    <col min="11594" max="11594" width="9" style="7" customWidth="1"/>
    <col min="11595" max="11595" width="7.5546875" style="7" bestFit="1" customWidth="1"/>
    <col min="11596" max="11596" width="9" style="7" bestFit="1" customWidth="1"/>
    <col min="11597" max="11776" width="11.44140625" style="7"/>
    <col min="11777" max="11777" width="31" style="7" customWidth="1"/>
    <col min="11778" max="11778" width="9" style="7" bestFit="1" customWidth="1"/>
    <col min="11779" max="11779" width="7.5546875" style="7" bestFit="1" customWidth="1"/>
    <col min="11780" max="11780" width="10.44140625" style="7" bestFit="1" customWidth="1"/>
    <col min="11781" max="11784" width="7.5546875" style="7" bestFit="1" customWidth="1"/>
    <col min="11785" max="11785" width="6.88671875" style="7" bestFit="1" customWidth="1"/>
    <col min="11786" max="11786" width="9" style="7" bestFit="1" customWidth="1"/>
    <col min="11787" max="11788" width="7.5546875" style="7" bestFit="1" customWidth="1"/>
    <col min="11789" max="11790" width="9" style="7" bestFit="1" customWidth="1"/>
    <col min="11791" max="11791" width="9" style="7" customWidth="1"/>
    <col min="11792" max="11792" width="7.5546875" style="7" bestFit="1" customWidth="1"/>
    <col min="11793" max="11794" width="7.5546875" style="7" customWidth="1"/>
    <col min="11795" max="11795" width="9" style="7" bestFit="1" customWidth="1"/>
    <col min="11796" max="11796" width="17.109375" style="7" customWidth="1"/>
    <col min="11797" max="11800" width="10.109375" style="7" customWidth="1"/>
    <col min="11801" max="11801" width="9" style="7" bestFit="1" customWidth="1"/>
    <col min="11802" max="11802" width="7.5546875" style="7" bestFit="1" customWidth="1"/>
    <col min="11803" max="11803" width="10.44140625" style="7" bestFit="1" customWidth="1"/>
    <col min="11804" max="11807" width="7.5546875" style="7" bestFit="1" customWidth="1"/>
    <col min="11808" max="11808" width="6.88671875" style="7" bestFit="1" customWidth="1"/>
    <col min="11809" max="11809" width="9" style="7" bestFit="1" customWidth="1"/>
    <col min="11810" max="11811" width="7.5546875" style="7" bestFit="1" customWidth="1"/>
    <col min="11812" max="11813" width="9" style="7" bestFit="1" customWidth="1"/>
    <col min="11814" max="11814" width="9" style="7" customWidth="1"/>
    <col min="11815" max="11815" width="7.5546875" style="7" bestFit="1" customWidth="1"/>
    <col min="11816" max="11816" width="9" style="7" bestFit="1" customWidth="1"/>
    <col min="11817" max="11817" width="11.44140625" style="7"/>
    <col min="11818" max="11818" width="29.44140625" style="7" customWidth="1"/>
    <col min="11819" max="11819" width="9" style="7" bestFit="1" customWidth="1"/>
    <col min="11820" max="11820" width="7.5546875" style="7" bestFit="1" customWidth="1"/>
    <col min="11821" max="11821" width="10.44140625" style="7" bestFit="1" customWidth="1"/>
    <col min="11822" max="11825" width="7.5546875" style="7" bestFit="1" customWidth="1"/>
    <col min="11826" max="11826" width="6.88671875" style="7" bestFit="1" customWidth="1"/>
    <col min="11827" max="11827" width="9" style="7" bestFit="1" customWidth="1"/>
    <col min="11828" max="11829" width="7.5546875" style="7" bestFit="1" customWidth="1"/>
    <col min="11830" max="11831" width="9" style="7" bestFit="1" customWidth="1"/>
    <col min="11832" max="11832" width="9" style="7" customWidth="1"/>
    <col min="11833" max="11833" width="7.5546875" style="7" bestFit="1" customWidth="1"/>
    <col min="11834" max="11834" width="9" style="7" bestFit="1" customWidth="1"/>
    <col min="11835" max="11835" width="11.44140625" style="7"/>
    <col min="11836" max="11836" width="29.44140625" style="7" customWidth="1"/>
    <col min="11837" max="11837" width="9" style="7" bestFit="1" customWidth="1"/>
    <col min="11838" max="11838" width="7.5546875" style="7" bestFit="1" customWidth="1"/>
    <col min="11839" max="11839" width="10.44140625" style="7" bestFit="1" customWidth="1"/>
    <col min="11840" max="11843" width="7.5546875" style="7" bestFit="1" customWidth="1"/>
    <col min="11844" max="11844" width="6.88671875" style="7" bestFit="1" customWidth="1"/>
    <col min="11845" max="11845" width="9" style="7" bestFit="1" customWidth="1"/>
    <col min="11846" max="11847" width="7.5546875" style="7" bestFit="1" customWidth="1"/>
    <col min="11848" max="11849" width="9" style="7" bestFit="1" customWidth="1"/>
    <col min="11850" max="11850" width="9" style="7" customWidth="1"/>
    <col min="11851" max="11851" width="7.5546875" style="7" bestFit="1" customWidth="1"/>
    <col min="11852" max="11852" width="9" style="7" bestFit="1" customWidth="1"/>
    <col min="11853" max="12032" width="11.44140625" style="7"/>
    <col min="12033" max="12033" width="31" style="7" customWidth="1"/>
    <col min="12034" max="12034" width="9" style="7" bestFit="1" customWidth="1"/>
    <col min="12035" max="12035" width="7.5546875" style="7" bestFit="1" customWidth="1"/>
    <col min="12036" max="12036" width="10.44140625" style="7" bestFit="1" customWidth="1"/>
    <col min="12037" max="12040" width="7.5546875" style="7" bestFit="1" customWidth="1"/>
    <col min="12041" max="12041" width="6.88671875" style="7" bestFit="1" customWidth="1"/>
    <col min="12042" max="12042" width="9" style="7" bestFit="1" customWidth="1"/>
    <col min="12043" max="12044" width="7.5546875" style="7" bestFit="1" customWidth="1"/>
    <col min="12045" max="12046" width="9" style="7" bestFit="1" customWidth="1"/>
    <col min="12047" max="12047" width="9" style="7" customWidth="1"/>
    <col min="12048" max="12048" width="7.5546875" style="7" bestFit="1" customWidth="1"/>
    <col min="12049" max="12050" width="7.5546875" style="7" customWidth="1"/>
    <col min="12051" max="12051" width="9" style="7" bestFit="1" customWidth="1"/>
    <col min="12052" max="12052" width="17.109375" style="7" customWidth="1"/>
    <col min="12053" max="12056" width="10.109375" style="7" customWidth="1"/>
    <col min="12057" max="12057" width="9" style="7" bestFit="1" customWidth="1"/>
    <col min="12058" max="12058" width="7.5546875" style="7" bestFit="1" customWidth="1"/>
    <col min="12059" max="12059" width="10.44140625" style="7" bestFit="1" customWidth="1"/>
    <col min="12060" max="12063" width="7.5546875" style="7" bestFit="1" customWidth="1"/>
    <col min="12064" max="12064" width="6.88671875" style="7" bestFit="1" customWidth="1"/>
    <col min="12065" max="12065" width="9" style="7" bestFit="1" customWidth="1"/>
    <col min="12066" max="12067" width="7.5546875" style="7" bestFit="1" customWidth="1"/>
    <col min="12068" max="12069" width="9" style="7" bestFit="1" customWidth="1"/>
    <col min="12070" max="12070" width="9" style="7" customWidth="1"/>
    <col min="12071" max="12071" width="7.5546875" style="7" bestFit="1" customWidth="1"/>
    <col min="12072" max="12072" width="9" style="7" bestFit="1" customWidth="1"/>
    <col min="12073" max="12073" width="11.44140625" style="7"/>
    <col min="12074" max="12074" width="29.44140625" style="7" customWidth="1"/>
    <col min="12075" max="12075" width="9" style="7" bestFit="1" customWidth="1"/>
    <col min="12076" max="12076" width="7.5546875" style="7" bestFit="1" customWidth="1"/>
    <col min="12077" max="12077" width="10.44140625" style="7" bestFit="1" customWidth="1"/>
    <col min="12078" max="12081" width="7.5546875" style="7" bestFit="1" customWidth="1"/>
    <col min="12082" max="12082" width="6.88671875" style="7" bestFit="1" customWidth="1"/>
    <col min="12083" max="12083" width="9" style="7" bestFit="1" customWidth="1"/>
    <col min="12084" max="12085" width="7.5546875" style="7" bestFit="1" customWidth="1"/>
    <col min="12086" max="12087" width="9" style="7" bestFit="1" customWidth="1"/>
    <col min="12088" max="12088" width="9" style="7" customWidth="1"/>
    <col min="12089" max="12089" width="7.5546875" style="7" bestFit="1" customWidth="1"/>
    <col min="12090" max="12090" width="9" style="7" bestFit="1" customWidth="1"/>
    <col min="12091" max="12091" width="11.44140625" style="7"/>
    <col min="12092" max="12092" width="29.44140625" style="7" customWidth="1"/>
    <col min="12093" max="12093" width="9" style="7" bestFit="1" customWidth="1"/>
    <col min="12094" max="12094" width="7.5546875" style="7" bestFit="1" customWidth="1"/>
    <col min="12095" max="12095" width="10.44140625" style="7" bestFit="1" customWidth="1"/>
    <col min="12096" max="12099" width="7.5546875" style="7" bestFit="1" customWidth="1"/>
    <col min="12100" max="12100" width="6.88671875" style="7" bestFit="1" customWidth="1"/>
    <col min="12101" max="12101" width="9" style="7" bestFit="1" customWidth="1"/>
    <col min="12102" max="12103" width="7.5546875" style="7" bestFit="1" customWidth="1"/>
    <col min="12104" max="12105" width="9" style="7" bestFit="1" customWidth="1"/>
    <col min="12106" max="12106" width="9" style="7" customWidth="1"/>
    <col min="12107" max="12107" width="7.5546875" style="7" bestFit="1" customWidth="1"/>
    <col min="12108" max="12108" width="9" style="7" bestFit="1" customWidth="1"/>
    <col min="12109" max="12288" width="11.44140625" style="7"/>
    <col min="12289" max="12289" width="31" style="7" customWidth="1"/>
    <col min="12290" max="12290" width="9" style="7" bestFit="1" customWidth="1"/>
    <col min="12291" max="12291" width="7.5546875" style="7" bestFit="1" customWidth="1"/>
    <col min="12292" max="12292" width="10.44140625" style="7" bestFit="1" customWidth="1"/>
    <col min="12293" max="12296" width="7.5546875" style="7" bestFit="1" customWidth="1"/>
    <col min="12297" max="12297" width="6.88671875" style="7" bestFit="1" customWidth="1"/>
    <col min="12298" max="12298" width="9" style="7" bestFit="1" customWidth="1"/>
    <col min="12299" max="12300" width="7.5546875" style="7" bestFit="1" customWidth="1"/>
    <col min="12301" max="12302" width="9" style="7" bestFit="1" customWidth="1"/>
    <col min="12303" max="12303" width="9" style="7" customWidth="1"/>
    <col min="12304" max="12304" width="7.5546875" style="7" bestFit="1" customWidth="1"/>
    <col min="12305" max="12306" width="7.5546875" style="7" customWidth="1"/>
    <col min="12307" max="12307" width="9" style="7" bestFit="1" customWidth="1"/>
    <col min="12308" max="12308" width="17.109375" style="7" customWidth="1"/>
    <col min="12309" max="12312" width="10.109375" style="7" customWidth="1"/>
    <col min="12313" max="12313" width="9" style="7" bestFit="1" customWidth="1"/>
    <col min="12314" max="12314" width="7.5546875" style="7" bestFit="1" customWidth="1"/>
    <col min="12315" max="12315" width="10.44140625" style="7" bestFit="1" customWidth="1"/>
    <col min="12316" max="12319" width="7.5546875" style="7" bestFit="1" customWidth="1"/>
    <col min="12320" max="12320" width="6.88671875" style="7" bestFit="1" customWidth="1"/>
    <col min="12321" max="12321" width="9" style="7" bestFit="1" customWidth="1"/>
    <col min="12322" max="12323" width="7.5546875" style="7" bestFit="1" customWidth="1"/>
    <col min="12324" max="12325" width="9" style="7" bestFit="1" customWidth="1"/>
    <col min="12326" max="12326" width="9" style="7" customWidth="1"/>
    <col min="12327" max="12327" width="7.5546875" style="7" bestFit="1" customWidth="1"/>
    <col min="12328" max="12328" width="9" style="7" bestFit="1" customWidth="1"/>
    <col min="12329" max="12329" width="11.44140625" style="7"/>
    <col min="12330" max="12330" width="29.44140625" style="7" customWidth="1"/>
    <col min="12331" max="12331" width="9" style="7" bestFit="1" customWidth="1"/>
    <col min="12332" max="12332" width="7.5546875" style="7" bestFit="1" customWidth="1"/>
    <col min="12333" max="12333" width="10.44140625" style="7" bestFit="1" customWidth="1"/>
    <col min="12334" max="12337" width="7.5546875" style="7" bestFit="1" customWidth="1"/>
    <col min="12338" max="12338" width="6.88671875" style="7" bestFit="1" customWidth="1"/>
    <col min="12339" max="12339" width="9" style="7" bestFit="1" customWidth="1"/>
    <col min="12340" max="12341" width="7.5546875" style="7" bestFit="1" customWidth="1"/>
    <col min="12342" max="12343" width="9" style="7" bestFit="1" customWidth="1"/>
    <col min="12344" max="12344" width="9" style="7" customWidth="1"/>
    <col min="12345" max="12345" width="7.5546875" style="7" bestFit="1" customWidth="1"/>
    <col min="12346" max="12346" width="9" style="7" bestFit="1" customWidth="1"/>
    <col min="12347" max="12347" width="11.44140625" style="7"/>
    <col min="12348" max="12348" width="29.44140625" style="7" customWidth="1"/>
    <col min="12349" max="12349" width="9" style="7" bestFit="1" customWidth="1"/>
    <col min="12350" max="12350" width="7.5546875" style="7" bestFit="1" customWidth="1"/>
    <col min="12351" max="12351" width="10.44140625" style="7" bestFit="1" customWidth="1"/>
    <col min="12352" max="12355" width="7.5546875" style="7" bestFit="1" customWidth="1"/>
    <col min="12356" max="12356" width="6.88671875" style="7" bestFit="1" customWidth="1"/>
    <col min="12357" max="12357" width="9" style="7" bestFit="1" customWidth="1"/>
    <col min="12358" max="12359" width="7.5546875" style="7" bestFit="1" customWidth="1"/>
    <col min="12360" max="12361" width="9" style="7" bestFit="1" customWidth="1"/>
    <col min="12362" max="12362" width="9" style="7" customWidth="1"/>
    <col min="12363" max="12363" width="7.5546875" style="7" bestFit="1" customWidth="1"/>
    <col min="12364" max="12364" width="9" style="7" bestFit="1" customWidth="1"/>
    <col min="12365" max="12544" width="11.44140625" style="7"/>
    <col min="12545" max="12545" width="31" style="7" customWidth="1"/>
    <col min="12546" max="12546" width="9" style="7" bestFit="1" customWidth="1"/>
    <col min="12547" max="12547" width="7.5546875" style="7" bestFit="1" customWidth="1"/>
    <col min="12548" max="12548" width="10.44140625" style="7" bestFit="1" customWidth="1"/>
    <col min="12549" max="12552" width="7.5546875" style="7" bestFit="1" customWidth="1"/>
    <col min="12553" max="12553" width="6.88671875" style="7" bestFit="1" customWidth="1"/>
    <col min="12554" max="12554" width="9" style="7" bestFit="1" customWidth="1"/>
    <col min="12555" max="12556" width="7.5546875" style="7" bestFit="1" customWidth="1"/>
    <col min="12557" max="12558" width="9" style="7" bestFit="1" customWidth="1"/>
    <col min="12559" max="12559" width="9" style="7" customWidth="1"/>
    <col min="12560" max="12560" width="7.5546875" style="7" bestFit="1" customWidth="1"/>
    <col min="12561" max="12562" width="7.5546875" style="7" customWidth="1"/>
    <col min="12563" max="12563" width="9" style="7" bestFit="1" customWidth="1"/>
    <col min="12564" max="12564" width="17.109375" style="7" customWidth="1"/>
    <col min="12565" max="12568" width="10.109375" style="7" customWidth="1"/>
    <col min="12569" max="12569" width="9" style="7" bestFit="1" customWidth="1"/>
    <col min="12570" max="12570" width="7.5546875" style="7" bestFit="1" customWidth="1"/>
    <col min="12571" max="12571" width="10.44140625" style="7" bestFit="1" customWidth="1"/>
    <col min="12572" max="12575" width="7.5546875" style="7" bestFit="1" customWidth="1"/>
    <col min="12576" max="12576" width="6.88671875" style="7" bestFit="1" customWidth="1"/>
    <col min="12577" max="12577" width="9" style="7" bestFit="1" customWidth="1"/>
    <col min="12578" max="12579" width="7.5546875" style="7" bestFit="1" customWidth="1"/>
    <col min="12580" max="12581" width="9" style="7" bestFit="1" customWidth="1"/>
    <col min="12582" max="12582" width="9" style="7" customWidth="1"/>
    <col min="12583" max="12583" width="7.5546875" style="7" bestFit="1" customWidth="1"/>
    <col min="12584" max="12584" width="9" style="7" bestFit="1" customWidth="1"/>
    <col min="12585" max="12585" width="11.44140625" style="7"/>
    <col min="12586" max="12586" width="29.44140625" style="7" customWidth="1"/>
    <col min="12587" max="12587" width="9" style="7" bestFit="1" customWidth="1"/>
    <col min="12588" max="12588" width="7.5546875" style="7" bestFit="1" customWidth="1"/>
    <col min="12589" max="12589" width="10.44140625" style="7" bestFit="1" customWidth="1"/>
    <col min="12590" max="12593" width="7.5546875" style="7" bestFit="1" customWidth="1"/>
    <col min="12594" max="12594" width="6.88671875" style="7" bestFit="1" customWidth="1"/>
    <col min="12595" max="12595" width="9" style="7" bestFit="1" customWidth="1"/>
    <col min="12596" max="12597" width="7.5546875" style="7" bestFit="1" customWidth="1"/>
    <col min="12598" max="12599" width="9" style="7" bestFit="1" customWidth="1"/>
    <col min="12600" max="12600" width="9" style="7" customWidth="1"/>
    <col min="12601" max="12601" width="7.5546875" style="7" bestFit="1" customWidth="1"/>
    <col min="12602" max="12602" width="9" style="7" bestFit="1" customWidth="1"/>
    <col min="12603" max="12603" width="11.44140625" style="7"/>
    <col min="12604" max="12604" width="29.44140625" style="7" customWidth="1"/>
    <col min="12605" max="12605" width="9" style="7" bestFit="1" customWidth="1"/>
    <col min="12606" max="12606" width="7.5546875" style="7" bestFit="1" customWidth="1"/>
    <col min="12607" max="12607" width="10.44140625" style="7" bestFit="1" customWidth="1"/>
    <col min="12608" max="12611" width="7.5546875" style="7" bestFit="1" customWidth="1"/>
    <col min="12612" max="12612" width="6.88671875" style="7" bestFit="1" customWidth="1"/>
    <col min="12613" max="12613" width="9" style="7" bestFit="1" customWidth="1"/>
    <col min="12614" max="12615" width="7.5546875" style="7" bestFit="1" customWidth="1"/>
    <col min="12616" max="12617" width="9" style="7" bestFit="1" customWidth="1"/>
    <col min="12618" max="12618" width="9" style="7" customWidth="1"/>
    <col min="12619" max="12619" width="7.5546875" style="7" bestFit="1" customWidth="1"/>
    <col min="12620" max="12620" width="9" style="7" bestFit="1" customWidth="1"/>
    <col min="12621" max="12800" width="11.44140625" style="7"/>
    <col min="12801" max="12801" width="31" style="7" customWidth="1"/>
    <col min="12802" max="12802" width="9" style="7" bestFit="1" customWidth="1"/>
    <col min="12803" max="12803" width="7.5546875" style="7" bestFit="1" customWidth="1"/>
    <col min="12804" max="12804" width="10.44140625" style="7" bestFit="1" customWidth="1"/>
    <col min="12805" max="12808" width="7.5546875" style="7" bestFit="1" customWidth="1"/>
    <col min="12809" max="12809" width="6.88671875" style="7" bestFit="1" customWidth="1"/>
    <col min="12810" max="12810" width="9" style="7" bestFit="1" customWidth="1"/>
    <col min="12811" max="12812" width="7.5546875" style="7" bestFit="1" customWidth="1"/>
    <col min="12813" max="12814" width="9" style="7" bestFit="1" customWidth="1"/>
    <col min="12815" max="12815" width="9" style="7" customWidth="1"/>
    <col min="12816" max="12816" width="7.5546875" style="7" bestFit="1" customWidth="1"/>
    <col min="12817" max="12818" width="7.5546875" style="7" customWidth="1"/>
    <col min="12819" max="12819" width="9" style="7" bestFit="1" customWidth="1"/>
    <col min="12820" max="12820" width="17.109375" style="7" customWidth="1"/>
    <col min="12821" max="12824" width="10.109375" style="7" customWidth="1"/>
    <col min="12825" max="12825" width="9" style="7" bestFit="1" customWidth="1"/>
    <col min="12826" max="12826" width="7.5546875" style="7" bestFit="1" customWidth="1"/>
    <col min="12827" max="12827" width="10.44140625" style="7" bestFit="1" customWidth="1"/>
    <col min="12828" max="12831" width="7.5546875" style="7" bestFit="1" customWidth="1"/>
    <col min="12832" max="12832" width="6.88671875" style="7" bestFit="1" customWidth="1"/>
    <col min="12833" max="12833" width="9" style="7" bestFit="1" customWidth="1"/>
    <col min="12834" max="12835" width="7.5546875" style="7" bestFit="1" customWidth="1"/>
    <col min="12836" max="12837" width="9" style="7" bestFit="1" customWidth="1"/>
    <col min="12838" max="12838" width="9" style="7" customWidth="1"/>
    <col min="12839" max="12839" width="7.5546875" style="7" bestFit="1" customWidth="1"/>
    <col min="12840" max="12840" width="9" style="7" bestFit="1" customWidth="1"/>
    <col min="12841" max="12841" width="11.44140625" style="7"/>
    <col min="12842" max="12842" width="29.44140625" style="7" customWidth="1"/>
    <col min="12843" max="12843" width="9" style="7" bestFit="1" customWidth="1"/>
    <col min="12844" max="12844" width="7.5546875" style="7" bestFit="1" customWidth="1"/>
    <col min="12845" max="12845" width="10.44140625" style="7" bestFit="1" customWidth="1"/>
    <col min="12846" max="12849" width="7.5546875" style="7" bestFit="1" customWidth="1"/>
    <col min="12850" max="12850" width="6.88671875" style="7" bestFit="1" customWidth="1"/>
    <col min="12851" max="12851" width="9" style="7" bestFit="1" customWidth="1"/>
    <col min="12852" max="12853" width="7.5546875" style="7" bestFit="1" customWidth="1"/>
    <col min="12854" max="12855" width="9" style="7" bestFit="1" customWidth="1"/>
    <col min="12856" max="12856" width="9" style="7" customWidth="1"/>
    <col min="12857" max="12857" width="7.5546875" style="7" bestFit="1" customWidth="1"/>
    <col min="12858" max="12858" width="9" style="7" bestFit="1" customWidth="1"/>
    <col min="12859" max="12859" width="11.44140625" style="7"/>
    <col min="12860" max="12860" width="29.44140625" style="7" customWidth="1"/>
    <col min="12861" max="12861" width="9" style="7" bestFit="1" customWidth="1"/>
    <col min="12862" max="12862" width="7.5546875" style="7" bestFit="1" customWidth="1"/>
    <col min="12863" max="12863" width="10.44140625" style="7" bestFit="1" customWidth="1"/>
    <col min="12864" max="12867" width="7.5546875" style="7" bestFit="1" customWidth="1"/>
    <col min="12868" max="12868" width="6.88671875" style="7" bestFit="1" customWidth="1"/>
    <col min="12869" max="12869" width="9" style="7" bestFit="1" customWidth="1"/>
    <col min="12870" max="12871" width="7.5546875" style="7" bestFit="1" customWidth="1"/>
    <col min="12872" max="12873" width="9" style="7" bestFit="1" customWidth="1"/>
    <col min="12874" max="12874" width="9" style="7" customWidth="1"/>
    <col min="12875" max="12875" width="7.5546875" style="7" bestFit="1" customWidth="1"/>
    <col min="12876" max="12876" width="9" style="7" bestFit="1" customWidth="1"/>
    <col min="12877" max="13056" width="11.44140625" style="7"/>
    <col min="13057" max="13057" width="31" style="7" customWidth="1"/>
    <col min="13058" max="13058" width="9" style="7" bestFit="1" customWidth="1"/>
    <col min="13059" max="13059" width="7.5546875" style="7" bestFit="1" customWidth="1"/>
    <col min="13060" max="13060" width="10.44140625" style="7" bestFit="1" customWidth="1"/>
    <col min="13061" max="13064" width="7.5546875" style="7" bestFit="1" customWidth="1"/>
    <col min="13065" max="13065" width="6.88671875" style="7" bestFit="1" customWidth="1"/>
    <col min="13066" max="13066" width="9" style="7" bestFit="1" customWidth="1"/>
    <col min="13067" max="13068" width="7.5546875" style="7" bestFit="1" customWidth="1"/>
    <col min="13069" max="13070" width="9" style="7" bestFit="1" customWidth="1"/>
    <col min="13071" max="13071" width="9" style="7" customWidth="1"/>
    <col min="13072" max="13072" width="7.5546875" style="7" bestFit="1" customWidth="1"/>
    <col min="13073" max="13074" width="7.5546875" style="7" customWidth="1"/>
    <col min="13075" max="13075" width="9" style="7" bestFit="1" customWidth="1"/>
    <col min="13076" max="13076" width="17.109375" style="7" customWidth="1"/>
    <col min="13077" max="13080" width="10.109375" style="7" customWidth="1"/>
    <col min="13081" max="13081" width="9" style="7" bestFit="1" customWidth="1"/>
    <col min="13082" max="13082" width="7.5546875" style="7" bestFit="1" customWidth="1"/>
    <col min="13083" max="13083" width="10.44140625" style="7" bestFit="1" customWidth="1"/>
    <col min="13084" max="13087" width="7.5546875" style="7" bestFit="1" customWidth="1"/>
    <col min="13088" max="13088" width="6.88671875" style="7" bestFit="1" customWidth="1"/>
    <col min="13089" max="13089" width="9" style="7" bestFit="1" customWidth="1"/>
    <col min="13090" max="13091" width="7.5546875" style="7" bestFit="1" customWidth="1"/>
    <col min="13092" max="13093" width="9" style="7" bestFit="1" customWidth="1"/>
    <col min="13094" max="13094" width="9" style="7" customWidth="1"/>
    <col min="13095" max="13095" width="7.5546875" style="7" bestFit="1" customWidth="1"/>
    <col min="13096" max="13096" width="9" style="7" bestFit="1" customWidth="1"/>
    <col min="13097" max="13097" width="11.44140625" style="7"/>
    <col min="13098" max="13098" width="29.44140625" style="7" customWidth="1"/>
    <col min="13099" max="13099" width="9" style="7" bestFit="1" customWidth="1"/>
    <col min="13100" max="13100" width="7.5546875" style="7" bestFit="1" customWidth="1"/>
    <col min="13101" max="13101" width="10.44140625" style="7" bestFit="1" customWidth="1"/>
    <col min="13102" max="13105" width="7.5546875" style="7" bestFit="1" customWidth="1"/>
    <col min="13106" max="13106" width="6.88671875" style="7" bestFit="1" customWidth="1"/>
    <col min="13107" max="13107" width="9" style="7" bestFit="1" customWidth="1"/>
    <col min="13108" max="13109" width="7.5546875" style="7" bestFit="1" customWidth="1"/>
    <col min="13110" max="13111" width="9" style="7" bestFit="1" customWidth="1"/>
    <col min="13112" max="13112" width="9" style="7" customWidth="1"/>
    <col min="13113" max="13113" width="7.5546875" style="7" bestFit="1" customWidth="1"/>
    <col min="13114" max="13114" width="9" style="7" bestFit="1" customWidth="1"/>
    <col min="13115" max="13115" width="11.44140625" style="7"/>
    <col min="13116" max="13116" width="29.44140625" style="7" customWidth="1"/>
    <col min="13117" max="13117" width="9" style="7" bestFit="1" customWidth="1"/>
    <col min="13118" max="13118" width="7.5546875" style="7" bestFit="1" customWidth="1"/>
    <col min="13119" max="13119" width="10.44140625" style="7" bestFit="1" customWidth="1"/>
    <col min="13120" max="13123" width="7.5546875" style="7" bestFit="1" customWidth="1"/>
    <col min="13124" max="13124" width="6.88671875" style="7" bestFit="1" customWidth="1"/>
    <col min="13125" max="13125" width="9" style="7" bestFit="1" customWidth="1"/>
    <col min="13126" max="13127" width="7.5546875" style="7" bestFit="1" customWidth="1"/>
    <col min="13128" max="13129" width="9" style="7" bestFit="1" customWidth="1"/>
    <col min="13130" max="13130" width="9" style="7" customWidth="1"/>
    <col min="13131" max="13131" width="7.5546875" style="7" bestFit="1" customWidth="1"/>
    <col min="13132" max="13132" width="9" style="7" bestFit="1" customWidth="1"/>
    <col min="13133" max="13312" width="11.44140625" style="7"/>
    <col min="13313" max="13313" width="31" style="7" customWidth="1"/>
    <col min="13314" max="13314" width="9" style="7" bestFit="1" customWidth="1"/>
    <col min="13315" max="13315" width="7.5546875" style="7" bestFit="1" customWidth="1"/>
    <col min="13316" max="13316" width="10.44140625" style="7" bestFit="1" customWidth="1"/>
    <col min="13317" max="13320" width="7.5546875" style="7" bestFit="1" customWidth="1"/>
    <col min="13321" max="13321" width="6.88671875" style="7" bestFit="1" customWidth="1"/>
    <col min="13322" max="13322" width="9" style="7" bestFit="1" customWidth="1"/>
    <col min="13323" max="13324" width="7.5546875" style="7" bestFit="1" customWidth="1"/>
    <col min="13325" max="13326" width="9" style="7" bestFit="1" customWidth="1"/>
    <col min="13327" max="13327" width="9" style="7" customWidth="1"/>
    <col min="13328" max="13328" width="7.5546875" style="7" bestFit="1" customWidth="1"/>
    <col min="13329" max="13330" width="7.5546875" style="7" customWidth="1"/>
    <col min="13331" max="13331" width="9" style="7" bestFit="1" customWidth="1"/>
    <col min="13332" max="13332" width="17.109375" style="7" customWidth="1"/>
    <col min="13333" max="13336" width="10.109375" style="7" customWidth="1"/>
    <col min="13337" max="13337" width="9" style="7" bestFit="1" customWidth="1"/>
    <col min="13338" max="13338" width="7.5546875" style="7" bestFit="1" customWidth="1"/>
    <col min="13339" max="13339" width="10.44140625" style="7" bestFit="1" customWidth="1"/>
    <col min="13340" max="13343" width="7.5546875" style="7" bestFit="1" customWidth="1"/>
    <col min="13344" max="13344" width="6.88671875" style="7" bestFit="1" customWidth="1"/>
    <col min="13345" max="13345" width="9" style="7" bestFit="1" customWidth="1"/>
    <col min="13346" max="13347" width="7.5546875" style="7" bestFit="1" customWidth="1"/>
    <col min="13348" max="13349" width="9" style="7" bestFit="1" customWidth="1"/>
    <col min="13350" max="13350" width="9" style="7" customWidth="1"/>
    <col min="13351" max="13351" width="7.5546875" style="7" bestFit="1" customWidth="1"/>
    <col min="13352" max="13352" width="9" style="7" bestFit="1" customWidth="1"/>
    <col min="13353" max="13353" width="11.44140625" style="7"/>
    <col min="13354" max="13354" width="29.44140625" style="7" customWidth="1"/>
    <col min="13355" max="13355" width="9" style="7" bestFit="1" customWidth="1"/>
    <col min="13356" max="13356" width="7.5546875" style="7" bestFit="1" customWidth="1"/>
    <col min="13357" max="13357" width="10.44140625" style="7" bestFit="1" customWidth="1"/>
    <col min="13358" max="13361" width="7.5546875" style="7" bestFit="1" customWidth="1"/>
    <col min="13362" max="13362" width="6.88671875" style="7" bestFit="1" customWidth="1"/>
    <col min="13363" max="13363" width="9" style="7" bestFit="1" customWidth="1"/>
    <col min="13364" max="13365" width="7.5546875" style="7" bestFit="1" customWidth="1"/>
    <col min="13366" max="13367" width="9" style="7" bestFit="1" customWidth="1"/>
    <col min="13368" max="13368" width="9" style="7" customWidth="1"/>
    <col min="13369" max="13369" width="7.5546875" style="7" bestFit="1" customWidth="1"/>
    <col min="13370" max="13370" width="9" style="7" bestFit="1" customWidth="1"/>
    <col min="13371" max="13371" width="11.44140625" style="7"/>
    <col min="13372" max="13372" width="29.44140625" style="7" customWidth="1"/>
    <col min="13373" max="13373" width="9" style="7" bestFit="1" customWidth="1"/>
    <col min="13374" max="13374" width="7.5546875" style="7" bestFit="1" customWidth="1"/>
    <col min="13375" max="13375" width="10.44140625" style="7" bestFit="1" customWidth="1"/>
    <col min="13376" max="13379" width="7.5546875" style="7" bestFit="1" customWidth="1"/>
    <col min="13380" max="13380" width="6.88671875" style="7" bestFit="1" customWidth="1"/>
    <col min="13381" max="13381" width="9" style="7" bestFit="1" customWidth="1"/>
    <col min="13382" max="13383" width="7.5546875" style="7" bestFit="1" customWidth="1"/>
    <col min="13384" max="13385" width="9" style="7" bestFit="1" customWidth="1"/>
    <col min="13386" max="13386" width="9" style="7" customWidth="1"/>
    <col min="13387" max="13387" width="7.5546875" style="7" bestFit="1" customWidth="1"/>
    <col min="13388" max="13388" width="9" style="7" bestFit="1" customWidth="1"/>
    <col min="13389" max="13568" width="11.44140625" style="7"/>
    <col min="13569" max="13569" width="31" style="7" customWidth="1"/>
    <col min="13570" max="13570" width="9" style="7" bestFit="1" customWidth="1"/>
    <col min="13571" max="13571" width="7.5546875" style="7" bestFit="1" customWidth="1"/>
    <col min="13572" max="13572" width="10.44140625" style="7" bestFit="1" customWidth="1"/>
    <col min="13573" max="13576" width="7.5546875" style="7" bestFit="1" customWidth="1"/>
    <col min="13577" max="13577" width="6.88671875" style="7" bestFit="1" customWidth="1"/>
    <col min="13578" max="13578" width="9" style="7" bestFit="1" customWidth="1"/>
    <col min="13579" max="13580" width="7.5546875" style="7" bestFit="1" customWidth="1"/>
    <col min="13581" max="13582" width="9" style="7" bestFit="1" customWidth="1"/>
    <col min="13583" max="13583" width="9" style="7" customWidth="1"/>
    <col min="13584" max="13584" width="7.5546875" style="7" bestFit="1" customWidth="1"/>
    <col min="13585" max="13586" width="7.5546875" style="7" customWidth="1"/>
    <col min="13587" max="13587" width="9" style="7" bestFit="1" customWidth="1"/>
    <col min="13588" max="13588" width="17.109375" style="7" customWidth="1"/>
    <col min="13589" max="13592" width="10.109375" style="7" customWidth="1"/>
    <col min="13593" max="13593" width="9" style="7" bestFit="1" customWidth="1"/>
    <col min="13594" max="13594" width="7.5546875" style="7" bestFit="1" customWidth="1"/>
    <col min="13595" max="13595" width="10.44140625" style="7" bestFit="1" customWidth="1"/>
    <col min="13596" max="13599" width="7.5546875" style="7" bestFit="1" customWidth="1"/>
    <col min="13600" max="13600" width="6.88671875" style="7" bestFit="1" customWidth="1"/>
    <col min="13601" max="13601" width="9" style="7" bestFit="1" customWidth="1"/>
    <col min="13602" max="13603" width="7.5546875" style="7" bestFit="1" customWidth="1"/>
    <col min="13604" max="13605" width="9" style="7" bestFit="1" customWidth="1"/>
    <col min="13606" max="13606" width="9" style="7" customWidth="1"/>
    <col min="13607" max="13607" width="7.5546875" style="7" bestFit="1" customWidth="1"/>
    <col min="13608" max="13608" width="9" style="7" bestFit="1" customWidth="1"/>
    <col min="13609" max="13609" width="11.44140625" style="7"/>
    <col min="13610" max="13610" width="29.44140625" style="7" customWidth="1"/>
    <col min="13611" max="13611" width="9" style="7" bestFit="1" customWidth="1"/>
    <col min="13612" max="13612" width="7.5546875" style="7" bestFit="1" customWidth="1"/>
    <col min="13613" max="13613" width="10.44140625" style="7" bestFit="1" customWidth="1"/>
    <col min="13614" max="13617" width="7.5546875" style="7" bestFit="1" customWidth="1"/>
    <col min="13618" max="13618" width="6.88671875" style="7" bestFit="1" customWidth="1"/>
    <col min="13619" max="13619" width="9" style="7" bestFit="1" customWidth="1"/>
    <col min="13620" max="13621" width="7.5546875" style="7" bestFit="1" customWidth="1"/>
    <col min="13622" max="13623" width="9" style="7" bestFit="1" customWidth="1"/>
    <col min="13624" max="13624" width="9" style="7" customWidth="1"/>
    <col min="13625" max="13625" width="7.5546875" style="7" bestFit="1" customWidth="1"/>
    <col min="13626" max="13626" width="9" style="7" bestFit="1" customWidth="1"/>
    <col min="13627" max="13627" width="11.44140625" style="7"/>
    <col min="13628" max="13628" width="29.44140625" style="7" customWidth="1"/>
    <col min="13629" max="13629" width="9" style="7" bestFit="1" customWidth="1"/>
    <col min="13630" max="13630" width="7.5546875" style="7" bestFit="1" customWidth="1"/>
    <col min="13631" max="13631" width="10.44140625" style="7" bestFit="1" customWidth="1"/>
    <col min="13632" max="13635" width="7.5546875" style="7" bestFit="1" customWidth="1"/>
    <col min="13636" max="13636" width="6.88671875" style="7" bestFit="1" customWidth="1"/>
    <col min="13637" max="13637" width="9" style="7" bestFit="1" customWidth="1"/>
    <col min="13638" max="13639" width="7.5546875" style="7" bestFit="1" customWidth="1"/>
    <col min="13640" max="13641" width="9" style="7" bestFit="1" customWidth="1"/>
    <col min="13642" max="13642" width="9" style="7" customWidth="1"/>
    <col min="13643" max="13643" width="7.5546875" style="7" bestFit="1" customWidth="1"/>
    <col min="13644" max="13644" width="9" style="7" bestFit="1" customWidth="1"/>
    <col min="13645" max="13824" width="11.44140625" style="7"/>
    <col min="13825" max="13825" width="31" style="7" customWidth="1"/>
    <col min="13826" max="13826" width="9" style="7" bestFit="1" customWidth="1"/>
    <col min="13827" max="13827" width="7.5546875" style="7" bestFit="1" customWidth="1"/>
    <col min="13828" max="13828" width="10.44140625" style="7" bestFit="1" customWidth="1"/>
    <col min="13829" max="13832" width="7.5546875" style="7" bestFit="1" customWidth="1"/>
    <col min="13833" max="13833" width="6.88671875" style="7" bestFit="1" customWidth="1"/>
    <col min="13834" max="13834" width="9" style="7" bestFit="1" customWidth="1"/>
    <col min="13835" max="13836" width="7.5546875" style="7" bestFit="1" customWidth="1"/>
    <col min="13837" max="13838" width="9" style="7" bestFit="1" customWidth="1"/>
    <col min="13839" max="13839" width="9" style="7" customWidth="1"/>
    <col min="13840" max="13840" width="7.5546875" style="7" bestFit="1" customWidth="1"/>
    <col min="13841" max="13842" width="7.5546875" style="7" customWidth="1"/>
    <col min="13843" max="13843" width="9" style="7" bestFit="1" customWidth="1"/>
    <col min="13844" max="13844" width="17.109375" style="7" customWidth="1"/>
    <col min="13845" max="13848" width="10.109375" style="7" customWidth="1"/>
    <col min="13849" max="13849" width="9" style="7" bestFit="1" customWidth="1"/>
    <col min="13850" max="13850" width="7.5546875" style="7" bestFit="1" customWidth="1"/>
    <col min="13851" max="13851" width="10.44140625" style="7" bestFit="1" customWidth="1"/>
    <col min="13852" max="13855" width="7.5546875" style="7" bestFit="1" customWidth="1"/>
    <col min="13856" max="13856" width="6.88671875" style="7" bestFit="1" customWidth="1"/>
    <col min="13857" max="13857" width="9" style="7" bestFit="1" customWidth="1"/>
    <col min="13858" max="13859" width="7.5546875" style="7" bestFit="1" customWidth="1"/>
    <col min="13860" max="13861" width="9" style="7" bestFit="1" customWidth="1"/>
    <col min="13862" max="13862" width="9" style="7" customWidth="1"/>
    <col min="13863" max="13863" width="7.5546875" style="7" bestFit="1" customWidth="1"/>
    <col min="13864" max="13864" width="9" style="7" bestFit="1" customWidth="1"/>
    <col min="13865" max="13865" width="11.44140625" style="7"/>
    <col min="13866" max="13866" width="29.44140625" style="7" customWidth="1"/>
    <col min="13867" max="13867" width="9" style="7" bestFit="1" customWidth="1"/>
    <col min="13868" max="13868" width="7.5546875" style="7" bestFit="1" customWidth="1"/>
    <col min="13869" max="13869" width="10.44140625" style="7" bestFit="1" customWidth="1"/>
    <col min="13870" max="13873" width="7.5546875" style="7" bestFit="1" customWidth="1"/>
    <col min="13874" max="13874" width="6.88671875" style="7" bestFit="1" customWidth="1"/>
    <col min="13875" max="13875" width="9" style="7" bestFit="1" customWidth="1"/>
    <col min="13876" max="13877" width="7.5546875" style="7" bestFit="1" customWidth="1"/>
    <col min="13878" max="13879" width="9" style="7" bestFit="1" customWidth="1"/>
    <col min="13880" max="13880" width="9" style="7" customWidth="1"/>
    <col min="13881" max="13881" width="7.5546875" style="7" bestFit="1" customWidth="1"/>
    <col min="13882" max="13882" width="9" style="7" bestFit="1" customWidth="1"/>
    <col min="13883" max="13883" width="11.44140625" style="7"/>
    <col min="13884" max="13884" width="29.44140625" style="7" customWidth="1"/>
    <col min="13885" max="13885" width="9" style="7" bestFit="1" customWidth="1"/>
    <col min="13886" max="13886" width="7.5546875" style="7" bestFit="1" customWidth="1"/>
    <col min="13887" max="13887" width="10.44140625" style="7" bestFit="1" customWidth="1"/>
    <col min="13888" max="13891" width="7.5546875" style="7" bestFit="1" customWidth="1"/>
    <col min="13892" max="13892" width="6.88671875" style="7" bestFit="1" customWidth="1"/>
    <col min="13893" max="13893" width="9" style="7" bestFit="1" customWidth="1"/>
    <col min="13894" max="13895" width="7.5546875" style="7" bestFit="1" customWidth="1"/>
    <col min="13896" max="13897" width="9" style="7" bestFit="1" customWidth="1"/>
    <col min="13898" max="13898" width="9" style="7" customWidth="1"/>
    <col min="13899" max="13899" width="7.5546875" style="7" bestFit="1" customWidth="1"/>
    <col min="13900" max="13900" width="9" style="7" bestFit="1" customWidth="1"/>
    <col min="13901" max="14080" width="11.44140625" style="7"/>
    <col min="14081" max="14081" width="31" style="7" customWidth="1"/>
    <col min="14082" max="14082" width="9" style="7" bestFit="1" customWidth="1"/>
    <col min="14083" max="14083" width="7.5546875" style="7" bestFit="1" customWidth="1"/>
    <col min="14084" max="14084" width="10.44140625" style="7" bestFit="1" customWidth="1"/>
    <col min="14085" max="14088" width="7.5546875" style="7" bestFit="1" customWidth="1"/>
    <col min="14089" max="14089" width="6.88671875" style="7" bestFit="1" customWidth="1"/>
    <col min="14090" max="14090" width="9" style="7" bestFit="1" customWidth="1"/>
    <col min="14091" max="14092" width="7.5546875" style="7" bestFit="1" customWidth="1"/>
    <col min="14093" max="14094" width="9" style="7" bestFit="1" customWidth="1"/>
    <col min="14095" max="14095" width="9" style="7" customWidth="1"/>
    <col min="14096" max="14096" width="7.5546875" style="7" bestFit="1" customWidth="1"/>
    <col min="14097" max="14098" width="7.5546875" style="7" customWidth="1"/>
    <col min="14099" max="14099" width="9" style="7" bestFit="1" customWidth="1"/>
    <col min="14100" max="14100" width="17.109375" style="7" customWidth="1"/>
    <col min="14101" max="14104" width="10.109375" style="7" customWidth="1"/>
    <col min="14105" max="14105" width="9" style="7" bestFit="1" customWidth="1"/>
    <col min="14106" max="14106" width="7.5546875" style="7" bestFit="1" customWidth="1"/>
    <col min="14107" max="14107" width="10.44140625" style="7" bestFit="1" customWidth="1"/>
    <col min="14108" max="14111" width="7.5546875" style="7" bestFit="1" customWidth="1"/>
    <col min="14112" max="14112" width="6.88671875" style="7" bestFit="1" customWidth="1"/>
    <col min="14113" max="14113" width="9" style="7" bestFit="1" customWidth="1"/>
    <col min="14114" max="14115" width="7.5546875" style="7" bestFit="1" customWidth="1"/>
    <col min="14116" max="14117" width="9" style="7" bestFit="1" customWidth="1"/>
    <col min="14118" max="14118" width="9" style="7" customWidth="1"/>
    <col min="14119" max="14119" width="7.5546875" style="7" bestFit="1" customWidth="1"/>
    <col min="14120" max="14120" width="9" style="7" bestFit="1" customWidth="1"/>
    <col min="14121" max="14121" width="11.44140625" style="7"/>
    <col min="14122" max="14122" width="29.44140625" style="7" customWidth="1"/>
    <col min="14123" max="14123" width="9" style="7" bestFit="1" customWidth="1"/>
    <col min="14124" max="14124" width="7.5546875" style="7" bestFit="1" customWidth="1"/>
    <col min="14125" max="14125" width="10.44140625" style="7" bestFit="1" customWidth="1"/>
    <col min="14126" max="14129" width="7.5546875" style="7" bestFit="1" customWidth="1"/>
    <col min="14130" max="14130" width="6.88671875" style="7" bestFit="1" customWidth="1"/>
    <col min="14131" max="14131" width="9" style="7" bestFit="1" customWidth="1"/>
    <col min="14132" max="14133" width="7.5546875" style="7" bestFit="1" customWidth="1"/>
    <col min="14134" max="14135" width="9" style="7" bestFit="1" customWidth="1"/>
    <col min="14136" max="14136" width="9" style="7" customWidth="1"/>
    <col min="14137" max="14137" width="7.5546875" style="7" bestFit="1" customWidth="1"/>
    <col min="14138" max="14138" width="9" style="7" bestFit="1" customWidth="1"/>
    <col min="14139" max="14139" width="11.44140625" style="7"/>
    <col min="14140" max="14140" width="29.44140625" style="7" customWidth="1"/>
    <col min="14141" max="14141" width="9" style="7" bestFit="1" customWidth="1"/>
    <col min="14142" max="14142" width="7.5546875" style="7" bestFit="1" customWidth="1"/>
    <col min="14143" max="14143" width="10.44140625" style="7" bestFit="1" customWidth="1"/>
    <col min="14144" max="14147" width="7.5546875" style="7" bestFit="1" customWidth="1"/>
    <col min="14148" max="14148" width="6.88671875" style="7" bestFit="1" customWidth="1"/>
    <col min="14149" max="14149" width="9" style="7" bestFit="1" customWidth="1"/>
    <col min="14150" max="14151" width="7.5546875" style="7" bestFit="1" customWidth="1"/>
    <col min="14152" max="14153" width="9" style="7" bestFit="1" customWidth="1"/>
    <col min="14154" max="14154" width="9" style="7" customWidth="1"/>
    <col min="14155" max="14155" width="7.5546875" style="7" bestFit="1" customWidth="1"/>
    <col min="14156" max="14156" width="9" style="7" bestFit="1" customWidth="1"/>
    <col min="14157" max="14336" width="11.44140625" style="7"/>
    <col min="14337" max="14337" width="31" style="7" customWidth="1"/>
    <col min="14338" max="14338" width="9" style="7" bestFit="1" customWidth="1"/>
    <col min="14339" max="14339" width="7.5546875" style="7" bestFit="1" customWidth="1"/>
    <col min="14340" max="14340" width="10.44140625" style="7" bestFit="1" customWidth="1"/>
    <col min="14341" max="14344" width="7.5546875" style="7" bestFit="1" customWidth="1"/>
    <col min="14345" max="14345" width="6.88671875" style="7" bestFit="1" customWidth="1"/>
    <col min="14346" max="14346" width="9" style="7" bestFit="1" customWidth="1"/>
    <col min="14347" max="14348" width="7.5546875" style="7" bestFit="1" customWidth="1"/>
    <col min="14349" max="14350" width="9" style="7" bestFit="1" customWidth="1"/>
    <col min="14351" max="14351" width="9" style="7" customWidth="1"/>
    <col min="14352" max="14352" width="7.5546875" style="7" bestFit="1" customWidth="1"/>
    <col min="14353" max="14354" width="7.5546875" style="7" customWidth="1"/>
    <col min="14355" max="14355" width="9" style="7" bestFit="1" customWidth="1"/>
    <col min="14356" max="14356" width="17.109375" style="7" customWidth="1"/>
    <col min="14357" max="14360" width="10.109375" style="7" customWidth="1"/>
    <col min="14361" max="14361" width="9" style="7" bestFit="1" customWidth="1"/>
    <col min="14362" max="14362" width="7.5546875" style="7" bestFit="1" customWidth="1"/>
    <col min="14363" max="14363" width="10.44140625" style="7" bestFit="1" customWidth="1"/>
    <col min="14364" max="14367" width="7.5546875" style="7" bestFit="1" customWidth="1"/>
    <col min="14368" max="14368" width="6.88671875" style="7" bestFit="1" customWidth="1"/>
    <col min="14369" max="14369" width="9" style="7" bestFit="1" customWidth="1"/>
    <col min="14370" max="14371" width="7.5546875" style="7" bestFit="1" customWidth="1"/>
    <col min="14372" max="14373" width="9" style="7" bestFit="1" customWidth="1"/>
    <col min="14374" max="14374" width="9" style="7" customWidth="1"/>
    <col min="14375" max="14375" width="7.5546875" style="7" bestFit="1" customWidth="1"/>
    <col min="14376" max="14376" width="9" style="7" bestFit="1" customWidth="1"/>
    <col min="14377" max="14377" width="11.44140625" style="7"/>
    <col min="14378" max="14378" width="29.44140625" style="7" customWidth="1"/>
    <col min="14379" max="14379" width="9" style="7" bestFit="1" customWidth="1"/>
    <col min="14380" max="14380" width="7.5546875" style="7" bestFit="1" customWidth="1"/>
    <col min="14381" max="14381" width="10.44140625" style="7" bestFit="1" customWidth="1"/>
    <col min="14382" max="14385" width="7.5546875" style="7" bestFit="1" customWidth="1"/>
    <col min="14386" max="14386" width="6.88671875" style="7" bestFit="1" customWidth="1"/>
    <col min="14387" max="14387" width="9" style="7" bestFit="1" customWidth="1"/>
    <col min="14388" max="14389" width="7.5546875" style="7" bestFit="1" customWidth="1"/>
    <col min="14390" max="14391" width="9" style="7" bestFit="1" customWidth="1"/>
    <col min="14392" max="14392" width="9" style="7" customWidth="1"/>
    <col min="14393" max="14393" width="7.5546875" style="7" bestFit="1" customWidth="1"/>
    <col min="14394" max="14394" width="9" style="7" bestFit="1" customWidth="1"/>
    <col min="14395" max="14395" width="11.44140625" style="7"/>
    <col min="14396" max="14396" width="29.44140625" style="7" customWidth="1"/>
    <col min="14397" max="14397" width="9" style="7" bestFit="1" customWidth="1"/>
    <col min="14398" max="14398" width="7.5546875" style="7" bestFit="1" customWidth="1"/>
    <col min="14399" max="14399" width="10.44140625" style="7" bestFit="1" customWidth="1"/>
    <col min="14400" max="14403" width="7.5546875" style="7" bestFit="1" customWidth="1"/>
    <col min="14404" max="14404" width="6.88671875" style="7" bestFit="1" customWidth="1"/>
    <col min="14405" max="14405" width="9" style="7" bestFit="1" customWidth="1"/>
    <col min="14406" max="14407" width="7.5546875" style="7" bestFit="1" customWidth="1"/>
    <col min="14408" max="14409" width="9" style="7" bestFit="1" customWidth="1"/>
    <col min="14410" max="14410" width="9" style="7" customWidth="1"/>
    <col min="14411" max="14411" width="7.5546875" style="7" bestFit="1" customWidth="1"/>
    <col min="14412" max="14412" width="9" style="7" bestFit="1" customWidth="1"/>
    <col min="14413" max="14592" width="11.44140625" style="7"/>
    <col min="14593" max="14593" width="31" style="7" customWidth="1"/>
    <col min="14594" max="14594" width="9" style="7" bestFit="1" customWidth="1"/>
    <col min="14595" max="14595" width="7.5546875" style="7" bestFit="1" customWidth="1"/>
    <col min="14596" max="14596" width="10.44140625" style="7" bestFit="1" customWidth="1"/>
    <col min="14597" max="14600" width="7.5546875" style="7" bestFit="1" customWidth="1"/>
    <col min="14601" max="14601" width="6.88671875" style="7" bestFit="1" customWidth="1"/>
    <col min="14602" max="14602" width="9" style="7" bestFit="1" customWidth="1"/>
    <col min="14603" max="14604" width="7.5546875" style="7" bestFit="1" customWidth="1"/>
    <col min="14605" max="14606" width="9" style="7" bestFit="1" customWidth="1"/>
    <col min="14607" max="14607" width="9" style="7" customWidth="1"/>
    <col min="14608" max="14608" width="7.5546875" style="7" bestFit="1" customWidth="1"/>
    <col min="14609" max="14610" width="7.5546875" style="7" customWidth="1"/>
    <col min="14611" max="14611" width="9" style="7" bestFit="1" customWidth="1"/>
    <col min="14612" max="14612" width="17.109375" style="7" customWidth="1"/>
    <col min="14613" max="14616" width="10.109375" style="7" customWidth="1"/>
    <col min="14617" max="14617" width="9" style="7" bestFit="1" customWidth="1"/>
    <col min="14618" max="14618" width="7.5546875" style="7" bestFit="1" customWidth="1"/>
    <col min="14619" max="14619" width="10.44140625" style="7" bestFit="1" customWidth="1"/>
    <col min="14620" max="14623" width="7.5546875" style="7" bestFit="1" customWidth="1"/>
    <col min="14624" max="14624" width="6.88671875" style="7" bestFit="1" customWidth="1"/>
    <col min="14625" max="14625" width="9" style="7" bestFit="1" customWidth="1"/>
    <col min="14626" max="14627" width="7.5546875" style="7" bestFit="1" customWidth="1"/>
    <col min="14628" max="14629" width="9" style="7" bestFit="1" customWidth="1"/>
    <col min="14630" max="14630" width="9" style="7" customWidth="1"/>
    <col min="14631" max="14631" width="7.5546875" style="7" bestFit="1" customWidth="1"/>
    <col min="14632" max="14632" width="9" style="7" bestFit="1" customWidth="1"/>
    <col min="14633" max="14633" width="11.44140625" style="7"/>
    <col min="14634" max="14634" width="29.44140625" style="7" customWidth="1"/>
    <col min="14635" max="14635" width="9" style="7" bestFit="1" customWidth="1"/>
    <col min="14636" max="14636" width="7.5546875" style="7" bestFit="1" customWidth="1"/>
    <col min="14637" max="14637" width="10.44140625" style="7" bestFit="1" customWidth="1"/>
    <col min="14638" max="14641" width="7.5546875" style="7" bestFit="1" customWidth="1"/>
    <col min="14642" max="14642" width="6.88671875" style="7" bestFit="1" customWidth="1"/>
    <col min="14643" max="14643" width="9" style="7" bestFit="1" customWidth="1"/>
    <col min="14644" max="14645" width="7.5546875" style="7" bestFit="1" customWidth="1"/>
    <col min="14646" max="14647" width="9" style="7" bestFit="1" customWidth="1"/>
    <col min="14648" max="14648" width="9" style="7" customWidth="1"/>
    <col min="14649" max="14649" width="7.5546875" style="7" bestFit="1" customWidth="1"/>
    <col min="14650" max="14650" width="9" style="7" bestFit="1" customWidth="1"/>
    <col min="14651" max="14651" width="11.44140625" style="7"/>
    <col min="14652" max="14652" width="29.44140625" style="7" customWidth="1"/>
    <col min="14653" max="14653" width="9" style="7" bestFit="1" customWidth="1"/>
    <col min="14654" max="14654" width="7.5546875" style="7" bestFit="1" customWidth="1"/>
    <col min="14655" max="14655" width="10.44140625" style="7" bestFit="1" customWidth="1"/>
    <col min="14656" max="14659" width="7.5546875" style="7" bestFit="1" customWidth="1"/>
    <col min="14660" max="14660" width="6.88671875" style="7" bestFit="1" customWidth="1"/>
    <col min="14661" max="14661" width="9" style="7" bestFit="1" customWidth="1"/>
    <col min="14662" max="14663" width="7.5546875" style="7" bestFit="1" customWidth="1"/>
    <col min="14664" max="14665" width="9" style="7" bestFit="1" customWidth="1"/>
    <col min="14666" max="14666" width="9" style="7" customWidth="1"/>
    <col min="14667" max="14667" width="7.5546875" style="7" bestFit="1" customWidth="1"/>
    <col min="14668" max="14668" width="9" style="7" bestFit="1" customWidth="1"/>
    <col min="14669" max="14848" width="11.44140625" style="7"/>
    <col min="14849" max="14849" width="31" style="7" customWidth="1"/>
    <col min="14850" max="14850" width="9" style="7" bestFit="1" customWidth="1"/>
    <col min="14851" max="14851" width="7.5546875" style="7" bestFit="1" customWidth="1"/>
    <col min="14852" max="14852" width="10.44140625" style="7" bestFit="1" customWidth="1"/>
    <col min="14853" max="14856" width="7.5546875" style="7" bestFit="1" customWidth="1"/>
    <col min="14857" max="14857" width="6.88671875" style="7" bestFit="1" customWidth="1"/>
    <col min="14858" max="14858" width="9" style="7" bestFit="1" customWidth="1"/>
    <col min="14859" max="14860" width="7.5546875" style="7" bestFit="1" customWidth="1"/>
    <col min="14861" max="14862" width="9" style="7" bestFit="1" customWidth="1"/>
    <col min="14863" max="14863" width="9" style="7" customWidth="1"/>
    <col min="14864" max="14864" width="7.5546875" style="7" bestFit="1" customWidth="1"/>
    <col min="14865" max="14866" width="7.5546875" style="7" customWidth="1"/>
    <col min="14867" max="14867" width="9" style="7" bestFit="1" customWidth="1"/>
    <col min="14868" max="14868" width="17.109375" style="7" customWidth="1"/>
    <col min="14869" max="14872" width="10.109375" style="7" customWidth="1"/>
    <col min="14873" max="14873" width="9" style="7" bestFit="1" customWidth="1"/>
    <col min="14874" max="14874" width="7.5546875" style="7" bestFit="1" customWidth="1"/>
    <col min="14875" max="14875" width="10.44140625" style="7" bestFit="1" customWidth="1"/>
    <col min="14876" max="14879" width="7.5546875" style="7" bestFit="1" customWidth="1"/>
    <col min="14880" max="14880" width="6.88671875" style="7" bestFit="1" customWidth="1"/>
    <col min="14881" max="14881" width="9" style="7" bestFit="1" customWidth="1"/>
    <col min="14882" max="14883" width="7.5546875" style="7" bestFit="1" customWidth="1"/>
    <col min="14884" max="14885" width="9" style="7" bestFit="1" customWidth="1"/>
    <col min="14886" max="14886" width="9" style="7" customWidth="1"/>
    <col min="14887" max="14887" width="7.5546875" style="7" bestFit="1" customWidth="1"/>
    <col min="14888" max="14888" width="9" style="7" bestFit="1" customWidth="1"/>
    <col min="14889" max="14889" width="11.44140625" style="7"/>
    <col min="14890" max="14890" width="29.44140625" style="7" customWidth="1"/>
    <col min="14891" max="14891" width="9" style="7" bestFit="1" customWidth="1"/>
    <col min="14892" max="14892" width="7.5546875" style="7" bestFit="1" customWidth="1"/>
    <col min="14893" max="14893" width="10.44140625" style="7" bestFit="1" customWidth="1"/>
    <col min="14894" max="14897" width="7.5546875" style="7" bestFit="1" customWidth="1"/>
    <col min="14898" max="14898" width="6.88671875" style="7" bestFit="1" customWidth="1"/>
    <col min="14899" max="14899" width="9" style="7" bestFit="1" customWidth="1"/>
    <col min="14900" max="14901" width="7.5546875" style="7" bestFit="1" customWidth="1"/>
    <col min="14902" max="14903" width="9" style="7" bestFit="1" customWidth="1"/>
    <col min="14904" max="14904" width="9" style="7" customWidth="1"/>
    <col min="14905" max="14905" width="7.5546875" style="7" bestFit="1" customWidth="1"/>
    <col min="14906" max="14906" width="9" style="7" bestFit="1" customWidth="1"/>
    <col min="14907" max="14907" width="11.44140625" style="7"/>
    <col min="14908" max="14908" width="29.44140625" style="7" customWidth="1"/>
    <col min="14909" max="14909" width="9" style="7" bestFit="1" customWidth="1"/>
    <col min="14910" max="14910" width="7.5546875" style="7" bestFit="1" customWidth="1"/>
    <col min="14911" max="14911" width="10.44140625" style="7" bestFit="1" customWidth="1"/>
    <col min="14912" max="14915" width="7.5546875" style="7" bestFit="1" customWidth="1"/>
    <col min="14916" max="14916" width="6.88671875" style="7" bestFit="1" customWidth="1"/>
    <col min="14917" max="14917" width="9" style="7" bestFit="1" customWidth="1"/>
    <col min="14918" max="14919" width="7.5546875" style="7" bestFit="1" customWidth="1"/>
    <col min="14920" max="14921" width="9" style="7" bestFit="1" customWidth="1"/>
    <col min="14922" max="14922" width="9" style="7" customWidth="1"/>
    <col min="14923" max="14923" width="7.5546875" style="7" bestFit="1" customWidth="1"/>
    <col min="14924" max="14924" width="9" style="7" bestFit="1" customWidth="1"/>
    <col min="14925" max="15104" width="11.44140625" style="7"/>
    <col min="15105" max="15105" width="31" style="7" customWidth="1"/>
    <col min="15106" max="15106" width="9" style="7" bestFit="1" customWidth="1"/>
    <col min="15107" max="15107" width="7.5546875" style="7" bestFit="1" customWidth="1"/>
    <col min="15108" max="15108" width="10.44140625" style="7" bestFit="1" customWidth="1"/>
    <col min="15109" max="15112" width="7.5546875" style="7" bestFit="1" customWidth="1"/>
    <col min="15113" max="15113" width="6.88671875" style="7" bestFit="1" customWidth="1"/>
    <col min="15114" max="15114" width="9" style="7" bestFit="1" customWidth="1"/>
    <col min="15115" max="15116" width="7.5546875" style="7" bestFit="1" customWidth="1"/>
    <col min="15117" max="15118" width="9" style="7" bestFit="1" customWidth="1"/>
    <col min="15119" max="15119" width="9" style="7" customWidth="1"/>
    <col min="15120" max="15120" width="7.5546875" style="7" bestFit="1" customWidth="1"/>
    <col min="15121" max="15122" width="7.5546875" style="7" customWidth="1"/>
    <col min="15123" max="15123" width="9" style="7" bestFit="1" customWidth="1"/>
    <col min="15124" max="15124" width="17.109375" style="7" customWidth="1"/>
    <col min="15125" max="15128" width="10.109375" style="7" customWidth="1"/>
    <col min="15129" max="15129" width="9" style="7" bestFit="1" customWidth="1"/>
    <col min="15130" max="15130" width="7.5546875" style="7" bestFit="1" customWidth="1"/>
    <col min="15131" max="15131" width="10.44140625" style="7" bestFit="1" customWidth="1"/>
    <col min="15132" max="15135" width="7.5546875" style="7" bestFit="1" customWidth="1"/>
    <col min="15136" max="15136" width="6.88671875" style="7" bestFit="1" customWidth="1"/>
    <col min="15137" max="15137" width="9" style="7" bestFit="1" customWidth="1"/>
    <col min="15138" max="15139" width="7.5546875" style="7" bestFit="1" customWidth="1"/>
    <col min="15140" max="15141" width="9" style="7" bestFit="1" customWidth="1"/>
    <col min="15142" max="15142" width="9" style="7" customWidth="1"/>
    <col min="15143" max="15143" width="7.5546875" style="7" bestFit="1" customWidth="1"/>
    <col min="15144" max="15144" width="9" style="7" bestFit="1" customWidth="1"/>
    <col min="15145" max="15145" width="11.44140625" style="7"/>
    <col min="15146" max="15146" width="29.44140625" style="7" customWidth="1"/>
    <col min="15147" max="15147" width="9" style="7" bestFit="1" customWidth="1"/>
    <col min="15148" max="15148" width="7.5546875" style="7" bestFit="1" customWidth="1"/>
    <col min="15149" max="15149" width="10.44140625" style="7" bestFit="1" customWidth="1"/>
    <col min="15150" max="15153" width="7.5546875" style="7" bestFit="1" customWidth="1"/>
    <col min="15154" max="15154" width="6.88671875" style="7" bestFit="1" customWidth="1"/>
    <col min="15155" max="15155" width="9" style="7" bestFit="1" customWidth="1"/>
    <col min="15156" max="15157" width="7.5546875" style="7" bestFit="1" customWidth="1"/>
    <col min="15158" max="15159" width="9" style="7" bestFit="1" customWidth="1"/>
    <col min="15160" max="15160" width="9" style="7" customWidth="1"/>
    <col min="15161" max="15161" width="7.5546875" style="7" bestFit="1" customWidth="1"/>
    <col min="15162" max="15162" width="9" style="7" bestFit="1" customWidth="1"/>
    <col min="15163" max="15163" width="11.44140625" style="7"/>
    <col min="15164" max="15164" width="29.44140625" style="7" customWidth="1"/>
    <col min="15165" max="15165" width="9" style="7" bestFit="1" customWidth="1"/>
    <col min="15166" max="15166" width="7.5546875" style="7" bestFit="1" customWidth="1"/>
    <col min="15167" max="15167" width="10.44140625" style="7" bestFit="1" customWidth="1"/>
    <col min="15168" max="15171" width="7.5546875" style="7" bestFit="1" customWidth="1"/>
    <col min="15172" max="15172" width="6.88671875" style="7" bestFit="1" customWidth="1"/>
    <col min="15173" max="15173" width="9" style="7" bestFit="1" customWidth="1"/>
    <col min="15174" max="15175" width="7.5546875" style="7" bestFit="1" customWidth="1"/>
    <col min="15176" max="15177" width="9" style="7" bestFit="1" customWidth="1"/>
    <col min="15178" max="15178" width="9" style="7" customWidth="1"/>
    <col min="15179" max="15179" width="7.5546875" style="7" bestFit="1" customWidth="1"/>
    <col min="15180" max="15180" width="9" style="7" bestFit="1" customWidth="1"/>
    <col min="15181" max="15360" width="11.44140625" style="7"/>
    <col min="15361" max="15361" width="31" style="7" customWidth="1"/>
    <col min="15362" max="15362" width="9" style="7" bestFit="1" customWidth="1"/>
    <col min="15363" max="15363" width="7.5546875" style="7" bestFit="1" customWidth="1"/>
    <col min="15364" max="15364" width="10.44140625" style="7" bestFit="1" customWidth="1"/>
    <col min="15365" max="15368" width="7.5546875" style="7" bestFit="1" customWidth="1"/>
    <col min="15369" max="15369" width="6.88671875" style="7" bestFit="1" customWidth="1"/>
    <col min="15370" max="15370" width="9" style="7" bestFit="1" customWidth="1"/>
    <col min="15371" max="15372" width="7.5546875" style="7" bestFit="1" customWidth="1"/>
    <col min="15373" max="15374" width="9" style="7" bestFit="1" customWidth="1"/>
    <col min="15375" max="15375" width="9" style="7" customWidth="1"/>
    <col min="15376" max="15376" width="7.5546875" style="7" bestFit="1" customWidth="1"/>
    <col min="15377" max="15378" width="7.5546875" style="7" customWidth="1"/>
    <col min="15379" max="15379" width="9" style="7" bestFit="1" customWidth="1"/>
    <col min="15380" max="15380" width="17.109375" style="7" customWidth="1"/>
    <col min="15381" max="15384" width="10.109375" style="7" customWidth="1"/>
    <col min="15385" max="15385" width="9" style="7" bestFit="1" customWidth="1"/>
    <col min="15386" max="15386" width="7.5546875" style="7" bestFit="1" customWidth="1"/>
    <col min="15387" max="15387" width="10.44140625" style="7" bestFit="1" customWidth="1"/>
    <col min="15388" max="15391" width="7.5546875" style="7" bestFit="1" customWidth="1"/>
    <col min="15392" max="15392" width="6.88671875" style="7" bestFit="1" customWidth="1"/>
    <col min="15393" max="15393" width="9" style="7" bestFit="1" customWidth="1"/>
    <col min="15394" max="15395" width="7.5546875" style="7" bestFit="1" customWidth="1"/>
    <col min="15396" max="15397" width="9" style="7" bestFit="1" customWidth="1"/>
    <col min="15398" max="15398" width="9" style="7" customWidth="1"/>
    <col min="15399" max="15399" width="7.5546875" style="7" bestFit="1" customWidth="1"/>
    <col min="15400" max="15400" width="9" style="7" bestFit="1" customWidth="1"/>
    <col min="15401" max="15401" width="11.44140625" style="7"/>
    <col min="15402" max="15402" width="29.44140625" style="7" customWidth="1"/>
    <col min="15403" max="15403" width="9" style="7" bestFit="1" customWidth="1"/>
    <col min="15404" max="15404" width="7.5546875" style="7" bestFit="1" customWidth="1"/>
    <col min="15405" max="15405" width="10.44140625" style="7" bestFit="1" customWidth="1"/>
    <col min="15406" max="15409" width="7.5546875" style="7" bestFit="1" customWidth="1"/>
    <col min="15410" max="15410" width="6.88671875" style="7" bestFit="1" customWidth="1"/>
    <col min="15411" max="15411" width="9" style="7" bestFit="1" customWidth="1"/>
    <col min="15412" max="15413" width="7.5546875" style="7" bestFit="1" customWidth="1"/>
    <col min="15414" max="15415" width="9" style="7" bestFit="1" customWidth="1"/>
    <col min="15416" max="15416" width="9" style="7" customWidth="1"/>
    <col min="15417" max="15417" width="7.5546875" style="7" bestFit="1" customWidth="1"/>
    <col min="15418" max="15418" width="9" style="7" bestFit="1" customWidth="1"/>
    <col min="15419" max="15419" width="11.44140625" style="7"/>
    <col min="15420" max="15420" width="29.44140625" style="7" customWidth="1"/>
    <col min="15421" max="15421" width="9" style="7" bestFit="1" customWidth="1"/>
    <col min="15422" max="15422" width="7.5546875" style="7" bestFit="1" customWidth="1"/>
    <col min="15423" max="15423" width="10.44140625" style="7" bestFit="1" customWidth="1"/>
    <col min="15424" max="15427" width="7.5546875" style="7" bestFit="1" customWidth="1"/>
    <col min="15428" max="15428" width="6.88671875" style="7" bestFit="1" customWidth="1"/>
    <col min="15429" max="15429" width="9" style="7" bestFit="1" customWidth="1"/>
    <col min="15430" max="15431" width="7.5546875" style="7" bestFit="1" customWidth="1"/>
    <col min="15432" max="15433" width="9" style="7" bestFit="1" customWidth="1"/>
    <col min="15434" max="15434" width="9" style="7" customWidth="1"/>
    <col min="15435" max="15435" width="7.5546875" style="7" bestFit="1" customWidth="1"/>
    <col min="15436" max="15436" width="9" style="7" bestFit="1" customWidth="1"/>
    <col min="15437" max="15616" width="11.44140625" style="7"/>
    <col min="15617" max="15617" width="31" style="7" customWidth="1"/>
    <col min="15618" max="15618" width="9" style="7" bestFit="1" customWidth="1"/>
    <col min="15619" max="15619" width="7.5546875" style="7" bestFit="1" customWidth="1"/>
    <col min="15620" max="15620" width="10.44140625" style="7" bestFit="1" customWidth="1"/>
    <col min="15621" max="15624" width="7.5546875" style="7" bestFit="1" customWidth="1"/>
    <col min="15625" max="15625" width="6.88671875" style="7" bestFit="1" customWidth="1"/>
    <col min="15626" max="15626" width="9" style="7" bestFit="1" customWidth="1"/>
    <col min="15627" max="15628" width="7.5546875" style="7" bestFit="1" customWidth="1"/>
    <col min="15629" max="15630" width="9" style="7" bestFit="1" customWidth="1"/>
    <col min="15631" max="15631" width="9" style="7" customWidth="1"/>
    <col min="15632" max="15632" width="7.5546875" style="7" bestFit="1" customWidth="1"/>
    <col min="15633" max="15634" width="7.5546875" style="7" customWidth="1"/>
    <col min="15635" max="15635" width="9" style="7" bestFit="1" customWidth="1"/>
    <col min="15636" max="15636" width="17.109375" style="7" customWidth="1"/>
    <col min="15637" max="15640" width="10.109375" style="7" customWidth="1"/>
    <col min="15641" max="15641" width="9" style="7" bestFit="1" customWidth="1"/>
    <col min="15642" max="15642" width="7.5546875" style="7" bestFit="1" customWidth="1"/>
    <col min="15643" max="15643" width="10.44140625" style="7" bestFit="1" customWidth="1"/>
    <col min="15644" max="15647" width="7.5546875" style="7" bestFit="1" customWidth="1"/>
    <col min="15648" max="15648" width="6.88671875" style="7" bestFit="1" customWidth="1"/>
    <col min="15649" max="15649" width="9" style="7" bestFit="1" customWidth="1"/>
    <col min="15650" max="15651" width="7.5546875" style="7" bestFit="1" customWidth="1"/>
    <col min="15652" max="15653" width="9" style="7" bestFit="1" customWidth="1"/>
    <col min="15654" max="15654" width="9" style="7" customWidth="1"/>
    <col min="15655" max="15655" width="7.5546875" style="7" bestFit="1" customWidth="1"/>
    <col min="15656" max="15656" width="9" style="7" bestFit="1" customWidth="1"/>
    <col min="15657" max="15657" width="11.44140625" style="7"/>
    <col min="15658" max="15658" width="29.44140625" style="7" customWidth="1"/>
    <col min="15659" max="15659" width="9" style="7" bestFit="1" customWidth="1"/>
    <col min="15660" max="15660" width="7.5546875" style="7" bestFit="1" customWidth="1"/>
    <col min="15661" max="15661" width="10.44140625" style="7" bestFit="1" customWidth="1"/>
    <col min="15662" max="15665" width="7.5546875" style="7" bestFit="1" customWidth="1"/>
    <col min="15666" max="15666" width="6.88671875" style="7" bestFit="1" customWidth="1"/>
    <col min="15667" max="15667" width="9" style="7" bestFit="1" customWidth="1"/>
    <col min="15668" max="15669" width="7.5546875" style="7" bestFit="1" customWidth="1"/>
    <col min="15670" max="15671" width="9" style="7" bestFit="1" customWidth="1"/>
    <col min="15672" max="15672" width="9" style="7" customWidth="1"/>
    <col min="15673" max="15673" width="7.5546875" style="7" bestFit="1" customWidth="1"/>
    <col min="15674" max="15674" width="9" style="7" bestFit="1" customWidth="1"/>
    <col min="15675" max="15675" width="11.44140625" style="7"/>
    <col min="15676" max="15676" width="29.44140625" style="7" customWidth="1"/>
    <col min="15677" max="15677" width="9" style="7" bestFit="1" customWidth="1"/>
    <col min="15678" max="15678" width="7.5546875" style="7" bestFit="1" customWidth="1"/>
    <col min="15679" max="15679" width="10.44140625" style="7" bestFit="1" customWidth="1"/>
    <col min="15680" max="15683" width="7.5546875" style="7" bestFit="1" customWidth="1"/>
    <col min="15684" max="15684" width="6.88671875" style="7" bestFit="1" customWidth="1"/>
    <col min="15685" max="15685" width="9" style="7" bestFit="1" customWidth="1"/>
    <col min="15686" max="15687" width="7.5546875" style="7" bestFit="1" customWidth="1"/>
    <col min="15688" max="15689" width="9" style="7" bestFit="1" customWidth="1"/>
    <col min="15690" max="15690" width="9" style="7" customWidth="1"/>
    <col min="15691" max="15691" width="7.5546875" style="7" bestFit="1" customWidth="1"/>
    <col min="15692" max="15692" width="9" style="7" bestFit="1" customWidth="1"/>
    <col min="15693" max="15872" width="11.44140625" style="7"/>
    <col min="15873" max="15873" width="31" style="7" customWidth="1"/>
    <col min="15874" max="15874" width="9" style="7" bestFit="1" customWidth="1"/>
    <col min="15875" max="15875" width="7.5546875" style="7" bestFit="1" customWidth="1"/>
    <col min="15876" max="15876" width="10.44140625" style="7" bestFit="1" customWidth="1"/>
    <col min="15877" max="15880" width="7.5546875" style="7" bestFit="1" customWidth="1"/>
    <col min="15881" max="15881" width="6.88671875" style="7" bestFit="1" customWidth="1"/>
    <col min="15882" max="15882" width="9" style="7" bestFit="1" customWidth="1"/>
    <col min="15883" max="15884" width="7.5546875" style="7" bestFit="1" customWidth="1"/>
    <col min="15885" max="15886" width="9" style="7" bestFit="1" customWidth="1"/>
    <col min="15887" max="15887" width="9" style="7" customWidth="1"/>
    <col min="15888" max="15888" width="7.5546875" style="7" bestFit="1" customWidth="1"/>
    <col min="15889" max="15890" width="7.5546875" style="7" customWidth="1"/>
    <col min="15891" max="15891" width="9" style="7" bestFit="1" customWidth="1"/>
    <col min="15892" max="15892" width="17.109375" style="7" customWidth="1"/>
    <col min="15893" max="15896" width="10.109375" style="7" customWidth="1"/>
    <col min="15897" max="15897" width="9" style="7" bestFit="1" customWidth="1"/>
    <col min="15898" max="15898" width="7.5546875" style="7" bestFit="1" customWidth="1"/>
    <col min="15899" max="15899" width="10.44140625" style="7" bestFit="1" customWidth="1"/>
    <col min="15900" max="15903" width="7.5546875" style="7" bestFit="1" customWidth="1"/>
    <col min="15904" max="15904" width="6.88671875" style="7" bestFit="1" customWidth="1"/>
    <col min="15905" max="15905" width="9" style="7" bestFit="1" customWidth="1"/>
    <col min="15906" max="15907" width="7.5546875" style="7" bestFit="1" customWidth="1"/>
    <col min="15908" max="15909" width="9" style="7" bestFit="1" customWidth="1"/>
    <col min="15910" max="15910" width="9" style="7" customWidth="1"/>
    <col min="15911" max="15911" width="7.5546875" style="7" bestFit="1" customWidth="1"/>
    <col min="15912" max="15912" width="9" style="7" bestFit="1" customWidth="1"/>
    <col min="15913" max="15913" width="11.44140625" style="7"/>
    <col min="15914" max="15914" width="29.44140625" style="7" customWidth="1"/>
    <col min="15915" max="15915" width="9" style="7" bestFit="1" customWidth="1"/>
    <col min="15916" max="15916" width="7.5546875" style="7" bestFit="1" customWidth="1"/>
    <col min="15917" max="15917" width="10.44140625" style="7" bestFit="1" customWidth="1"/>
    <col min="15918" max="15921" width="7.5546875" style="7" bestFit="1" customWidth="1"/>
    <col min="15922" max="15922" width="6.88671875" style="7" bestFit="1" customWidth="1"/>
    <col min="15923" max="15923" width="9" style="7" bestFit="1" customWidth="1"/>
    <col min="15924" max="15925" width="7.5546875" style="7" bestFit="1" customWidth="1"/>
    <col min="15926" max="15927" width="9" style="7" bestFit="1" customWidth="1"/>
    <col min="15928" max="15928" width="9" style="7" customWidth="1"/>
    <col min="15929" max="15929" width="7.5546875" style="7" bestFit="1" customWidth="1"/>
    <col min="15930" max="15930" width="9" style="7" bestFit="1" customWidth="1"/>
    <col min="15931" max="15931" width="11.44140625" style="7"/>
    <col min="15932" max="15932" width="29.44140625" style="7" customWidth="1"/>
    <col min="15933" max="15933" width="9" style="7" bestFit="1" customWidth="1"/>
    <col min="15934" max="15934" width="7.5546875" style="7" bestFit="1" customWidth="1"/>
    <col min="15935" max="15935" width="10.44140625" style="7" bestFit="1" customWidth="1"/>
    <col min="15936" max="15939" width="7.5546875" style="7" bestFit="1" customWidth="1"/>
    <col min="15940" max="15940" width="6.88671875" style="7" bestFit="1" customWidth="1"/>
    <col min="15941" max="15941" width="9" style="7" bestFit="1" customWidth="1"/>
    <col min="15942" max="15943" width="7.5546875" style="7" bestFit="1" customWidth="1"/>
    <col min="15944" max="15945" width="9" style="7" bestFit="1" customWidth="1"/>
    <col min="15946" max="15946" width="9" style="7" customWidth="1"/>
    <col min="15947" max="15947" width="7.5546875" style="7" bestFit="1" customWidth="1"/>
    <col min="15948" max="15948" width="9" style="7" bestFit="1" customWidth="1"/>
    <col min="15949" max="16128" width="11.44140625" style="7"/>
    <col min="16129" max="16129" width="31" style="7" customWidth="1"/>
    <col min="16130" max="16130" width="9" style="7" bestFit="1" customWidth="1"/>
    <col min="16131" max="16131" width="7.5546875" style="7" bestFit="1" customWidth="1"/>
    <col min="16132" max="16132" width="10.44140625" style="7" bestFit="1" customWidth="1"/>
    <col min="16133" max="16136" width="7.5546875" style="7" bestFit="1" customWidth="1"/>
    <col min="16137" max="16137" width="6.88671875" style="7" bestFit="1" customWidth="1"/>
    <col min="16138" max="16138" width="9" style="7" bestFit="1" customWidth="1"/>
    <col min="16139" max="16140" width="7.5546875" style="7" bestFit="1" customWidth="1"/>
    <col min="16141" max="16142" width="9" style="7" bestFit="1" customWidth="1"/>
    <col min="16143" max="16143" width="9" style="7" customWidth="1"/>
    <col min="16144" max="16144" width="7.5546875" style="7" bestFit="1" customWidth="1"/>
    <col min="16145" max="16146" width="7.5546875" style="7" customWidth="1"/>
    <col min="16147" max="16147" width="9" style="7" bestFit="1" customWidth="1"/>
    <col min="16148" max="16148" width="17.109375" style="7" customWidth="1"/>
    <col min="16149" max="16152" width="10.109375" style="7" customWidth="1"/>
    <col min="16153" max="16153" width="9" style="7" bestFit="1" customWidth="1"/>
    <col min="16154" max="16154" width="7.5546875" style="7" bestFit="1" customWidth="1"/>
    <col min="16155" max="16155" width="10.44140625" style="7" bestFit="1" customWidth="1"/>
    <col min="16156" max="16159" width="7.5546875" style="7" bestFit="1" customWidth="1"/>
    <col min="16160" max="16160" width="6.88671875" style="7" bestFit="1" customWidth="1"/>
    <col min="16161" max="16161" width="9" style="7" bestFit="1" customWidth="1"/>
    <col min="16162" max="16163" width="7.5546875" style="7" bestFit="1" customWidth="1"/>
    <col min="16164" max="16165" width="9" style="7" bestFit="1" customWidth="1"/>
    <col min="16166" max="16166" width="9" style="7" customWidth="1"/>
    <col min="16167" max="16167" width="7.5546875" style="7" bestFit="1" customWidth="1"/>
    <col min="16168" max="16168" width="9" style="7" bestFit="1" customWidth="1"/>
    <col min="16169" max="16169" width="11.44140625" style="7"/>
    <col min="16170" max="16170" width="29.44140625" style="7" customWidth="1"/>
    <col min="16171" max="16171" width="9" style="7" bestFit="1" customWidth="1"/>
    <col min="16172" max="16172" width="7.5546875" style="7" bestFit="1" customWidth="1"/>
    <col min="16173" max="16173" width="10.44140625" style="7" bestFit="1" customWidth="1"/>
    <col min="16174" max="16177" width="7.5546875" style="7" bestFit="1" customWidth="1"/>
    <col min="16178" max="16178" width="6.88671875" style="7" bestFit="1" customWidth="1"/>
    <col min="16179" max="16179" width="9" style="7" bestFit="1" customWidth="1"/>
    <col min="16180" max="16181" width="7.5546875" style="7" bestFit="1" customWidth="1"/>
    <col min="16182" max="16183" width="9" style="7" bestFit="1" customWidth="1"/>
    <col min="16184" max="16184" width="9" style="7" customWidth="1"/>
    <col min="16185" max="16185" width="7.5546875" style="7" bestFit="1" customWidth="1"/>
    <col min="16186" max="16186" width="9" style="7" bestFit="1" customWidth="1"/>
    <col min="16187" max="16187" width="11.44140625" style="7"/>
    <col min="16188" max="16188" width="29.44140625" style="7" customWidth="1"/>
    <col min="16189" max="16189" width="9" style="7" bestFit="1" customWidth="1"/>
    <col min="16190" max="16190" width="7.5546875" style="7" bestFit="1" customWidth="1"/>
    <col min="16191" max="16191" width="10.44140625" style="7" bestFit="1" customWidth="1"/>
    <col min="16192" max="16195" width="7.5546875" style="7" bestFit="1" customWidth="1"/>
    <col min="16196" max="16196" width="6.88671875" style="7" bestFit="1" customWidth="1"/>
    <col min="16197" max="16197" width="9" style="7" bestFit="1" customWidth="1"/>
    <col min="16198" max="16199" width="7.5546875" style="7" bestFit="1" customWidth="1"/>
    <col min="16200" max="16201" width="9" style="7" bestFit="1" customWidth="1"/>
    <col min="16202" max="16202" width="9" style="7" customWidth="1"/>
    <col min="16203" max="16203" width="7.5546875" style="7" bestFit="1" customWidth="1"/>
    <col min="16204" max="16204" width="9" style="7" bestFit="1" customWidth="1"/>
    <col min="16205" max="16384" width="11.44140625" style="7"/>
  </cols>
  <sheetData>
    <row r="1" spans="1:20" ht="18" customHeight="1">
      <c r="A1" s="1401" t="s">
        <v>1230</v>
      </c>
    </row>
    <row r="2" spans="1:20" ht="42" customHeight="1">
      <c r="A2" s="350" t="s">
        <v>1138</v>
      </c>
      <c r="B2" s="350"/>
      <c r="C2" s="350"/>
      <c r="D2" s="350"/>
      <c r="E2" s="350"/>
      <c r="F2" s="350"/>
      <c r="G2" s="350"/>
      <c r="H2" s="350"/>
      <c r="I2" s="350"/>
      <c r="J2" s="350"/>
      <c r="K2" s="350"/>
      <c r="L2" s="350"/>
      <c r="M2" s="350"/>
      <c r="N2" s="350"/>
      <c r="O2" s="350"/>
      <c r="P2" s="350"/>
      <c r="Q2" s="350"/>
      <c r="R2" s="350"/>
      <c r="S2" s="350"/>
    </row>
    <row r="3" spans="1:20" ht="17.399999999999999">
      <c r="A3" s="795">
        <f>+'[16]33'!A3:S3</f>
        <v>45504</v>
      </c>
      <c r="B3" s="795"/>
      <c r="C3" s="795"/>
      <c r="D3" s="795"/>
      <c r="E3" s="795"/>
      <c r="F3" s="795"/>
      <c r="G3" s="795"/>
      <c r="H3" s="795"/>
      <c r="I3" s="795"/>
      <c r="J3" s="795"/>
      <c r="K3" s="795"/>
      <c r="L3" s="795"/>
      <c r="M3" s="795"/>
      <c r="N3" s="795"/>
      <c r="O3" s="795"/>
      <c r="P3" s="795"/>
      <c r="Q3" s="795"/>
      <c r="R3" s="795"/>
      <c r="S3" s="795"/>
    </row>
    <row r="4" spans="1:20" ht="16.8">
      <c r="A4" s="796" t="s">
        <v>173</v>
      </c>
      <c r="B4" s="796"/>
      <c r="C4" s="796"/>
      <c r="D4" s="796"/>
      <c r="E4" s="796"/>
      <c r="F4" s="796"/>
      <c r="G4" s="796"/>
      <c r="H4" s="796"/>
      <c r="I4" s="796"/>
      <c r="J4" s="796"/>
      <c r="K4" s="796"/>
      <c r="L4" s="796"/>
      <c r="M4" s="796"/>
      <c r="N4" s="796"/>
      <c r="O4" s="796"/>
      <c r="P4" s="796"/>
      <c r="Q4" s="796"/>
      <c r="R4" s="796"/>
      <c r="S4" s="796"/>
    </row>
    <row r="5" spans="1:20" ht="15.75" customHeight="1" thickBot="1">
      <c r="A5" s="1216"/>
      <c r="B5" s="798"/>
      <c r="C5" s="798"/>
      <c r="D5" s="798"/>
      <c r="E5" s="798"/>
      <c r="F5" s="798"/>
      <c r="G5" s="798"/>
      <c r="H5" s="798"/>
      <c r="I5" s="798"/>
      <c r="J5" s="798"/>
      <c r="K5" s="798"/>
      <c r="L5" s="798"/>
      <c r="M5" s="798"/>
      <c r="N5" s="798"/>
      <c r="O5" s="798"/>
      <c r="P5" s="798"/>
      <c r="Q5" s="798"/>
      <c r="R5" s="798"/>
      <c r="S5" s="799"/>
    </row>
    <row r="6" spans="1:20" ht="96.75" customHeight="1">
      <c r="A6" s="354" t="s">
        <v>788</v>
      </c>
      <c r="B6" s="800" t="s">
        <v>29</v>
      </c>
      <c r="C6" s="801" t="s">
        <v>30</v>
      </c>
      <c r="D6" s="801" t="s">
        <v>31</v>
      </c>
      <c r="E6" s="801" t="s">
        <v>32</v>
      </c>
      <c r="F6" s="801" t="s">
        <v>33</v>
      </c>
      <c r="G6" s="801" t="s">
        <v>114</v>
      </c>
      <c r="H6" s="801" t="s">
        <v>35</v>
      </c>
      <c r="I6" s="801" t="s">
        <v>789</v>
      </c>
      <c r="J6" s="801" t="s">
        <v>37</v>
      </c>
      <c r="K6" s="801" t="s">
        <v>38</v>
      </c>
      <c r="L6" s="801" t="s">
        <v>39</v>
      </c>
      <c r="M6" s="801" t="s">
        <v>115</v>
      </c>
      <c r="N6" s="801" t="s">
        <v>150</v>
      </c>
      <c r="O6" s="801" t="s">
        <v>42</v>
      </c>
      <c r="P6" s="801" t="s">
        <v>43</v>
      </c>
      <c r="Q6" s="801" t="s">
        <v>44</v>
      </c>
      <c r="R6" s="801" t="s">
        <v>771</v>
      </c>
      <c r="S6" s="802" t="s">
        <v>46</v>
      </c>
      <c r="T6" s="13"/>
    </row>
    <row r="7" spans="1:20" ht="13.8">
      <c r="A7" s="803" t="s">
        <v>790</v>
      </c>
      <c r="B7" s="1217">
        <f>+IFERROR('[16] Morosidad'!C79,"-")</f>
        <v>2.6570350954767889E-2</v>
      </c>
      <c r="C7" s="1217">
        <f>+IFERROR('[16] Morosidad'!D79,"-")</f>
        <v>1.4939511007294618E-4</v>
      </c>
      <c r="D7" s="1217">
        <f>+IFERROR('[16] Morosidad'!E79,"-")</f>
        <v>0.21732407527192793</v>
      </c>
      <c r="E7" s="1217">
        <f>+IFERROR('[16] Morosidad'!F79,"-")</f>
        <v>0</v>
      </c>
      <c r="F7" s="1217">
        <f>+IFERROR('[16] Morosidad'!G79,"-")</f>
        <v>1.3119004253221562E-4</v>
      </c>
      <c r="G7" s="1217">
        <f>+IFERROR('[16] Morosidad'!H79,"-")</f>
        <v>0.15357884252202297</v>
      </c>
      <c r="H7" s="1217">
        <f>+IFERROR('[16] Morosidad'!I79,"-")</f>
        <v>0.76106578029994421</v>
      </c>
      <c r="I7" s="1217">
        <f>+IFERROR('[16] Morosidad'!J79,"-")</f>
        <v>0.12300744530943603</v>
      </c>
      <c r="J7" s="1217" t="str">
        <f>+IFERROR('[16] Morosidad'!K79,"-")</f>
        <v>-</v>
      </c>
      <c r="K7" s="1217">
        <f>+IFERROR('[16] Morosidad'!L79,"-")</f>
        <v>0</v>
      </c>
      <c r="L7" s="1217" t="str">
        <f>+IFERROR('[16] Morosidad'!M79,"-")</f>
        <v>-</v>
      </c>
      <c r="M7" s="1217">
        <f>+IFERROR('[16] Morosidad'!N79,"-")</f>
        <v>3.0984031048910969</v>
      </c>
      <c r="N7" s="1217" t="str">
        <f>+IFERROR('[16] Morosidad'!O79,"-")</f>
        <v>-</v>
      </c>
      <c r="O7" s="1217">
        <f>+IFERROR('[16] Morosidad'!P79,"-")</f>
        <v>0</v>
      </c>
      <c r="P7" s="1217">
        <f>+IFERROR('[16] Morosidad'!Q79,"-")</f>
        <v>1.7037930663574272</v>
      </c>
      <c r="Q7" s="1217">
        <f>+IFERROR('[16] Morosidad'!R79,"-")</f>
        <v>0</v>
      </c>
      <c r="R7" s="1217">
        <f>+IFERROR('[16] Morosidad'!S79,"-")</f>
        <v>4.3149274355469514</v>
      </c>
      <c r="S7" s="804">
        <f>+IFERROR('[16] Morosidad'!T79,"-")</f>
        <v>0.32032586383894657</v>
      </c>
      <c r="T7" s="1218"/>
    </row>
    <row r="8" spans="1:20" ht="13.8">
      <c r="A8" s="806" t="s">
        <v>791</v>
      </c>
      <c r="B8" s="1219">
        <f>+IFERROR('[16] Morosidad'!C80,"-")</f>
        <v>5.0006604848345937</v>
      </c>
      <c r="C8" s="1219" t="str">
        <f>+IFERROR('[16] Morosidad'!D80,"-")</f>
        <v>-</v>
      </c>
      <c r="D8" s="1219">
        <f>+IFERROR('[16] Morosidad'!E80,"-")</f>
        <v>0</v>
      </c>
      <c r="E8" s="1219">
        <f>+IFERROR('[16] Morosidad'!F80,"-")</f>
        <v>0</v>
      </c>
      <c r="F8" s="1219">
        <f>+IFERROR('[16] Morosidad'!G80,"-")</f>
        <v>0</v>
      </c>
      <c r="G8" s="1219">
        <f>+IFERROR('[16] Morosidad'!H80,"-")</f>
        <v>0.22517404100646665</v>
      </c>
      <c r="H8" s="1219">
        <f>+IFERROR('[16] Morosidad'!I80,"-")</f>
        <v>0</v>
      </c>
      <c r="I8" s="1219">
        <f>+IFERROR('[16] Morosidad'!J80,"-")</f>
        <v>5.0034210777924786</v>
      </c>
      <c r="J8" s="1219" t="str">
        <f>+IFERROR('[16] Morosidad'!K80,"-")</f>
        <v>-</v>
      </c>
      <c r="K8" s="1219" t="str">
        <f>+IFERROR('[16] Morosidad'!L80,"-")</f>
        <v>-</v>
      </c>
      <c r="L8" s="1219" t="str">
        <f>+IFERROR('[16] Morosidad'!M80,"-")</f>
        <v>-</v>
      </c>
      <c r="M8" s="1219" t="str">
        <f>+IFERROR('[16] Morosidad'!N80,"-")</f>
        <v>-</v>
      </c>
      <c r="N8" s="1219" t="str">
        <f>+IFERROR('[16] Morosidad'!O80,"-")</f>
        <v>-</v>
      </c>
      <c r="O8" s="1219" t="str">
        <f>+IFERROR('[16] Morosidad'!P80,"-")</f>
        <v>-</v>
      </c>
      <c r="P8" s="1219" t="str">
        <f>+IFERROR('[16] Morosidad'!Q80,"-")</f>
        <v>-</v>
      </c>
      <c r="Q8" s="1219" t="str">
        <f>+IFERROR('[16] Morosidad'!R80,"-")</f>
        <v>-</v>
      </c>
      <c r="R8" s="1219" t="str">
        <f>+IFERROR('[16] Morosidad'!S80,"-")</f>
        <v>-</v>
      </c>
      <c r="S8" s="804">
        <f>+IFERROR('[16] Morosidad'!T80,"-")</f>
        <v>0.68104204457383066</v>
      </c>
      <c r="T8" s="13"/>
    </row>
    <row r="9" spans="1:20" ht="13.8">
      <c r="A9" s="806" t="s">
        <v>123</v>
      </c>
      <c r="B9" s="1219">
        <f>+IFERROR('[16] Morosidad'!C81,"-")</f>
        <v>0</v>
      </c>
      <c r="C9" s="1219" t="str">
        <f>+IFERROR('[16] Morosidad'!D81,"-")</f>
        <v>-</v>
      </c>
      <c r="D9" s="1219">
        <f>+IFERROR('[16] Morosidad'!E81,"-")</f>
        <v>0</v>
      </c>
      <c r="E9" s="1219">
        <f>+IFERROR('[16] Morosidad'!F81,"-")</f>
        <v>0</v>
      </c>
      <c r="F9" s="1219">
        <f>+IFERROR('[16] Morosidad'!G81,"-")</f>
        <v>0</v>
      </c>
      <c r="G9" s="1219">
        <f>+IFERROR('[16] Morosidad'!H81,"-")</f>
        <v>0</v>
      </c>
      <c r="H9" s="1219" t="str">
        <f>+IFERROR('[16] Morosidad'!I81,"-")</f>
        <v>-</v>
      </c>
      <c r="I9" s="1219">
        <f>+IFERROR('[16] Morosidad'!J81,"-")</f>
        <v>0</v>
      </c>
      <c r="J9" s="1219" t="str">
        <f>+IFERROR('[16] Morosidad'!K81,"-")</f>
        <v>-</v>
      </c>
      <c r="K9" s="1219" t="str">
        <f>+IFERROR('[16] Morosidad'!L81,"-")</f>
        <v>-</v>
      </c>
      <c r="L9" s="1219" t="str">
        <f>+IFERROR('[16] Morosidad'!M81,"-")</f>
        <v>-</v>
      </c>
      <c r="M9" s="1219">
        <f>+IFERROR('[16] Morosidad'!N81,"-")</f>
        <v>0.52470055763637369</v>
      </c>
      <c r="N9" s="1219" t="str">
        <f>+IFERROR('[16] Morosidad'!O81,"-")</f>
        <v>-</v>
      </c>
      <c r="O9" s="1219" t="str">
        <f>+IFERROR('[16] Morosidad'!P81,"-")</f>
        <v>-</v>
      </c>
      <c r="P9" s="1219" t="str">
        <f>+IFERROR('[16] Morosidad'!Q81,"-")</f>
        <v>-</v>
      </c>
      <c r="Q9" s="1219" t="str">
        <f>+IFERROR('[16] Morosidad'!R81,"-")</f>
        <v>-</v>
      </c>
      <c r="R9" s="1219" t="str">
        <f>+IFERROR('[16] Morosidad'!S81,"-")</f>
        <v>-</v>
      </c>
      <c r="S9" s="804">
        <f>+IFERROR('[16] Morosidad'!T81,"-")</f>
        <v>0.13387477212058427</v>
      </c>
      <c r="T9" s="13"/>
    </row>
    <row r="10" spans="1:20" ht="13.8">
      <c r="A10" s="806" t="s">
        <v>133</v>
      </c>
      <c r="B10" s="1219">
        <f>+IFERROR('[16] Morosidad'!C82,"-")</f>
        <v>3.5205470407050687E-5</v>
      </c>
      <c r="C10" s="1219">
        <f>+IFERROR('[16] Morosidad'!D82,"-")</f>
        <v>2.1239429896643014E-6</v>
      </c>
      <c r="D10" s="1219">
        <f>+IFERROR('[16] Morosidad'!E82,"-")</f>
        <v>0.27212362435765647</v>
      </c>
      <c r="E10" s="1219">
        <f>+IFERROR('[16] Morosidad'!F82,"-")</f>
        <v>0</v>
      </c>
      <c r="F10" s="1219">
        <f>+IFERROR('[16] Morosidad'!G82,"-")</f>
        <v>0</v>
      </c>
      <c r="G10" s="1219">
        <f>+IFERROR('[16] Morosidad'!H82,"-")</f>
        <v>0.23246438540391764</v>
      </c>
      <c r="H10" s="1219">
        <f>+IFERROR('[16] Morosidad'!I82,"-")</f>
        <v>0</v>
      </c>
      <c r="I10" s="1219">
        <f>+IFERROR('[16] Morosidad'!J82,"-")</f>
        <v>0.19307325540550396</v>
      </c>
      <c r="J10" s="1219" t="str">
        <f>+IFERROR('[16] Morosidad'!K82,"-")</f>
        <v>-</v>
      </c>
      <c r="K10" s="1219">
        <f>+IFERROR('[16] Morosidad'!L82,"-")</f>
        <v>0</v>
      </c>
      <c r="L10" s="1219" t="str">
        <f>+IFERROR('[16] Morosidad'!M82,"-")</f>
        <v>-</v>
      </c>
      <c r="M10" s="1219">
        <f>+IFERROR('[16] Morosidad'!N82,"-")</f>
        <v>4.4689359662260708</v>
      </c>
      <c r="N10" s="1219" t="str">
        <f>+IFERROR('[16] Morosidad'!O82,"-")</f>
        <v>-</v>
      </c>
      <c r="O10" s="1219">
        <f>+IFERROR('[16] Morosidad'!P82,"-")</f>
        <v>0</v>
      </c>
      <c r="P10" s="1219">
        <f>+IFERROR('[16] Morosidad'!Q82,"-")</f>
        <v>0.37279119599387406</v>
      </c>
      <c r="Q10" s="1219">
        <f>+IFERROR('[16] Morosidad'!R82,"-")</f>
        <v>0</v>
      </c>
      <c r="R10" s="1219">
        <f>+IFERROR('[16] Morosidad'!S82,"-")</f>
        <v>2.5973574384051381</v>
      </c>
      <c r="S10" s="804">
        <f>+IFERROR('[16] Morosidad'!T82,"-")</f>
        <v>0.37283627443719181</v>
      </c>
      <c r="T10" s="13"/>
    </row>
    <row r="11" spans="1:20" ht="13.8">
      <c r="A11" s="806" t="s">
        <v>711</v>
      </c>
      <c r="B11" s="1219">
        <f>+IFERROR('[16] Morosidad'!C83,"-")</f>
        <v>0</v>
      </c>
      <c r="C11" s="1219" t="str">
        <f>+IFERROR('[16] Morosidad'!D83,"-")</f>
        <v>-</v>
      </c>
      <c r="D11" s="1219">
        <f>+IFERROR('[16] Morosidad'!E83,"-")</f>
        <v>0</v>
      </c>
      <c r="E11" s="1219" t="str">
        <f>+IFERROR('[16] Morosidad'!F83,"-")</f>
        <v>-</v>
      </c>
      <c r="F11" s="1219">
        <f>+IFERROR('[16] Morosidad'!G83,"-")</f>
        <v>0</v>
      </c>
      <c r="G11" s="1219">
        <f>+IFERROR('[16] Morosidad'!H83,"-")</f>
        <v>0</v>
      </c>
      <c r="H11" s="1219">
        <f>+IFERROR('[16] Morosidad'!I83,"-")</f>
        <v>0</v>
      </c>
      <c r="I11" s="1219">
        <f>+IFERROR('[16] Morosidad'!J83,"-")</f>
        <v>0</v>
      </c>
      <c r="J11" s="1219" t="str">
        <f>+IFERROR('[16] Morosidad'!K83,"-")</f>
        <v>-</v>
      </c>
      <c r="K11" s="1219" t="str">
        <f>+IFERROR('[16] Morosidad'!L83,"-")</f>
        <v>-</v>
      </c>
      <c r="L11" s="1219" t="str">
        <f>+IFERROR('[16] Morosidad'!M83,"-")</f>
        <v>-</v>
      </c>
      <c r="M11" s="1219">
        <f>+IFERROR('[16] Morosidad'!N83,"-")</f>
        <v>0</v>
      </c>
      <c r="N11" s="1219" t="str">
        <f>+IFERROR('[16] Morosidad'!O83,"-")</f>
        <v>-</v>
      </c>
      <c r="O11" s="1219" t="str">
        <f>+IFERROR('[16] Morosidad'!P83,"-")</f>
        <v>-</v>
      </c>
      <c r="P11" s="1219" t="str">
        <f>+IFERROR('[16] Morosidad'!Q83,"-")</f>
        <v>-</v>
      </c>
      <c r="Q11" s="1219" t="str">
        <f>+IFERROR('[16] Morosidad'!R83,"-")</f>
        <v>-</v>
      </c>
      <c r="R11" s="1219" t="str">
        <f>+IFERROR('[16] Morosidad'!S83,"-")</f>
        <v>-</v>
      </c>
      <c r="S11" s="804">
        <f>+IFERROR('[16] Morosidad'!T83,"-")</f>
        <v>0</v>
      </c>
      <c r="T11" s="13"/>
    </row>
    <row r="12" spans="1:20" ht="13.8">
      <c r="A12" s="806" t="s">
        <v>792</v>
      </c>
      <c r="B12" s="1219">
        <f>+IFERROR('[16] Morosidad'!C84,"-")</f>
        <v>1.179063178501766E-3</v>
      </c>
      <c r="C12" s="1219" t="str">
        <f>+IFERROR('[16] Morosidad'!D84,"-")</f>
        <v>-</v>
      </c>
      <c r="D12" s="1219">
        <f>+IFERROR('[16] Morosidad'!E84,"-")</f>
        <v>0</v>
      </c>
      <c r="E12" s="1219">
        <f>+IFERROR('[16] Morosidad'!F84,"-")</f>
        <v>0</v>
      </c>
      <c r="F12" s="1219">
        <f>+IFERROR('[16] Morosidad'!G84,"-")</f>
        <v>0</v>
      </c>
      <c r="G12" s="1219">
        <f>+IFERROR('[16] Morosidad'!H84,"-")</f>
        <v>0</v>
      </c>
      <c r="H12" s="1219" t="str">
        <f>+IFERROR('[16] Morosidad'!I84,"-")</f>
        <v>-</v>
      </c>
      <c r="I12" s="1219">
        <f>+IFERROR('[16] Morosidad'!J84,"-")</f>
        <v>0</v>
      </c>
      <c r="J12" s="1219" t="str">
        <f>+IFERROR('[16] Morosidad'!K84,"-")</f>
        <v>-</v>
      </c>
      <c r="K12" s="1219">
        <f>+IFERROR('[16] Morosidad'!L84,"-")</f>
        <v>0</v>
      </c>
      <c r="L12" s="1219" t="str">
        <f>+IFERROR('[16] Morosidad'!M84,"-")</f>
        <v>-</v>
      </c>
      <c r="M12" s="1219">
        <f>+IFERROR('[16] Morosidad'!N84,"-")</f>
        <v>1.9154520291823149</v>
      </c>
      <c r="N12" s="1219" t="str">
        <f>+IFERROR('[16] Morosidad'!O84,"-")</f>
        <v>-</v>
      </c>
      <c r="O12" s="1219" t="str">
        <f>+IFERROR('[16] Morosidad'!P84,"-")</f>
        <v>-</v>
      </c>
      <c r="P12" s="1219">
        <f>+IFERROR('[16] Morosidad'!Q84,"-")</f>
        <v>0</v>
      </c>
      <c r="Q12" s="1219" t="str">
        <f>+IFERROR('[16] Morosidad'!R84,"-")</f>
        <v>-</v>
      </c>
      <c r="R12" s="1219" t="str">
        <f>+IFERROR('[16] Morosidad'!S84,"-")</f>
        <v>-</v>
      </c>
      <c r="S12" s="804">
        <f>+IFERROR('[16] Morosidad'!T84,"-")</f>
        <v>8.1052652492770091E-2</v>
      </c>
      <c r="T12" s="13"/>
    </row>
    <row r="13" spans="1:20" ht="13.8">
      <c r="A13" s="806" t="s">
        <v>793</v>
      </c>
      <c r="B13" s="1219">
        <f>+IFERROR('[16] Morosidad'!C85,"-")</f>
        <v>0.21816190460560189</v>
      </c>
      <c r="C13" s="1219">
        <f>+IFERROR('[16] Morosidad'!D85,"-")</f>
        <v>0</v>
      </c>
      <c r="D13" s="1219">
        <f>+IFERROR('[16] Morosidad'!E85,"-")</f>
        <v>0.23062071251043487</v>
      </c>
      <c r="E13" s="1219">
        <f>+IFERROR('[16] Morosidad'!F85,"-")</f>
        <v>0</v>
      </c>
      <c r="F13" s="1219">
        <f>+IFERROR('[16] Morosidad'!G85,"-")</f>
        <v>0</v>
      </c>
      <c r="G13" s="1219">
        <f>+IFERROR('[16] Morosidad'!H85,"-")</f>
        <v>0</v>
      </c>
      <c r="H13" s="1219">
        <f>+IFERROR('[16] Morosidad'!I85,"-")</f>
        <v>0</v>
      </c>
      <c r="I13" s="1219">
        <f>+IFERROR('[16] Morosidad'!J85,"-")</f>
        <v>0</v>
      </c>
      <c r="J13" s="1219" t="str">
        <f>+IFERROR('[16] Morosidad'!K85,"-")</f>
        <v>-</v>
      </c>
      <c r="K13" s="1219">
        <f>+IFERROR('[16] Morosidad'!L85,"-")</f>
        <v>0</v>
      </c>
      <c r="L13" s="1219" t="str">
        <f>+IFERROR('[16] Morosidad'!M85,"-")</f>
        <v>-</v>
      </c>
      <c r="M13" s="1219">
        <f>+IFERROR('[16] Morosidad'!N85,"-")</f>
        <v>0</v>
      </c>
      <c r="N13" s="1219" t="str">
        <f>+IFERROR('[16] Morosidad'!O85,"-")</f>
        <v>-</v>
      </c>
      <c r="O13" s="1219" t="str">
        <f>+IFERROR('[16] Morosidad'!P85,"-")</f>
        <v>-</v>
      </c>
      <c r="P13" s="1219">
        <f>+IFERROR('[16] Morosidad'!Q85,"-")</f>
        <v>4.232691271504426</v>
      </c>
      <c r="Q13" s="1219" t="str">
        <f>+IFERROR('[16] Morosidad'!R85,"-")</f>
        <v>-</v>
      </c>
      <c r="R13" s="1219">
        <f>+IFERROR('[16] Morosidad'!S85,"-")</f>
        <v>8.2527690023978995</v>
      </c>
      <c r="S13" s="804">
        <f>+IFERROR('[16] Morosidad'!T85,"-")</f>
        <v>0.43526091163782266</v>
      </c>
      <c r="T13" s="13"/>
    </row>
    <row r="14" spans="1:20" ht="13.8" hidden="1">
      <c r="A14" s="806" t="s">
        <v>794</v>
      </c>
      <c r="B14" s="1219">
        <f>+IFERROR('[16] Morosidad'!C86,"-")</f>
        <v>1.1651680338369238E-5</v>
      </c>
      <c r="C14" s="1219">
        <f>+IFERROR('[16] Morosidad'!D86,"-")</f>
        <v>100</v>
      </c>
      <c r="D14" s="1219">
        <f>+IFERROR('[16] Morosidad'!E86,"-")</f>
        <v>9.1448084789131995E-2</v>
      </c>
      <c r="E14" s="1219">
        <f>+IFERROR('[16] Morosidad'!F86,"-")</f>
        <v>0</v>
      </c>
      <c r="F14" s="1219">
        <f>+IFERROR('[16] Morosidad'!G86,"-")</f>
        <v>1.781283461051095E-2</v>
      </c>
      <c r="G14" s="1219">
        <f>+IFERROR('[16] Morosidad'!H86,"-")</f>
        <v>1.9886883108125365E-3</v>
      </c>
      <c r="H14" s="1219">
        <f>+IFERROR('[16] Morosidad'!I86,"-")</f>
        <v>2.9670480145765463</v>
      </c>
      <c r="I14" s="1219">
        <f>+IFERROR('[16] Morosidad'!J86,"-")</f>
        <v>0</v>
      </c>
      <c r="J14" s="1219" t="str">
        <f>+IFERROR('[16] Morosidad'!K86,"-")</f>
        <v>-</v>
      </c>
      <c r="K14" s="1219" t="str">
        <f>+IFERROR('[16] Morosidad'!L86,"-")</f>
        <v>-</v>
      </c>
      <c r="L14" s="1219" t="str">
        <f>+IFERROR('[16] Morosidad'!M86,"-")</f>
        <v>-</v>
      </c>
      <c r="M14" s="1219">
        <f>+IFERROR('[16] Morosidad'!N86,"-")</f>
        <v>0</v>
      </c>
      <c r="N14" s="1219" t="str">
        <f>+IFERROR('[16] Morosidad'!O86,"-")</f>
        <v>-</v>
      </c>
      <c r="O14" s="1219" t="str">
        <f>+IFERROR('[16] Morosidad'!P86,"-")</f>
        <v>-</v>
      </c>
      <c r="P14" s="1219">
        <f>+IFERROR('[16] Morosidad'!Q86,"-")</f>
        <v>0</v>
      </c>
      <c r="Q14" s="1219" t="str">
        <f>+IFERROR('[16] Morosidad'!R86,"-")</f>
        <v>-</v>
      </c>
      <c r="R14" s="1219">
        <f>+IFERROR('[16] Morosidad'!S86,"-")</f>
        <v>0</v>
      </c>
      <c r="S14" s="804">
        <f>+IFERROR('[16] Morosidad'!T86,"-")</f>
        <v>0.14936258180310216</v>
      </c>
      <c r="T14" s="13"/>
    </row>
    <row r="15" spans="1:20" ht="3" customHeight="1">
      <c r="A15" s="806"/>
      <c r="B15" s="1220"/>
      <c r="C15" s="646"/>
      <c r="D15" s="646"/>
      <c r="E15" s="646"/>
      <c r="F15" s="646"/>
      <c r="G15" s="646"/>
      <c r="H15" s="646"/>
      <c r="I15" s="646"/>
      <c r="J15" s="646"/>
      <c r="K15" s="646"/>
      <c r="L15" s="646"/>
      <c r="M15" s="646"/>
      <c r="N15" s="646"/>
      <c r="O15" s="646"/>
      <c r="P15" s="646"/>
      <c r="Q15" s="646"/>
      <c r="R15" s="646"/>
      <c r="S15" s="812"/>
      <c r="T15" s="13"/>
    </row>
    <row r="16" spans="1:20" ht="13.8">
      <c r="A16" s="803" t="s">
        <v>795</v>
      </c>
      <c r="B16" s="1217">
        <f>+IFERROR('[16] Morosidad'!C88,"-")</f>
        <v>2.0915771689631821</v>
      </c>
      <c r="C16" s="1217">
        <f>+IFERROR('[16] Morosidad'!D88,"-")</f>
        <v>6.2243975149147657</v>
      </c>
      <c r="D16" s="1217">
        <f>+IFERROR('[16] Morosidad'!E88,"-")</f>
        <v>0.83723200170023382</v>
      </c>
      <c r="E16" s="1217">
        <f>+IFERROR('[16] Morosidad'!F88,"-")</f>
        <v>4.2156990789226709</v>
      </c>
      <c r="F16" s="1217">
        <f>+IFERROR('[16] Morosidad'!G88,"-")</f>
        <v>4.3593052461817505</v>
      </c>
      <c r="G16" s="1217">
        <f>+IFERROR('[16] Morosidad'!H88,"-")</f>
        <v>4.9270042785208386</v>
      </c>
      <c r="H16" s="1217">
        <f>+IFERROR('[16] Morosidad'!I88,"-")</f>
        <v>0</v>
      </c>
      <c r="I16" s="1217">
        <f>+IFERROR('[16] Morosidad'!J88,"-")</f>
        <v>2.1945806659444331</v>
      </c>
      <c r="J16" s="1217" t="str">
        <f>+IFERROR('[16] Morosidad'!K88,"-")</f>
        <v>-</v>
      </c>
      <c r="K16" s="1217">
        <f>+IFERROR('[16] Morosidad'!L88,"-")</f>
        <v>0.28755447166186887</v>
      </c>
      <c r="L16" s="1217" t="str">
        <f>+IFERROR('[16] Morosidad'!M88,"-")</f>
        <v>-</v>
      </c>
      <c r="M16" s="1217">
        <f>+IFERROR('[16] Morosidad'!N88,"-")</f>
        <v>7.6220089806592837</v>
      </c>
      <c r="N16" s="1217" t="str">
        <f>+IFERROR('[16] Morosidad'!O88,"-")</f>
        <v>-</v>
      </c>
      <c r="O16" s="1217">
        <f>+IFERROR('[16] Morosidad'!P88,"-")</f>
        <v>0</v>
      </c>
      <c r="P16" s="1217">
        <f>+IFERROR('[16] Morosidad'!Q88,"-")</f>
        <v>0</v>
      </c>
      <c r="Q16" s="1217" t="str">
        <f>+IFERROR('[16] Morosidad'!R88,"-")</f>
        <v>-</v>
      </c>
      <c r="R16" s="1217">
        <f>+IFERROR('[16] Morosidad'!S88,"-")</f>
        <v>5.5115482265267381</v>
      </c>
      <c r="S16" s="804">
        <f>+IFERROR('[16] Morosidad'!T88,"-")</f>
        <v>2.4396280149380591</v>
      </c>
      <c r="T16" s="13"/>
    </row>
    <row r="17" spans="1:20" ht="13.8">
      <c r="A17" s="806" t="s">
        <v>791</v>
      </c>
      <c r="B17" s="1219">
        <f>+IFERROR('[16] Morosidad'!C89,"-")</f>
        <v>2.2177059537306913</v>
      </c>
      <c r="C17" s="1219" t="str">
        <f>+IFERROR('[16] Morosidad'!D89,"-")</f>
        <v>-</v>
      </c>
      <c r="D17" s="1219">
        <f>+IFERROR('[16] Morosidad'!E89,"-")</f>
        <v>-1.599984926860546E-6</v>
      </c>
      <c r="E17" s="1219">
        <f>+IFERROR('[16] Morosidad'!F89,"-")</f>
        <v>16.624619981134273</v>
      </c>
      <c r="F17" s="1219">
        <f>+IFERROR('[16] Morosidad'!G89,"-")</f>
        <v>0</v>
      </c>
      <c r="G17" s="1219">
        <f>+IFERROR('[16] Morosidad'!H89,"-")</f>
        <v>0</v>
      </c>
      <c r="H17" s="1219">
        <f>+IFERROR('[16] Morosidad'!I89,"-")</f>
        <v>0</v>
      </c>
      <c r="I17" s="1219">
        <f>+IFERROR('[16] Morosidad'!J89,"-")</f>
        <v>0</v>
      </c>
      <c r="J17" s="1219" t="str">
        <f>+IFERROR('[16] Morosidad'!K89,"-")</f>
        <v>-</v>
      </c>
      <c r="K17" s="1219" t="str">
        <f>+IFERROR('[16] Morosidad'!L89,"-")</f>
        <v>-</v>
      </c>
      <c r="L17" s="1219" t="str">
        <f>+IFERROR('[16] Morosidad'!M89,"-")</f>
        <v>-</v>
      </c>
      <c r="M17" s="1219" t="str">
        <f>+IFERROR('[16] Morosidad'!N89,"-")</f>
        <v>-</v>
      </c>
      <c r="N17" s="1219" t="str">
        <f>+IFERROR('[16] Morosidad'!O89,"-")</f>
        <v>-</v>
      </c>
      <c r="O17" s="1219" t="str">
        <f>+IFERROR('[16] Morosidad'!P89,"-")</f>
        <v>-</v>
      </c>
      <c r="P17" s="1219" t="str">
        <f>+IFERROR('[16] Morosidad'!Q89,"-")</f>
        <v>-</v>
      </c>
      <c r="Q17" s="1219" t="str">
        <f>+IFERROR('[16] Morosidad'!R89,"-")</f>
        <v>-</v>
      </c>
      <c r="R17" s="1219" t="str">
        <f>+IFERROR('[16] Morosidad'!S89,"-")</f>
        <v>-</v>
      </c>
      <c r="S17" s="804">
        <f>+IFERROR('[16] Morosidad'!T89,"-")</f>
        <v>0.81013396923086001</v>
      </c>
      <c r="T17" s="13"/>
    </row>
    <row r="18" spans="1:20" ht="13.8">
      <c r="A18" s="806" t="s">
        <v>123</v>
      </c>
      <c r="B18" s="1219">
        <f>+IFERROR('[16] Morosidad'!C90,"-")</f>
        <v>2.1745611928273161</v>
      </c>
      <c r="C18" s="1219">
        <f>+IFERROR('[16] Morosidad'!D90,"-")</f>
        <v>14.040666349428987</v>
      </c>
      <c r="D18" s="1219">
        <f>+IFERROR('[16] Morosidad'!E90,"-")</f>
        <v>0.19687246627751925</v>
      </c>
      <c r="E18" s="1219">
        <f>+IFERROR('[16] Morosidad'!F90,"-")</f>
        <v>8.686051274228225</v>
      </c>
      <c r="F18" s="1219">
        <f>+IFERROR('[16] Morosidad'!G90,"-")</f>
        <v>9.0931027628880567</v>
      </c>
      <c r="G18" s="1219">
        <f>+IFERROR('[16] Morosidad'!H90,"-")</f>
        <v>1.5649734251101726</v>
      </c>
      <c r="H18" s="1219" t="str">
        <f>+IFERROR('[16] Morosidad'!I90,"-")</f>
        <v>-</v>
      </c>
      <c r="I18" s="1219">
        <f>+IFERROR('[16] Morosidad'!J90,"-")</f>
        <v>0.80679590666537604</v>
      </c>
      <c r="J18" s="1219" t="str">
        <f>+IFERROR('[16] Morosidad'!K90,"-")</f>
        <v>-</v>
      </c>
      <c r="K18" s="1219">
        <f>+IFERROR('[16] Morosidad'!L90,"-")</f>
        <v>0</v>
      </c>
      <c r="L18" s="1219" t="str">
        <f>+IFERROR('[16] Morosidad'!M90,"-")</f>
        <v>-</v>
      </c>
      <c r="M18" s="1219">
        <f>+IFERROR('[16] Morosidad'!N90,"-")</f>
        <v>1.719243335556313</v>
      </c>
      <c r="N18" s="1219" t="str">
        <f>+IFERROR('[16] Morosidad'!O90,"-")</f>
        <v>-</v>
      </c>
      <c r="O18" s="1219" t="str">
        <f>+IFERROR('[16] Morosidad'!P90,"-")</f>
        <v>-</v>
      </c>
      <c r="P18" s="1219">
        <f>+IFERROR('[16] Morosidad'!Q90,"-")</f>
        <v>0</v>
      </c>
      <c r="Q18" s="1219" t="str">
        <f>+IFERROR('[16] Morosidad'!R90,"-")</f>
        <v>-</v>
      </c>
      <c r="R18" s="1219" t="str">
        <f>+IFERROR('[16] Morosidad'!S90,"-")</f>
        <v>-</v>
      </c>
      <c r="S18" s="804">
        <f>+IFERROR('[16] Morosidad'!T90,"-")</f>
        <v>1.4298703413252616</v>
      </c>
      <c r="T18" s="13"/>
    </row>
    <row r="19" spans="1:20" ht="13.8">
      <c r="A19" s="806" t="s">
        <v>133</v>
      </c>
      <c r="B19" s="1219">
        <f>+IFERROR('[16] Morosidad'!C91,"-")</f>
        <v>2.6114791086043216</v>
      </c>
      <c r="C19" s="1219">
        <f>+IFERROR('[16] Morosidad'!D91,"-")</f>
        <v>14.992520131979465</v>
      </c>
      <c r="D19" s="1219">
        <f>+IFERROR('[16] Morosidad'!E91,"-")</f>
        <v>1.0733348958299405</v>
      </c>
      <c r="E19" s="1219">
        <f>+IFERROR('[16] Morosidad'!F91,"-")</f>
        <v>4.6188232571525383</v>
      </c>
      <c r="F19" s="1219">
        <f>+IFERROR('[16] Morosidad'!G91,"-")</f>
        <v>4.8022655951572268</v>
      </c>
      <c r="G19" s="1219">
        <f>+IFERROR('[16] Morosidad'!H91,"-")</f>
        <v>7.0296223481886582</v>
      </c>
      <c r="H19" s="1219">
        <f>+IFERROR('[16] Morosidad'!I91,"-")</f>
        <v>0</v>
      </c>
      <c r="I19" s="1219">
        <f>+IFERROR('[16] Morosidad'!J91,"-")</f>
        <v>2.3220114952624189</v>
      </c>
      <c r="J19" s="1219" t="str">
        <f>+IFERROR('[16] Morosidad'!K91,"-")</f>
        <v>-</v>
      </c>
      <c r="K19" s="1219">
        <f>+IFERROR('[16] Morosidad'!L91,"-")</f>
        <v>0.33799773220967511</v>
      </c>
      <c r="L19" s="1219" t="str">
        <f>+IFERROR('[16] Morosidad'!M91,"-")</f>
        <v>-</v>
      </c>
      <c r="M19" s="1219">
        <f>+IFERROR('[16] Morosidad'!N91,"-")</f>
        <v>11.551450854297398</v>
      </c>
      <c r="N19" s="1219" t="str">
        <f>+IFERROR('[16] Morosidad'!O91,"-")</f>
        <v>-</v>
      </c>
      <c r="O19" s="1219">
        <f>+IFERROR('[16] Morosidad'!P91,"-")</f>
        <v>0</v>
      </c>
      <c r="P19" s="1219">
        <f>+IFERROR('[16] Morosidad'!Q91,"-")</f>
        <v>0</v>
      </c>
      <c r="Q19" s="1219" t="str">
        <f>+IFERROR('[16] Morosidad'!R91,"-")</f>
        <v>-</v>
      </c>
      <c r="R19" s="1219">
        <f>+IFERROR('[16] Morosidad'!S91,"-")</f>
        <v>0</v>
      </c>
      <c r="S19" s="804">
        <f>+IFERROR('[16] Morosidad'!T91,"-")</f>
        <v>3.1314729779525985</v>
      </c>
      <c r="T19" s="13"/>
    </row>
    <row r="20" spans="1:20" ht="13.8">
      <c r="A20" s="806" t="s">
        <v>711</v>
      </c>
      <c r="B20" s="1219">
        <f>+IFERROR('[16] Morosidad'!C92,"-")</f>
        <v>0.40684080325196381</v>
      </c>
      <c r="C20" s="1219" t="str">
        <f>+IFERROR('[16] Morosidad'!D92,"-")</f>
        <v>-</v>
      </c>
      <c r="D20" s="1219">
        <f>+IFERROR('[16] Morosidad'!E92,"-")</f>
        <v>0</v>
      </c>
      <c r="E20" s="1219" t="str">
        <f>+IFERROR('[16] Morosidad'!F92,"-")</f>
        <v>-</v>
      </c>
      <c r="F20" s="1219">
        <f>+IFERROR('[16] Morosidad'!G92,"-")</f>
        <v>0</v>
      </c>
      <c r="G20" s="1219">
        <f>+IFERROR('[16] Morosidad'!H92,"-")</f>
        <v>0</v>
      </c>
      <c r="H20" s="1219">
        <f>+IFERROR('[16] Morosidad'!I92,"-")</f>
        <v>0</v>
      </c>
      <c r="I20" s="1219">
        <f>+IFERROR('[16] Morosidad'!J92,"-")</f>
        <v>0</v>
      </c>
      <c r="J20" s="1219" t="str">
        <f>+IFERROR('[16] Morosidad'!K92,"-")</f>
        <v>-</v>
      </c>
      <c r="K20" s="1219" t="str">
        <f>+IFERROR('[16] Morosidad'!L92,"-")</f>
        <v>-</v>
      </c>
      <c r="L20" s="1219" t="str">
        <f>+IFERROR('[16] Morosidad'!M92,"-")</f>
        <v>-</v>
      </c>
      <c r="M20" s="1219">
        <f>+IFERROR('[16] Morosidad'!N92,"-")</f>
        <v>0</v>
      </c>
      <c r="N20" s="1219" t="str">
        <f>+IFERROR('[16] Morosidad'!O92,"-")</f>
        <v>-</v>
      </c>
      <c r="O20" s="1219" t="str">
        <f>+IFERROR('[16] Morosidad'!P92,"-")</f>
        <v>-</v>
      </c>
      <c r="P20" s="1219" t="str">
        <f>+IFERROR('[16] Morosidad'!Q92,"-")</f>
        <v>-</v>
      </c>
      <c r="Q20" s="1219" t="str">
        <f>+IFERROR('[16] Morosidad'!R92,"-")</f>
        <v>-</v>
      </c>
      <c r="R20" s="1219" t="str">
        <f>+IFERROR('[16] Morosidad'!S92,"-")</f>
        <v>-</v>
      </c>
      <c r="S20" s="804">
        <f>+IFERROR('[16] Morosidad'!T92,"-")</f>
        <v>5.1846071269655909E-2</v>
      </c>
      <c r="T20" s="13"/>
    </row>
    <row r="21" spans="1:20" ht="13.8">
      <c r="A21" s="806" t="s">
        <v>792</v>
      </c>
      <c r="B21" s="1219">
        <f>+IFERROR('[16] Morosidad'!C93,"-")</f>
        <v>1.3010861636047473</v>
      </c>
      <c r="C21" s="1219">
        <f>+IFERROR('[16] Morosidad'!D93,"-")</f>
        <v>5.962594688177222</v>
      </c>
      <c r="D21" s="1219">
        <f>+IFERROR('[16] Morosidad'!E93,"-")</f>
        <v>0.25832960820233603</v>
      </c>
      <c r="E21" s="1219">
        <f>+IFERROR('[16] Morosidad'!F93,"-")</f>
        <v>22.486880508391881</v>
      </c>
      <c r="F21" s="1219">
        <f>+IFERROR('[16] Morosidad'!G93,"-")</f>
        <v>0.12822967972908833</v>
      </c>
      <c r="G21" s="1219">
        <f>+IFERROR('[16] Morosidad'!H93,"-")</f>
        <v>2.063138352553082E-2</v>
      </c>
      <c r="H21" s="1219" t="str">
        <f>+IFERROR('[16] Morosidad'!I93,"-")</f>
        <v>-</v>
      </c>
      <c r="I21" s="1219">
        <f>+IFERROR('[16] Morosidad'!J93,"-")</f>
        <v>0.24404965140977755</v>
      </c>
      <c r="J21" s="1219" t="str">
        <f>+IFERROR('[16] Morosidad'!K93,"-")</f>
        <v>-</v>
      </c>
      <c r="K21" s="1219">
        <f>+IFERROR('[16] Morosidad'!L93,"-")</f>
        <v>0</v>
      </c>
      <c r="L21" s="1219" t="str">
        <f>+IFERROR('[16] Morosidad'!M93,"-")</f>
        <v>-</v>
      </c>
      <c r="M21" s="1219">
        <f>+IFERROR('[16] Morosidad'!N93,"-")</f>
        <v>0</v>
      </c>
      <c r="N21" s="1219" t="str">
        <f>+IFERROR('[16] Morosidad'!O93,"-")</f>
        <v>-</v>
      </c>
      <c r="O21" s="1219" t="str">
        <f>+IFERROR('[16] Morosidad'!P93,"-")</f>
        <v>-</v>
      </c>
      <c r="P21" s="1219">
        <f>+IFERROR('[16] Morosidad'!Q93,"-")</f>
        <v>0</v>
      </c>
      <c r="Q21" s="1219" t="str">
        <f>+IFERROR('[16] Morosidad'!R93,"-")</f>
        <v>-</v>
      </c>
      <c r="R21" s="1219" t="str">
        <f>+IFERROR('[16] Morosidad'!S93,"-")</f>
        <v>-</v>
      </c>
      <c r="S21" s="804">
        <f>+IFERROR('[16] Morosidad'!T93,"-")</f>
        <v>0.50048826906253774</v>
      </c>
      <c r="T21" s="13"/>
    </row>
    <row r="22" spans="1:20" ht="13.8">
      <c r="A22" s="806" t="s">
        <v>793</v>
      </c>
      <c r="B22" s="1219">
        <f>+IFERROR('[16] Morosidad'!C94,"-")</f>
        <v>0.11848541832423891</v>
      </c>
      <c r="C22" s="1219">
        <f>+IFERROR('[16] Morosidad'!D94,"-")</f>
        <v>1.5002820447475387</v>
      </c>
      <c r="D22" s="1219">
        <f>+IFERROR('[16] Morosidad'!E94,"-")</f>
        <v>0.64609775314963747</v>
      </c>
      <c r="E22" s="1219">
        <f>+IFERROR('[16] Morosidad'!F94,"-")</f>
        <v>2.3256512924549009</v>
      </c>
      <c r="F22" s="1219">
        <f>+IFERROR('[16] Morosidad'!G94,"-")</f>
        <v>3.7130808924848013</v>
      </c>
      <c r="G22" s="1219">
        <f>+IFERROR('[16] Morosidad'!H94,"-")</f>
        <v>1.3285102859710636</v>
      </c>
      <c r="H22" s="1219">
        <f>+IFERROR('[16] Morosidad'!I94,"-")</f>
        <v>0</v>
      </c>
      <c r="I22" s="1219">
        <f>+IFERROR('[16] Morosidad'!J94,"-")</f>
        <v>1.6439936086423996</v>
      </c>
      <c r="J22" s="1219" t="str">
        <f>+IFERROR('[16] Morosidad'!K94,"-")</f>
        <v>-</v>
      </c>
      <c r="K22" s="1219">
        <f>+IFERROR('[16] Morosidad'!L94,"-")</f>
        <v>0.17943938817664284</v>
      </c>
      <c r="L22" s="1219" t="str">
        <f>+IFERROR('[16] Morosidad'!M94,"-")</f>
        <v>-</v>
      </c>
      <c r="M22" s="1219">
        <f>+IFERROR('[16] Morosidad'!N94,"-")</f>
        <v>0</v>
      </c>
      <c r="N22" s="1219" t="str">
        <f>+IFERROR('[16] Morosidad'!O94,"-")</f>
        <v>-</v>
      </c>
      <c r="O22" s="1219" t="str">
        <f>+IFERROR('[16] Morosidad'!P94,"-")</f>
        <v>-</v>
      </c>
      <c r="P22" s="1219">
        <f>+IFERROR('[16] Morosidad'!Q94,"-")</f>
        <v>0</v>
      </c>
      <c r="Q22" s="1219" t="str">
        <f>+IFERROR('[16] Morosidad'!R94,"-")</f>
        <v>-</v>
      </c>
      <c r="R22" s="1219">
        <f>+IFERROR('[16] Morosidad'!S94,"-")</f>
        <v>0.72358892137445485</v>
      </c>
      <c r="S22" s="804">
        <f>+IFERROR('[16] Morosidad'!T94,"-")</f>
        <v>0.97369850109101563</v>
      </c>
      <c r="T22" s="13"/>
    </row>
    <row r="23" spans="1:20" ht="13.8" hidden="1">
      <c r="A23" s="806" t="s">
        <v>794</v>
      </c>
      <c r="B23" s="1219">
        <f>+IFERROR('[16] Morosidad'!C95,"-")</f>
        <v>13.766703139802949</v>
      </c>
      <c r="C23" s="1219">
        <f>+IFERROR('[16] Morosidad'!D95,"-")</f>
        <v>99.44501259719793</v>
      </c>
      <c r="D23" s="1219">
        <f>+IFERROR('[16] Morosidad'!E95,"-")</f>
        <v>1.8185835299970969</v>
      </c>
      <c r="E23" s="1219">
        <f>+IFERROR('[16] Morosidad'!F95,"-")</f>
        <v>5.8991790710313685</v>
      </c>
      <c r="F23" s="1219">
        <f>+IFERROR('[16] Morosidad'!G95,"-")</f>
        <v>35.269006877085438</v>
      </c>
      <c r="G23" s="1219">
        <f>+IFERROR('[16] Morosidad'!H95,"-")</f>
        <v>0.17165644437408678</v>
      </c>
      <c r="H23" s="1219">
        <f>+IFERROR('[16] Morosidad'!I95,"-")</f>
        <v>0</v>
      </c>
      <c r="I23" s="1219">
        <f>+IFERROR('[16] Morosidad'!J95,"-")</f>
        <v>23.039253073841131</v>
      </c>
      <c r="J23" s="1219" t="str">
        <f>+IFERROR('[16] Morosidad'!K95,"-")</f>
        <v>-</v>
      </c>
      <c r="K23" s="1219">
        <f>+IFERROR('[16] Morosidad'!L95,"-")</f>
        <v>0</v>
      </c>
      <c r="L23" s="1219" t="str">
        <f>+IFERROR('[16] Morosidad'!M95,"-")</f>
        <v>-</v>
      </c>
      <c r="M23" s="1219">
        <f>+IFERROR('[16] Morosidad'!N95,"-")</f>
        <v>4.9588903398311714</v>
      </c>
      <c r="N23" s="1219" t="str">
        <f>+IFERROR('[16] Morosidad'!O95,"-")</f>
        <v>-</v>
      </c>
      <c r="O23" s="1219" t="str">
        <f>+IFERROR('[16] Morosidad'!P95,"-")</f>
        <v>-</v>
      </c>
      <c r="P23" s="1219">
        <f>+IFERROR('[16] Morosidad'!Q95,"-")</f>
        <v>0</v>
      </c>
      <c r="Q23" s="1219" t="str">
        <f>+IFERROR('[16] Morosidad'!R95,"-")</f>
        <v>-</v>
      </c>
      <c r="R23" s="1219">
        <f>+IFERROR('[16] Morosidad'!S95,"-")</f>
        <v>16.666666666666664</v>
      </c>
      <c r="S23" s="804">
        <f>+IFERROR('[16] Morosidad'!T95,"-")</f>
        <v>10.397520962256381</v>
      </c>
      <c r="T23" s="13"/>
    </row>
    <row r="24" spans="1:20" ht="2.25" customHeight="1">
      <c r="A24" s="806"/>
      <c r="B24" s="1220"/>
      <c r="C24" s="646"/>
      <c r="D24" s="646"/>
      <c r="E24" s="646"/>
      <c r="F24" s="646"/>
      <c r="G24" s="646"/>
      <c r="H24" s="646"/>
      <c r="I24" s="646"/>
      <c r="J24" s="646"/>
      <c r="K24" s="646"/>
      <c r="L24" s="646"/>
      <c r="M24" s="646"/>
      <c r="N24" s="646"/>
      <c r="O24" s="646"/>
      <c r="P24" s="646"/>
      <c r="Q24" s="646"/>
      <c r="R24" s="646"/>
      <c r="S24" s="812"/>
      <c r="T24" s="13"/>
    </row>
    <row r="25" spans="1:20" ht="13.8">
      <c r="A25" s="803" t="s">
        <v>797</v>
      </c>
      <c r="B25" s="1217">
        <f>+IFERROR('[16] Morosidad'!C97,"-")</f>
        <v>12.525407749439676</v>
      </c>
      <c r="C25" s="1217">
        <f>+IFERROR('[16] Morosidad'!D97,"-")</f>
        <v>36.200995215535954</v>
      </c>
      <c r="D25" s="1217">
        <f>+IFERROR('[16] Morosidad'!E97,"-")</f>
        <v>14.271763655951359</v>
      </c>
      <c r="E25" s="1217">
        <f>+IFERROR('[16] Morosidad'!F97,"-")</f>
        <v>37.301964577894708</v>
      </c>
      <c r="F25" s="1217">
        <f>+IFERROR('[16] Morosidad'!G97,"-")</f>
        <v>15.59891508629731</v>
      </c>
      <c r="G25" s="1217">
        <f>+IFERROR('[16] Morosidad'!H97,"-")</f>
        <v>15.921748791674387</v>
      </c>
      <c r="H25" s="1217">
        <f>+IFERROR('[16] Morosidad'!I97,"-")</f>
        <v>0</v>
      </c>
      <c r="I25" s="1217">
        <f>+IFERROR('[16] Morosidad'!J97,"-")</f>
        <v>8.7082924885116508</v>
      </c>
      <c r="J25" s="1217">
        <f>+IFERROR('[16] Morosidad'!K97,"-")</f>
        <v>13.186095668380077</v>
      </c>
      <c r="K25" s="1217">
        <f>+IFERROR('[16] Morosidad'!L97,"-")</f>
        <v>37.727820284687027</v>
      </c>
      <c r="L25" s="1217">
        <f>+IFERROR('[16] Morosidad'!M97,"-")</f>
        <v>0</v>
      </c>
      <c r="M25" s="1217">
        <f>+IFERROR('[16] Morosidad'!N97,"-")</f>
        <v>5.0251714640109544</v>
      </c>
      <c r="N25" s="1217" t="str">
        <f>+IFERROR('[16] Morosidad'!O97,"-")</f>
        <v>-</v>
      </c>
      <c r="O25" s="1217">
        <f>+IFERROR('[16] Morosidad'!P97,"-")</f>
        <v>0</v>
      </c>
      <c r="P25" s="1217" t="str">
        <f>+IFERROR('[16] Morosidad'!Q97,"-")</f>
        <v>-</v>
      </c>
      <c r="Q25" s="1217" t="str">
        <f>+IFERROR('[16] Morosidad'!R97,"-")</f>
        <v>-</v>
      </c>
      <c r="R25" s="1217" t="str">
        <f>+IFERROR('[16] Morosidad'!S97,"-")</f>
        <v>-</v>
      </c>
      <c r="S25" s="804">
        <f>+IFERROR('[16] Morosidad'!T97,"-")</f>
        <v>13.810921722391875</v>
      </c>
      <c r="T25" s="13"/>
    </row>
    <row r="26" spans="1:20" ht="13.8">
      <c r="A26" s="806" t="s">
        <v>791</v>
      </c>
      <c r="B26" s="1219">
        <f>+IFERROR('[16] Morosidad'!C98,"-")</f>
        <v>30.722366893521318</v>
      </c>
      <c r="C26" s="1219" t="str">
        <f>+IFERROR('[16] Morosidad'!D98,"-")</f>
        <v>-</v>
      </c>
      <c r="D26" s="1219">
        <f>+IFERROR('[16] Morosidad'!E98,"-")</f>
        <v>28.900485076857962</v>
      </c>
      <c r="E26" s="1219">
        <f>+IFERROR('[16] Morosidad'!F98,"-")</f>
        <v>33.945358686271753</v>
      </c>
      <c r="F26" s="1219">
        <f>+IFERROR('[16] Morosidad'!G98,"-")</f>
        <v>30.358770395398356</v>
      </c>
      <c r="G26" s="1219">
        <f>+IFERROR('[16] Morosidad'!H98,"-")</f>
        <v>21.135624990382283</v>
      </c>
      <c r="H26" s="1219">
        <f>+IFERROR('[16] Morosidad'!I98,"-")</f>
        <v>0</v>
      </c>
      <c r="I26" s="1219">
        <f>+IFERROR('[16] Morosidad'!J98,"-")</f>
        <v>16.757517913124328</v>
      </c>
      <c r="J26" s="1219" t="str">
        <f>+IFERROR('[16] Morosidad'!K98,"-")</f>
        <v>-</v>
      </c>
      <c r="K26" s="1219" t="str">
        <f>+IFERROR('[16] Morosidad'!L98,"-")</f>
        <v>-</v>
      </c>
      <c r="L26" s="1219" t="str">
        <f>+IFERROR('[16] Morosidad'!M98,"-")</f>
        <v>-</v>
      </c>
      <c r="M26" s="1219" t="str">
        <f>+IFERROR('[16] Morosidad'!N98,"-")</f>
        <v>-</v>
      </c>
      <c r="N26" s="1219" t="str">
        <f>+IFERROR('[16] Morosidad'!O98,"-")</f>
        <v>-</v>
      </c>
      <c r="O26" s="1219" t="str">
        <f>+IFERROR('[16] Morosidad'!P98,"-")</f>
        <v>-</v>
      </c>
      <c r="P26" s="1219" t="str">
        <f>+IFERROR('[16] Morosidad'!Q98,"-")</f>
        <v>-</v>
      </c>
      <c r="Q26" s="1219" t="str">
        <f>+IFERROR('[16] Morosidad'!R98,"-")</f>
        <v>-</v>
      </c>
      <c r="R26" s="1219" t="str">
        <f>+IFERROR('[16] Morosidad'!S98,"-")</f>
        <v>-</v>
      </c>
      <c r="S26" s="804">
        <f>+IFERROR('[16] Morosidad'!T98,"-")</f>
        <v>29.386793618253325</v>
      </c>
      <c r="T26" s="13"/>
    </row>
    <row r="27" spans="1:20" ht="13.8">
      <c r="A27" s="806" t="s">
        <v>123</v>
      </c>
      <c r="B27" s="1219">
        <f>+IFERROR('[16] Morosidad'!C99,"-")</f>
        <v>8.5156557092337195</v>
      </c>
      <c r="C27" s="1219">
        <f>+IFERROR('[16] Morosidad'!D99,"-")</f>
        <v>64.887804673487366</v>
      </c>
      <c r="D27" s="1219">
        <f>+IFERROR('[16] Morosidad'!E99,"-")</f>
        <v>3.7950641736197812</v>
      </c>
      <c r="E27" s="1219">
        <f>+IFERROR('[16] Morosidad'!F99,"-")</f>
        <v>43.567298861075301</v>
      </c>
      <c r="F27" s="1219">
        <f>+IFERROR('[16] Morosidad'!G99,"-")</f>
        <v>5.4535155787716976</v>
      </c>
      <c r="G27" s="1219">
        <f>+IFERROR('[16] Morosidad'!H99,"-")</f>
        <v>11.445131341781595</v>
      </c>
      <c r="H27" s="1219" t="str">
        <f>+IFERROR('[16] Morosidad'!I99,"-")</f>
        <v>-</v>
      </c>
      <c r="I27" s="1219">
        <f>+IFERROR('[16] Morosidad'!J99,"-")</f>
        <v>2.5009824262257787</v>
      </c>
      <c r="J27" s="1219" t="str">
        <f>+IFERROR('[16] Morosidad'!K99,"-")</f>
        <v>-</v>
      </c>
      <c r="K27" s="1219" t="str">
        <f>+IFERROR('[16] Morosidad'!L99,"-")</f>
        <v>-</v>
      </c>
      <c r="L27" s="1219" t="str">
        <f>+IFERROR('[16] Morosidad'!M99,"-")</f>
        <v>-</v>
      </c>
      <c r="M27" s="1219">
        <f>+IFERROR('[16] Morosidad'!N99,"-")</f>
        <v>0</v>
      </c>
      <c r="N27" s="1219" t="str">
        <f>+IFERROR('[16] Morosidad'!O99,"-")</f>
        <v>-</v>
      </c>
      <c r="O27" s="1219" t="str">
        <f>+IFERROR('[16] Morosidad'!P99,"-")</f>
        <v>-</v>
      </c>
      <c r="P27" s="1219" t="str">
        <f>+IFERROR('[16] Morosidad'!Q99,"-")</f>
        <v>-</v>
      </c>
      <c r="Q27" s="1219" t="str">
        <f>+IFERROR('[16] Morosidad'!R99,"-")</f>
        <v>-</v>
      </c>
      <c r="R27" s="1219" t="str">
        <f>+IFERROR('[16] Morosidad'!S99,"-")</f>
        <v>-</v>
      </c>
      <c r="S27" s="804">
        <f>+IFERROR('[16] Morosidad'!T99,"-")</f>
        <v>5.6564165822450221</v>
      </c>
      <c r="T27" s="13"/>
    </row>
    <row r="28" spans="1:20" ht="13.8">
      <c r="A28" s="806" t="s">
        <v>133</v>
      </c>
      <c r="B28" s="1219">
        <f>+IFERROR('[16] Morosidad'!C100,"-")</f>
        <v>13.038402300154267</v>
      </c>
      <c r="C28" s="1219">
        <f>+IFERROR('[16] Morosidad'!D100,"-")</f>
        <v>37.663667548761538</v>
      </c>
      <c r="D28" s="1219">
        <f>+IFERROR('[16] Morosidad'!E100,"-")</f>
        <v>14.788865543918064</v>
      </c>
      <c r="E28" s="1219">
        <f>+IFERROR('[16] Morosidad'!F100,"-")</f>
        <v>35.277486493163771</v>
      </c>
      <c r="F28" s="1219">
        <f>+IFERROR('[16] Morosidad'!G100,"-")</f>
        <v>15.730918854727239</v>
      </c>
      <c r="G28" s="1219">
        <f>+IFERROR('[16] Morosidad'!H100,"-")</f>
        <v>15.962255791184901</v>
      </c>
      <c r="H28" s="1219">
        <f>+IFERROR('[16] Morosidad'!I100,"-")</f>
        <v>0</v>
      </c>
      <c r="I28" s="1219">
        <f>+IFERROR('[16] Morosidad'!J100,"-")</f>
        <v>10.456586518034053</v>
      </c>
      <c r="J28" s="1219">
        <f>+IFERROR('[16] Morosidad'!K100,"-")</f>
        <v>13.186095668380077</v>
      </c>
      <c r="K28" s="1219">
        <f>+IFERROR('[16] Morosidad'!L100,"-")</f>
        <v>48.884025223571207</v>
      </c>
      <c r="L28" s="1219">
        <f>+IFERROR('[16] Morosidad'!M100,"-")</f>
        <v>0</v>
      </c>
      <c r="M28" s="1219">
        <f>+IFERROR('[16] Morosidad'!N100,"-")</f>
        <v>5.0395757139346582</v>
      </c>
      <c r="N28" s="1219" t="str">
        <f>+IFERROR('[16] Morosidad'!O100,"-")</f>
        <v>-</v>
      </c>
      <c r="O28" s="1219">
        <f>+IFERROR('[16] Morosidad'!P100,"-")</f>
        <v>0</v>
      </c>
      <c r="P28" s="1219" t="str">
        <f>+IFERROR('[16] Morosidad'!Q100,"-")</f>
        <v>-</v>
      </c>
      <c r="Q28" s="1219" t="str">
        <f>+IFERROR('[16] Morosidad'!R100,"-")</f>
        <v>-</v>
      </c>
      <c r="R28" s="1219" t="str">
        <f>+IFERROR('[16] Morosidad'!S100,"-")</f>
        <v>-</v>
      </c>
      <c r="S28" s="804">
        <f>+IFERROR('[16] Morosidad'!T100,"-")</f>
        <v>14.242078534218361</v>
      </c>
      <c r="T28" s="13"/>
    </row>
    <row r="29" spans="1:20" ht="13.8">
      <c r="A29" s="806" t="s">
        <v>711</v>
      </c>
      <c r="B29" s="1219">
        <f>+IFERROR('[16] Morosidad'!C101,"-")</f>
        <v>8.8710603606885812</v>
      </c>
      <c r="C29" s="1219" t="str">
        <f>+IFERROR('[16] Morosidad'!D101,"-")</f>
        <v>-</v>
      </c>
      <c r="D29" s="1219">
        <f>+IFERROR('[16] Morosidad'!E101,"-")</f>
        <v>0</v>
      </c>
      <c r="E29" s="1219">
        <f>+IFERROR('[16] Morosidad'!F101,"-")</f>
        <v>100</v>
      </c>
      <c r="F29" s="1219">
        <f>+IFERROR('[16] Morosidad'!G101,"-")</f>
        <v>0</v>
      </c>
      <c r="G29" s="1219">
        <f>+IFERROR('[16] Morosidad'!H101,"-")</f>
        <v>0</v>
      </c>
      <c r="H29" s="1219">
        <f>+IFERROR('[16] Morosidad'!I101,"-")</f>
        <v>0</v>
      </c>
      <c r="I29" s="1219">
        <f>+IFERROR('[16] Morosidad'!J101,"-")</f>
        <v>0</v>
      </c>
      <c r="J29" s="1219" t="str">
        <f>+IFERROR('[16] Morosidad'!K101,"-")</f>
        <v>-</v>
      </c>
      <c r="K29" s="1219" t="str">
        <f>+IFERROR('[16] Morosidad'!L101,"-")</f>
        <v>-</v>
      </c>
      <c r="L29" s="1219" t="str">
        <f>+IFERROR('[16] Morosidad'!M101,"-")</f>
        <v>-</v>
      </c>
      <c r="M29" s="1219">
        <f>+IFERROR('[16] Morosidad'!N101,"-")</f>
        <v>0</v>
      </c>
      <c r="N29" s="1219" t="str">
        <f>+IFERROR('[16] Morosidad'!O101,"-")</f>
        <v>-</v>
      </c>
      <c r="O29" s="1219" t="str">
        <f>+IFERROR('[16] Morosidad'!P101,"-")</f>
        <v>-</v>
      </c>
      <c r="P29" s="1219" t="str">
        <f>+IFERROR('[16] Morosidad'!Q101,"-")</f>
        <v>-</v>
      </c>
      <c r="Q29" s="1219" t="str">
        <f>+IFERROR('[16] Morosidad'!R101,"-")</f>
        <v>-</v>
      </c>
      <c r="R29" s="1219" t="str">
        <f>+IFERROR('[16] Morosidad'!S101,"-")</f>
        <v>-</v>
      </c>
      <c r="S29" s="804">
        <f>+IFERROR('[16] Morosidad'!T101,"-")</f>
        <v>5.4146123905206114</v>
      </c>
      <c r="T29" s="13"/>
    </row>
    <row r="30" spans="1:20" ht="13.8">
      <c r="A30" s="806" t="s">
        <v>792</v>
      </c>
      <c r="B30" s="1219">
        <f>+IFERROR('[16] Morosidad'!C102,"-")</f>
        <v>9.8372605898236785</v>
      </c>
      <c r="C30" s="1219">
        <f>+IFERROR('[16] Morosidad'!D102,"-")</f>
        <v>1.883800770216655</v>
      </c>
      <c r="D30" s="1219">
        <f>+IFERROR('[16] Morosidad'!E102,"-")</f>
        <v>15.052960224399087</v>
      </c>
      <c r="E30" s="1219">
        <f>+IFERROR('[16] Morosidad'!F102,"-")</f>
        <v>48.08296923495287</v>
      </c>
      <c r="F30" s="1219">
        <f>+IFERROR('[16] Morosidad'!G102,"-")</f>
        <v>18.489885774462778</v>
      </c>
      <c r="G30" s="1219">
        <f>+IFERROR('[16] Morosidad'!H102,"-")</f>
        <v>16.749748526791894</v>
      </c>
      <c r="H30" s="1219" t="str">
        <f>+IFERROR('[16] Morosidad'!I102,"-")</f>
        <v>-</v>
      </c>
      <c r="I30" s="1219">
        <f>+IFERROR('[16] Morosidad'!J102,"-")</f>
        <v>6.3149423402012932</v>
      </c>
      <c r="J30" s="1219" t="str">
        <f>+IFERROR('[16] Morosidad'!K102,"-")</f>
        <v>-</v>
      </c>
      <c r="K30" s="1219">
        <f>+IFERROR('[16] Morosidad'!L102,"-")</f>
        <v>31.690495532700808</v>
      </c>
      <c r="L30" s="1219" t="str">
        <f>+IFERROR('[16] Morosidad'!M102,"-")</f>
        <v>-</v>
      </c>
      <c r="M30" s="1219">
        <f>+IFERROR('[16] Morosidad'!N102,"-")</f>
        <v>0.38391561950217834</v>
      </c>
      <c r="N30" s="1219" t="str">
        <f>+IFERROR('[16] Morosidad'!O102,"-")</f>
        <v>-</v>
      </c>
      <c r="O30" s="1219" t="str">
        <f>+IFERROR('[16] Morosidad'!P102,"-")</f>
        <v>-</v>
      </c>
      <c r="P30" s="1219" t="str">
        <f>+IFERROR('[16] Morosidad'!Q102,"-")</f>
        <v>-</v>
      </c>
      <c r="Q30" s="1219" t="str">
        <f>+IFERROR('[16] Morosidad'!R102,"-")</f>
        <v>-</v>
      </c>
      <c r="R30" s="1219" t="str">
        <f>+IFERROR('[16] Morosidad'!S102,"-")</f>
        <v>-</v>
      </c>
      <c r="S30" s="804">
        <f>+IFERROR('[16] Morosidad'!T102,"-")</f>
        <v>12.308532266719387</v>
      </c>
      <c r="T30" s="13"/>
    </row>
    <row r="31" spans="1:20" ht="13.8">
      <c r="A31" s="806" t="s">
        <v>793</v>
      </c>
      <c r="B31" s="1219">
        <f>+IFERROR('[16] Morosidad'!C103,"-")</f>
        <v>0.47388318979770572</v>
      </c>
      <c r="C31" s="1219">
        <f>+IFERROR('[16] Morosidad'!D103,"-")</f>
        <v>43.222373191142303</v>
      </c>
      <c r="D31" s="1219">
        <f>+IFERROR('[16] Morosidad'!E103,"-")</f>
        <v>4.7096463062471194</v>
      </c>
      <c r="E31" s="1219">
        <f>+IFERROR('[16] Morosidad'!F103,"-")</f>
        <v>32.472697087509374</v>
      </c>
      <c r="F31" s="1219">
        <f>+IFERROR('[16] Morosidad'!G103,"-")</f>
        <v>4.8363959288335412</v>
      </c>
      <c r="G31" s="1219">
        <f>+IFERROR('[16] Morosidad'!H103,"-")</f>
        <v>13.385307717836071</v>
      </c>
      <c r="H31" s="1219">
        <f>+IFERROR('[16] Morosidad'!I103,"-")</f>
        <v>0</v>
      </c>
      <c r="I31" s="1219">
        <f>+IFERROR('[16] Morosidad'!J103,"-")</f>
        <v>3.1386304898318484</v>
      </c>
      <c r="J31" s="1219" t="str">
        <f>+IFERROR('[16] Morosidad'!K103,"-")</f>
        <v>-</v>
      </c>
      <c r="K31" s="1219">
        <f>+IFERROR('[16] Morosidad'!L103,"-")</f>
        <v>71.666749029301997</v>
      </c>
      <c r="L31" s="1219" t="str">
        <f>+IFERROR('[16] Morosidad'!M103,"-")</f>
        <v>-</v>
      </c>
      <c r="M31" s="1219">
        <f>+IFERROR('[16] Morosidad'!N103,"-")</f>
        <v>0</v>
      </c>
      <c r="N31" s="1219" t="str">
        <f>+IFERROR('[16] Morosidad'!O103,"-")</f>
        <v>-</v>
      </c>
      <c r="O31" s="1219" t="str">
        <f>+IFERROR('[16] Morosidad'!P103,"-")</f>
        <v>-</v>
      </c>
      <c r="P31" s="1219" t="str">
        <f>+IFERROR('[16] Morosidad'!Q103,"-")</f>
        <v>-</v>
      </c>
      <c r="Q31" s="1219" t="str">
        <f>+IFERROR('[16] Morosidad'!R103,"-")</f>
        <v>-</v>
      </c>
      <c r="R31" s="1219" t="str">
        <f>+IFERROR('[16] Morosidad'!S103,"-")</f>
        <v>-</v>
      </c>
      <c r="S31" s="804">
        <f>+IFERROR('[16] Morosidad'!T103,"-")</f>
        <v>4.6403147242953251</v>
      </c>
      <c r="T31" s="13"/>
    </row>
    <row r="32" spans="1:20" ht="13.8" hidden="1">
      <c r="A32" s="806" t="s">
        <v>794</v>
      </c>
      <c r="B32" s="1219">
        <f>+IFERROR('[16] Morosidad'!C104,"-")</f>
        <v>16.771235610757898</v>
      </c>
      <c r="C32" s="1219">
        <f>+IFERROR('[16] Morosidad'!D104,"-")</f>
        <v>99.873380572693364</v>
      </c>
      <c r="D32" s="1219">
        <f>+IFERROR('[16] Morosidad'!E104,"-")</f>
        <v>13.401125546072565</v>
      </c>
      <c r="E32" s="1219">
        <f>+IFERROR('[16] Morosidad'!F104,"-")</f>
        <v>40.503867310689543</v>
      </c>
      <c r="F32" s="1219">
        <f>+IFERROR('[16] Morosidad'!G104,"-")</f>
        <v>26.705265786033983</v>
      </c>
      <c r="G32" s="1219">
        <f>+IFERROR('[16] Morosidad'!H104,"-")</f>
        <v>21.496260818637715</v>
      </c>
      <c r="H32" s="1219" t="str">
        <f>+IFERROR('[16] Morosidad'!I104,"-")</f>
        <v>-</v>
      </c>
      <c r="I32" s="1219">
        <f>+IFERROR('[16] Morosidad'!J104,"-")</f>
        <v>3.0124662484088516</v>
      </c>
      <c r="J32" s="1219" t="str">
        <f>+IFERROR('[16] Morosidad'!K104,"-")</f>
        <v>-</v>
      </c>
      <c r="K32" s="1219">
        <f>+IFERROR('[16] Morosidad'!L104,"-")</f>
        <v>23.1037718957074</v>
      </c>
      <c r="L32" s="1219" t="str">
        <f>+IFERROR('[16] Morosidad'!M104,"-")</f>
        <v>-</v>
      </c>
      <c r="M32" s="1219">
        <f>+IFERROR('[16] Morosidad'!N104,"-")</f>
        <v>98.342080830683059</v>
      </c>
      <c r="N32" s="1219" t="str">
        <f>+IFERROR('[16] Morosidad'!O104,"-")</f>
        <v>-</v>
      </c>
      <c r="O32" s="1219" t="str">
        <f>+IFERROR('[16] Morosidad'!P104,"-")</f>
        <v>-</v>
      </c>
      <c r="P32" s="1219" t="str">
        <f>+IFERROR('[16] Morosidad'!Q104,"-")</f>
        <v>-</v>
      </c>
      <c r="Q32" s="1219" t="str">
        <f>+IFERROR('[16] Morosidad'!R104,"-")</f>
        <v>-</v>
      </c>
      <c r="R32" s="1219" t="str">
        <f>+IFERROR('[16] Morosidad'!S104,"-")</f>
        <v>-</v>
      </c>
      <c r="S32" s="804">
        <f>+IFERROR('[16] Morosidad'!T104,"-")</f>
        <v>15.993968659211987</v>
      </c>
      <c r="T32" s="13"/>
    </row>
    <row r="33" spans="1:20" ht="3.75" customHeight="1">
      <c r="A33" s="806"/>
      <c r="B33" s="1220"/>
      <c r="C33" s="646"/>
      <c r="D33" s="646"/>
      <c r="E33" s="646"/>
      <c r="F33" s="646"/>
      <c r="G33" s="646"/>
      <c r="H33" s="646"/>
      <c r="I33" s="646"/>
      <c r="J33" s="646"/>
      <c r="K33" s="646"/>
      <c r="L33" s="646"/>
      <c r="M33" s="646"/>
      <c r="N33" s="646"/>
      <c r="O33" s="646"/>
      <c r="P33" s="646"/>
      <c r="Q33" s="646"/>
      <c r="R33" s="646"/>
      <c r="S33" s="812"/>
      <c r="T33" s="13"/>
    </row>
    <row r="34" spans="1:20" ht="13.8">
      <c r="A34" s="803" t="s">
        <v>798</v>
      </c>
      <c r="B34" s="1217">
        <f>+IFERROR('[16] Morosidad'!C106,"-")</f>
        <v>15.850236579679692</v>
      </c>
      <c r="C34" s="1217">
        <f>+IFERROR('[16] Morosidad'!D106,"-")</f>
        <v>8.0089810178602594</v>
      </c>
      <c r="D34" s="1217">
        <f>+IFERROR('[16] Morosidad'!E106,"-")</f>
        <v>8.4234072436582768</v>
      </c>
      <c r="E34" s="1217">
        <f>+IFERROR('[16] Morosidad'!F106,"-")</f>
        <v>26.241129892801386</v>
      </c>
      <c r="F34" s="1217">
        <f>+IFERROR('[16] Morosidad'!G106,"-")</f>
        <v>9.8207409098356493</v>
      </c>
      <c r="G34" s="1217">
        <f>+IFERROR('[16] Morosidad'!H106,"-")</f>
        <v>15.792330248142928</v>
      </c>
      <c r="H34" s="1217">
        <f>+IFERROR('[16] Morosidad'!I106,"-")</f>
        <v>0</v>
      </c>
      <c r="I34" s="1217">
        <f>+IFERROR('[16] Morosidad'!J106,"-")</f>
        <v>12.110128792377028</v>
      </c>
      <c r="J34" s="1217">
        <f>+IFERROR('[16] Morosidad'!K106,"-")</f>
        <v>8.3399679453535569</v>
      </c>
      <c r="K34" s="1217">
        <f>+IFERROR('[16] Morosidad'!L106,"-")</f>
        <v>80.802544729886662</v>
      </c>
      <c r="L34" s="1217">
        <f>+IFERROR('[16] Morosidad'!M106,"-")</f>
        <v>22.927966676122242</v>
      </c>
      <c r="M34" s="1217">
        <f>+IFERROR('[16] Morosidad'!N106,"-")</f>
        <v>20.313942682255508</v>
      </c>
      <c r="N34" s="1217" t="str">
        <f>+IFERROR('[16] Morosidad'!O106,"-")</f>
        <v>-</v>
      </c>
      <c r="O34" s="1217">
        <f>+IFERROR('[16] Morosidad'!P106,"-")</f>
        <v>34.186817709492004</v>
      </c>
      <c r="P34" s="1217" t="str">
        <f>+IFERROR('[16] Morosidad'!Q106,"-")</f>
        <v>-</v>
      </c>
      <c r="Q34" s="1217" t="str">
        <f>+IFERROR('[16] Morosidad'!R106,"-")</f>
        <v>-</v>
      </c>
      <c r="R34" s="1217" t="str">
        <f>+IFERROR('[16] Morosidad'!S106,"-")</f>
        <v>-</v>
      </c>
      <c r="S34" s="804">
        <f>+IFERROR('[16] Morosidad'!T106,"-")</f>
        <v>10.357731656767918</v>
      </c>
      <c r="T34" s="13"/>
    </row>
    <row r="35" spans="1:20" ht="13.8">
      <c r="A35" s="806" t="s">
        <v>791</v>
      </c>
      <c r="B35" s="1219">
        <f>+IFERROR('[16] Morosidad'!C107,"-")</f>
        <v>25.037275912668655</v>
      </c>
      <c r="C35" s="1219" t="str">
        <f>+IFERROR('[16] Morosidad'!D107,"-")</f>
        <v>-</v>
      </c>
      <c r="D35" s="1219">
        <f>+IFERROR('[16] Morosidad'!E107,"-")</f>
        <v>30.564072220747622</v>
      </c>
      <c r="E35" s="1219" t="str">
        <f>+IFERROR('[16] Morosidad'!F107,"-")</f>
        <v>-</v>
      </c>
      <c r="F35" s="1219">
        <f>+IFERROR('[16] Morosidad'!G107,"-")</f>
        <v>20.859521112402629</v>
      </c>
      <c r="G35" s="1219">
        <f>+IFERROR('[16] Morosidad'!H107,"-")</f>
        <v>3.867297862096656</v>
      </c>
      <c r="H35" s="1219">
        <f>+IFERROR('[16] Morosidad'!I107,"-")</f>
        <v>0</v>
      </c>
      <c r="I35" s="1219">
        <f>+IFERROR('[16] Morosidad'!J107,"-")</f>
        <v>0</v>
      </c>
      <c r="J35" s="1219" t="str">
        <f>+IFERROR('[16] Morosidad'!K107,"-")</f>
        <v>-</v>
      </c>
      <c r="K35" s="1219" t="str">
        <f>+IFERROR('[16] Morosidad'!L107,"-")</f>
        <v>-</v>
      </c>
      <c r="L35" s="1219" t="str">
        <f>+IFERROR('[16] Morosidad'!M107,"-")</f>
        <v>-</v>
      </c>
      <c r="M35" s="1219" t="str">
        <f>+IFERROR('[16] Morosidad'!N107,"-")</f>
        <v>-</v>
      </c>
      <c r="N35" s="1219" t="str">
        <f>+IFERROR('[16] Morosidad'!O107,"-")</f>
        <v>-</v>
      </c>
      <c r="O35" s="1219" t="str">
        <f>+IFERROR('[16] Morosidad'!P107,"-")</f>
        <v>-</v>
      </c>
      <c r="P35" s="1219" t="str">
        <f>+IFERROR('[16] Morosidad'!Q107,"-")</f>
        <v>-</v>
      </c>
      <c r="Q35" s="1219" t="str">
        <f>+IFERROR('[16] Morosidad'!R107,"-")</f>
        <v>-</v>
      </c>
      <c r="R35" s="1219" t="str">
        <f>+IFERROR('[16] Morosidad'!S107,"-")</f>
        <v>-</v>
      </c>
      <c r="S35" s="804">
        <f>+IFERROR('[16] Morosidad'!T107,"-")</f>
        <v>27.575055163299407</v>
      </c>
      <c r="T35" s="13"/>
    </row>
    <row r="36" spans="1:20" ht="13.8">
      <c r="A36" s="806" t="s">
        <v>123</v>
      </c>
      <c r="B36" s="1219">
        <f>+IFERROR('[16] Morosidad'!C108,"-")</f>
        <v>15.364220360017407</v>
      </c>
      <c r="C36" s="1219">
        <f>+IFERROR('[16] Morosidad'!D108,"-")</f>
        <v>0</v>
      </c>
      <c r="D36" s="1219">
        <f>+IFERROR('[16] Morosidad'!E108,"-")</f>
        <v>2.2491734182601872</v>
      </c>
      <c r="E36" s="1219">
        <f>+IFERROR('[16] Morosidad'!F108,"-")</f>
        <v>100</v>
      </c>
      <c r="F36" s="1219">
        <f>+IFERROR('[16] Morosidad'!G108,"-")</f>
        <v>0.82051105604005137</v>
      </c>
      <c r="G36" s="1219">
        <f>+IFERROR('[16] Morosidad'!H108,"-")</f>
        <v>4.5532805488263524</v>
      </c>
      <c r="H36" s="1219" t="str">
        <f>+IFERROR('[16] Morosidad'!I108,"-")</f>
        <v>-</v>
      </c>
      <c r="I36" s="1219">
        <f>+IFERROR('[16] Morosidad'!J108,"-")</f>
        <v>0.46566315192691332</v>
      </c>
      <c r="J36" s="1219" t="str">
        <f>+IFERROR('[16] Morosidad'!K108,"-")</f>
        <v>-</v>
      </c>
      <c r="K36" s="1219" t="str">
        <f>+IFERROR('[16] Morosidad'!L108,"-")</f>
        <v>-</v>
      </c>
      <c r="L36" s="1219" t="str">
        <f>+IFERROR('[16] Morosidad'!M108,"-")</f>
        <v>-</v>
      </c>
      <c r="M36" s="1219" t="str">
        <f>+IFERROR('[16] Morosidad'!N108,"-")</f>
        <v>-</v>
      </c>
      <c r="N36" s="1219" t="str">
        <f>+IFERROR('[16] Morosidad'!O108,"-")</f>
        <v>-</v>
      </c>
      <c r="O36" s="1219" t="str">
        <f>+IFERROR('[16] Morosidad'!P108,"-")</f>
        <v>-</v>
      </c>
      <c r="P36" s="1219" t="str">
        <f>+IFERROR('[16] Morosidad'!Q108,"-")</f>
        <v>-</v>
      </c>
      <c r="Q36" s="1219" t="str">
        <f>+IFERROR('[16] Morosidad'!R108,"-")</f>
        <v>-</v>
      </c>
      <c r="R36" s="1219" t="str">
        <f>+IFERROR('[16] Morosidad'!S108,"-")</f>
        <v>-</v>
      </c>
      <c r="S36" s="804">
        <f>+IFERROR('[16] Morosidad'!T108,"-")</f>
        <v>2.4922205893778782</v>
      </c>
      <c r="T36" s="13"/>
    </row>
    <row r="37" spans="1:20" ht="13.8">
      <c r="A37" s="806" t="s">
        <v>133</v>
      </c>
      <c r="B37" s="1219">
        <f>+IFERROR('[16] Morosidad'!C109,"-")</f>
        <v>14.503372078755799</v>
      </c>
      <c r="C37" s="1219">
        <f>+IFERROR('[16] Morosidad'!D109,"-")</f>
        <v>19.67925049395302</v>
      </c>
      <c r="D37" s="1219">
        <f>+IFERROR('[16] Morosidad'!E109,"-")</f>
        <v>6.9680848267729179</v>
      </c>
      <c r="E37" s="1219">
        <f>+IFERROR('[16] Morosidad'!F109,"-")</f>
        <v>26.16237989923264</v>
      </c>
      <c r="F37" s="1219">
        <f>+IFERROR('[16] Morosidad'!G109,"-")</f>
        <v>17.796857448158757</v>
      </c>
      <c r="G37" s="1219">
        <f>+IFERROR('[16] Morosidad'!H109,"-")</f>
        <v>14.604299128738893</v>
      </c>
      <c r="H37" s="1219" t="str">
        <f>+IFERROR('[16] Morosidad'!I109,"-")</f>
        <v>-</v>
      </c>
      <c r="I37" s="1219">
        <f>+IFERROR('[16] Morosidad'!J109,"-")</f>
        <v>12.16437813768775</v>
      </c>
      <c r="J37" s="1219">
        <f>+IFERROR('[16] Morosidad'!K109,"-")</f>
        <v>8.3399679453535569</v>
      </c>
      <c r="K37" s="1219">
        <f>+IFERROR('[16] Morosidad'!L109,"-")</f>
        <v>75.979750315336887</v>
      </c>
      <c r="L37" s="1219">
        <f>+IFERROR('[16] Morosidad'!M109,"-")</f>
        <v>22.927966676122242</v>
      </c>
      <c r="M37" s="1219" t="str">
        <f>+IFERROR('[16] Morosidad'!N109,"-")</f>
        <v>-</v>
      </c>
      <c r="N37" s="1219" t="str">
        <f>+IFERROR('[16] Morosidad'!O109,"-")</f>
        <v>-</v>
      </c>
      <c r="O37" s="1219">
        <f>+IFERROR('[16] Morosidad'!P109,"-")</f>
        <v>34.186817709492004</v>
      </c>
      <c r="P37" s="1219" t="str">
        <f>+IFERROR('[16] Morosidad'!Q109,"-")</f>
        <v>-</v>
      </c>
      <c r="Q37" s="1219" t="str">
        <f>+IFERROR('[16] Morosidad'!R109,"-")</f>
        <v>-</v>
      </c>
      <c r="R37" s="1219" t="str">
        <f>+IFERROR('[16] Morosidad'!S109,"-")</f>
        <v>-</v>
      </c>
      <c r="S37" s="804">
        <f>+IFERROR('[16] Morosidad'!T109,"-")</f>
        <v>9.5692461094904395</v>
      </c>
      <c r="T37" s="13"/>
    </row>
    <row r="38" spans="1:20" ht="13.8">
      <c r="A38" s="806" t="s">
        <v>711</v>
      </c>
      <c r="B38" s="1219">
        <f>+IFERROR('[16] Morosidad'!C110,"-")</f>
        <v>0</v>
      </c>
      <c r="C38" s="1219" t="str">
        <f>+IFERROR('[16] Morosidad'!D110,"-")</f>
        <v>-</v>
      </c>
      <c r="D38" s="1219">
        <f>+IFERROR('[16] Morosidad'!E110,"-")</f>
        <v>0</v>
      </c>
      <c r="E38" s="1219" t="str">
        <f>+IFERROR('[16] Morosidad'!F110,"-")</f>
        <v>-</v>
      </c>
      <c r="F38" s="1219">
        <f>+IFERROR('[16] Morosidad'!G110,"-")</f>
        <v>0</v>
      </c>
      <c r="G38" s="1219" t="str">
        <f>+IFERROR('[16] Morosidad'!H110,"-")</f>
        <v>-</v>
      </c>
      <c r="H38" s="1219" t="str">
        <f>+IFERROR('[16] Morosidad'!I110,"-")</f>
        <v>-</v>
      </c>
      <c r="I38" s="1219">
        <f>+IFERROR('[16] Morosidad'!J110,"-")</f>
        <v>0</v>
      </c>
      <c r="J38" s="1219" t="str">
        <f>+IFERROR('[16] Morosidad'!K110,"-")</f>
        <v>-</v>
      </c>
      <c r="K38" s="1219" t="str">
        <f>+IFERROR('[16] Morosidad'!L110,"-")</f>
        <v>-</v>
      </c>
      <c r="L38" s="1219" t="str">
        <f>+IFERROR('[16] Morosidad'!M110,"-")</f>
        <v>-</v>
      </c>
      <c r="M38" s="1219" t="str">
        <f>+IFERROR('[16] Morosidad'!N110,"-")</f>
        <v>-</v>
      </c>
      <c r="N38" s="1219" t="str">
        <f>+IFERROR('[16] Morosidad'!O110,"-")</f>
        <v>-</v>
      </c>
      <c r="O38" s="1219" t="str">
        <f>+IFERROR('[16] Morosidad'!P110,"-")</f>
        <v>-</v>
      </c>
      <c r="P38" s="1219" t="str">
        <f>+IFERROR('[16] Morosidad'!Q110,"-")</f>
        <v>-</v>
      </c>
      <c r="Q38" s="1219" t="str">
        <f>+IFERROR('[16] Morosidad'!R110,"-")</f>
        <v>-</v>
      </c>
      <c r="R38" s="1219" t="str">
        <f>+IFERROR('[16] Morosidad'!S110,"-")</f>
        <v>-</v>
      </c>
      <c r="S38" s="804">
        <f>+IFERROR('[16] Morosidad'!T110,"-")</f>
        <v>0</v>
      </c>
      <c r="T38" s="13"/>
    </row>
    <row r="39" spans="1:20" ht="13.8">
      <c r="A39" s="806" t="s">
        <v>792</v>
      </c>
      <c r="B39" s="1219">
        <f>+IFERROR('[16] Morosidad'!C111,"-")</f>
        <v>28.165931446839444</v>
      </c>
      <c r="C39" s="1219">
        <f>+IFERROR('[16] Morosidad'!D111,"-")</f>
        <v>0</v>
      </c>
      <c r="D39" s="1219">
        <f>+IFERROR('[16] Morosidad'!E111,"-")</f>
        <v>66.096156477928574</v>
      </c>
      <c r="E39" s="1219">
        <f>+IFERROR('[16] Morosidad'!F111,"-")</f>
        <v>53.934793596666033</v>
      </c>
      <c r="F39" s="1219">
        <f>+IFERROR('[16] Morosidad'!G111,"-")</f>
        <v>8.3060316021064402</v>
      </c>
      <c r="G39" s="1219">
        <f>+IFERROR('[16] Morosidad'!H111,"-")</f>
        <v>66.032221987011582</v>
      </c>
      <c r="H39" s="1219" t="str">
        <f>+IFERROR('[16] Morosidad'!I111,"-")</f>
        <v>-</v>
      </c>
      <c r="I39" s="1219">
        <f>+IFERROR('[16] Morosidad'!J111,"-")</f>
        <v>15.20686745426287</v>
      </c>
      <c r="J39" s="1219" t="str">
        <f>+IFERROR('[16] Morosidad'!K111,"-")</f>
        <v>-</v>
      </c>
      <c r="K39" s="1219" t="str">
        <f>+IFERROR('[16] Morosidad'!L111,"-")</f>
        <v>-</v>
      </c>
      <c r="L39" s="1219" t="str">
        <f>+IFERROR('[16] Morosidad'!M111,"-")</f>
        <v>-</v>
      </c>
      <c r="M39" s="1219">
        <f>+IFERROR('[16] Morosidad'!N111,"-")</f>
        <v>20.313942682255508</v>
      </c>
      <c r="N39" s="1219" t="str">
        <f>+IFERROR('[16] Morosidad'!O111,"-")</f>
        <v>-</v>
      </c>
      <c r="O39" s="1219" t="str">
        <f>+IFERROR('[16] Morosidad'!P111,"-")</f>
        <v>-</v>
      </c>
      <c r="P39" s="1219" t="str">
        <f>+IFERROR('[16] Morosidad'!Q111,"-")</f>
        <v>-</v>
      </c>
      <c r="Q39" s="1219" t="str">
        <f>+IFERROR('[16] Morosidad'!R111,"-")</f>
        <v>-</v>
      </c>
      <c r="R39" s="1219" t="str">
        <f>+IFERROR('[16] Morosidad'!S111,"-")</f>
        <v>-</v>
      </c>
      <c r="S39" s="804">
        <f>+IFERROR('[16] Morosidad'!T111,"-")</f>
        <v>47.894322704979665</v>
      </c>
      <c r="T39" s="13"/>
    </row>
    <row r="40" spans="1:20" ht="13.8">
      <c r="A40" s="806" t="s">
        <v>793</v>
      </c>
      <c r="B40" s="1219">
        <f>+IFERROR('[16] Morosidad'!C112,"-")</f>
        <v>0</v>
      </c>
      <c r="C40" s="1219">
        <f>+IFERROR('[16] Morosidad'!D112,"-")</f>
        <v>0</v>
      </c>
      <c r="D40" s="1219">
        <f>+IFERROR('[16] Morosidad'!E112,"-")</f>
        <v>4.3802935716219622</v>
      </c>
      <c r="E40" s="1219" t="str">
        <f>+IFERROR('[16] Morosidad'!F112,"-")</f>
        <v>-</v>
      </c>
      <c r="F40" s="1219">
        <f>+IFERROR('[16] Morosidad'!G112,"-")</f>
        <v>0</v>
      </c>
      <c r="G40" s="1219">
        <f>+IFERROR('[16] Morosidad'!H112,"-")</f>
        <v>23.25437608618811</v>
      </c>
      <c r="H40" s="1219" t="str">
        <f>+IFERROR('[16] Morosidad'!I112,"-")</f>
        <v>-</v>
      </c>
      <c r="I40" s="1219">
        <f>+IFERROR('[16] Morosidad'!J112,"-")</f>
        <v>100</v>
      </c>
      <c r="J40" s="1219" t="str">
        <f>+IFERROR('[16] Morosidad'!K112,"-")</f>
        <v>-</v>
      </c>
      <c r="K40" s="1219">
        <f>+IFERROR('[16] Morosidad'!L112,"-")</f>
        <v>100</v>
      </c>
      <c r="L40" s="1219" t="str">
        <f>+IFERROR('[16] Morosidad'!M112,"-")</f>
        <v>-</v>
      </c>
      <c r="M40" s="1219" t="str">
        <f>+IFERROR('[16] Morosidad'!N112,"-")</f>
        <v>-</v>
      </c>
      <c r="N40" s="1219" t="str">
        <f>+IFERROR('[16] Morosidad'!O112,"-")</f>
        <v>-</v>
      </c>
      <c r="O40" s="1219" t="str">
        <f>+IFERROR('[16] Morosidad'!P112,"-")</f>
        <v>-</v>
      </c>
      <c r="P40" s="1219" t="str">
        <f>+IFERROR('[16] Morosidad'!Q112,"-")</f>
        <v>-</v>
      </c>
      <c r="Q40" s="1219" t="str">
        <f>+IFERROR('[16] Morosidad'!R112,"-")</f>
        <v>-</v>
      </c>
      <c r="R40" s="1219" t="str">
        <f>+IFERROR('[16] Morosidad'!S112,"-")</f>
        <v>-</v>
      </c>
      <c r="S40" s="804">
        <f>+IFERROR('[16] Morosidad'!T112,"-")</f>
        <v>7.2253379698216644</v>
      </c>
      <c r="T40" s="13"/>
    </row>
    <row r="41" spans="1:20" ht="13.8" hidden="1">
      <c r="A41" s="806" t="s">
        <v>794</v>
      </c>
      <c r="B41" s="1219">
        <f>+IFERROR('[16] Morosidad'!C113,"-")</f>
        <v>13.731140553601467</v>
      </c>
      <c r="C41" s="1219">
        <f>+IFERROR('[16] Morosidad'!D113,"-")</f>
        <v>77.413524128841274</v>
      </c>
      <c r="D41" s="1219">
        <f>+IFERROR('[16] Morosidad'!E113,"-")</f>
        <v>87.541914960607656</v>
      </c>
      <c r="E41" s="1219">
        <f>+IFERROR('[16] Morosidad'!F113,"-")</f>
        <v>31.224702681819767</v>
      </c>
      <c r="F41" s="1219">
        <f>+IFERROR('[16] Morosidad'!G113,"-")</f>
        <v>96.413825110633383</v>
      </c>
      <c r="G41" s="1219">
        <f>+IFERROR('[16] Morosidad'!H113,"-")</f>
        <v>92.80468743232683</v>
      </c>
      <c r="H41" s="1219" t="str">
        <f>+IFERROR('[16] Morosidad'!I113,"-")</f>
        <v>-</v>
      </c>
      <c r="I41" s="1219">
        <f>+IFERROR('[16] Morosidad'!J113,"-")</f>
        <v>99.703948229570059</v>
      </c>
      <c r="J41" s="1219" t="str">
        <f>+IFERROR('[16] Morosidad'!K113,"-")</f>
        <v>-</v>
      </c>
      <c r="K41" s="1219">
        <f>+IFERROR('[16] Morosidad'!L113,"-")</f>
        <v>100</v>
      </c>
      <c r="L41" s="1219" t="str">
        <f>+IFERROR('[16] Morosidad'!M113,"-")</f>
        <v>-</v>
      </c>
      <c r="M41" s="1219" t="str">
        <f>+IFERROR('[16] Morosidad'!N113,"-")</f>
        <v>-</v>
      </c>
      <c r="N41" s="1219" t="str">
        <f>+IFERROR('[16] Morosidad'!O113,"-")</f>
        <v>-</v>
      </c>
      <c r="O41" s="1219" t="str">
        <f>+IFERROR('[16] Morosidad'!P113,"-")</f>
        <v>-</v>
      </c>
      <c r="P41" s="1219" t="str">
        <f>+IFERROR('[16] Morosidad'!Q113,"-")</f>
        <v>-</v>
      </c>
      <c r="Q41" s="1219" t="str">
        <f>+IFERROR('[16] Morosidad'!R113,"-")</f>
        <v>-</v>
      </c>
      <c r="R41" s="1219" t="str">
        <f>+IFERROR('[16] Morosidad'!S113,"-")</f>
        <v>-</v>
      </c>
      <c r="S41" s="804">
        <f>+IFERROR('[16] Morosidad'!T113,"-")</f>
        <v>44.263124811824532</v>
      </c>
      <c r="T41" s="13"/>
    </row>
    <row r="42" spans="1:20" ht="3" customHeight="1">
      <c r="A42" s="806"/>
      <c r="B42" s="1220"/>
      <c r="C42" s="646"/>
      <c r="D42" s="646"/>
      <c r="E42" s="646"/>
      <c r="F42" s="646"/>
      <c r="G42" s="646"/>
      <c r="H42" s="646"/>
      <c r="I42" s="646"/>
      <c r="J42" s="646"/>
      <c r="K42" s="646"/>
      <c r="L42" s="646"/>
      <c r="M42" s="646"/>
      <c r="N42" s="646"/>
      <c r="O42" s="646"/>
      <c r="P42" s="646"/>
      <c r="Q42" s="646"/>
      <c r="R42" s="646"/>
      <c r="S42" s="812"/>
      <c r="T42" s="13"/>
    </row>
    <row r="43" spans="1:20" ht="13.8">
      <c r="A43" s="803" t="s">
        <v>799</v>
      </c>
      <c r="B43" s="1217">
        <f>+IFERROR('[16] Morosidad'!C115,"-")</f>
        <v>5.097493579915346</v>
      </c>
      <c r="C43" s="1217">
        <f>+IFERROR('[16] Morosidad'!D115,"-")</f>
        <v>90.287812694144009</v>
      </c>
      <c r="D43" s="1217">
        <f>+IFERROR('[16] Morosidad'!E115,"-")</f>
        <v>4.2596601140675228</v>
      </c>
      <c r="E43" s="1217">
        <f>+IFERROR('[16] Morosidad'!F115,"-")</f>
        <v>24.082095864538804</v>
      </c>
      <c r="F43" s="1217">
        <f>+IFERROR('[16] Morosidad'!G115,"-")</f>
        <v>52.012135946389535</v>
      </c>
      <c r="G43" s="1217">
        <f>+IFERROR('[16] Morosidad'!H115,"-")</f>
        <v>6.6732629054359682</v>
      </c>
      <c r="H43" s="1217">
        <f>+IFERROR('[16] Morosidad'!I115,"-")</f>
        <v>0</v>
      </c>
      <c r="I43" s="1217">
        <f>+IFERROR('[16] Morosidad'!J115,"-")</f>
        <v>4.2332682201906806</v>
      </c>
      <c r="J43" s="1217">
        <f>+IFERROR('[16] Morosidad'!K115,"-")</f>
        <v>3.9494335522706225</v>
      </c>
      <c r="K43" s="1217" t="str">
        <f>+IFERROR('[16] Morosidad'!L115,"-")</f>
        <v>-</v>
      </c>
      <c r="L43" s="1217">
        <f>+IFERROR('[16] Morosidad'!M115,"-")</f>
        <v>25.040665879627767</v>
      </c>
      <c r="M43" s="1217" t="str">
        <f>+IFERROR('[16] Morosidad'!N115,"-")</f>
        <v>-</v>
      </c>
      <c r="N43" s="1217" t="str">
        <f>+IFERROR('[16] Morosidad'!O115,"-")</f>
        <v>-</v>
      </c>
      <c r="O43" s="1217">
        <f>+IFERROR('[16] Morosidad'!P115,"-")</f>
        <v>52.708501896526585</v>
      </c>
      <c r="P43" s="1217" t="str">
        <f>+IFERROR('[16] Morosidad'!Q115,"-")</f>
        <v>-</v>
      </c>
      <c r="Q43" s="1217" t="str">
        <f>+IFERROR('[16] Morosidad'!R115,"-")</f>
        <v>-</v>
      </c>
      <c r="R43" s="1217" t="str">
        <f>+IFERROR('[16] Morosidad'!S115,"-")</f>
        <v>-</v>
      </c>
      <c r="S43" s="804">
        <f>+IFERROR('[16] Morosidad'!T115,"-")</f>
        <v>4.2461182965495947</v>
      </c>
      <c r="T43" s="13"/>
    </row>
    <row r="44" spans="1:20" ht="13.5" customHeight="1">
      <c r="A44" s="806" t="s">
        <v>791</v>
      </c>
      <c r="B44" s="1219">
        <f>+IFERROR('[16] Morosidad'!C116,"-")</f>
        <v>9.4933264879518635</v>
      </c>
      <c r="C44" s="1219" t="str">
        <f>+IFERROR('[16] Morosidad'!D116,"-")</f>
        <v>-</v>
      </c>
      <c r="D44" s="1219">
        <f>+IFERROR('[16] Morosidad'!E116,"-")</f>
        <v>7.8112596498190596</v>
      </c>
      <c r="E44" s="1219" t="str">
        <f>+IFERROR('[16] Morosidad'!F116,"-")</f>
        <v>-</v>
      </c>
      <c r="F44" s="1219">
        <f>+IFERROR('[16] Morosidad'!G116,"-")</f>
        <v>0.67850220844483078</v>
      </c>
      <c r="G44" s="1219">
        <f>+IFERROR('[16] Morosidad'!H116,"-")</f>
        <v>2.7129216338249122</v>
      </c>
      <c r="H44" s="1219">
        <f>+IFERROR('[16] Morosidad'!I116,"-")</f>
        <v>0</v>
      </c>
      <c r="I44" s="1219">
        <f>+IFERROR('[16] Morosidad'!J116,"-")</f>
        <v>4.836689559612358</v>
      </c>
      <c r="J44" s="1219" t="str">
        <f>+IFERROR('[16] Morosidad'!K116,"-")</f>
        <v>-</v>
      </c>
      <c r="K44" s="1219" t="str">
        <f>+IFERROR('[16] Morosidad'!L116,"-")</f>
        <v>-</v>
      </c>
      <c r="L44" s="1219" t="str">
        <f>+IFERROR('[16] Morosidad'!M116,"-")</f>
        <v>-</v>
      </c>
      <c r="M44" s="1219" t="str">
        <f>+IFERROR('[16] Morosidad'!N116,"-")</f>
        <v>-</v>
      </c>
      <c r="N44" s="1219" t="str">
        <f>+IFERROR('[16] Morosidad'!O116,"-")</f>
        <v>-</v>
      </c>
      <c r="O44" s="1219" t="str">
        <f>+IFERROR('[16] Morosidad'!P116,"-")</f>
        <v>-</v>
      </c>
      <c r="P44" s="1219" t="str">
        <f>+IFERROR('[16] Morosidad'!Q116,"-")</f>
        <v>-</v>
      </c>
      <c r="Q44" s="1219" t="str">
        <f>+IFERROR('[16] Morosidad'!R116,"-")</f>
        <v>-</v>
      </c>
      <c r="R44" s="1219" t="str">
        <f>+IFERROR('[16] Morosidad'!S116,"-")</f>
        <v>-</v>
      </c>
      <c r="S44" s="804">
        <f>+IFERROR('[16] Morosidad'!T116,"-")</f>
        <v>8.4092692051032909</v>
      </c>
      <c r="T44" s="13"/>
    </row>
    <row r="45" spans="1:20" ht="13.8">
      <c r="A45" s="806" t="s">
        <v>123</v>
      </c>
      <c r="B45" s="1219">
        <f>+IFERROR('[16] Morosidad'!C117,"-")</f>
        <v>0</v>
      </c>
      <c r="C45" s="1219" t="str">
        <f>+IFERROR('[16] Morosidad'!D117,"-")</f>
        <v>-</v>
      </c>
      <c r="D45" s="1219">
        <f>+IFERROR('[16] Morosidad'!E117,"-")</f>
        <v>0.45830252266679788</v>
      </c>
      <c r="E45" s="1219">
        <f>+IFERROR('[16] Morosidad'!F117,"-")</f>
        <v>0</v>
      </c>
      <c r="F45" s="1219">
        <f>+IFERROR('[16] Morosidad'!G117,"-")</f>
        <v>0</v>
      </c>
      <c r="G45" s="1219">
        <f>+IFERROR('[16] Morosidad'!H117,"-")</f>
        <v>4.1515482136754977E-5</v>
      </c>
      <c r="H45" s="1219" t="str">
        <f>+IFERROR('[16] Morosidad'!I117,"-")</f>
        <v>-</v>
      </c>
      <c r="I45" s="1219">
        <f>+IFERROR('[16] Morosidad'!J117,"-")</f>
        <v>0</v>
      </c>
      <c r="J45" s="1219" t="str">
        <f>+IFERROR('[16] Morosidad'!K117,"-")</f>
        <v>-</v>
      </c>
      <c r="K45" s="1219" t="str">
        <f>+IFERROR('[16] Morosidad'!L117,"-")</f>
        <v>-</v>
      </c>
      <c r="L45" s="1219" t="str">
        <f>+IFERROR('[16] Morosidad'!M117,"-")</f>
        <v>-</v>
      </c>
      <c r="M45" s="1219" t="str">
        <f>+IFERROR('[16] Morosidad'!N117,"-")</f>
        <v>-</v>
      </c>
      <c r="N45" s="1219" t="str">
        <f>+IFERROR('[16] Morosidad'!O117,"-")</f>
        <v>-</v>
      </c>
      <c r="O45" s="1219" t="str">
        <f>+IFERROR('[16] Morosidad'!P117,"-")</f>
        <v>-</v>
      </c>
      <c r="P45" s="1219" t="str">
        <f>+IFERROR('[16] Morosidad'!Q117,"-")</f>
        <v>-</v>
      </c>
      <c r="Q45" s="1219" t="str">
        <f>+IFERROR('[16] Morosidad'!R117,"-")</f>
        <v>-</v>
      </c>
      <c r="R45" s="1219" t="str">
        <f>+IFERROR('[16] Morosidad'!S117,"-")</f>
        <v>-</v>
      </c>
      <c r="S45" s="804">
        <f>+IFERROR('[16] Morosidad'!T117,"-")</f>
        <v>0.44055191262774146</v>
      </c>
      <c r="T45" s="13"/>
    </row>
    <row r="46" spans="1:20" ht="12.75" customHeight="1">
      <c r="A46" s="806" t="s">
        <v>133</v>
      </c>
      <c r="B46" s="1219">
        <f>+IFERROR('[16] Morosidad'!C118,"-")</f>
        <v>3.8251262482932855</v>
      </c>
      <c r="C46" s="1219" t="str">
        <f>+IFERROR('[16] Morosidad'!D118,"-")</f>
        <v>-</v>
      </c>
      <c r="D46" s="1219">
        <f>+IFERROR('[16] Morosidad'!E118,"-")</f>
        <v>2.2153953790532253</v>
      </c>
      <c r="E46" s="1219">
        <f>+IFERROR('[16] Morosidad'!F118,"-")</f>
        <v>28.383826742889585</v>
      </c>
      <c r="F46" s="1219">
        <f>+IFERROR('[16] Morosidad'!G118,"-")</f>
        <v>0.92953627796638905</v>
      </c>
      <c r="G46" s="1219">
        <f>+IFERROR('[16] Morosidad'!H118,"-")</f>
        <v>5.07165622148867</v>
      </c>
      <c r="H46" s="1219" t="str">
        <f>+IFERROR('[16] Morosidad'!I118,"-")</f>
        <v>-</v>
      </c>
      <c r="I46" s="1219">
        <f>+IFERROR('[16] Morosidad'!J118,"-")</f>
        <v>4.1152197739956184</v>
      </c>
      <c r="J46" s="1219">
        <f>+IFERROR('[16] Morosidad'!K118,"-")</f>
        <v>3.9494335522706225</v>
      </c>
      <c r="K46" s="1219" t="str">
        <f>+IFERROR('[16] Morosidad'!L118,"-")</f>
        <v>-</v>
      </c>
      <c r="L46" s="1219">
        <f>+IFERROR('[16] Morosidad'!M118,"-")</f>
        <v>25.040665879627767</v>
      </c>
      <c r="M46" s="1219" t="str">
        <f>+IFERROR('[16] Morosidad'!N118,"-")</f>
        <v>-</v>
      </c>
      <c r="N46" s="1219" t="str">
        <f>+IFERROR('[16] Morosidad'!O118,"-")</f>
        <v>-</v>
      </c>
      <c r="O46" s="1219">
        <f>+IFERROR('[16] Morosidad'!P118,"-")</f>
        <v>52.708501896526585</v>
      </c>
      <c r="P46" s="1219" t="str">
        <f>+IFERROR('[16] Morosidad'!Q118,"-")</f>
        <v>-</v>
      </c>
      <c r="Q46" s="1219" t="str">
        <f>+IFERROR('[16] Morosidad'!R118,"-")</f>
        <v>-</v>
      </c>
      <c r="R46" s="1219" t="str">
        <f>+IFERROR('[16] Morosidad'!S118,"-")</f>
        <v>-</v>
      </c>
      <c r="S46" s="804">
        <f>+IFERROR('[16] Morosidad'!T118,"-")</f>
        <v>3.7978135097841417</v>
      </c>
      <c r="T46" s="13"/>
    </row>
    <row r="47" spans="1:20" ht="13.8">
      <c r="A47" s="806" t="s">
        <v>711</v>
      </c>
      <c r="B47" s="1219" t="str">
        <f>+IFERROR('[16] Morosidad'!C119,"-")</f>
        <v>-</v>
      </c>
      <c r="C47" s="1219" t="str">
        <f>+IFERROR('[16] Morosidad'!D119,"-")</f>
        <v>-</v>
      </c>
      <c r="D47" s="1219">
        <f>+IFERROR('[16] Morosidad'!E119,"-")</f>
        <v>0</v>
      </c>
      <c r="E47" s="1219" t="str">
        <f>+IFERROR('[16] Morosidad'!F119,"-")</f>
        <v>-</v>
      </c>
      <c r="F47" s="1219" t="str">
        <f>+IFERROR('[16] Morosidad'!G119,"-")</f>
        <v>-</v>
      </c>
      <c r="G47" s="1219" t="str">
        <f>+IFERROR('[16] Morosidad'!H119,"-")</f>
        <v>-</v>
      </c>
      <c r="H47" s="1219" t="str">
        <f>+IFERROR('[16] Morosidad'!I119,"-")</f>
        <v>-</v>
      </c>
      <c r="I47" s="1219">
        <f>+IFERROR('[16] Morosidad'!J119,"-")</f>
        <v>0</v>
      </c>
      <c r="J47" s="1219" t="str">
        <f>+IFERROR('[16] Morosidad'!K119,"-")</f>
        <v>-</v>
      </c>
      <c r="K47" s="1219" t="str">
        <f>+IFERROR('[16] Morosidad'!L119,"-")</f>
        <v>-</v>
      </c>
      <c r="L47" s="1219" t="str">
        <f>+IFERROR('[16] Morosidad'!M119,"-")</f>
        <v>-</v>
      </c>
      <c r="M47" s="1219" t="str">
        <f>+IFERROR('[16] Morosidad'!N119,"-")</f>
        <v>-</v>
      </c>
      <c r="N47" s="1219" t="str">
        <f>+IFERROR('[16] Morosidad'!O119,"-")</f>
        <v>-</v>
      </c>
      <c r="O47" s="1219" t="str">
        <f>+IFERROR('[16] Morosidad'!P119,"-")</f>
        <v>-</v>
      </c>
      <c r="P47" s="1219" t="str">
        <f>+IFERROR('[16] Morosidad'!Q119,"-")</f>
        <v>-</v>
      </c>
      <c r="Q47" s="1219" t="str">
        <f>+IFERROR('[16] Morosidad'!R119,"-")</f>
        <v>-</v>
      </c>
      <c r="R47" s="1219" t="str">
        <f>+IFERROR('[16] Morosidad'!S119,"-")</f>
        <v>-</v>
      </c>
      <c r="S47" s="804">
        <f>+IFERROR('[16] Morosidad'!T119,"-")</f>
        <v>0</v>
      </c>
      <c r="T47" s="13"/>
    </row>
    <row r="48" spans="1:20" ht="13.8">
      <c r="A48" s="806" t="s">
        <v>792</v>
      </c>
      <c r="B48" s="1219">
        <f>+IFERROR('[16] Morosidad'!C120,"-")</f>
        <v>24.578378822593077</v>
      </c>
      <c r="C48" s="1219">
        <f>+IFERROR('[16] Morosidad'!D120,"-")</f>
        <v>100</v>
      </c>
      <c r="D48" s="1219">
        <f>+IFERROR('[16] Morosidad'!E120,"-")</f>
        <v>17.380824157857063</v>
      </c>
      <c r="E48" s="1219">
        <f>+IFERROR('[16] Morosidad'!F120,"-")</f>
        <v>100</v>
      </c>
      <c r="F48" s="1219">
        <f>+IFERROR('[16] Morosidad'!G120,"-")</f>
        <v>100</v>
      </c>
      <c r="G48" s="1219">
        <f>+IFERROR('[16] Morosidad'!H120,"-")</f>
        <v>100</v>
      </c>
      <c r="H48" s="1219" t="str">
        <f>+IFERROR('[16] Morosidad'!I120,"-")</f>
        <v>-</v>
      </c>
      <c r="I48" s="1219">
        <f>+IFERROR('[16] Morosidad'!J120,"-")</f>
        <v>98.163316157298041</v>
      </c>
      <c r="J48" s="1219" t="str">
        <f>+IFERROR('[16] Morosidad'!K120,"-")</f>
        <v>-</v>
      </c>
      <c r="K48" s="1219" t="str">
        <f>+IFERROR('[16] Morosidad'!L120,"-")</f>
        <v>-</v>
      </c>
      <c r="L48" s="1219" t="str">
        <f>+IFERROR('[16] Morosidad'!M120,"-")</f>
        <v>-</v>
      </c>
      <c r="M48" s="1219" t="str">
        <f>+IFERROR('[16] Morosidad'!N120,"-")</f>
        <v>-</v>
      </c>
      <c r="N48" s="1219" t="str">
        <f>+IFERROR('[16] Morosidad'!O120,"-")</f>
        <v>-</v>
      </c>
      <c r="O48" s="1219" t="str">
        <f>+IFERROR('[16] Morosidad'!P120,"-")</f>
        <v>-</v>
      </c>
      <c r="P48" s="1219" t="str">
        <f>+IFERROR('[16] Morosidad'!Q120,"-")</f>
        <v>-</v>
      </c>
      <c r="Q48" s="1219" t="str">
        <f>+IFERROR('[16] Morosidad'!R120,"-")</f>
        <v>-</v>
      </c>
      <c r="R48" s="1219" t="str">
        <f>+IFERROR('[16] Morosidad'!S120,"-")</f>
        <v>-</v>
      </c>
      <c r="S48" s="804">
        <f>+IFERROR('[16] Morosidad'!T120,"-")</f>
        <v>24.07951513711135</v>
      </c>
      <c r="T48" s="13"/>
    </row>
    <row r="49" spans="1:20" ht="13.8">
      <c r="A49" s="806" t="s">
        <v>793</v>
      </c>
      <c r="B49" s="1219">
        <f>+IFERROR('[16] Morosidad'!C121,"-")</f>
        <v>0</v>
      </c>
      <c r="C49" s="1219" t="str">
        <f>+IFERROR('[16] Morosidad'!D121,"-")</f>
        <v>-</v>
      </c>
      <c r="D49" s="1219">
        <f>+IFERROR('[16] Morosidad'!E121,"-")</f>
        <v>0</v>
      </c>
      <c r="E49" s="1219" t="str">
        <f>+IFERROR('[16] Morosidad'!F121,"-")</f>
        <v>-</v>
      </c>
      <c r="F49" s="1219" t="str">
        <f>+IFERROR('[16] Morosidad'!G121,"-")</f>
        <v>-</v>
      </c>
      <c r="G49" s="1219" t="str">
        <f>+IFERROR('[16] Morosidad'!H121,"-")</f>
        <v>-</v>
      </c>
      <c r="H49" s="1219" t="str">
        <f>+IFERROR('[16] Morosidad'!I121,"-")</f>
        <v>-</v>
      </c>
      <c r="I49" s="1219" t="str">
        <f>+IFERROR('[16] Morosidad'!J121,"-")</f>
        <v>-</v>
      </c>
      <c r="J49" s="1219" t="str">
        <f>+IFERROR('[16] Morosidad'!K121,"-")</f>
        <v>-</v>
      </c>
      <c r="K49" s="1219" t="str">
        <f>+IFERROR('[16] Morosidad'!L121,"-")</f>
        <v>-</v>
      </c>
      <c r="L49" s="1219" t="str">
        <f>+IFERROR('[16] Morosidad'!M121,"-")</f>
        <v>-</v>
      </c>
      <c r="M49" s="1219" t="str">
        <f>+IFERROR('[16] Morosidad'!N121,"-")</f>
        <v>-</v>
      </c>
      <c r="N49" s="1219" t="str">
        <f>+IFERROR('[16] Morosidad'!O121,"-")</f>
        <v>-</v>
      </c>
      <c r="O49" s="1219" t="str">
        <f>+IFERROR('[16] Morosidad'!P121,"-")</f>
        <v>-</v>
      </c>
      <c r="P49" s="1219" t="str">
        <f>+IFERROR('[16] Morosidad'!Q121,"-")</f>
        <v>-</v>
      </c>
      <c r="Q49" s="1219" t="str">
        <f>+IFERROR('[16] Morosidad'!R121,"-")</f>
        <v>-</v>
      </c>
      <c r="R49" s="1219" t="str">
        <f>+IFERROR('[16] Morosidad'!S121,"-")</f>
        <v>-</v>
      </c>
      <c r="S49" s="804">
        <f>+IFERROR('[16] Morosidad'!T121,"-")</f>
        <v>0</v>
      </c>
      <c r="T49" s="13"/>
    </row>
    <row r="50" spans="1:20" ht="13.8" hidden="1">
      <c r="A50" s="806" t="s">
        <v>794</v>
      </c>
      <c r="B50" s="1219">
        <f>+IFERROR('[16] Morosidad'!C122,"-")</f>
        <v>6.5866450605136393</v>
      </c>
      <c r="C50" s="1219">
        <f>+IFERROR('[16] Morosidad'!D122,"-")</f>
        <v>90.279983763520448</v>
      </c>
      <c r="D50" s="1219">
        <f>+IFERROR('[16] Morosidad'!E122,"-")</f>
        <v>89.004886590907262</v>
      </c>
      <c r="E50" s="1219">
        <f>+IFERROR('[16] Morosidad'!F122,"-")</f>
        <v>6.3102099913080201</v>
      </c>
      <c r="F50" s="1219">
        <f>+IFERROR('[16] Morosidad'!G122,"-")</f>
        <v>98.395071352359409</v>
      </c>
      <c r="G50" s="1219">
        <f>+IFERROR('[16] Morosidad'!H122,"-")</f>
        <v>93.208691825990627</v>
      </c>
      <c r="H50" s="1219" t="str">
        <f>+IFERROR('[16] Morosidad'!I122,"-")</f>
        <v>-</v>
      </c>
      <c r="I50" s="1219">
        <f>+IFERROR('[16] Morosidad'!J122,"-")</f>
        <v>91.48656646494247</v>
      </c>
      <c r="J50" s="1219" t="str">
        <f>+IFERROR('[16] Morosidad'!K122,"-")</f>
        <v>-</v>
      </c>
      <c r="K50" s="1219" t="str">
        <f>+IFERROR('[16] Morosidad'!L122,"-")</f>
        <v>-</v>
      </c>
      <c r="L50" s="1219" t="str">
        <f>+IFERROR('[16] Morosidad'!M122,"-")</f>
        <v>-</v>
      </c>
      <c r="M50" s="1219" t="str">
        <f>+IFERROR('[16] Morosidad'!N122,"-")</f>
        <v>-</v>
      </c>
      <c r="N50" s="1219" t="str">
        <f>+IFERROR('[16] Morosidad'!O122,"-")</f>
        <v>-</v>
      </c>
      <c r="O50" s="1219" t="str">
        <f>+IFERROR('[16] Morosidad'!P122,"-")</f>
        <v>-</v>
      </c>
      <c r="P50" s="1219" t="str">
        <f>+IFERROR('[16] Morosidad'!Q122,"-")</f>
        <v>-</v>
      </c>
      <c r="Q50" s="1219" t="str">
        <f>+IFERROR('[16] Morosidad'!R122,"-")</f>
        <v>-</v>
      </c>
      <c r="R50" s="1219" t="str">
        <f>+IFERROR('[16] Morosidad'!S122,"-")</f>
        <v>-</v>
      </c>
      <c r="S50" s="804">
        <f>+IFERROR('[16] Morosidad'!T122,"-")</f>
        <v>50.133143555964509</v>
      </c>
      <c r="T50" s="13"/>
    </row>
    <row r="51" spans="1:20" ht="3" customHeight="1">
      <c r="A51" s="806"/>
      <c r="B51" s="1220"/>
      <c r="C51" s="646"/>
      <c r="D51" s="646"/>
      <c r="E51" s="646"/>
      <c r="F51" s="646"/>
      <c r="G51" s="646"/>
      <c r="H51" s="646"/>
      <c r="I51" s="646"/>
      <c r="J51" s="646"/>
      <c r="K51" s="646"/>
      <c r="L51" s="646"/>
      <c r="M51" s="646"/>
      <c r="N51" s="646"/>
      <c r="O51" s="646"/>
      <c r="P51" s="646"/>
      <c r="Q51" s="646"/>
      <c r="R51" s="646"/>
      <c r="S51" s="812"/>
      <c r="T51" s="13"/>
    </row>
    <row r="52" spans="1:20" ht="13.8">
      <c r="A52" s="803" t="s">
        <v>800</v>
      </c>
      <c r="B52" s="1217">
        <f>+IFERROR('[16] Morosidad'!C124,"-")</f>
        <v>3.1460826932259991</v>
      </c>
      <c r="C52" s="1217">
        <f>+IFERROR('[16] Morosidad'!D124,"-")</f>
        <v>3.5041888374404766</v>
      </c>
      <c r="D52" s="1217">
        <f>+IFERROR('[16] Morosidad'!E124,"-")</f>
        <v>4.3592349344106527</v>
      </c>
      <c r="E52" s="1217">
        <f>+IFERROR('[16] Morosidad'!F124,"-")</f>
        <v>4.0493453157189911</v>
      </c>
      <c r="F52" s="1217">
        <f>+IFERROR('[16] Morosidad'!G124,"-")</f>
        <v>3.5067453116912226</v>
      </c>
      <c r="G52" s="1217">
        <f>+IFERROR('[16] Morosidad'!H124,"-")</f>
        <v>3.8324803170284407</v>
      </c>
      <c r="H52" s="1217" t="str">
        <f>+IFERROR('[16] Morosidad'!I124,"-")</f>
        <v>-</v>
      </c>
      <c r="I52" s="1217">
        <f>+IFERROR('[16] Morosidad'!J124,"-")</f>
        <v>4.3451199459215424</v>
      </c>
      <c r="J52" s="1217">
        <f>+IFERROR('[16] Morosidad'!K124,"-")</f>
        <v>3.8958296532171151</v>
      </c>
      <c r="K52" s="1217">
        <f>+IFERROR('[16] Morosidad'!L124,"-")</f>
        <v>1.531459622257614</v>
      </c>
      <c r="L52" s="1217">
        <f>+IFERROR('[16] Morosidad'!M124,"-")</f>
        <v>6.0807773727753274</v>
      </c>
      <c r="M52" s="1217">
        <f>+IFERROR('[16] Morosidad'!N124,"-")</f>
        <v>0.35715365217308992</v>
      </c>
      <c r="N52" s="1217">
        <f>+IFERROR('[16] Morosidad'!O124,"-")</f>
        <v>5.2584383822270979</v>
      </c>
      <c r="O52" s="1217">
        <f>+IFERROR('[16] Morosidad'!P124,"-")</f>
        <v>5.5410152827473222</v>
      </c>
      <c r="P52" s="1217" t="str">
        <f>+IFERROR('[16] Morosidad'!Q124,"-")</f>
        <v>-</v>
      </c>
      <c r="Q52" s="1217" t="str">
        <f>+IFERROR('[16] Morosidad'!R124,"-")</f>
        <v>-</v>
      </c>
      <c r="R52" s="1217" t="str">
        <f>+IFERROR('[16] Morosidad'!S124,"-")</f>
        <v>-</v>
      </c>
      <c r="S52" s="804">
        <f>+IFERROR('[16] Morosidad'!T124,"-")</f>
        <v>4.0434542778711906</v>
      </c>
      <c r="T52" s="13"/>
    </row>
    <row r="53" spans="1:20" ht="13.8">
      <c r="A53" s="806" t="s">
        <v>791</v>
      </c>
      <c r="B53" s="1219">
        <f>+IFERROR('[16] Morosidad'!C125,"-")</f>
        <v>4.1838871766287848</v>
      </c>
      <c r="C53" s="1219">
        <f>+IFERROR('[16] Morosidad'!D125,"-")</f>
        <v>4.7915378996500575</v>
      </c>
      <c r="D53" s="1219">
        <f>+IFERROR('[16] Morosidad'!E125,"-")</f>
        <v>6.1875025199489508</v>
      </c>
      <c r="E53" s="1219">
        <f>+IFERROR('[16] Morosidad'!F125,"-")</f>
        <v>4.3466862890952616</v>
      </c>
      <c r="F53" s="1219">
        <f>+IFERROR('[16] Morosidad'!G125,"-")</f>
        <v>6.660747604710787</v>
      </c>
      <c r="G53" s="1219">
        <f>+IFERROR('[16] Morosidad'!H125,"-")</f>
        <v>6.6413066139469317</v>
      </c>
      <c r="H53" s="1219" t="str">
        <f>+IFERROR('[16] Morosidad'!I125,"-")</f>
        <v>-</v>
      </c>
      <c r="I53" s="1219">
        <f>+IFERROR('[16] Morosidad'!J125,"-")</f>
        <v>9.2358277793530466</v>
      </c>
      <c r="J53" s="1219" t="str">
        <f>+IFERROR('[16] Morosidad'!K125,"-")</f>
        <v>-</v>
      </c>
      <c r="K53" s="1219">
        <f>+IFERROR('[16] Morosidad'!L125,"-")</f>
        <v>3.2379457559026772</v>
      </c>
      <c r="L53" s="1219">
        <f>+IFERROR('[16] Morosidad'!M125,"-")</f>
        <v>4.6870858752730022</v>
      </c>
      <c r="M53" s="1219" t="str">
        <f>+IFERROR('[16] Morosidad'!N125,"-")</f>
        <v>-</v>
      </c>
      <c r="N53" s="1219">
        <f>+IFERROR('[16] Morosidad'!O125,"-")</f>
        <v>5.9193676232018211</v>
      </c>
      <c r="O53" s="1219" t="str">
        <f>+IFERROR('[16] Morosidad'!P125,"-")</f>
        <v>-</v>
      </c>
      <c r="P53" s="1219" t="str">
        <f>+IFERROR('[16] Morosidad'!Q125,"-")</f>
        <v>-</v>
      </c>
      <c r="Q53" s="1219" t="str">
        <f>+IFERROR('[16] Morosidad'!R125,"-")</f>
        <v>-</v>
      </c>
      <c r="R53" s="1219" t="str">
        <f>+IFERROR('[16] Morosidad'!S125,"-")</f>
        <v>-</v>
      </c>
      <c r="S53" s="804">
        <f>+IFERROR('[16] Morosidad'!T125,"-")</f>
        <v>6.1388998763434524</v>
      </c>
      <c r="T53" s="13"/>
    </row>
    <row r="54" spans="1:20" ht="13.8">
      <c r="A54" s="806" t="s">
        <v>133</v>
      </c>
      <c r="B54" s="1219">
        <f>+IFERROR('[16] Morosidad'!C126,"-")</f>
        <v>2.7623198413199428</v>
      </c>
      <c r="C54" s="1219">
        <f>+IFERROR('[16] Morosidad'!D126,"-")</f>
        <v>3.4563315217431216</v>
      </c>
      <c r="D54" s="1219">
        <f>+IFERROR('[16] Morosidad'!E126,"-")</f>
        <v>3.425709704902284</v>
      </c>
      <c r="E54" s="1219">
        <f>+IFERROR('[16] Morosidad'!F126,"-")</f>
        <v>3.7536716519694258</v>
      </c>
      <c r="F54" s="1219">
        <f>+IFERROR('[16] Morosidad'!G126,"-")</f>
        <v>2.9454045669981497</v>
      </c>
      <c r="G54" s="1219">
        <f>+IFERROR('[16] Morosidad'!H126,"-")</f>
        <v>3.0405837959910151</v>
      </c>
      <c r="H54" s="1219" t="str">
        <f>+IFERROR('[16] Morosidad'!I126,"-")</f>
        <v>-</v>
      </c>
      <c r="I54" s="1219">
        <f>+IFERROR('[16] Morosidad'!J126,"-")</f>
        <v>3.2101028308409059</v>
      </c>
      <c r="J54" s="1219">
        <f>+IFERROR('[16] Morosidad'!K126,"-")</f>
        <v>3.8958296532171151</v>
      </c>
      <c r="K54" s="1219">
        <f>+IFERROR('[16] Morosidad'!L126,"-")</f>
        <v>1.5167741482470192</v>
      </c>
      <c r="L54" s="1219">
        <f>+IFERROR('[16] Morosidad'!M126,"-")</f>
        <v>7.5476258032789882</v>
      </c>
      <c r="M54" s="1219">
        <f>+IFERROR('[16] Morosidad'!N126,"-")</f>
        <v>0.37522088347178706</v>
      </c>
      <c r="N54" s="1219">
        <f>+IFERROR('[16] Morosidad'!O126,"-")</f>
        <v>4.6464339146443798</v>
      </c>
      <c r="O54" s="1219">
        <f>+IFERROR('[16] Morosidad'!P126,"-")</f>
        <v>5.5410152827473222</v>
      </c>
      <c r="P54" s="1219" t="str">
        <f>+IFERROR('[16] Morosidad'!Q126,"-")</f>
        <v>-</v>
      </c>
      <c r="Q54" s="1219" t="str">
        <f>+IFERROR('[16] Morosidad'!R126,"-")</f>
        <v>-</v>
      </c>
      <c r="R54" s="1219" t="str">
        <f>+IFERROR('[16] Morosidad'!S126,"-")</f>
        <v>-</v>
      </c>
      <c r="S54" s="804">
        <f>+IFERROR('[16] Morosidad'!T126,"-")</f>
        <v>3.3187144180835384</v>
      </c>
      <c r="T54" s="13"/>
    </row>
    <row r="55" spans="1:20" ht="13.8">
      <c r="A55" s="814" t="s">
        <v>1139</v>
      </c>
      <c r="B55" s="1219" t="str">
        <f>+IFERROR('[16] Morosidad'!C127,"-")</f>
        <v>-</v>
      </c>
      <c r="C55" s="1219" t="str">
        <f>+IFERROR('[16] Morosidad'!D127,"-")</f>
        <v>-</v>
      </c>
      <c r="D55" s="1219" t="str">
        <f>+IFERROR('[16] Morosidad'!E127,"-")</f>
        <v>-</v>
      </c>
      <c r="E55" s="1219" t="str">
        <f>+IFERROR('[16] Morosidad'!F127,"-")</f>
        <v>-</v>
      </c>
      <c r="F55" s="1219">
        <f>+IFERROR('[16] Morosidad'!G127,"-")</f>
        <v>40.663660172998767</v>
      </c>
      <c r="G55" s="1219">
        <f>+IFERROR('[16] Morosidad'!H127,"-")</f>
        <v>1.7029599738378622E-2</v>
      </c>
      <c r="H55" s="1219" t="str">
        <f>+IFERROR('[16] Morosidad'!I127,"-")</f>
        <v>-</v>
      </c>
      <c r="I55" s="1219">
        <f>+IFERROR('[16] Morosidad'!J127,"-")</f>
        <v>33.411437786648044</v>
      </c>
      <c r="J55" s="1219">
        <f>+IFERROR('[16] Morosidad'!K127,"-")</f>
        <v>2.3643872896704169E-2</v>
      </c>
      <c r="K55" s="1219" t="str">
        <f>+IFERROR('[16] Morosidad'!L127,"-")</f>
        <v>-</v>
      </c>
      <c r="L55" s="1219" t="str">
        <f>+IFERROR('[16] Morosidad'!M127,"-")</f>
        <v>-</v>
      </c>
      <c r="M55" s="1219" t="str">
        <f>+IFERROR('[16] Morosidad'!N127,"-")</f>
        <v>-</v>
      </c>
      <c r="N55" s="1219" t="str">
        <f>+IFERROR('[16] Morosidad'!O127,"-")</f>
        <v>-</v>
      </c>
      <c r="O55" s="1219" t="str">
        <f>+IFERROR('[16] Morosidad'!P127,"-")</f>
        <v>-</v>
      </c>
      <c r="P55" s="1219" t="str">
        <f>+IFERROR('[16] Morosidad'!Q127,"-")</f>
        <v>-</v>
      </c>
      <c r="Q55" s="1219" t="str">
        <f>+IFERROR('[16] Morosidad'!R127,"-")</f>
        <v>-</v>
      </c>
      <c r="R55" s="1219" t="str">
        <f>+IFERROR('[16] Morosidad'!S127,"-")</f>
        <v>-</v>
      </c>
      <c r="S55" s="804">
        <f>+IFERROR('[16] Morosidad'!T127,"-")</f>
        <v>5.6893545658893405</v>
      </c>
      <c r="T55" s="13"/>
    </row>
    <row r="56" spans="1:20" ht="13.8">
      <c r="A56" s="814" t="s">
        <v>1140</v>
      </c>
      <c r="B56" s="1219">
        <f>+IFERROR('[16] Morosidad'!C128,"-")</f>
        <v>2.7623198413199428</v>
      </c>
      <c r="C56" s="1219">
        <f>+IFERROR('[16] Morosidad'!D128,"-")</f>
        <v>3.4563315217431216</v>
      </c>
      <c r="D56" s="1219">
        <f>+IFERROR('[16] Morosidad'!E128,"-")</f>
        <v>3.425709704902284</v>
      </c>
      <c r="E56" s="1219">
        <f>+IFERROR('[16] Morosidad'!F128,"-")</f>
        <v>3.7536716519694258</v>
      </c>
      <c r="F56" s="1219">
        <f>+IFERROR('[16] Morosidad'!G128,"-")</f>
        <v>2.9421061983321564</v>
      </c>
      <c r="G56" s="1219">
        <f>+IFERROR('[16] Morosidad'!H128,"-")</f>
        <v>3.0407838552411994</v>
      </c>
      <c r="H56" s="1219" t="str">
        <f>+IFERROR('[16] Morosidad'!I128,"-")</f>
        <v>-</v>
      </c>
      <c r="I56" s="1219">
        <f>+IFERROR('[16] Morosidad'!J128,"-")</f>
        <v>3.1934817809723737</v>
      </c>
      <c r="J56" s="1219">
        <f>+IFERROR('[16] Morosidad'!K128,"-")</f>
        <v>4.3045880999675026</v>
      </c>
      <c r="K56" s="1219">
        <f>+IFERROR('[16] Morosidad'!L128,"-")</f>
        <v>1.5167741482470192</v>
      </c>
      <c r="L56" s="1219">
        <f>+IFERROR('[16] Morosidad'!M128,"-")</f>
        <v>7.5476258032789882</v>
      </c>
      <c r="M56" s="1219">
        <f>+IFERROR('[16] Morosidad'!N128,"-")</f>
        <v>0.37522088347178706</v>
      </c>
      <c r="N56" s="1219">
        <f>+IFERROR('[16] Morosidad'!O128,"-")</f>
        <v>4.6464339146443798</v>
      </c>
      <c r="O56" s="1219">
        <f>+IFERROR('[16] Morosidad'!P128,"-")</f>
        <v>5.5410152827473222</v>
      </c>
      <c r="P56" s="1219" t="str">
        <f>+IFERROR('[16] Morosidad'!Q128,"-")</f>
        <v>-</v>
      </c>
      <c r="Q56" s="1219" t="str">
        <f>+IFERROR('[16] Morosidad'!R128,"-")</f>
        <v>-</v>
      </c>
      <c r="R56" s="1219" t="str">
        <f>+IFERROR('[16] Morosidad'!S128,"-")</f>
        <v>-</v>
      </c>
      <c r="S56" s="804">
        <f>+IFERROR('[16] Morosidad'!T128,"-")</f>
        <v>3.3167858308432656</v>
      </c>
      <c r="T56" s="13"/>
    </row>
    <row r="57" spans="1:20" ht="13.8">
      <c r="A57" s="815" t="s">
        <v>1141</v>
      </c>
      <c r="B57" s="1219">
        <f>+IFERROR('[16] Morosidad'!C129,"-")</f>
        <v>5.0435406908484319</v>
      </c>
      <c r="C57" s="1219" t="str">
        <f>+IFERROR('[16] Morosidad'!D129,"-")</f>
        <v>-</v>
      </c>
      <c r="D57" s="1219">
        <f>+IFERROR('[16] Morosidad'!E129,"-")</f>
        <v>2.689664683251388</v>
      </c>
      <c r="E57" s="1219">
        <f>+IFERROR('[16] Morosidad'!F129,"-")</f>
        <v>59.951909723197453</v>
      </c>
      <c r="F57" s="1219">
        <f>+IFERROR('[16] Morosidad'!G129,"-")</f>
        <v>3.0630418800694379</v>
      </c>
      <c r="G57" s="1219">
        <f>+IFERROR('[16] Morosidad'!H129,"-")</f>
        <v>8.9283691081492638</v>
      </c>
      <c r="H57" s="1219" t="str">
        <f>+IFERROR('[16] Morosidad'!I129,"-")</f>
        <v>-</v>
      </c>
      <c r="I57" s="1219">
        <f>+IFERROR('[16] Morosidad'!J129,"-")</f>
        <v>53.860714578006338</v>
      </c>
      <c r="J57" s="1219" t="str">
        <f>+IFERROR('[16] Morosidad'!K129,"-")</f>
        <v>-</v>
      </c>
      <c r="K57" s="1219" t="str">
        <f>+IFERROR('[16] Morosidad'!L129,"-")</f>
        <v>-</v>
      </c>
      <c r="L57" s="1219">
        <f>+IFERROR('[16] Morosidad'!M129,"-")</f>
        <v>99.829129763935413</v>
      </c>
      <c r="M57" s="1219">
        <f>+IFERROR('[16] Morosidad'!N129,"-")</f>
        <v>0.37522088347178706</v>
      </c>
      <c r="N57" s="1219" t="str">
        <f>+IFERROR('[16] Morosidad'!O129,"-")</f>
        <v>-</v>
      </c>
      <c r="O57" s="1219">
        <f>+IFERROR('[16] Morosidad'!P129,"-")</f>
        <v>0.21140681362775726</v>
      </c>
      <c r="P57" s="1219" t="str">
        <f>+IFERROR('[16] Morosidad'!Q129,"-")</f>
        <v>-</v>
      </c>
      <c r="Q57" s="1219" t="str">
        <f>+IFERROR('[16] Morosidad'!R129,"-")</f>
        <v>-</v>
      </c>
      <c r="R57" s="1219" t="str">
        <f>+IFERROR('[16] Morosidad'!S129,"-")</f>
        <v>-</v>
      </c>
      <c r="S57" s="804">
        <f>+IFERROR('[16] Morosidad'!T129,"-")</f>
        <v>4.66158903972351</v>
      </c>
      <c r="T57" s="13"/>
    </row>
    <row r="58" spans="1:20" ht="13.8">
      <c r="A58" s="806" t="s">
        <v>792</v>
      </c>
      <c r="B58" s="1219" t="str">
        <f>+IFERROR('[16] Morosidad'!C130,"-")</f>
        <v>-</v>
      </c>
      <c r="C58" s="1219" t="str">
        <f>+IFERROR('[16] Morosidad'!D130,"-")</f>
        <v>-</v>
      </c>
      <c r="D58" s="1219" t="str">
        <f>+IFERROR('[16] Morosidad'!E130,"-")</f>
        <v>-</v>
      </c>
      <c r="E58" s="1219" t="str">
        <f>+IFERROR('[16] Morosidad'!F130,"-")</f>
        <v>-</v>
      </c>
      <c r="F58" s="1219" t="str">
        <f>+IFERROR('[16] Morosidad'!G130,"-")</f>
        <v>-</v>
      </c>
      <c r="G58" s="1219" t="str">
        <f>+IFERROR('[16] Morosidad'!H130,"-")</f>
        <v>-</v>
      </c>
      <c r="H58" s="1219" t="str">
        <f>+IFERROR('[16] Morosidad'!I130,"-")</f>
        <v>-</v>
      </c>
      <c r="I58" s="1219" t="str">
        <f>+IFERROR('[16] Morosidad'!J130,"-")</f>
        <v>-</v>
      </c>
      <c r="J58" s="1219" t="str">
        <f>+IFERROR('[16] Morosidad'!K130,"-")</f>
        <v>-</v>
      </c>
      <c r="K58" s="1219" t="str">
        <f>+IFERROR('[16] Morosidad'!L130,"-")</f>
        <v>-</v>
      </c>
      <c r="L58" s="1219" t="str">
        <f>+IFERROR('[16] Morosidad'!M130,"-")</f>
        <v>-</v>
      </c>
      <c r="M58" s="1219" t="str">
        <f>+IFERROR('[16] Morosidad'!N130,"-")</f>
        <v>-</v>
      </c>
      <c r="N58" s="1219" t="str">
        <f>+IFERROR('[16] Morosidad'!O130,"-")</f>
        <v>-</v>
      </c>
      <c r="O58" s="1219" t="str">
        <f>+IFERROR('[16] Morosidad'!P130,"-")</f>
        <v>-</v>
      </c>
      <c r="P58" s="1219" t="str">
        <f>+IFERROR('[16] Morosidad'!Q130,"-")</f>
        <v>-</v>
      </c>
      <c r="Q58" s="1219" t="str">
        <f>+IFERROR('[16] Morosidad'!R130,"-")</f>
        <v>-</v>
      </c>
      <c r="R58" s="1219" t="str">
        <f>+IFERROR('[16] Morosidad'!S130,"-")</f>
        <v>-</v>
      </c>
      <c r="S58" s="804" t="str">
        <f>+IFERROR('[16] Morosidad'!T130,"-")</f>
        <v>-</v>
      </c>
      <c r="T58" s="13"/>
    </row>
    <row r="59" spans="1:20" ht="12.75" hidden="1" customHeight="1">
      <c r="A59" s="806" t="s">
        <v>794</v>
      </c>
      <c r="B59" s="1219">
        <f>+IFERROR('[16] Morosidad'!C131,"-")</f>
        <v>99.405142575073953</v>
      </c>
      <c r="C59" s="1219">
        <f>+IFERROR('[16] Morosidad'!D131,"-")</f>
        <v>3.6236454785726422</v>
      </c>
      <c r="D59" s="1219">
        <f>+IFERROR('[16] Morosidad'!E131,"-")</f>
        <v>84.369842533380719</v>
      </c>
      <c r="E59" s="1219">
        <f>+IFERROR('[16] Morosidad'!F131,"-")</f>
        <v>8.8212564139175544</v>
      </c>
      <c r="F59" s="1219">
        <f>+IFERROR('[16] Morosidad'!G131,"-")</f>
        <v>71.16496312245539</v>
      </c>
      <c r="G59" s="1219">
        <f>+IFERROR('[16] Morosidad'!H131,"-")</f>
        <v>1.3853083456518132</v>
      </c>
      <c r="H59" s="1219" t="str">
        <f>+IFERROR('[16] Morosidad'!I131,"-")</f>
        <v>-</v>
      </c>
      <c r="I59" s="1219">
        <f>+IFERROR('[16] Morosidad'!J131,"-")</f>
        <v>75.305370183018539</v>
      </c>
      <c r="J59" s="1219" t="str">
        <f>+IFERROR('[16] Morosidad'!K131,"-")</f>
        <v>-</v>
      </c>
      <c r="K59" s="1219">
        <f>+IFERROR('[16] Morosidad'!L131,"-")</f>
        <v>100</v>
      </c>
      <c r="L59" s="1219" t="str">
        <f>+IFERROR('[16] Morosidad'!M131,"-")</f>
        <v>-</v>
      </c>
      <c r="M59" s="1219">
        <f>+IFERROR('[16] Morosidad'!N131,"-")</f>
        <v>0</v>
      </c>
      <c r="N59" s="1219" t="str">
        <f>+IFERROR('[16] Morosidad'!O131,"-")</f>
        <v>-</v>
      </c>
      <c r="O59" s="1219" t="str">
        <f>+IFERROR('[16] Morosidad'!P131,"-")</f>
        <v>-</v>
      </c>
      <c r="P59" s="1219" t="str">
        <f>+IFERROR('[16] Morosidad'!Q131,"-")</f>
        <v>-</v>
      </c>
      <c r="Q59" s="1219" t="str">
        <f>+IFERROR('[16] Morosidad'!R131,"-")</f>
        <v>-</v>
      </c>
      <c r="R59" s="1219" t="str">
        <f>+IFERROR('[16] Morosidad'!S131,"-")</f>
        <v>-</v>
      </c>
      <c r="S59" s="804">
        <f>+IFERROR('[16] Morosidad'!T131,"-")</f>
        <v>3.3128515925983217</v>
      </c>
      <c r="T59" s="13"/>
    </row>
    <row r="60" spans="1:20" ht="3" customHeight="1">
      <c r="A60" s="806"/>
      <c r="B60" s="1220"/>
      <c r="C60" s="646"/>
      <c r="D60" s="646"/>
      <c r="E60" s="646"/>
      <c r="F60" s="646"/>
      <c r="G60" s="646"/>
      <c r="H60" s="646"/>
      <c r="I60" s="646"/>
      <c r="J60" s="646"/>
      <c r="K60" s="646"/>
      <c r="L60" s="646"/>
      <c r="M60" s="646"/>
      <c r="N60" s="646"/>
      <c r="O60" s="646"/>
      <c r="P60" s="646"/>
      <c r="Q60" s="646"/>
      <c r="R60" s="646"/>
      <c r="S60" s="812"/>
      <c r="T60" s="13"/>
    </row>
    <row r="61" spans="1:20" ht="13.8">
      <c r="A61" s="803" t="s">
        <v>804</v>
      </c>
      <c r="B61" s="1217">
        <f>+IFERROR('[16] Morosidad'!C133,"-")</f>
        <v>2.2364413566555741</v>
      </c>
      <c r="C61" s="1217">
        <f>+IFERROR('[16] Morosidad'!D133,"-")</f>
        <v>5.408830936025109</v>
      </c>
      <c r="D61" s="1217">
        <f>+IFERROR('[16] Morosidad'!E133,"-")</f>
        <v>3.0319313183096805</v>
      </c>
      <c r="E61" s="1217">
        <f>+IFERROR('[16] Morosidad'!F133,"-")</f>
        <v>5.0219893019473485</v>
      </c>
      <c r="F61" s="1217">
        <f>+IFERROR('[16] Morosidad'!G133,"-")</f>
        <v>3.1767378101325328</v>
      </c>
      <c r="G61" s="1217">
        <f>+IFERROR('[16] Morosidad'!H133,"-")</f>
        <v>2.8043881616352131</v>
      </c>
      <c r="H61" s="1217" t="str">
        <f>+IFERROR('[16] Morosidad'!I133,"-")</f>
        <v>-</v>
      </c>
      <c r="I61" s="1217">
        <f>+IFERROR('[16] Morosidad'!J133,"-")</f>
        <v>3.0370588121098914</v>
      </c>
      <c r="J61" s="1217">
        <f>+IFERROR('[16] Morosidad'!K133,"-")</f>
        <v>6.412464783759031</v>
      </c>
      <c r="K61" s="1217">
        <f>+IFERROR('[16] Morosidad'!L133,"-")</f>
        <v>7.3308289234664796</v>
      </c>
      <c r="L61" s="1217">
        <f>+IFERROR('[16] Morosidad'!M133,"-")</f>
        <v>0</v>
      </c>
      <c r="M61" s="1217" t="str">
        <f>+IFERROR('[16] Morosidad'!N133,"-")</f>
        <v>-</v>
      </c>
      <c r="N61" s="1217" t="str">
        <f>+IFERROR('[16] Morosidad'!O133,"-")</f>
        <v>-</v>
      </c>
      <c r="O61" s="1217">
        <f>+IFERROR('[16] Morosidad'!P133,"-")</f>
        <v>0</v>
      </c>
      <c r="P61" s="1217" t="str">
        <f>+IFERROR('[16] Morosidad'!Q133,"-")</f>
        <v>-</v>
      </c>
      <c r="Q61" s="1217" t="str">
        <f>+IFERROR('[16] Morosidad'!R133,"-")</f>
        <v>-</v>
      </c>
      <c r="R61" s="1217" t="str">
        <f>+IFERROR('[16] Morosidad'!S133,"-")</f>
        <v>-</v>
      </c>
      <c r="S61" s="804">
        <f>+IFERROR('[16] Morosidad'!T133,"-")</f>
        <v>2.9146985275672255</v>
      </c>
      <c r="T61" s="13"/>
    </row>
    <row r="62" spans="1:20" ht="13.8">
      <c r="A62" s="806" t="s">
        <v>133</v>
      </c>
      <c r="B62" s="1219">
        <f>+IFERROR('[16] Morosidad'!C134,"-")</f>
        <v>2.2524353236382226</v>
      </c>
      <c r="C62" s="1219">
        <f>+IFERROR('[16] Morosidad'!D134,"-")</f>
        <v>0</v>
      </c>
      <c r="D62" s="1219">
        <f>+IFERROR('[16] Morosidad'!E134,"-")</f>
        <v>2.5747586933530742</v>
      </c>
      <c r="E62" s="1219">
        <f>+IFERROR('[16] Morosidad'!F134,"-")</f>
        <v>6.4904947731187583</v>
      </c>
      <c r="F62" s="1219">
        <f>+IFERROR('[16] Morosidad'!G134,"-")</f>
        <v>2.9888149026528215</v>
      </c>
      <c r="G62" s="1219">
        <f>+IFERROR('[16] Morosidad'!H134,"-")</f>
        <v>2.7094087809550915</v>
      </c>
      <c r="H62" s="1219" t="str">
        <f>+IFERROR('[16] Morosidad'!I134,"-")</f>
        <v>-</v>
      </c>
      <c r="I62" s="1219">
        <f>+IFERROR('[16] Morosidad'!J134,"-")</f>
        <v>3.096769171742789</v>
      </c>
      <c r="J62" s="1219">
        <f>+IFERROR('[16] Morosidad'!K134,"-")</f>
        <v>6.4105050170348949</v>
      </c>
      <c r="K62" s="1219">
        <f>+IFERROR('[16] Morosidad'!L134,"-")</f>
        <v>8.4727594157074329</v>
      </c>
      <c r="L62" s="1219">
        <f>+IFERROR('[16] Morosidad'!M134,"-")</f>
        <v>0</v>
      </c>
      <c r="M62" s="1219" t="str">
        <f>+IFERROR('[16] Morosidad'!N134,"-")</f>
        <v>-</v>
      </c>
      <c r="N62" s="1219" t="str">
        <f>+IFERROR('[16] Morosidad'!O134,"-")</f>
        <v>-</v>
      </c>
      <c r="O62" s="1219">
        <f>+IFERROR('[16] Morosidad'!P134,"-")</f>
        <v>0</v>
      </c>
      <c r="P62" s="1219" t="str">
        <f>+IFERROR('[16] Morosidad'!Q134,"-")</f>
        <v>-</v>
      </c>
      <c r="Q62" s="1219" t="str">
        <f>+IFERROR('[16] Morosidad'!R134,"-")</f>
        <v>-</v>
      </c>
      <c r="R62" s="1219" t="str">
        <f>+IFERROR('[16] Morosidad'!S134,"-")</f>
        <v>-</v>
      </c>
      <c r="S62" s="804">
        <f>+IFERROR('[16] Morosidad'!T134,"-")</f>
        <v>2.7243712096280586</v>
      </c>
      <c r="T62" s="13"/>
    </row>
    <row r="63" spans="1:20" ht="13.8">
      <c r="A63" s="806" t="s">
        <v>805</v>
      </c>
      <c r="B63" s="1219">
        <f>+IFERROR('[16] Morosidad'!C135,"-")</f>
        <v>2.0042995707333873</v>
      </c>
      <c r="C63" s="1219">
        <f>+IFERROR('[16] Morosidad'!D135,"-")</f>
        <v>5.4248239707754724</v>
      </c>
      <c r="D63" s="1219">
        <f>+IFERROR('[16] Morosidad'!E135,"-")</f>
        <v>4.7025387546259196</v>
      </c>
      <c r="E63" s="1219">
        <f>+IFERROR('[16] Morosidad'!F135,"-")</f>
        <v>4.0790033215151764</v>
      </c>
      <c r="F63" s="1219">
        <f>+IFERROR('[16] Morosidad'!G135,"-")</f>
        <v>3.7601271506939793</v>
      </c>
      <c r="G63" s="1219">
        <f>+IFERROR('[16] Morosidad'!H135,"-")</f>
        <v>4.0542423191050867</v>
      </c>
      <c r="H63" s="1219" t="str">
        <f>+IFERROR('[16] Morosidad'!I135,"-")</f>
        <v>-</v>
      </c>
      <c r="I63" s="1219">
        <f>+IFERROR('[16] Morosidad'!J135,"-")</f>
        <v>2.7923653118705025</v>
      </c>
      <c r="J63" s="1219">
        <f>+IFERROR('[16] Morosidad'!K135,"-")</f>
        <v>11.635292469432912</v>
      </c>
      <c r="K63" s="1219">
        <f>+IFERROR('[16] Morosidad'!L135,"-")</f>
        <v>5.1237327958382952</v>
      </c>
      <c r="L63" s="1219">
        <f>+IFERROR('[16] Morosidad'!M135,"-")</f>
        <v>0</v>
      </c>
      <c r="M63" s="1219" t="str">
        <f>+IFERROR('[16] Morosidad'!N135,"-")</f>
        <v>-</v>
      </c>
      <c r="N63" s="1219" t="str">
        <f>+IFERROR('[16] Morosidad'!O135,"-")</f>
        <v>-</v>
      </c>
      <c r="O63" s="1219" t="str">
        <f>+IFERROR('[16] Morosidad'!P135,"-")</f>
        <v>-</v>
      </c>
      <c r="P63" s="1219" t="str">
        <f>+IFERROR('[16] Morosidad'!Q135,"-")</f>
        <v>-</v>
      </c>
      <c r="Q63" s="1219" t="str">
        <f>+IFERROR('[16] Morosidad'!R135,"-")</f>
        <v>-</v>
      </c>
      <c r="R63" s="1219" t="str">
        <f>+IFERROR('[16] Morosidad'!S135,"-")</f>
        <v>-</v>
      </c>
      <c r="S63" s="804">
        <f>+IFERROR('[16] Morosidad'!T135,"-")</f>
        <v>3.9069360115664713</v>
      </c>
      <c r="T63" s="13"/>
    </row>
    <row r="64" spans="1:20" ht="13.8" hidden="1">
      <c r="A64" s="806" t="s">
        <v>794</v>
      </c>
      <c r="B64" s="1219" t="str">
        <f>+IFERROR('[16] Morosidad'!C136,"-")</f>
        <v>-</v>
      </c>
      <c r="C64" s="1219" t="str">
        <f>+IFERROR('[16] Morosidad'!D136,"-")</f>
        <v>-</v>
      </c>
      <c r="D64" s="1219" t="str">
        <f>+IFERROR('[16] Morosidad'!E136,"-")</f>
        <v>-</v>
      </c>
      <c r="E64" s="1219">
        <f>+IFERROR('[16] Morosidad'!F136,"-")</f>
        <v>0</v>
      </c>
      <c r="F64" s="1219" t="str">
        <f>+IFERROR('[16] Morosidad'!G136,"-")</f>
        <v>-</v>
      </c>
      <c r="G64" s="1219" t="str">
        <f>+IFERROR('[16] Morosidad'!H136,"-")</f>
        <v>-</v>
      </c>
      <c r="H64" s="1219" t="str">
        <f>+IFERROR('[16] Morosidad'!I136,"-")</f>
        <v>-</v>
      </c>
      <c r="I64" s="1219" t="str">
        <f>+IFERROR('[16] Morosidad'!J136,"-")</f>
        <v>-</v>
      </c>
      <c r="J64" s="1219" t="str">
        <f>+IFERROR('[16] Morosidad'!K136,"-")</f>
        <v>-</v>
      </c>
      <c r="K64" s="1219" t="str">
        <f>+IFERROR('[16] Morosidad'!L136,"-")</f>
        <v>-</v>
      </c>
      <c r="L64" s="1219" t="str">
        <f>+IFERROR('[16] Morosidad'!M136,"-")</f>
        <v>-</v>
      </c>
      <c r="M64" s="1219" t="str">
        <f>+IFERROR('[16] Morosidad'!N136,"-")</f>
        <v>-</v>
      </c>
      <c r="N64" s="1219" t="str">
        <f>+IFERROR('[16] Morosidad'!O136,"-")</f>
        <v>-</v>
      </c>
      <c r="O64" s="1219" t="str">
        <f>+IFERROR('[16] Morosidad'!P136,"-")</f>
        <v>-</v>
      </c>
      <c r="P64" s="1219" t="str">
        <f>+IFERROR('[16] Morosidad'!Q136,"-")</f>
        <v>-</v>
      </c>
      <c r="Q64" s="1219" t="str">
        <f>+IFERROR('[16] Morosidad'!R136,"-")</f>
        <v>-</v>
      </c>
      <c r="R64" s="1219" t="str">
        <f>+IFERROR('[16] Morosidad'!S136,"-")</f>
        <v>-</v>
      </c>
      <c r="S64" s="804">
        <f>+IFERROR('[16] Morosidad'!T136,"-")</f>
        <v>0</v>
      </c>
      <c r="T64" s="13"/>
    </row>
    <row r="65" spans="1:20" ht="4.5" customHeight="1">
      <c r="A65" s="816"/>
      <c r="B65" s="1220"/>
      <c r="C65" s="646"/>
      <c r="D65" s="646"/>
      <c r="E65" s="646"/>
      <c r="F65" s="646"/>
      <c r="G65" s="646"/>
      <c r="H65" s="646"/>
      <c r="I65" s="646"/>
      <c r="J65" s="646"/>
      <c r="K65" s="646"/>
      <c r="L65" s="646"/>
      <c r="M65" s="646"/>
      <c r="N65" s="646"/>
      <c r="O65" s="646"/>
      <c r="P65" s="646"/>
      <c r="Q65" s="646"/>
      <c r="R65" s="646"/>
      <c r="S65" s="819"/>
      <c r="T65" s="13"/>
    </row>
    <row r="66" spans="1:20" s="62" customFormat="1" ht="27" customHeight="1">
      <c r="A66" s="820" t="s">
        <v>1142</v>
      </c>
      <c r="B66" s="1221">
        <f>+IFERROR('[16] Morosidad'!C138,"-")</f>
        <v>4.5716640538462618</v>
      </c>
      <c r="C66" s="1221">
        <f>+IFERROR('[16] Morosidad'!D138,"-")</f>
        <v>5.043336474407992</v>
      </c>
      <c r="D66" s="1221">
        <f>+IFERROR('[16] Morosidad'!E138,"-")</f>
        <v>4.2353548140989492</v>
      </c>
      <c r="E66" s="1221">
        <f>+IFERROR('[16] Morosidad'!F138,"-")</f>
        <v>7.18085837215897</v>
      </c>
      <c r="F66" s="1221">
        <f>+IFERROR('[16] Morosidad'!G138,"-")</f>
        <v>4.2098438237611866</v>
      </c>
      <c r="G66" s="1221">
        <f>+IFERROR('[16] Morosidad'!H138,"-")</f>
        <v>4.741839501443831</v>
      </c>
      <c r="H66" s="1221">
        <f>+IFERROR('[16] Morosidad'!I138,"-")</f>
        <v>0.38000647976933477</v>
      </c>
      <c r="I66" s="1221">
        <f>+IFERROR('[16] Morosidad'!J138,"-")</f>
        <v>3.2942172805016123</v>
      </c>
      <c r="J66" s="1221">
        <f>+IFERROR('[16] Morosidad'!K138,"-")</f>
        <v>7.4513905499364457</v>
      </c>
      <c r="K66" s="1221">
        <f>+IFERROR('[16] Morosidad'!L138,"-")</f>
        <v>3.1652322201458305</v>
      </c>
      <c r="L66" s="1221">
        <f>+IFERROR('[16] Morosidad'!M138,"-")</f>
        <v>6.1021205750394918</v>
      </c>
      <c r="M66" s="1221">
        <f>+IFERROR('[16] Morosidad'!N138,"-")</f>
        <v>4.8313409111288861</v>
      </c>
      <c r="N66" s="1221">
        <f>+IFERROR('[16] Morosidad'!O138,"-")</f>
        <v>5.2584383822270979</v>
      </c>
      <c r="O66" s="1221">
        <f>+IFERROR('[16] Morosidad'!P138,"-")</f>
        <v>5.242770938813365</v>
      </c>
      <c r="P66" s="1221">
        <f>+IFERROR('[16] Morosidad'!Q138,"-")</f>
        <v>1.4578240611952469</v>
      </c>
      <c r="Q66" s="1221">
        <f>+IFERROR('[16] Morosidad'!R138,"-")</f>
        <v>0</v>
      </c>
      <c r="R66" s="1221">
        <f>+IFERROR('[16] Morosidad'!S138,"-")</f>
        <v>4.5727065378521239</v>
      </c>
      <c r="S66" s="1222">
        <f>+IFERROR('[16] Morosidad'!T138,"-")</f>
        <v>4.433980153808351</v>
      </c>
      <c r="T66" s="174"/>
    </row>
    <row r="67" spans="1:20" ht="4.5" customHeight="1" thickBot="1">
      <c r="A67" s="823"/>
      <c r="B67" s="28"/>
      <c r="C67" s="28"/>
      <c r="D67" s="28"/>
      <c r="E67" s="28"/>
      <c r="F67" s="28"/>
      <c r="G67" s="28"/>
      <c r="H67" s="28"/>
      <c r="I67" s="28"/>
      <c r="J67" s="28"/>
      <c r="K67" s="28"/>
      <c r="L67" s="28"/>
      <c r="M67" s="28"/>
      <c r="N67" s="28"/>
      <c r="O67" s="28"/>
      <c r="P67" s="28"/>
      <c r="Q67" s="28"/>
      <c r="R67" s="28"/>
      <c r="S67" s="28"/>
      <c r="T67" s="13"/>
    </row>
    <row r="68" spans="1:20" ht="13.8">
      <c r="A68" s="18" t="s">
        <v>1143</v>
      </c>
      <c r="B68" s="18"/>
      <c r="C68" s="18"/>
      <c r="D68" s="18"/>
      <c r="E68" s="18"/>
      <c r="F68" s="18"/>
      <c r="G68" s="18"/>
      <c r="H68" s="18"/>
      <c r="I68" s="18"/>
      <c r="J68" s="18"/>
      <c r="K68" s="18"/>
      <c r="L68" s="18"/>
      <c r="M68" s="18"/>
      <c r="N68" s="18"/>
      <c r="O68" s="18"/>
      <c r="P68" s="18"/>
      <c r="Q68" s="18"/>
      <c r="R68" s="18"/>
      <c r="S68" s="18"/>
      <c r="T68" s="13"/>
    </row>
    <row r="69" spans="1:20" ht="13.8">
      <c r="A69" s="18" t="s">
        <v>1144</v>
      </c>
      <c r="B69" s="18"/>
      <c r="C69" s="18"/>
      <c r="D69" s="18"/>
      <c r="E69" s="18"/>
      <c r="F69" s="18"/>
      <c r="G69" s="18"/>
      <c r="H69" s="18"/>
      <c r="I69" s="18"/>
      <c r="J69" s="18"/>
      <c r="K69" s="18"/>
      <c r="L69" s="18"/>
      <c r="M69" s="18"/>
      <c r="N69" s="18"/>
      <c r="O69" s="18"/>
      <c r="P69" s="18"/>
      <c r="Q69" s="18"/>
      <c r="R69" s="18"/>
      <c r="S69" s="18"/>
      <c r="T69" s="13"/>
    </row>
    <row r="70" spans="1:20" ht="13.8">
      <c r="A70" s="18" t="s">
        <v>720</v>
      </c>
      <c r="B70" s="18"/>
      <c r="C70" s="18"/>
      <c r="D70" s="18"/>
      <c r="E70" s="18"/>
      <c r="F70" s="18"/>
      <c r="G70" s="18"/>
      <c r="H70" s="18"/>
      <c r="I70" s="18"/>
      <c r="J70" s="18"/>
      <c r="K70" s="18"/>
      <c r="L70" s="18"/>
      <c r="M70" s="18"/>
      <c r="N70" s="18"/>
      <c r="O70" s="18"/>
      <c r="P70" s="18"/>
      <c r="Q70" s="18"/>
      <c r="R70" s="18"/>
      <c r="S70" s="18"/>
      <c r="T70" s="13"/>
    </row>
    <row r="71" spans="1:20">
      <c r="A71" s="1223"/>
      <c r="B71" s="1224"/>
      <c r="C71" s="1224"/>
      <c r="D71" s="1224"/>
      <c r="E71" s="1224"/>
      <c r="F71" s="1224"/>
      <c r="G71" s="1224"/>
      <c r="H71" s="1224"/>
      <c r="I71" s="1224"/>
    </row>
    <row r="72" spans="1:20">
      <c r="A72" s="883"/>
      <c r="B72" s="827"/>
      <c r="C72" s="827"/>
      <c r="D72" s="828"/>
      <c r="E72" s="827"/>
      <c r="F72" s="827"/>
      <c r="G72" s="827"/>
      <c r="H72" s="828"/>
      <c r="I72" s="827"/>
    </row>
  </sheetData>
  <mergeCells count="3">
    <mergeCell ref="A2:S2"/>
    <mergeCell ref="A3:S3"/>
    <mergeCell ref="A4:S4"/>
  </mergeCells>
  <hyperlinks>
    <hyperlink ref="A1" location="Índice!A1" display="Volver al Índice" xr:uid="{D953D81C-80ED-4EAB-B2FE-45927BA17C64}"/>
  </hyperlinks>
  <printOptions horizontalCentered="1" verticalCentered="1"/>
  <pageMargins left="0.15748031496062992" right="0.15748031496062992" top="0.78740157480314965" bottom="0.78740157480314965" header="0" footer="0"/>
  <pageSetup paperSize="9" scale="5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7EF5-4CE5-443A-9399-239681B75BF3}">
  <sheetPr>
    <pageSetUpPr fitToPage="1"/>
  </sheetPr>
  <dimension ref="A1:I72"/>
  <sheetViews>
    <sheetView showGridLines="0" zoomScaleNormal="75" workbookViewId="0"/>
  </sheetViews>
  <sheetFormatPr baseColWidth="10" defaultColWidth="11.44140625" defaultRowHeight="13.2"/>
  <cols>
    <col min="1" max="1" width="47.88671875" style="1059" customWidth="1"/>
    <col min="2" max="6" width="22.109375" style="1059" customWidth="1"/>
    <col min="7" max="256" width="11.44140625" style="1059"/>
    <col min="257" max="257" width="47.88671875" style="1059" customWidth="1"/>
    <col min="258" max="262" width="22.109375" style="1059" customWidth="1"/>
    <col min="263" max="512" width="11.44140625" style="1059"/>
    <col min="513" max="513" width="47.88671875" style="1059" customWidth="1"/>
    <col min="514" max="518" width="22.109375" style="1059" customWidth="1"/>
    <col min="519" max="768" width="11.44140625" style="1059"/>
    <col min="769" max="769" width="47.88671875" style="1059" customWidth="1"/>
    <col min="770" max="774" width="22.109375" style="1059" customWidth="1"/>
    <col min="775" max="1024" width="11.44140625" style="1059"/>
    <col min="1025" max="1025" width="47.88671875" style="1059" customWidth="1"/>
    <col min="1026" max="1030" width="22.109375" style="1059" customWidth="1"/>
    <col min="1031" max="1280" width="11.44140625" style="1059"/>
    <col min="1281" max="1281" width="47.88671875" style="1059" customWidth="1"/>
    <col min="1282" max="1286" width="22.109375" style="1059" customWidth="1"/>
    <col min="1287" max="1536" width="11.44140625" style="1059"/>
    <col min="1537" max="1537" width="47.88671875" style="1059" customWidth="1"/>
    <col min="1538" max="1542" width="22.109375" style="1059" customWidth="1"/>
    <col min="1543" max="1792" width="11.44140625" style="1059"/>
    <col min="1793" max="1793" width="47.88671875" style="1059" customWidth="1"/>
    <col min="1794" max="1798" width="22.109375" style="1059" customWidth="1"/>
    <col min="1799" max="2048" width="11.44140625" style="1059"/>
    <col min="2049" max="2049" width="47.88671875" style="1059" customWidth="1"/>
    <col min="2050" max="2054" width="22.109375" style="1059" customWidth="1"/>
    <col min="2055" max="2304" width="11.44140625" style="1059"/>
    <col min="2305" max="2305" width="47.88671875" style="1059" customWidth="1"/>
    <col min="2306" max="2310" width="22.109375" style="1059" customWidth="1"/>
    <col min="2311" max="2560" width="11.44140625" style="1059"/>
    <col min="2561" max="2561" width="47.88671875" style="1059" customWidth="1"/>
    <col min="2562" max="2566" width="22.109375" style="1059" customWidth="1"/>
    <col min="2567" max="2816" width="11.44140625" style="1059"/>
    <col min="2817" max="2817" width="47.88671875" style="1059" customWidth="1"/>
    <col min="2818" max="2822" width="22.109375" style="1059" customWidth="1"/>
    <col min="2823" max="3072" width="11.44140625" style="1059"/>
    <col min="3073" max="3073" width="47.88671875" style="1059" customWidth="1"/>
    <col min="3074" max="3078" width="22.109375" style="1059" customWidth="1"/>
    <col min="3079" max="3328" width="11.44140625" style="1059"/>
    <col min="3329" max="3329" width="47.88671875" style="1059" customWidth="1"/>
    <col min="3330" max="3334" width="22.109375" style="1059" customWidth="1"/>
    <col min="3335" max="3584" width="11.44140625" style="1059"/>
    <col min="3585" max="3585" width="47.88671875" style="1059" customWidth="1"/>
    <col min="3586" max="3590" width="22.109375" style="1059" customWidth="1"/>
    <col min="3591" max="3840" width="11.44140625" style="1059"/>
    <col min="3841" max="3841" width="47.88671875" style="1059" customWidth="1"/>
    <col min="3842" max="3846" width="22.109375" style="1059" customWidth="1"/>
    <col min="3847" max="4096" width="11.44140625" style="1059"/>
    <col min="4097" max="4097" width="47.88671875" style="1059" customWidth="1"/>
    <col min="4098" max="4102" width="22.109375" style="1059" customWidth="1"/>
    <col min="4103" max="4352" width="11.44140625" style="1059"/>
    <col min="4353" max="4353" width="47.88671875" style="1059" customWidth="1"/>
    <col min="4354" max="4358" width="22.109375" style="1059" customWidth="1"/>
    <col min="4359" max="4608" width="11.44140625" style="1059"/>
    <col min="4609" max="4609" width="47.88671875" style="1059" customWidth="1"/>
    <col min="4610" max="4614" width="22.109375" style="1059" customWidth="1"/>
    <col min="4615" max="4864" width="11.44140625" style="1059"/>
    <col min="4865" max="4865" width="47.88671875" style="1059" customWidth="1"/>
    <col min="4866" max="4870" width="22.109375" style="1059" customWidth="1"/>
    <col min="4871" max="5120" width="11.44140625" style="1059"/>
    <col min="5121" max="5121" width="47.88671875" style="1059" customWidth="1"/>
    <col min="5122" max="5126" width="22.109375" style="1059" customWidth="1"/>
    <col min="5127" max="5376" width="11.44140625" style="1059"/>
    <col min="5377" max="5377" width="47.88671875" style="1059" customWidth="1"/>
    <col min="5378" max="5382" width="22.109375" style="1059" customWidth="1"/>
    <col min="5383" max="5632" width="11.44140625" style="1059"/>
    <col min="5633" max="5633" width="47.88671875" style="1059" customWidth="1"/>
    <col min="5634" max="5638" width="22.109375" style="1059" customWidth="1"/>
    <col min="5639" max="5888" width="11.44140625" style="1059"/>
    <col min="5889" max="5889" width="47.88671875" style="1059" customWidth="1"/>
    <col min="5890" max="5894" width="22.109375" style="1059" customWidth="1"/>
    <col min="5895" max="6144" width="11.44140625" style="1059"/>
    <col min="6145" max="6145" width="47.88671875" style="1059" customWidth="1"/>
    <col min="6146" max="6150" width="22.109375" style="1059" customWidth="1"/>
    <col min="6151" max="6400" width="11.44140625" style="1059"/>
    <col min="6401" max="6401" width="47.88671875" style="1059" customWidth="1"/>
    <col min="6402" max="6406" width="22.109375" style="1059" customWidth="1"/>
    <col min="6407" max="6656" width="11.44140625" style="1059"/>
    <col min="6657" max="6657" width="47.88671875" style="1059" customWidth="1"/>
    <col min="6658" max="6662" width="22.109375" style="1059" customWidth="1"/>
    <col min="6663" max="6912" width="11.44140625" style="1059"/>
    <col min="6913" max="6913" width="47.88671875" style="1059" customWidth="1"/>
    <col min="6914" max="6918" width="22.109375" style="1059" customWidth="1"/>
    <col min="6919" max="7168" width="11.44140625" style="1059"/>
    <col min="7169" max="7169" width="47.88671875" style="1059" customWidth="1"/>
    <col min="7170" max="7174" width="22.109375" style="1059" customWidth="1"/>
    <col min="7175" max="7424" width="11.44140625" style="1059"/>
    <col min="7425" max="7425" width="47.88671875" style="1059" customWidth="1"/>
    <col min="7426" max="7430" width="22.109375" style="1059" customWidth="1"/>
    <col min="7431" max="7680" width="11.44140625" style="1059"/>
    <col min="7681" max="7681" width="47.88671875" style="1059" customWidth="1"/>
    <col min="7682" max="7686" width="22.109375" style="1059" customWidth="1"/>
    <col min="7687" max="7936" width="11.44140625" style="1059"/>
    <col min="7937" max="7937" width="47.88671875" style="1059" customWidth="1"/>
    <col min="7938" max="7942" width="22.109375" style="1059" customWidth="1"/>
    <col min="7943" max="8192" width="11.44140625" style="1059"/>
    <col min="8193" max="8193" width="47.88671875" style="1059" customWidth="1"/>
    <col min="8194" max="8198" width="22.109375" style="1059" customWidth="1"/>
    <col min="8199" max="8448" width="11.44140625" style="1059"/>
    <col min="8449" max="8449" width="47.88671875" style="1059" customWidth="1"/>
    <col min="8450" max="8454" width="22.109375" style="1059" customWidth="1"/>
    <col min="8455" max="8704" width="11.44140625" style="1059"/>
    <col min="8705" max="8705" width="47.88671875" style="1059" customWidth="1"/>
    <col min="8706" max="8710" width="22.109375" style="1059" customWidth="1"/>
    <col min="8711" max="8960" width="11.44140625" style="1059"/>
    <col min="8961" max="8961" width="47.88671875" style="1059" customWidth="1"/>
    <col min="8962" max="8966" width="22.109375" style="1059" customWidth="1"/>
    <col min="8967" max="9216" width="11.44140625" style="1059"/>
    <col min="9217" max="9217" width="47.88671875" style="1059" customWidth="1"/>
    <col min="9218" max="9222" width="22.109375" style="1059" customWidth="1"/>
    <col min="9223" max="9472" width="11.44140625" style="1059"/>
    <col min="9473" max="9473" width="47.88671875" style="1059" customWidth="1"/>
    <col min="9474" max="9478" width="22.109375" style="1059" customWidth="1"/>
    <col min="9479" max="9728" width="11.44140625" style="1059"/>
    <col min="9729" max="9729" width="47.88671875" style="1059" customWidth="1"/>
    <col min="9730" max="9734" width="22.109375" style="1059" customWidth="1"/>
    <col min="9735" max="9984" width="11.44140625" style="1059"/>
    <col min="9985" max="9985" width="47.88671875" style="1059" customWidth="1"/>
    <col min="9986" max="9990" width="22.109375" style="1059" customWidth="1"/>
    <col min="9991" max="10240" width="11.44140625" style="1059"/>
    <col min="10241" max="10241" width="47.88671875" style="1059" customWidth="1"/>
    <col min="10242" max="10246" width="22.109375" style="1059" customWidth="1"/>
    <col min="10247" max="10496" width="11.44140625" style="1059"/>
    <col min="10497" max="10497" width="47.88671875" style="1059" customWidth="1"/>
    <col min="10498" max="10502" width="22.109375" style="1059" customWidth="1"/>
    <col min="10503" max="10752" width="11.44140625" style="1059"/>
    <col min="10753" max="10753" width="47.88671875" style="1059" customWidth="1"/>
    <col min="10754" max="10758" width="22.109375" style="1059" customWidth="1"/>
    <col min="10759" max="11008" width="11.44140625" style="1059"/>
    <col min="11009" max="11009" width="47.88671875" style="1059" customWidth="1"/>
    <col min="11010" max="11014" width="22.109375" style="1059" customWidth="1"/>
    <col min="11015" max="11264" width="11.44140625" style="1059"/>
    <col min="11265" max="11265" width="47.88671875" style="1059" customWidth="1"/>
    <col min="11266" max="11270" width="22.109375" style="1059" customWidth="1"/>
    <col min="11271" max="11520" width="11.44140625" style="1059"/>
    <col min="11521" max="11521" width="47.88671875" style="1059" customWidth="1"/>
    <col min="11522" max="11526" width="22.109375" style="1059" customWidth="1"/>
    <col min="11527" max="11776" width="11.44140625" style="1059"/>
    <col min="11777" max="11777" width="47.88671875" style="1059" customWidth="1"/>
    <col min="11778" max="11782" width="22.109375" style="1059" customWidth="1"/>
    <col min="11783" max="12032" width="11.44140625" style="1059"/>
    <col min="12033" max="12033" width="47.88671875" style="1059" customWidth="1"/>
    <col min="12034" max="12038" width="22.109375" style="1059" customWidth="1"/>
    <col min="12039" max="12288" width="11.44140625" style="1059"/>
    <col min="12289" max="12289" width="47.88671875" style="1059" customWidth="1"/>
    <col min="12290" max="12294" width="22.109375" style="1059" customWidth="1"/>
    <col min="12295" max="12544" width="11.44140625" style="1059"/>
    <col min="12545" max="12545" width="47.88671875" style="1059" customWidth="1"/>
    <col min="12546" max="12550" width="22.109375" style="1059" customWidth="1"/>
    <col min="12551" max="12800" width="11.44140625" style="1059"/>
    <col min="12801" max="12801" width="47.88671875" style="1059" customWidth="1"/>
    <col min="12802" max="12806" width="22.109375" style="1059" customWidth="1"/>
    <col min="12807" max="13056" width="11.44140625" style="1059"/>
    <col min="13057" max="13057" width="47.88671875" style="1059" customWidth="1"/>
    <col min="13058" max="13062" width="22.109375" style="1059" customWidth="1"/>
    <col min="13063" max="13312" width="11.44140625" style="1059"/>
    <col min="13313" max="13313" width="47.88671875" style="1059" customWidth="1"/>
    <col min="13314" max="13318" width="22.109375" style="1059" customWidth="1"/>
    <col min="13319" max="13568" width="11.44140625" style="1059"/>
    <col min="13569" max="13569" width="47.88671875" style="1059" customWidth="1"/>
    <col min="13570" max="13574" width="22.109375" style="1059" customWidth="1"/>
    <col min="13575" max="13824" width="11.44140625" style="1059"/>
    <col min="13825" max="13825" width="47.88671875" style="1059" customWidth="1"/>
    <col min="13826" max="13830" width="22.109375" style="1059" customWidth="1"/>
    <col min="13831" max="14080" width="11.44140625" style="1059"/>
    <col min="14081" max="14081" width="47.88671875" style="1059" customWidth="1"/>
    <col min="14082" max="14086" width="22.109375" style="1059" customWidth="1"/>
    <col min="14087" max="14336" width="11.44140625" style="1059"/>
    <col min="14337" max="14337" width="47.88671875" style="1059" customWidth="1"/>
    <col min="14338" max="14342" width="22.109375" style="1059" customWidth="1"/>
    <col min="14343" max="14592" width="11.44140625" style="1059"/>
    <col min="14593" max="14593" width="47.88671875" style="1059" customWidth="1"/>
    <col min="14594" max="14598" width="22.109375" style="1059" customWidth="1"/>
    <col min="14599" max="14848" width="11.44140625" style="1059"/>
    <col min="14849" max="14849" width="47.88671875" style="1059" customWidth="1"/>
    <col min="14850" max="14854" width="22.109375" style="1059" customWidth="1"/>
    <col min="14855" max="15104" width="11.44140625" style="1059"/>
    <col min="15105" max="15105" width="47.88671875" style="1059" customWidth="1"/>
    <col min="15106" max="15110" width="22.109375" style="1059" customWidth="1"/>
    <col min="15111" max="15360" width="11.44140625" style="1059"/>
    <col min="15361" max="15361" width="47.88671875" style="1059" customWidth="1"/>
    <col min="15362" max="15366" width="22.109375" style="1059" customWidth="1"/>
    <col min="15367" max="15616" width="11.44140625" style="1059"/>
    <col min="15617" max="15617" width="47.88671875" style="1059" customWidth="1"/>
    <col min="15618" max="15622" width="22.109375" style="1059" customWidth="1"/>
    <col min="15623" max="15872" width="11.44140625" style="1059"/>
    <col min="15873" max="15873" width="47.88671875" style="1059" customWidth="1"/>
    <col min="15874" max="15878" width="22.109375" style="1059" customWidth="1"/>
    <col min="15879" max="16128" width="11.44140625" style="1059"/>
    <col min="16129" max="16129" width="47.88671875" style="1059" customWidth="1"/>
    <col min="16130" max="16134" width="22.109375" style="1059" customWidth="1"/>
    <col min="16135" max="16384" width="11.44140625" style="1059"/>
  </cols>
  <sheetData>
    <row r="1" spans="1:9" s="1051" customFormat="1" ht="18" customHeight="1">
      <c r="A1" s="1401" t="s">
        <v>1230</v>
      </c>
      <c r="B1" s="1049"/>
      <c r="C1" s="1049"/>
      <c r="D1" s="1049"/>
      <c r="E1" s="1049"/>
      <c r="F1" s="1050"/>
    </row>
    <row r="2" spans="1:9" s="1053" customFormat="1" ht="38.25" customHeight="1">
      <c r="A2" s="1052" t="s">
        <v>1020</v>
      </c>
      <c r="B2" s="1052"/>
      <c r="C2" s="1052"/>
      <c r="D2" s="1052"/>
      <c r="E2" s="1052"/>
      <c r="F2" s="1052"/>
    </row>
    <row r="3" spans="1:9" s="1051" customFormat="1" ht="27.75" customHeight="1">
      <c r="A3" s="1054">
        <v>45504</v>
      </c>
      <c r="B3" s="1055"/>
      <c r="C3" s="1056"/>
      <c r="D3" s="1056"/>
      <c r="E3" s="1056"/>
      <c r="F3" s="1056"/>
    </row>
    <row r="4" spans="1:9" s="1051" customFormat="1" ht="11.25" customHeight="1">
      <c r="A4" s="1057"/>
      <c r="B4" s="1057"/>
      <c r="C4" s="1057"/>
      <c r="D4" s="1057"/>
      <c r="E4" s="1057"/>
      <c r="F4" s="1058"/>
    </row>
    <row r="5" spans="1:9" ht="14.25" customHeight="1" thickBot="1">
      <c r="B5" s="1060"/>
      <c r="C5" s="1060"/>
      <c r="D5" s="1060"/>
      <c r="E5" s="1060"/>
      <c r="F5" s="1060"/>
    </row>
    <row r="6" spans="1:9" s="1063" customFormat="1" ht="18.75" customHeight="1">
      <c r="A6" s="1061" t="s">
        <v>1</v>
      </c>
      <c r="B6" s="1062" t="s">
        <v>1021</v>
      </c>
      <c r="C6" s="1062"/>
      <c r="D6" s="1062"/>
      <c r="E6" s="1062"/>
      <c r="F6" s="1061" t="s">
        <v>1022</v>
      </c>
    </row>
    <row r="7" spans="1:9" s="1063" customFormat="1" ht="24.75" customHeight="1">
      <c r="A7" s="1064"/>
      <c r="B7" s="1065" t="s">
        <v>1023</v>
      </c>
      <c r="C7" s="1065" t="s">
        <v>1024</v>
      </c>
      <c r="D7" s="1065" t="s">
        <v>1025</v>
      </c>
      <c r="E7" s="1065" t="s">
        <v>1026</v>
      </c>
      <c r="F7" s="1064"/>
    </row>
    <row r="8" spans="1:9" s="1063" customFormat="1" ht="19.5" customHeight="1">
      <c r="A8" s="1066"/>
      <c r="B8" s="1067"/>
      <c r="C8" s="1067"/>
      <c r="D8" s="1067"/>
      <c r="E8" s="1067"/>
      <c r="F8" s="1068"/>
    </row>
    <row r="9" spans="1:9" ht="11.25" customHeight="1">
      <c r="A9" s="1069"/>
      <c r="B9" s="1070"/>
      <c r="C9" s="1070"/>
      <c r="D9" s="1070"/>
      <c r="E9" s="1070"/>
    </row>
    <row r="10" spans="1:9" s="1074" customFormat="1" ht="21" customHeight="1">
      <c r="A10" s="1071" t="s">
        <v>29</v>
      </c>
      <c r="B10" s="1072">
        <v>5.1651956644935435</v>
      </c>
      <c r="C10" s="1072">
        <v>4.5832218076752191</v>
      </c>
      <c r="D10" s="1072">
        <v>3.9947537811384195</v>
      </c>
      <c r="E10" s="1072">
        <v>3.6063982483134276</v>
      </c>
      <c r="F10" s="1073">
        <v>4.57</v>
      </c>
    </row>
    <row r="11" spans="1:9" s="1074" customFormat="1" ht="21" customHeight="1">
      <c r="A11" s="1071" t="s">
        <v>30</v>
      </c>
      <c r="B11" s="1072">
        <v>5.0260756406240841</v>
      </c>
      <c r="C11" s="1072">
        <v>4.8652357284983179</v>
      </c>
      <c r="D11" s="1072">
        <v>4.7686033003757835</v>
      </c>
      <c r="E11" s="1072">
        <v>4.3221003615611018</v>
      </c>
      <c r="F11" s="1073">
        <v>5.04</v>
      </c>
    </row>
    <row r="12" spans="1:9" s="1074" customFormat="1" ht="21" customHeight="1">
      <c r="A12" s="1071" t="s">
        <v>31</v>
      </c>
      <c r="B12" s="1072">
        <v>4.5538898539682506</v>
      </c>
      <c r="C12" s="1072">
        <v>3.8204499066121804</v>
      </c>
      <c r="D12" s="1072">
        <v>3.4032165352420805</v>
      </c>
      <c r="E12" s="1072">
        <v>3.0032628270353676</v>
      </c>
      <c r="F12" s="1073">
        <v>4.24</v>
      </c>
    </row>
    <row r="13" spans="1:9" s="1074" customFormat="1" ht="21" customHeight="1">
      <c r="A13" s="1071" t="s">
        <v>32</v>
      </c>
      <c r="B13" s="1072">
        <v>7.6439082182039364</v>
      </c>
      <c r="C13" s="1072">
        <v>7.0406669706277958</v>
      </c>
      <c r="D13" s="1072">
        <v>6.6102369232767257</v>
      </c>
      <c r="E13" s="1072">
        <v>5.6780550257604965</v>
      </c>
      <c r="F13" s="1073">
        <v>7.18</v>
      </c>
    </row>
    <row r="14" spans="1:9" s="1074" customFormat="1" ht="21" customHeight="1">
      <c r="A14" s="1071" t="s">
        <v>33</v>
      </c>
      <c r="B14" s="1072">
        <v>4.8270388593414797</v>
      </c>
      <c r="C14" s="1072">
        <v>4.3070208705761699</v>
      </c>
      <c r="D14" s="1072">
        <v>3.9301593285244789</v>
      </c>
      <c r="E14" s="1072">
        <v>3.6714993237059965</v>
      </c>
      <c r="F14" s="1073">
        <v>4.21</v>
      </c>
    </row>
    <row r="15" spans="1:9" s="1074" customFormat="1" ht="21" customHeight="1">
      <c r="A15" s="1071" t="s">
        <v>114</v>
      </c>
      <c r="B15" s="1072">
        <v>5.3328901833828803</v>
      </c>
      <c r="C15" s="1072">
        <v>4.4657605967926726</v>
      </c>
      <c r="D15" s="1072">
        <v>3.9960908065256167</v>
      </c>
      <c r="E15" s="1072">
        <v>3.6972256987202265</v>
      </c>
      <c r="F15" s="1073">
        <v>4.74</v>
      </c>
    </row>
    <row r="16" spans="1:9" s="1074" customFormat="1" ht="21" customHeight="1">
      <c r="A16" s="1071" t="s">
        <v>35</v>
      </c>
      <c r="B16" s="1072" t="s">
        <v>131</v>
      </c>
      <c r="C16" s="1072" t="s">
        <v>131</v>
      </c>
      <c r="D16" s="1072" t="s">
        <v>131</v>
      </c>
      <c r="E16" s="1072" t="s">
        <v>131</v>
      </c>
      <c r="F16" s="1073">
        <v>0.38</v>
      </c>
      <c r="I16" s="1075"/>
    </row>
    <row r="17" spans="1:6" s="1074" customFormat="1" ht="21" customHeight="1">
      <c r="A17" s="1071" t="s">
        <v>36</v>
      </c>
      <c r="B17" s="1072">
        <v>4.3371506241400528</v>
      </c>
      <c r="C17" s="1072">
        <v>3.62386963726353</v>
      </c>
      <c r="D17" s="1072">
        <v>3.0654423898264946</v>
      </c>
      <c r="E17" s="1072">
        <v>2.5654205020410679</v>
      </c>
      <c r="F17" s="1073">
        <v>3.29</v>
      </c>
    </row>
    <row r="18" spans="1:6" s="1074" customFormat="1" ht="21" customHeight="1">
      <c r="A18" s="1071" t="s">
        <v>37</v>
      </c>
      <c r="B18" s="1072">
        <v>10.824051612327731</v>
      </c>
      <c r="C18" s="1072">
        <v>9.1082549748153863</v>
      </c>
      <c r="D18" s="1072">
        <v>8.0564728928081841</v>
      </c>
      <c r="E18" s="1072">
        <v>7.1390193136125175</v>
      </c>
      <c r="F18" s="1073">
        <v>7.45</v>
      </c>
    </row>
    <row r="19" spans="1:6" s="1074" customFormat="1" ht="21" customHeight="1">
      <c r="A19" s="1071" t="s">
        <v>38</v>
      </c>
      <c r="B19" s="1072">
        <v>5.0219463827992801</v>
      </c>
      <c r="C19" s="1072">
        <v>3.8851962335890415</v>
      </c>
      <c r="D19" s="1072">
        <v>3.0629414442433065</v>
      </c>
      <c r="E19" s="1072">
        <v>2.622727286867419</v>
      </c>
      <c r="F19" s="1073">
        <v>3.17</v>
      </c>
    </row>
    <row r="20" spans="1:6" s="1074" customFormat="1" ht="21" customHeight="1">
      <c r="A20" s="1071" t="s">
        <v>96</v>
      </c>
      <c r="B20" s="1072">
        <v>9.0240830658011646</v>
      </c>
      <c r="C20" s="1072">
        <v>7.2313155514529353</v>
      </c>
      <c r="D20" s="1072">
        <v>5.7320687710546689</v>
      </c>
      <c r="E20" s="1072">
        <v>4.1996855754201761</v>
      </c>
      <c r="F20" s="1073">
        <v>6.1</v>
      </c>
    </row>
    <row r="21" spans="1:6" s="1074" customFormat="1" ht="21" customHeight="1">
      <c r="A21" s="1071" t="s">
        <v>115</v>
      </c>
      <c r="B21" s="1072">
        <v>3.5547075237668313</v>
      </c>
      <c r="C21" s="1072">
        <v>3.5250523375627689</v>
      </c>
      <c r="D21" s="1072">
        <v>2.5217746996079553</v>
      </c>
      <c r="E21" s="1072">
        <v>1.6816620496973591</v>
      </c>
      <c r="F21" s="1073">
        <v>4.83</v>
      </c>
    </row>
    <row r="22" spans="1:6" s="1074" customFormat="1" ht="21" customHeight="1">
      <c r="A22" s="1071" t="s">
        <v>41</v>
      </c>
      <c r="B22" s="1072">
        <v>8.2227616381826234</v>
      </c>
      <c r="C22" s="1072">
        <v>6.3755953462661514</v>
      </c>
      <c r="D22" s="1072">
        <v>4.9269836025152278</v>
      </c>
      <c r="E22" s="1072">
        <v>3.1520505019931635</v>
      </c>
      <c r="F22" s="1073">
        <v>5.26</v>
      </c>
    </row>
    <row r="23" spans="1:6" s="1074" customFormat="1" ht="21" customHeight="1">
      <c r="A23" s="27" t="s">
        <v>42</v>
      </c>
      <c r="B23" s="1072">
        <v>11.273300754633551</v>
      </c>
      <c r="C23" s="1072">
        <v>6.2242441359018805</v>
      </c>
      <c r="D23" s="1072">
        <v>4.6948609174086071</v>
      </c>
      <c r="E23" s="1072">
        <v>1.6224041323823979</v>
      </c>
      <c r="F23" s="1073">
        <v>5.24</v>
      </c>
    </row>
    <row r="24" spans="1:6" s="1074" customFormat="1" ht="24" customHeight="1">
      <c r="A24" s="1071" t="s">
        <v>43</v>
      </c>
      <c r="B24" s="1072">
        <v>1.457824026691519</v>
      </c>
      <c r="C24" s="1072">
        <v>1.457824026691519</v>
      </c>
      <c r="D24" s="1072">
        <v>1.457824026691519</v>
      </c>
      <c r="E24" s="1072">
        <v>1.457824026691519</v>
      </c>
      <c r="F24" s="1073">
        <v>1.46</v>
      </c>
    </row>
    <row r="25" spans="1:6" s="1074" customFormat="1" ht="24" customHeight="1">
      <c r="A25" s="1071" t="s">
        <v>44</v>
      </c>
      <c r="B25" s="1072" t="s">
        <v>131</v>
      </c>
      <c r="C25" s="1072" t="s">
        <v>131</v>
      </c>
      <c r="D25" s="1072" t="s">
        <v>131</v>
      </c>
      <c r="E25" s="1072" t="s">
        <v>131</v>
      </c>
      <c r="F25" s="1073" t="s">
        <v>131</v>
      </c>
    </row>
    <row r="26" spans="1:6" s="1074" customFormat="1" ht="24" customHeight="1">
      <c r="A26" s="1071" t="s">
        <v>45</v>
      </c>
      <c r="B26" s="1072">
        <v>3.7016375648517474</v>
      </c>
      <c r="C26" s="1072">
        <v>3.4112812645032657</v>
      </c>
      <c r="D26" s="1072">
        <v>3.4112812645032657</v>
      </c>
      <c r="E26" s="1072">
        <v>1.4776680509228175</v>
      </c>
      <c r="F26" s="1073">
        <v>4.57</v>
      </c>
    </row>
    <row r="27" spans="1:6" ht="23.25" customHeight="1" thickBot="1">
      <c r="A27" s="415" t="s">
        <v>46</v>
      </c>
      <c r="B27" s="1076">
        <v>5.0997648920775056</v>
      </c>
      <c r="C27" s="1076">
        <v>4.3554866342696164</v>
      </c>
      <c r="D27" s="1076">
        <v>3.8289886220891356</v>
      </c>
      <c r="E27" s="1076">
        <v>3.3762189215686593</v>
      </c>
      <c r="F27" s="1076">
        <v>4.43</v>
      </c>
    </row>
    <row r="28" spans="1:6" ht="4.5" customHeight="1">
      <c r="A28" s="1077"/>
      <c r="B28" s="1078"/>
      <c r="C28" s="1078"/>
      <c r="D28" s="1078"/>
      <c r="E28" s="1078"/>
      <c r="F28" s="1079"/>
    </row>
    <row r="29" spans="1:6" s="1082" customFormat="1" ht="14.25" customHeight="1">
      <c r="A29" s="1080" t="s">
        <v>1027</v>
      </c>
      <c r="B29" s="1080"/>
      <c r="C29" s="1080"/>
      <c r="D29" s="1080"/>
      <c r="E29" s="1080"/>
      <c r="F29" s="1081"/>
    </row>
    <row r="30" spans="1:6">
      <c r="A30" s="1083" t="s">
        <v>1028</v>
      </c>
      <c r="B30" s="1083"/>
      <c r="C30" s="1083"/>
      <c r="D30" s="1083"/>
      <c r="E30" s="1083"/>
      <c r="F30" s="1079"/>
    </row>
    <row r="31" spans="1:6">
      <c r="A31" s="1083" t="s">
        <v>1029</v>
      </c>
      <c r="B31" s="1084"/>
      <c r="C31" s="1083"/>
      <c r="D31" s="1083"/>
      <c r="E31" s="1083"/>
      <c r="F31" s="1079"/>
    </row>
    <row r="32" spans="1:6">
      <c r="A32" s="1083" t="s">
        <v>1030</v>
      </c>
      <c r="B32" s="1084"/>
      <c r="C32" s="1083"/>
      <c r="D32" s="1083"/>
      <c r="E32" s="1083"/>
      <c r="F32" s="1079"/>
    </row>
    <row r="33" spans="1:9">
      <c r="A33" s="33"/>
      <c r="B33" s="18"/>
      <c r="C33" s="18"/>
      <c r="D33" s="18"/>
      <c r="E33" s="18"/>
      <c r="F33" s="18"/>
      <c r="G33" s="18"/>
      <c r="H33" s="18"/>
      <c r="I33" s="18"/>
    </row>
    <row r="34" spans="1:9">
      <c r="A34" s="883"/>
      <c r="B34" s="827"/>
      <c r="C34" s="827"/>
      <c r="D34" s="828"/>
      <c r="E34" s="827"/>
      <c r="F34" s="827"/>
      <c r="G34" s="827"/>
      <c r="H34" s="828"/>
      <c r="I34" s="827"/>
    </row>
    <row r="35" spans="1:9">
      <c r="A35" s="883"/>
    </row>
    <row r="55" spans="2:6">
      <c r="B55" s="1085"/>
      <c r="C55" s="1085"/>
      <c r="D55" s="1085"/>
      <c r="E55" s="1085"/>
      <c r="F55" s="1085"/>
    </row>
    <row r="56" spans="2:6">
      <c r="B56" s="1085"/>
      <c r="C56" s="1085"/>
      <c r="D56" s="1085"/>
      <c r="E56" s="1085"/>
      <c r="F56" s="1085"/>
    </row>
    <row r="57" spans="2:6">
      <c r="B57" s="1085"/>
      <c r="C57" s="1085"/>
      <c r="D57" s="1085"/>
      <c r="E57" s="1085"/>
      <c r="F57" s="1085"/>
    </row>
    <row r="58" spans="2:6">
      <c r="B58" s="1085"/>
      <c r="C58" s="1085"/>
      <c r="D58" s="1085"/>
      <c r="E58" s="1085"/>
      <c r="F58" s="1085"/>
    </row>
    <row r="59" spans="2:6">
      <c r="B59" s="1085"/>
      <c r="C59" s="1085"/>
      <c r="D59" s="1085"/>
      <c r="E59" s="1085"/>
      <c r="F59" s="1085"/>
    </row>
    <row r="60" spans="2:6">
      <c r="B60" s="1085"/>
      <c r="C60" s="1085"/>
      <c r="D60" s="1085"/>
      <c r="E60" s="1085"/>
      <c r="F60" s="1085"/>
    </row>
    <row r="61" spans="2:6">
      <c r="B61" s="1085"/>
      <c r="C61" s="1085"/>
      <c r="D61" s="1085"/>
      <c r="E61" s="1085"/>
      <c r="F61" s="1085"/>
    </row>
    <row r="62" spans="2:6">
      <c r="B62" s="1085"/>
      <c r="C62" s="1085"/>
      <c r="D62" s="1085"/>
      <c r="E62" s="1085"/>
      <c r="F62" s="1085"/>
    </row>
    <row r="63" spans="2:6">
      <c r="B63" s="1085"/>
      <c r="C63" s="1085"/>
      <c r="D63" s="1085"/>
      <c r="E63" s="1085"/>
      <c r="F63" s="1085"/>
    </row>
    <row r="64" spans="2:6">
      <c r="B64" s="1085"/>
      <c r="C64" s="1085"/>
      <c r="D64" s="1085"/>
      <c r="E64" s="1085"/>
      <c r="F64" s="1085"/>
    </row>
    <row r="65" spans="2:6">
      <c r="B65" s="1085"/>
      <c r="C65" s="1085"/>
      <c r="D65" s="1085"/>
      <c r="E65" s="1085"/>
      <c r="F65" s="1085"/>
    </row>
    <row r="66" spans="2:6">
      <c r="B66" s="1085"/>
      <c r="C66" s="1085"/>
      <c r="D66" s="1085"/>
      <c r="E66" s="1085"/>
      <c r="F66" s="1085"/>
    </row>
    <row r="67" spans="2:6">
      <c r="B67" s="1085"/>
      <c r="C67" s="1085"/>
      <c r="D67" s="1085"/>
      <c r="E67" s="1085"/>
      <c r="F67" s="1085"/>
    </row>
    <row r="68" spans="2:6">
      <c r="B68" s="1085"/>
      <c r="C68" s="1085"/>
      <c r="D68" s="1085"/>
      <c r="E68" s="1085"/>
      <c r="F68" s="1085"/>
    </row>
    <row r="69" spans="2:6">
      <c r="B69" s="1085"/>
      <c r="C69" s="1085"/>
      <c r="D69" s="1085"/>
      <c r="E69" s="1085"/>
      <c r="F69" s="1085"/>
    </row>
    <row r="70" spans="2:6">
      <c r="B70" s="1085"/>
      <c r="C70" s="1085"/>
      <c r="D70" s="1085"/>
      <c r="E70" s="1085"/>
      <c r="F70" s="1085"/>
    </row>
    <row r="71" spans="2:6">
      <c r="B71" s="1085"/>
      <c r="C71" s="1085"/>
      <c r="D71" s="1085"/>
      <c r="E71" s="1085"/>
      <c r="F71" s="1085"/>
    </row>
    <row r="72" spans="2:6">
      <c r="B72" s="1085"/>
      <c r="C72" s="1085"/>
      <c r="D72" s="1085"/>
      <c r="E72" s="1085"/>
      <c r="F72" s="1085"/>
    </row>
  </sheetData>
  <mergeCells count="9">
    <mergeCell ref="A29:E29"/>
    <mergeCell ref="A2:F2"/>
    <mergeCell ref="A4:E4"/>
    <mergeCell ref="A6:A8"/>
    <mergeCell ref="F6:F8"/>
    <mergeCell ref="B7:B8"/>
    <mergeCell ref="C7:C8"/>
    <mergeCell ref="D7:D8"/>
    <mergeCell ref="E7:E8"/>
  </mergeCells>
  <hyperlinks>
    <hyperlink ref="A1" location="Índice!A1" display="Volver al Índice" xr:uid="{B7812BBD-5D7A-46CC-BB35-C93B1FA5310A}"/>
  </hyperlinks>
  <printOptions horizontalCentered="1" verticalCentered="1"/>
  <pageMargins left="0.51" right="0.61" top="1.2204724409448819" bottom="0.78740157480314965" header="0" footer="0"/>
  <pageSetup paperSize="9"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4CA0E-0D67-4336-900D-75BED57E7229}">
  <dimension ref="A1:W30"/>
  <sheetViews>
    <sheetView showGridLines="0" zoomScaleNormal="100" workbookViewId="0"/>
  </sheetViews>
  <sheetFormatPr baseColWidth="10" defaultColWidth="11.44140625" defaultRowHeight="13.8"/>
  <cols>
    <col min="1" max="1" width="32.44140625" style="267" customWidth="1"/>
    <col min="2" max="10" width="12.5546875" style="267" customWidth="1"/>
    <col min="11" max="11" width="15.44140625" style="267" customWidth="1"/>
    <col min="12" max="12" width="12.5546875" style="267" bestFit="1" customWidth="1"/>
    <col min="13" max="13" width="12.109375" style="267" customWidth="1"/>
    <col min="14" max="15" width="11.5546875" style="267" customWidth="1"/>
    <col min="16" max="16" width="14.5546875" style="267" customWidth="1"/>
    <col min="17" max="17" width="22" style="267" customWidth="1"/>
    <col min="18" max="19" width="15.5546875" style="267" customWidth="1"/>
    <col min="20" max="20" width="14" style="267" customWidth="1"/>
    <col min="21" max="21" width="14.109375" style="267" customWidth="1"/>
    <col min="22" max="22" width="13.109375" style="267" customWidth="1"/>
    <col min="23" max="23" width="14.44140625" style="267" customWidth="1"/>
    <col min="24" max="256" width="11.44140625" style="267"/>
    <col min="257" max="257" width="32.44140625" style="267" customWidth="1"/>
    <col min="258" max="266" width="12.5546875" style="267" customWidth="1"/>
    <col min="267" max="267" width="15.44140625" style="267" customWidth="1"/>
    <col min="268" max="268" width="12.5546875" style="267" bestFit="1" customWidth="1"/>
    <col min="269" max="269" width="12.109375" style="267" customWidth="1"/>
    <col min="270" max="271" width="11.5546875" style="267" customWidth="1"/>
    <col min="272" max="272" width="14.5546875" style="267" customWidth="1"/>
    <col min="273" max="273" width="22" style="267" customWidth="1"/>
    <col min="274" max="275" width="15.5546875" style="267" customWidth="1"/>
    <col min="276" max="276" width="14" style="267" customWidth="1"/>
    <col min="277" max="277" width="14.109375" style="267" customWidth="1"/>
    <col min="278" max="278" width="13.109375" style="267" customWidth="1"/>
    <col min="279" max="279" width="14.44140625" style="267" customWidth="1"/>
    <col min="280" max="512" width="11.44140625" style="267"/>
    <col min="513" max="513" width="32.44140625" style="267" customWidth="1"/>
    <col min="514" max="522" width="12.5546875" style="267" customWidth="1"/>
    <col min="523" max="523" width="15.44140625" style="267" customWidth="1"/>
    <col min="524" max="524" width="12.5546875" style="267" bestFit="1" customWidth="1"/>
    <col min="525" max="525" width="12.109375" style="267" customWidth="1"/>
    <col min="526" max="527" width="11.5546875" style="267" customWidth="1"/>
    <col min="528" max="528" width="14.5546875" style="267" customWidth="1"/>
    <col min="529" max="529" width="22" style="267" customWidth="1"/>
    <col min="530" max="531" width="15.5546875" style="267" customWidth="1"/>
    <col min="532" max="532" width="14" style="267" customWidth="1"/>
    <col min="533" max="533" width="14.109375" style="267" customWidth="1"/>
    <col min="534" max="534" width="13.109375" style="267" customWidth="1"/>
    <col min="535" max="535" width="14.44140625" style="267" customWidth="1"/>
    <col min="536" max="768" width="11.44140625" style="267"/>
    <col min="769" max="769" width="32.44140625" style="267" customWidth="1"/>
    <col min="770" max="778" width="12.5546875" style="267" customWidth="1"/>
    <col min="779" max="779" width="15.44140625" style="267" customWidth="1"/>
    <col min="780" max="780" width="12.5546875" style="267" bestFit="1" customWidth="1"/>
    <col min="781" max="781" width="12.109375" style="267" customWidth="1"/>
    <col min="782" max="783" width="11.5546875" style="267" customWidth="1"/>
    <col min="784" max="784" width="14.5546875" style="267" customWidth="1"/>
    <col min="785" max="785" width="22" style="267" customWidth="1"/>
    <col min="786" max="787" width="15.5546875" style="267" customWidth="1"/>
    <col min="788" max="788" width="14" style="267" customWidth="1"/>
    <col min="789" max="789" width="14.109375" style="267" customWidth="1"/>
    <col min="790" max="790" width="13.109375" style="267" customWidth="1"/>
    <col min="791" max="791" width="14.44140625" style="267" customWidth="1"/>
    <col min="792" max="1024" width="11.44140625" style="267"/>
    <col min="1025" max="1025" width="32.44140625" style="267" customWidth="1"/>
    <col min="1026" max="1034" width="12.5546875" style="267" customWidth="1"/>
    <col min="1035" max="1035" width="15.44140625" style="267" customWidth="1"/>
    <col min="1036" max="1036" width="12.5546875" style="267" bestFit="1" customWidth="1"/>
    <col min="1037" max="1037" width="12.109375" style="267" customWidth="1"/>
    <col min="1038" max="1039" width="11.5546875" style="267" customWidth="1"/>
    <col min="1040" max="1040" width="14.5546875" style="267" customWidth="1"/>
    <col min="1041" max="1041" width="22" style="267" customWidth="1"/>
    <col min="1042" max="1043" width="15.5546875" style="267" customWidth="1"/>
    <col min="1044" max="1044" width="14" style="267" customWidth="1"/>
    <col min="1045" max="1045" width="14.109375" style="267" customWidth="1"/>
    <col min="1046" max="1046" width="13.109375" style="267" customWidth="1"/>
    <col min="1047" max="1047" width="14.44140625" style="267" customWidth="1"/>
    <col min="1048" max="1280" width="11.44140625" style="267"/>
    <col min="1281" max="1281" width="32.44140625" style="267" customWidth="1"/>
    <col min="1282" max="1290" width="12.5546875" style="267" customWidth="1"/>
    <col min="1291" max="1291" width="15.44140625" style="267" customWidth="1"/>
    <col min="1292" max="1292" width="12.5546875" style="267" bestFit="1" customWidth="1"/>
    <col min="1293" max="1293" width="12.109375" style="267" customWidth="1"/>
    <col min="1294" max="1295" width="11.5546875" style="267" customWidth="1"/>
    <col min="1296" max="1296" width="14.5546875" style="267" customWidth="1"/>
    <col min="1297" max="1297" width="22" style="267" customWidth="1"/>
    <col min="1298" max="1299" width="15.5546875" style="267" customWidth="1"/>
    <col min="1300" max="1300" width="14" style="267" customWidth="1"/>
    <col min="1301" max="1301" width="14.109375" style="267" customWidth="1"/>
    <col min="1302" max="1302" width="13.109375" style="267" customWidth="1"/>
    <col min="1303" max="1303" width="14.44140625" style="267" customWidth="1"/>
    <col min="1304" max="1536" width="11.44140625" style="267"/>
    <col min="1537" max="1537" width="32.44140625" style="267" customWidth="1"/>
    <col min="1538" max="1546" width="12.5546875" style="267" customWidth="1"/>
    <col min="1547" max="1547" width="15.44140625" style="267" customWidth="1"/>
    <col min="1548" max="1548" width="12.5546875" style="267" bestFit="1" customWidth="1"/>
    <col min="1549" max="1549" width="12.109375" style="267" customWidth="1"/>
    <col min="1550" max="1551" width="11.5546875" style="267" customWidth="1"/>
    <col min="1552" max="1552" width="14.5546875" style="267" customWidth="1"/>
    <col min="1553" max="1553" width="22" style="267" customWidth="1"/>
    <col min="1554" max="1555" width="15.5546875" style="267" customWidth="1"/>
    <col min="1556" max="1556" width="14" style="267" customWidth="1"/>
    <col min="1557" max="1557" width="14.109375" style="267" customWidth="1"/>
    <col min="1558" max="1558" width="13.109375" style="267" customWidth="1"/>
    <col min="1559" max="1559" width="14.44140625" style="267" customWidth="1"/>
    <col min="1560" max="1792" width="11.44140625" style="267"/>
    <col min="1793" max="1793" width="32.44140625" style="267" customWidth="1"/>
    <col min="1794" max="1802" width="12.5546875" style="267" customWidth="1"/>
    <col min="1803" max="1803" width="15.44140625" style="267" customWidth="1"/>
    <col min="1804" max="1804" width="12.5546875" style="267" bestFit="1" customWidth="1"/>
    <col min="1805" max="1805" width="12.109375" style="267" customWidth="1"/>
    <col min="1806" max="1807" width="11.5546875" style="267" customWidth="1"/>
    <col min="1808" max="1808" width="14.5546875" style="267" customWidth="1"/>
    <col min="1809" max="1809" width="22" style="267" customWidth="1"/>
    <col min="1810" max="1811" width="15.5546875" style="267" customWidth="1"/>
    <col min="1812" max="1812" width="14" style="267" customWidth="1"/>
    <col min="1813" max="1813" width="14.109375" style="267" customWidth="1"/>
    <col min="1814" max="1814" width="13.109375" style="267" customWidth="1"/>
    <col min="1815" max="1815" width="14.44140625" style="267" customWidth="1"/>
    <col min="1816" max="2048" width="11.44140625" style="267"/>
    <col min="2049" max="2049" width="32.44140625" style="267" customWidth="1"/>
    <col min="2050" max="2058" width="12.5546875" style="267" customWidth="1"/>
    <col min="2059" max="2059" width="15.44140625" style="267" customWidth="1"/>
    <col min="2060" max="2060" width="12.5546875" style="267" bestFit="1" customWidth="1"/>
    <col min="2061" max="2061" width="12.109375" style="267" customWidth="1"/>
    <col min="2062" max="2063" width="11.5546875" style="267" customWidth="1"/>
    <col min="2064" max="2064" width="14.5546875" style="267" customWidth="1"/>
    <col min="2065" max="2065" width="22" style="267" customWidth="1"/>
    <col min="2066" max="2067" width="15.5546875" style="267" customWidth="1"/>
    <col min="2068" max="2068" width="14" style="267" customWidth="1"/>
    <col min="2069" max="2069" width="14.109375" style="267" customWidth="1"/>
    <col min="2070" max="2070" width="13.109375" style="267" customWidth="1"/>
    <col min="2071" max="2071" width="14.44140625" style="267" customWidth="1"/>
    <col min="2072" max="2304" width="11.44140625" style="267"/>
    <col min="2305" max="2305" width="32.44140625" style="267" customWidth="1"/>
    <col min="2306" max="2314" width="12.5546875" style="267" customWidth="1"/>
    <col min="2315" max="2315" width="15.44140625" style="267" customWidth="1"/>
    <col min="2316" max="2316" width="12.5546875" style="267" bestFit="1" customWidth="1"/>
    <col min="2317" max="2317" width="12.109375" style="267" customWidth="1"/>
    <col min="2318" max="2319" width="11.5546875" style="267" customWidth="1"/>
    <col min="2320" max="2320" width="14.5546875" style="267" customWidth="1"/>
    <col min="2321" max="2321" width="22" style="267" customWidth="1"/>
    <col min="2322" max="2323" width="15.5546875" style="267" customWidth="1"/>
    <col min="2324" max="2324" width="14" style="267" customWidth="1"/>
    <col min="2325" max="2325" width="14.109375" style="267" customWidth="1"/>
    <col min="2326" max="2326" width="13.109375" style="267" customWidth="1"/>
    <col min="2327" max="2327" width="14.44140625" style="267" customWidth="1"/>
    <col min="2328" max="2560" width="11.44140625" style="267"/>
    <col min="2561" max="2561" width="32.44140625" style="267" customWidth="1"/>
    <col min="2562" max="2570" width="12.5546875" style="267" customWidth="1"/>
    <col min="2571" max="2571" width="15.44140625" style="267" customWidth="1"/>
    <col min="2572" max="2572" width="12.5546875" style="267" bestFit="1" customWidth="1"/>
    <col min="2573" max="2573" width="12.109375" style="267" customWidth="1"/>
    <col min="2574" max="2575" width="11.5546875" style="267" customWidth="1"/>
    <col min="2576" max="2576" width="14.5546875" style="267" customWidth="1"/>
    <col min="2577" max="2577" width="22" style="267" customWidth="1"/>
    <col min="2578" max="2579" width="15.5546875" style="267" customWidth="1"/>
    <col min="2580" max="2580" width="14" style="267" customWidth="1"/>
    <col min="2581" max="2581" width="14.109375" style="267" customWidth="1"/>
    <col min="2582" max="2582" width="13.109375" style="267" customWidth="1"/>
    <col min="2583" max="2583" width="14.44140625" style="267" customWidth="1"/>
    <col min="2584" max="2816" width="11.44140625" style="267"/>
    <col min="2817" max="2817" width="32.44140625" style="267" customWidth="1"/>
    <col min="2818" max="2826" width="12.5546875" style="267" customWidth="1"/>
    <col min="2827" max="2827" width="15.44140625" style="267" customWidth="1"/>
    <col min="2828" max="2828" width="12.5546875" style="267" bestFit="1" customWidth="1"/>
    <col min="2829" max="2829" width="12.109375" style="267" customWidth="1"/>
    <col min="2830" max="2831" width="11.5546875" style="267" customWidth="1"/>
    <col min="2832" max="2832" width="14.5546875" style="267" customWidth="1"/>
    <col min="2833" max="2833" width="22" style="267" customWidth="1"/>
    <col min="2834" max="2835" width="15.5546875" style="267" customWidth="1"/>
    <col min="2836" max="2836" width="14" style="267" customWidth="1"/>
    <col min="2837" max="2837" width="14.109375" style="267" customWidth="1"/>
    <col min="2838" max="2838" width="13.109375" style="267" customWidth="1"/>
    <col min="2839" max="2839" width="14.44140625" style="267" customWidth="1"/>
    <col min="2840" max="3072" width="11.44140625" style="267"/>
    <col min="3073" max="3073" width="32.44140625" style="267" customWidth="1"/>
    <col min="3074" max="3082" width="12.5546875" style="267" customWidth="1"/>
    <col min="3083" max="3083" width="15.44140625" style="267" customWidth="1"/>
    <col min="3084" max="3084" width="12.5546875" style="267" bestFit="1" customWidth="1"/>
    <col min="3085" max="3085" width="12.109375" style="267" customWidth="1"/>
    <col min="3086" max="3087" width="11.5546875" style="267" customWidth="1"/>
    <col min="3088" max="3088" width="14.5546875" style="267" customWidth="1"/>
    <col min="3089" max="3089" width="22" style="267" customWidth="1"/>
    <col min="3090" max="3091" width="15.5546875" style="267" customWidth="1"/>
    <col min="3092" max="3092" width="14" style="267" customWidth="1"/>
    <col min="3093" max="3093" width="14.109375" style="267" customWidth="1"/>
    <col min="3094" max="3094" width="13.109375" style="267" customWidth="1"/>
    <col min="3095" max="3095" width="14.44140625" style="267" customWidth="1"/>
    <col min="3096" max="3328" width="11.44140625" style="267"/>
    <col min="3329" max="3329" width="32.44140625" style="267" customWidth="1"/>
    <col min="3330" max="3338" width="12.5546875" style="267" customWidth="1"/>
    <col min="3339" max="3339" width="15.44140625" style="267" customWidth="1"/>
    <col min="3340" max="3340" width="12.5546875" style="267" bestFit="1" customWidth="1"/>
    <col min="3341" max="3341" width="12.109375" style="267" customWidth="1"/>
    <col min="3342" max="3343" width="11.5546875" style="267" customWidth="1"/>
    <col min="3344" max="3344" width="14.5546875" style="267" customWidth="1"/>
    <col min="3345" max="3345" width="22" style="267" customWidth="1"/>
    <col min="3346" max="3347" width="15.5546875" style="267" customWidth="1"/>
    <col min="3348" max="3348" width="14" style="267" customWidth="1"/>
    <col min="3349" max="3349" width="14.109375" style="267" customWidth="1"/>
    <col min="3350" max="3350" width="13.109375" style="267" customWidth="1"/>
    <col min="3351" max="3351" width="14.44140625" style="267" customWidth="1"/>
    <col min="3352" max="3584" width="11.44140625" style="267"/>
    <col min="3585" max="3585" width="32.44140625" style="267" customWidth="1"/>
    <col min="3586" max="3594" width="12.5546875" style="267" customWidth="1"/>
    <col min="3595" max="3595" width="15.44140625" style="267" customWidth="1"/>
    <col min="3596" max="3596" width="12.5546875" style="267" bestFit="1" customWidth="1"/>
    <col min="3597" max="3597" width="12.109375" style="267" customWidth="1"/>
    <col min="3598" max="3599" width="11.5546875" style="267" customWidth="1"/>
    <col min="3600" max="3600" width="14.5546875" style="267" customWidth="1"/>
    <col min="3601" max="3601" width="22" style="267" customWidth="1"/>
    <col min="3602" max="3603" width="15.5546875" style="267" customWidth="1"/>
    <col min="3604" max="3604" width="14" style="267" customWidth="1"/>
    <col min="3605" max="3605" width="14.109375" style="267" customWidth="1"/>
    <col min="3606" max="3606" width="13.109375" style="267" customWidth="1"/>
    <col min="3607" max="3607" width="14.44140625" style="267" customWidth="1"/>
    <col min="3608" max="3840" width="11.44140625" style="267"/>
    <col min="3841" max="3841" width="32.44140625" style="267" customWidth="1"/>
    <col min="3842" max="3850" width="12.5546875" style="267" customWidth="1"/>
    <col min="3851" max="3851" width="15.44140625" style="267" customWidth="1"/>
    <col min="3852" max="3852" width="12.5546875" style="267" bestFit="1" customWidth="1"/>
    <col min="3853" max="3853" width="12.109375" style="267" customWidth="1"/>
    <col min="3854" max="3855" width="11.5546875" style="267" customWidth="1"/>
    <col min="3856" max="3856" width="14.5546875" style="267" customWidth="1"/>
    <col min="3857" max="3857" width="22" style="267" customWidth="1"/>
    <col min="3858" max="3859" width="15.5546875" style="267" customWidth="1"/>
    <col min="3860" max="3860" width="14" style="267" customWidth="1"/>
    <col min="3861" max="3861" width="14.109375" style="267" customWidth="1"/>
    <col min="3862" max="3862" width="13.109375" style="267" customWidth="1"/>
    <col min="3863" max="3863" width="14.44140625" style="267" customWidth="1"/>
    <col min="3864" max="4096" width="11.44140625" style="267"/>
    <col min="4097" max="4097" width="32.44140625" style="267" customWidth="1"/>
    <col min="4098" max="4106" width="12.5546875" style="267" customWidth="1"/>
    <col min="4107" max="4107" width="15.44140625" style="267" customWidth="1"/>
    <col min="4108" max="4108" width="12.5546875" style="267" bestFit="1" customWidth="1"/>
    <col min="4109" max="4109" width="12.109375" style="267" customWidth="1"/>
    <col min="4110" max="4111" width="11.5546875" style="267" customWidth="1"/>
    <col min="4112" max="4112" width="14.5546875" style="267" customWidth="1"/>
    <col min="4113" max="4113" width="22" style="267" customWidth="1"/>
    <col min="4114" max="4115" width="15.5546875" style="267" customWidth="1"/>
    <col min="4116" max="4116" width="14" style="267" customWidth="1"/>
    <col min="4117" max="4117" width="14.109375" style="267" customWidth="1"/>
    <col min="4118" max="4118" width="13.109375" style="267" customWidth="1"/>
    <col min="4119" max="4119" width="14.44140625" style="267" customWidth="1"/>
    <col min="4120" max="4352" width="11.44140625" style="267"/>
    <col min="4353" max="4353" width="32.44140625" style="267" customWidth="1"/>
    <col min="4354" max="4362" width="12.5546875" style="267" customWidth="1"/>
    <col min="4363" max="4363" width="15.44140625" style="267" customWidth="1"/>
    <col min="4364" max="4364" width="12.5546875" style="267" bestFit="1" customWidth="1"/>
    <col min="4365" max="4365" width="12.109375" style="267" customWidth="1"/>
    <col min="4366" max="4367" width="11.5546875" style="267" customWidth="1"/>
    <col min="4368" max="4368" width="14.5546875" style="267" customWidth="1"/>
    <col min="4369" max="4369" width="22" style="267" customWidth="1"/>
    <col min="4370" max="4371" width="15.5546875" style="267" customWidth="1"/>
    <col min="4372" max="4372" width="14" style="267" customWidth="1"/>
    <col min="4373" max="4373" width="14.109375" style="267" customWidth="1"/>
    <col min="4374" max="4374" width="13.109375" style="267" customWidth="1"/>
    <col min="4375" max="4375" width="14.44140625" style="267" customWidth="1"/>
    <col min="4376" max="4608" width="11.44140625" style="267"/>
    <col min="4609" max="4609" width="32.44140625" style="267" customWidth="1"/>
    <col min="4610" max="4618" width="12.5546875" style="267" customWidth="1"/>
    <col min="4619" max="4619" width="15.44140625" style="267" customWidth="1"/>
    <col min="4620" max="4620" width="12.5546875" style="267" bestFit="1" customWidth="1"/>
    <col min="4621" max="4621" width="12.109375" style="267" customWidth="1"/>
    <col min="4622" max="4623" width="11.5546875" style="267" customWidth="1"/>
    <col min="4624" max="4624" width="14.5546875" style="267" customWidth="1"/>
    <col min="4625" max="4625" width="22" style="267" customWidth="1"/>
    <col min="4626" max="4627" width="15.5546875" style="267" customWidth="1"/>
    <col min="4628" max="4628" width="14" style="267" customWidth="1"/>
    <col min="4629" max="4629" width="14.109375" style="267" customWidth="1"/>
    <col min="4630" max="4630" width="13.109375" style="267" customWidth="1"/>
    <col min="4631" max="4631" width="14.44140625" style="267" customWidth="1"/>
    <col min="4632" max="4864" width="11.44140625" style="267"/>
    <col min="4865" max="4865" width="32.44140625" style="267" customWidth="1"/>
    <col min="4866" max="4874" width="12.5546875" style="267" customWidth="1"/>
    <col min="4875" max="4875" width="15.44140625" style="267" customWidth="1"/>
    <col min="4876" max="4876" width="12.5546875" style="267" bestFit="1" customWidth="1"/>
    <col min="4877" max="4877" width="12.109375" style="267" customWidth="1"/>
    <col min="4878" max="4879" width="11.5546875" style="267" customWidth="1"/>
    <col min="4880" max="4880" width="14.5546875" style="267" customWidth="1"/>
    <col min="4881" max="4881" width="22" style="267" customWidth="1"/>
    <col min="4882" max="4883" width="15.5546875" style="267" customWidth="1"/>
    <col min="4884" max="4884" width="14" style="267" customWidth="1"/>
    <col min="4885" max="4885" width="14.109375" style="267" customWidth="1"/>
    <col min="4886" max="4886" width="13.109375" style="267" customWidth="1"/>
    <col min="4887" max="4887" width="14.44140625" style="267" customWidth="1"/>
    <col min="4888" max="5120" width="11.44140625" style="267"/>
    <col min="5121" max="5121" width="32.44140625" style="267" customWidth="1"/>
    <col min="5122" max="5130" width="12.5546875" style="267" customWidth="1"/>
    <col min="5131" max="5131" width="15.44140625" style="267" customWidth="1"/>
    <col min="5132" max="5132" width="12.5546875" style="267" bestFit="1" customWidth="1"/>
    <col min="5133" max="5133" width="12.109375" style="267" customWidth="1"/>
    <col min="5134" max="5135" width="11.5546875" style="267" customWidth="1"/>
    <col min="5136" max="5136" width="14.5546875" style="267" customWidth="1"/>
    <col min="5137" max="5137" width="22" style="267" customWidth="1"/>
    <col min="5138" max="5139" width="15.5546875" style="267" customWidth="1"/>
    <col min="5140" max="5140" width="14" style="267" customWidth="1"/>
    <col min="5141" max="5141" width="14.109375" style="267" customWidth="1"/>
    <col min="5142" max="5142" width="13.109375" style="267" customWidth="1"/>
    <col min="5143" max="5143" width="14.44140625" style="267" customWidth="1"/>
    <col min="5144" max="5376" width="11.44140625" style="267"/>
    <col min="5377" max="5377" width="32.44140625" style="267" customWidth="1"/>
    <col min="5378" max="5386" width="12.5546875" style="267" customWidth="1"/>
    <col min="5387" max="5387" width="15.44140625" style="267" customWidth="1"/>
    <col min="5388" max="5388" width="12.5546875" style="267" bestFit="1" customWidth="1"/>
    <col min="5389" max="5389" width="12.109375" style="267" customWidth="1"/>
    <col min="5390" max="5391" width="11.5546875" style="267" customWidth="1"/>
    <col min="5392" max="5392" width="14.5546875" style="267" customWidth="1"/>
    <col min="5393" max="5393" width="22" style="267" customWidth="1"/>
    <col min="5394" max="5395" width="15.5546875" style="267" customWidth="1"/>
    <col min="5396" max="5396" width="14" style="267" customWidth="1"/>
    <col min="5397" max="5397" width="14.109375" style="267" customWidth="1"/>
    <col min="5398" max="5398" width="13.109375" style="267" customWidth="1"/>
    <col min="5399" max="5399" width="14.44140625" style="267" customWidth="1"/>
    <col min="5400" max="5632" width="11.44140625" style="267"/>
    <col min="5633" max="5633" width="32.44140625" style="267" customWidth="1"/>
    <col min="5634" max="5642" width="12.5546875" style="267" customWidth="1"/>
    <col min="5643" max="5643" width="15.44140625" style="267" customWidth="1"/>
    <col min="5644" max="5644" width="12.5546875" style="267" bestFit="1" customWidth="1"/>
    <col min="5645" max="5645" width="12.109375" style="267" customWidth="1"/>
    <col min="5646" max="5647" width="11.5546875" style="267" customWidth="1"/>
    <col min="5648" max="5648" width="14.5546875" style="267" customWidth="1"/>
    <col min="5649" max="5649" width="22" style="267" customWidth="1"/>
    <col min="5650" max="5651" width="15.5546875" style="267" customWidth="1"/>
    <col min="5652" max="5652" width="14" style="267" customWidth="1"/>
    <col min="5653" max="5653" width="14.109375" style="267" customWidth="1"/>
    <col min="5654" max="5654" width="13.109375" style="267" customWidth="1"/>
    <col min="5655" max="5655" width="14.44140625" style="267" customWidth="1"/>
    <col min="5656" max="5888" width="11.44140625" style="267"/>
    <col min="5889" max="5889" width="32.44140625" style="267" customWidth="1"/>
    <col min="5890" max="5898" width="12.5546875" style="267" customWidth="1"/>
    <col min="5899" max="5899" width="15.44140625" style="267" customWidth="1"/>
    <col min="5900" max="5900" width="12.5546875" style="267" bestFit="1" customWidth="1"/>
    <col min="5901" max="5901" width="12.109375" style="267" customWidth="1"/>
    <col min="5902" max="5903" width="11.5546875" style="267" customWidth="1"/>
    <col min="5904" max="5904" width="14.5546875" style="267" customWidth="1"/>
    <col min="5905" max="5905" width="22" style="267" customWidth="1"/>
    <col min="5906" max="5907" width="15.5546875" style="267" customWidth="1"/>
    <col min="5908" max="5908" width="14" style="267" customWidth="1"/>
    <col min="5909" max="5909" width="14.109375" style="267" customWidth="1"/>
    <col min="5910" max="5910" width="13.109375" style="267" customWidth="1"/>
    <col min="5911" max="5911" width="14.44140625" style="267" customWidth="1"/>
    <col min="5912" max="6144" width="11.44140625" style="267"/>
    <col min="6145" max="6145" width="32.44140625" style="267" customWidth="1"/>
    <col min="6146" max="6154" width="12.5546875" style="267" customWidth="1"/>
    <col min="6155" max="6155" width="15.44140625" style="267" customWidth="1"/>
    <col min="6156" max="6156" width="12.5546875" style="267" bestFit="1" customWidth="1"/>
    <col min="6157" max="6157" width="12.109375" style="267" customWidth="1"/>
    <col min="6158" max="6159" width="11.5546875" style="267" customWidth="1"/>
    <col min="6160" max="6160" width="14.5546875" style="267" customWidth="1"/>
    <col min="6161" max="6161" width="22" style="267" customWidth="1"/>
    <col min="6162" max="6163" width="15.5546875" style="267" customWidth="1"/>
    <col min="6164" max="6164" width="14" style="267" customWidth="1"/>
    <col min="6165" max="6165" width="14.109375" style="267" customWidth="1"/>
    <col min="6166" max="6166" width="13.109375" style="267" customWidth="1"/>
    <col min="6167" max="6167" width="14.44140625" style="267" customWidth="1"/>
    <col min="6168" max="6400" width="11.44140625" style="267"/>
    <col min="6401" max="6401" width="32.44140625" style="267" customWidth="1"/>
    <col min="6402" max="6410" width="12.5546875" style="267" customWidth="1"/>
    <col min="6411" max="6411" width="15.44140625" style="267" customWidth="1"/>
    <col min="6412" max="6412" width="12.5546875" style="267" bestFit="1" customWidth="1"/>
    <col min="6413" max="6413" width="12.109375" style="267" customWidth="1"/>
    <col min="6414" max="6415" width="11.5546875" style="267" customWidth="1"/>
    <col min="6416" max="6416" width="14.5546875" style="267" customWidth="1"/>
    <col min="6417" max="6417" width="22" style="267" customWidth="1"/>
    <col min="6418" max="6419" width="15.5546875" style="267" customWidth="1"/>
    <col min="6420" max="6420" width="14" style="267" customWidth="1"/>
    <col min="6421" max="6421" width="14.109375" style="267" customWidth="1"/>
    <col min="6422" max="6422" width="13.109375" style="267" customWidth="1"/>
    <col min="6423" max="6423" width="14.44140625" style="267" customWidth="1"/>
    <col min="6424" max="6656" width="11.44140625" style="267"/>
    <col min="6657" max="6657" width="32.44140625" style="267" customWidth="1"/>
    <col min="6658" max="6666" width="12.5546875" style="267" customWidth="1"/>
    <col min="6667" max="6667" width="15.44140625" style="267" customWidth="1"/>
    <col min="6668" max="6668" width="12.5546875" style="267" bestFit="1" customWidth="1"/>
    <col min="6669" max="6669" width="12.109375" style="267" customWidth="1"/>
    <col min="6670" max="6671" width="11.5546875" style="267" customWidth="1"/>
    <col min="6672" max="6672" width="14.5546875" style="267" customWidth="1"/>
    <col min="6673" max="6673" width="22" style="267" customWidth="1"/>
    <col min="6674" max="6675" width="15.5546875" style="267" customWidth="1"/>
    <col min="6676" max="6676" width="14" style="267" customWidth="1"/>
    <col min="6677" max="6677" width="14.109375" style="267" customWidth="1"/>
    <col min="6678" max="6678" width="13.109375" style="267" customWidth="1"/>
    <col min="6679" max="6679" width="14.44140625" style="267" customWidth="1"/>
    <col min="6680" max="6912" width="11.44140625" style="267"/>
    <col min="6913" max="6913" width="32.44140625" style="267" customWidth="1"/>
    <col min="6914" max="6922" width="12.5546875" style="267" customWidth="1"/>
    <col min="6923" max="6923" width="15.44140625" style="267" customWidth="1"/>
    <col min="6924" max="6924" width="12.5546875" style="267" bestFit="1" customWidth="1"/>
    <col min="6925" max="6925" width="12.109375" style="267" customWidth="1"/>
    <col min="6926" max="6927" width="11.5546875" style="267" customWidth="1"/>
    <col min="6928" max="6928" width="14.5546875" style="267" customWidth="1"/>
    <col min="6929" max="6929" width="22" style="267" customWidth="1"/>
    <col min="6930" max="6931" width="15.5546875" style="267" customWidth="1"/>
    <col min="6932" max="6932" width="14" style="267" customWidth="1"/>
    <col min="6933" max="6933" width="14.109375" style="267" customWidth="1"/>
    <col min="6934" max="6934" width="13.109375" style="267" customWidth="1"/>
    <col min="6935" max="6935" width="14.44140625" style="267" customWidth="1"/>
    <col min="6936" max="7168" width="11.44140625" style="267"/>
    <col min="7169" max="7169" width="32.44140625" style="267" customWidth="1"/>
    <col min="7170" max="7178" width="12.5546875" style="267" customWidth="1"/>
    <col min="7179" max="7179" width="15.44140625" style="267" customWidth="1"/>
    <col min="7180" max="7180" width="12.5546875" style="267" bestFit="1" customWidth="1"/>
    <col min="7181" max="7181" width="12.109375" style="267" customWidth="1"/>
    <col min="7182" max="7183" width="11.5546875" style="267" customWidth="1"/>
    <col min="7184" max="7184" width="14.5546875" style="267" customWidth="1"/>
    <col min="7185" max="7185" width="22" style="267" customWidth="1"/>
    <col min="7186" max="7187" width="15.5546875" style="267" customWidth="1"/>
    <col min="7188" max="7188" width="14" style="267" customWidth="1"/>
    <col min="7189" max="7189" width="14.109375" style="267" customWidth="1"/>
    <col min="7190" max="7190" width="13.109375" style="267" customWidth="1"/>
    <col min="7191" max="7191" width="14.44140625" style="267" customWidth="1"/>
    <col min="7192" max="7424" width="11.44140625" style="267"/>
    <col min="7425" max="7425" width="32.44140625" style="267" customWidth="1"/>
    <col min="7426" max="7434" width="12.5546875" style="267" customWidth="1"/>
    <col min="7435" max="7435" width="15.44140625" style="267" customWidth="1"/>
    <col min="7436" max="7436" width="12.5546875" style="267" bestFit="1" customWidth="1"/>
    <col min="7437" max="7437" width="12.109375" style="267" customWidth="1"/>
    <col min="7438" max="7439" width="11.5546875" style="267" customWidth="1"/>
    <col min="7440" max="7440" width="14.5546875" style="267" customWidth="1"/>
    <col min="7441" max="7441" width="22" style="267" customWidth="1"/>
    <col min="7442" max="7443" width="15.5546875" style="267" customWidth="1"/>
    <col min="7444" max="7444" width="14" style="267" customWidth="1"/>
    <col min="7445" max="7445" width="14.109375" style="267" customWidth="1"/>
    <col min="7446" max="7446" width="13.109375" style="267" customWidth="1"/>
    <col min="7447" max="7447" width="14.44140625" style="267" customWidth="1"/>
    <col min="7448" max="7680" width="11.44140625" style="267"/>
    <col min="7681" max="7681" width="32.44140625" style="267" customWidth="1"/>
    <col min="7682" max="7690" width="12.5546875" style="267" customWidth="1"/>
    <col min="7691" max="7691" width="15.44140625" style="267" customWidth="1"/>
    <col min="7692" max="7692" width="12.5546875" style="267" bestFit="1" customWidth="1"/>
    <col min="7693" max="7693" width="12.109375" style="267" customWidth="1"/>
    <col min="7694" max="7695" width="11.5546875" style="267" customWidth="1"/>
    <col min="7696" max="7696" width="14.5546875" style="267" customWidth="1"/>
    <col min="7697" max="7697" width="22" style="267" customWidth="1"/>
    <col min="7698" max="7699" width="15.5546875" style="267" customWidth="1"/>
    <col min="7700" max="7700" width="14" style="267" customWidth="1"/>
    <col min="7701" max="7701" width="14.109375" style="267" customWidth="1"/>
    <col min="7702" max="7702" width="13.109375" style="267" customWidth="1"/>
    <col min="7703" max="7703" width="14.44140625" style="267" customWidth="1"/>
    <col min="7704" max="7936" width="11.44140625" style="267"/>
    <col min="7937" max="7937" width="32.44140625" style="267" customWidth="1"/>
    <col min="7938" max="7946" width="12.5546875" style="267" customWidth="1"/>
    <col min="7947" max="7947" width="15.44140625" style="267" customWidth="1"/>
    <col min="7948" max="7948" width="12.5546875" style="267" bestFit="1" customWidth="1"/>
    <col min="7949" max="7949" width="12.109375" style="267" customWidth="1"/>
    <col min="7950" max="7951" width="11.5546875" style="267" customWidth="1"/>
    <col min="7952" max="7952" width="14.5546875" style="267" customWidth="1"/>
    <col min="7953" max="7953" width="22" style="267" customWidth="1"/>
    <col min="7954" max="7955" width="15.5546875" style="267" customWidth="1"/>
    <col min="7956" max="7956" width="14" style="267" customWidth="1"/>
    <col min="7957" max="7957" width="14.109375" style="267" customWidth="1"/>
    <col min="7958" max="7958" width="13.109375" style="267" customWidth="1"/>
    <col min="7959" max="7959" width="14.44140625" style="267" customWidth="1"/>
    <col min="7960" max="8192" width="11.44140625" style="267"/>
    <col min="8193" max="8193" width="32.44140625" style="267" customWidth="1"/>
    <col min="8194" max="8202" width="12.5546875" style="267" customWidth="1"/>
    <col min="8203" max="8203" width="15.44140625" style="267" customWidth="1"/>
    <col min="8204" max="8204" width="12.5546875" style="267" bestFit="1" customWidth="1"/>
    <col min="8205" max="8205" width="12.109375" style="267" customWidth="1"/>
    <col min="8206" max="8207" width="11.5546875" style="267" customWidth="1"/>
    <col min="8208" max="8208" width="14.5546875" style="267" customWidth="1"/>
    <col min="8209" max="8209" width="22" style="267" customWidth="1"/>
    <col min="8210" max="8211" width="15.5546875" style="267" customWidth="1"/>
    <col min="8212" max="8212" width="14" style="267" customWidth="1"/>
    <col min="8213" max="8213" width="14.109375" style="267" customWidth="1"/>
    <col min="8214" max="8214" width="13.109375" style="267" customWidth="1"/>
    <col min="8215" max="8215" width="14.44140625" style="267" customWidth="1"/>
    <col min="8216" max="8448" width="11.44140625" style="267"/>
    <col min="8449" max="8449" width="32.44140625" style="267" customWidth="1"/>
    <col min="8450" max="8458" width="12.5546875" style="267" customWidth="1"/>
    <col min="8459" max="8459" width="15.44140625" style="267" customWidth="1"/>
    <col min="8460" max="8460" width="12.5546875" style="267" bestFit="1" customWidth="1"/>
    <col min="8461" max="8461" width="12.109375" style="267" customWidth="1"/>
    <col min="8462" max="8463" width="11.5546875" style="267" customWidth="1"/>
    <col min="8464" max="8464" width="14.5546875" style="267" customWidth="1"/>
    <col min="8465" max="8465" width="22" style="267" customWidth="1"/>
    <col min="8466" max="8467" width="15.5546875" style="267" customWidth="1"/>
    <col min="8468" max="8468" width="14" style="267" customWidth="1"/>
    <col min="8469" max="8469" width="14.109375" style="267" customWidth="1"/>
    <col min="8470" max="8470" width="13.109375" style="267" customWidth="1"/>
    <col min="8471" max="8471" width="14.44140625" style="267" customWidth="1"/>
    <col min="8472" max="8704" width="11.44140625" style="267"/>
    <col min="8705" max="8705" width="32.44140625" style="267" customWidth="1"/>
    <col min="8706" max="8714" width="12.5546875" style="267" customWidth="1"/>
    <col min="8715" max="8715" width="15.44140625" style="267" customWidth="1"/>
    <col min="8716" max="8716" width="12.5546875" style="267" bestFit="1" customWidth="1"/>
    <col min="8717" max="8717" width="12.109375" style="267" customWidth="1"/>
    <col min="8718" max="8719" width="11.5546875" style="267" customWidth="1"/>
    <col min="8720" max="8720" width="14.5546875" style="267" customWidth="1"/>
    <col min="8721" max="8721" width="22" style="267" customWidth="1"/>
    <col min="8722" max="8723" width="15.5546875" style="267" customWidth="1"/>
    <col min="8724" max="8724" width="14" style="267" customWidth="1"/>
    <col min="8725" max="8725" width="14.109375" style="267" customWidth="1"/>
    <col min="8726" max="8726" width="13.109375" style="267" customWidth="1"/>
    <col min="8727" max="8727" width="14.44140625" style="267" customWidth="1"/>
    <col min="8728" max="8960" width="11.44140625" style="267"/>
    <col min="8961" max="8961" width="32.44140625" style="267" customWidth="1"/>
    <col min="8962" max="8970" width="12.5546875" style="267" customWidth="1"/>
    <col min="8971" max="8971" width="15.44140625" style="267" customWidth="1"/>
    <col min="8972" max="8972" width="12.5546875" style="267" bestFit="1" customWidth="1"/>
    <col min="8973" max="8973" width="12.109375" style="267" customWidth="1"/>
    <col min="8974" max="8975" width="11.5546875" style="267" customWidth="1"/>
    <col min="8976" max="8976" width="14.5546875" style="267" customWidth="1"/>
    <col min="8977" max="8977" width="22" style="267" customWidth="1"/>
    <col min="8978" max="8979" width="15.5546875" style="267" customWidth="1"/>
    <col min="8980" max="8980" width="14" style="267" customWidth="1"/>
    <col min="8981" max="8981" width="14.109375" style="267" customWidth="1"/>
    <col min="8982" max="8982" width="13.109375" style="267" customWidth="1"/>
    <col min="8983" max="8983" width="14.44140625" style="267" customWidth="1"/>
    <col min="8984" max="9216" width="11.44140625" style="267"/>
    <col min="9217" max="9217" width="32.44140625" style="267" customWidth="1"/>
    <col min="9218" max="9226" width="12.5546875" style="267" customWidth="1"/>
    <col min="9227" max="9227" width="15.44140625" style="267" customWidth="1"/>
    <col min="9228" max="9228" width="12.5546875" style="267" bestFit="1" customWidth="1"/>
    <col min="9229" max="9229" width="12.109375" style="267" customWidth="1"/>
    <col min="9230" max="9231" width="11.5546875" style="267" customWidth="1"/>
    <col min="9232" max="9232" width="14.5546875" style="267" customWidth="1"/>
    <col min="9233" max="9233" width="22" style="267" customWidth="1"/>
    <col min="9234" max="9235" width="15.5546875" style="267" customWidth="1"/>
    <col min="9236" max="9236" width="14" style="267" customWidth="1"/>
    <col min="9237" max="9237" width="14.109375" style="267" customWidth="1"/>
    <col min="9238" max="9238" width="13.109375" style="267" customWidth="1"/>
    <col min="9239" max="9239" width="14.44140625" style="267" customWidth="1"/>
    <col min="9240" max="9472" width="11.44140625" style="267"/>
    <col min="9473" max="9473" width="32.44140625" style="267" customWidth="1"/>
    <col min="9474" max="9482" width="12.5546875" style="267" customWidth="1"/>
    <col min="9483" max="9483" width="15.44140625" style="267" customWidth="1"/>
    <col min="9484" max="9484" width="12.5546875" style="267" bestFit="1" customWidth="1"/>
    <col min="9485" max="9485" width="12.109375" style="267" customWidth="1"/>
    <col min="9486" max="9487" width="11.5546875" style="267" customWidth="1"/>
    <col min="9488" max="9488" width="14.5546875" style="267" customWidth="1"/>
    <col min="9489" max="9489" width="22" style="267" customWidth="1"/>
    <col min="9490" max="9491" width="15.5546875" style="267" customWidth="1"/>
    <col min="9492" max="9492" width="14" style="267" customWidth="1"/>
    <col min="9493" max="9493" width="14.109375" style="267" customWidth="1"/>
    <col min="9494" max="9494" width="13.109375" style="267" customWidth="1"/>
    <col min="9495" max="9495" width="14.44140625" style="267" customWidth="1"/>
    <col min="9496" max="9728" width="11.44140625" style="267"/>
    <col min="9729" max="9729" width="32.44140625" style="267" customWidth="1"/>
    <col min="9730" max="9738" width="12.5546875" style="267" customWidth="1"/>
    <col min="9739" max="9739" width="15.44140625" style="267" customWidth="1"/>
    <col min="9740" max="9740" width="12.5546875" style="267" bestFit="1" customWidth="1"/>
    <col min="9741" max="9741" width="12.109375" style="267" customWidth="1"/>
    <col min="9742" max="9743" width="11.5546875" style="267" customWidth="1"/>
    <col min="9744" max="9744" width="14.5546875" style="267" customWidth="1"/>
    <col min="9745" max="9745" width="22" style="267" customWidth="1"/>
    <col min="9746" max="9747" width="15.5546875" style="267" customWidth="1"/>
    <col min="9748" max="9748" width="14" style="267" customWidth="1"/>
    <col min="9749" max="9749" width="14.109375" style="267" customWidth="1"/>
    <col min="9750" max="9750" width="13.109375" style="267" customWidth="1"/>
    <col min="9751" max="9751" width="14.44140625" style="267" customWidth="1"/>
    <col min="9752" max="9984" width="11.44140625" style="267"/>
    <col min="9985" max="9985" width="32.44140625" style="267" customWidth="1"/>
    <col min="9986" max="9994" width="12.5546875" style="267" customWidth="1"/>
    <col min="9995" max="9995" width="15.44140625" style="267" customWidth="1"/>
    <col min="9996" max="9996" width="12.5546875" style="267" bestFit="1" customWidth="1"/>
    <col min="9997" max="9997" width="12.109375" style="267" customWidth="1"/>
    <col min="9998" max="9999" width="11.5546875" style="267" customWidth="1"/>
    <col min="10000" max="10000" width="14.5546875" style="267" customWidth="1"/>
    <col min="10001" max="10001" width="22" style="267" customWidth="1"/>
    <col min="10002" max="10003" width="15.5546875" style="267" customWidth="1"/>
    <col min="10004" max="10004" width="14" style="267" customWidth="1"/>
    <col min="10005" max="10005" width="14.109375" style="267" customWidth="1"/>
    <col min="10006" max="10006" width="13.109375" style="267" customWidth="1"/>
    <col min="10007" max="10007" width="14.44140625" style="267" customWidth="1"/>
    <col min="10008" max="10240" width="11.44140625" style="267"/>
    <col min="10241" max="10241" width="32.44140625" style="267" customWidth="1"/>
    <col min="10242" max="10250" width="12.5546875" style="267" customWidth="1"/>
    <col min="10251" max="10251" width="15.44140625" style="267" customWidth="1"/>
    <col min="10252" max="10252" width="12.5546875" style="267" bestFit="1" customWidth="1"/>
    <col min="10253" max="10253" width="12.109375" style="267" customWidth="1"/>
    <col min="10254" max="10255" width="11.5546875" style="267" customWidth="1"/>
    <col min="10256" max="10256" width="14.5546875" style="267" customWidth="1"/>
    <col min="10257" max="10257" width="22" style="267" customWidth="1"/>
    <col min="10258" max="10259" width="15.5546875" style="267" customWidth="1"/>
    <col min="10260" max="10260" width="14" style="267" customWidth="1"/>
    <col min="10261" max="10261" width="14.109375" style="267" customWidth="1"/>
    <col min="10262" max="10262" width="13.109375" style="267" customWidth="1"/>
    <col min="10263" max="10263" width="14.44140625" style="267" customWidth="1"/>
    <col min="10264" max="10496" width="11.44140625" style="267"/>
    <col min="10497" max="10497" width="32.44140625" style="267" customWidth="1"/>
    <col min="10498" max="10506" width="12.5546875" style="267" customWidth="1"/>
    <col min="10507" max="10507" width="15.44140625" style="267" customWidth="1"/>
    <col min="10508" max="10508" width="12.5546875" style="267" bestFit="1" customWidth="1"/>
    <col min="10509" max="10509" width="12.109375" style="267" customWidth="1"/>
    <col min="10510" max="10511" width="11.5546875" style="267" customWidth="1"/>
    <col min="10512" max="10512" width="14.5546875" style="267" customWidth="1"/>
    <col min="10513" max="10513" width="22" style="267" customWidth="1"/>
    <col min="10514" max="10515" width="15.5546875" style="267" customWidth="1"/>
    <col min="10516" max="10516" width="14" style="267" customWidth="1"/>
    <col min="10517" max="10517" width="14.109375" style="267" customWidth="1"/>
    <col min="10518" max="10518" width="13.109375" style="267" customWidth="1"/>
    <col min="10519" max="10519" width="14.44140625" style="267" customWidth="1"/>
    <col min="10520" max="10752" width="11.44140625" style="267"/>
    <col min="10753" max="10753" width="32.44140625" style="267" customWidth="1"/>
    <col min="10754" max="10762" width="12.5546875" style="267" customWidth="1"/>
    <col min="10763" max="10763" width="15.44140625" style="267" customWidth="1"/>
    <col min="10764" max="10764" width="12.5546875" style="267" bestFit="1" customWidth="1"/>
    <col min="10765" max="10765" width="12.109375" style="267" customWidth="1"/>
    <col min="10766" max="10767" width="11.5546875" style="267" customWidth="1"/>
    <col min="10768" max="10768" width="14.5546875" style="267" customWidth="1"/>
    <col min="10769" max="10769" width="22" style="267" customWidth="1"/>
    <col min="10770" max="10771" width="15.5546875" style="267" customWidth="1"/>
    <col min="10772" max="10772" width="14" style="267" customWidth="1"/>
    <col min="10773" max="10773" width="14.109375" style="267" customWidth="1"/>
    <col min="10774" max="10774" width="13.109375" style="267" customWidth="1"/>
    <col min="10775" max="10775" width="14.44140625" style="267" customWidth="1"/>
    <col min="10776" max="11008" width="11.44140625" style="267"/>
    <col min="11009" max="11009" width="32.44140625" style="267" customWidth="1"/>
    <col min="11010" max="11018" width="12.5546875" style="267" customWidth="1"/>
    <col min="11019" max="11019" width="15.44140625" style="267" customWidth="1"/>
    <col min="11020" max="11020" width="12.5546875" style="267" bestFit="1" customWidth="1"/>
    <col min="11021" max="11021" width="12.109375" style="267" customWidth="1"/>
    <col min="11022" max="11023" width="11.5546875" style="267" customWidth="1"/>
    <col min="11024" max="11024" width="14.5546875" style="267" customWidth="1"/>
    <col min="11025" max="11025" width="22" style="267" customWidth="1"/>
    <col min="11026" max="11027" width="15.5546875" style="267" customWidth="1"/>
    <col min="11028" max="11028" width="14" style="267" customWidth="1"/>
    <col min="11029" max="11029" width="14.109375" style="267" customWidth="1"/>
    <col min="11030" max="11030" width="13.109375" style="267" customWidth="1"/>
    <col min="11031" max="11031" width="14.44140625" style="267" customWidth="1"/>
    <col min="11032" max="11264" width="11.44140625" style="267"/>
    <col min="11265" max="11265" width="32.44140625" style="267" customWidth="1"/>
    <col min="11266" max="11274" width="12.5546875" style="267" customWidth="1"/>
    <col min="11275" max="11275" width="15.44140625" style="267" customWidth="1"/>
    <col min="11276" max="11276" width="12.5546875" style="267" bestFit="1" customWidth="1"/>
    <col min="11277" max="11277" width="12.109375" style="267" customWidth="1"/>
    <col min="11278" max="11279" width="11.5546875" style="267" customWidth="1"/>
    <col min="11280" max="11280" width="14.5546875" style="267" customWidth="1"/>
    <col min="11281" max="11281" width="22" style="267" customWidth="1"/>
    <col min="11282" max="11283" width="15.5546875" style="267" customWidth="1"/>
    <col min="11284" max="11284" width="14" style="267" customWidth="1"/>
    <col min="11285" max="11285" width="14.109375" style="267" customWidth="1"/>
    <col min="11286" max="11286" width="13.109375" style="267" customWidth="1"/>
    <col min="11287" max="11287" width="14.44140625" style="267" customWidth="1"/>
    <col min="11288" max="11520" width="11.44140625" style="267"/>
    <col min="11521" max="11521" width="32.44140625" style="267" customWidth="1"/>
    <col min="11522" max="11530" width="12.5546875" style="267" customWidth="1"/>
    <col min="11531" max="11531" width="15.44140625" style="267" customWidth="1"/>
    <col min="11532" max="11532" width="12.5546875" style="267" bestFit="1" customWidth="1"/>
    <col min="11533" max="11533" width="12.109375" style="267" customWidth="1"/>
    <col min="11534" max="11535" width="11.5546875" style="267" customWidth="1"/>
    <col min="11536" max="11536" width="14.5546875" style="267" customWidth="1"/>
    <col min="11537" max="11537" width="22" style="267" customWidth="1"/>
    <col min="11538" max="11539" width="15.5546875" style="267" customWidth="1"/>
    <col min="11540" max="11540" width="14" style="267" customWidth="1"/>
    <col min="11541" max="11541" width="14.109375" style="267" customWidth="1"/>
    <col min="11542" max="11542" width="13.109375" style="267" customWidth="1"/>
    <col min="11543" max="11543" width="14.44140625" style="267" customWidth="1"/>
    <col min="11544" max="11776" width="11.44140625" style="267"/>
    <col min="11777" max="11777" width="32.44140625" style="267" customWidth="1"/>
    <col min="11778" max="11786" width="12.5546875" style="267" customWidth="1"/>
    <col min="11787" max="11787" width="15.44140625" style="267" customWidth="1"/>
    <col min="11788" max="11788" width="12.5546875" style="267" bestFit="1" customWidth="1"/>
    <col min="11789" max="11789" width="12.109375" style="267" customWidth="1"/>
    <col min="11790" max="11791" width="11.5546875" style="267" customWidth="1"/>
    <col min="11792" max="11792" width="14.5546875" style="267" customWidth="1"/>
    <col min="11793" max="11793" width="22" style="267" customWidth="1"/>
    <col min="11794" max="11795" width="15.5546875" style="267" customWidth="1"/>
    <col min="11796" max="11796" width="14" style="267" customWidth="1"/>
    <col min="11797" max="11797" width="14.109375" style="267" customWidth="1"/>
    <col min="11798" max="11798" width="13.109375" style="267" customWidth="1"/>
    <col min="11799" max="11799" width="14.44140625" style="267" customWidth="1"/>
    <col min="11800" max="12032" width="11.44140625" style="267"/>
    <col min="12033" max="12033" width="32.44140625" style="267" customWidth="1"/>
    <col min="12034" max="12042" width="12.5546875" style="267" customWidth="1"/>
    <col min="12043" max="12043" width="15.44140625" style="267" customWidth="1"/>
    <col min="12044" max="12044" width="12.5546875" style="267" bestFit="1" customWidth="1"/>
    <col min="12045" max="12045" width="12.109375" style="267" customWidth="1"/>
    <col min="12046" max="12047" width="11.5546875" style="267" customWidth="1"/>
    <col min="12048" max="12048" width="14.5546875" style="267" customWidth="1"/>
    <col min="12049" max="12049" width="22" style="267" customWidth="1"/>
    <col min="12050" max="12051" width="15.5546875" style="267" customWidth="1"/>
    <col min="12052" max="12052" width="14" style="267" customWidth="1"/>
    <col min="12053" max="12053" width="14.109375" style="267" customWidth="1"/>
    <col min="12054" max="12054" width="13.109375" style="267" customWidth="1"/>
    <col min="12055" max="12055" width="14.44140625" style="267" customWidth="1"/>
    <col min="12056" max="12288" width="11.44140625" style="267"/>
    <col min="12289" max="12289" width="32.44140625" style="267" customWidth="1"/>
    <col min="12290" max="12298" width="12.5546875" style="267" customWidth="1"/>
    <col min="12299" max="12299" width="15.44140625" style="267" customWidth="1"/>
    <col min="12300" max="12300" width="12.5546875" style="267" bestFit="1" customWidth="1"/>
    <col min="12301" max="12301" width="12.109375" style="267" customWidth="1"/>
    <col min="12302" max="12303" width="11.5546875" style="267" customWidth="1"/>
    <col min="12304" max="12304" width="14.5546875" style="267" customWidth="1"/>
    <col min="12305" max="12305" width="22" style="267" customWidth="1"/>
    <col min="12306" max="12307" width="15.5546875" style="267" customWidth="1"/>
    <col min="12308" max="12308" width="14" style="267" customWidth="1"/>
    <col min="12309" max="12309" width="14.109375" style="267" customWidth="1"/>
    <col min="12310" max="12310" width="13.109375" style="267" customWidth="1"/>
    <col min="12311" max="12311" width="14.44140625" style="267" customWidth="1"/>
    <col min="12312" max="12544" width="11.44140625" style="267"/>
    <col min="12545" max="12545" width="32.44140625" style="267" customWidth="1"/>
    <col min="12546" max="12554" width="12.5546875" style="267" customWidth="1"/>
    <col min="12555" max="12555" width="15.44140625" style="267" customWidth="1"/>
    <col min="12556" max="12556" width="12.5546875" style="267" bestFit="1" customWidth="1"/>
    <col min="12557" max="12557" width="12.109375" style="267" customWidth="1"/>
    <col min="12558" max="12559" width="11.5546875" style="267" customWidth="1"/>
    <col min="12560" max="12560" width="14.5546875" style="267" customWidth="1"/>
    <col min="12561" max="12561" width="22" style="267" customWidth="1"/>
    <col min="12562" max="12563" width="15.5546875" style="267" customWidth="1"/>
    <col min="12564" max="12564" width="14" style="267" customWidth="1"/>
    <col min="12565" max="12565" width="14.109375" style="267" customWidth="1"/>
    <col min="12566" max="12566" width="13.109375" style="267" customWidth="1"/>
    <col min="12567" max="12567" width="14.44140625" style="267" customWidth="1"/>
    <col min="12568" max="12800" width="11.44140625" style="267"/>
    <col min="12801" max="12801" width="32.44140625" style="267" customWidth="1"/>
    <col min="12802" max="12810" width="12.5546875" style="267" customWidth="1"/>
    <col min="12811" max="12811" width="15.44140625" style="267" customWidth="1"/>
    <col min="12812" max="12812" width="12.5546875" style="267" bestFit="1" customWidth="1"/>
    <col min="12813" max="12813" width="12.109375" style="267" customWidth="1"/>
    <col min="12814" max="12815" width="11.5546875" style="267" customWidth="1"/>
    <col min="12816" max="12816" width="14.5546875" style="267" customWidth="1"/>
    <col min="12817" max="12817" width="22" style="267" customWidth="1"/>
    <col min="12818" max="12819" width="15.5546875" style="267" customWidth="1"/>
    <col min="12820" max="12820" width="14" style="267" customWidth="1"/>
    <col min="12821" max="12821" width="14.109375" style="267" customWidth="1"/>
    <col min="12822" max="12822" width="13.109375" style="267" customWidth="1"/>
    <col min="12823" max="12823" width="14.44140625" style="267" customWidth="1"/>
    <col min="12824" max="13056" width="11.44140625" style="267"/>
    <col min="13057" max="13057" width="32.44140625" style="267" customWidth="1"/>
    <col min="13058" max="13066" width="12.5546875" style="267" customWidth="1"/>
    <col min="13067" max="13067" width="15.44140625" style="267" customWidth="1"/>
    <col min="13068" max="13068" width="12.5546875" style="267" bestFit="1" customWidth="1"/>
    <col min="13069" max="13069" width="12.109375" style="267" customWidth="1"/>
    <col min="13070" max="13071" width="11.5546875" style="267" customWidth="1"/>
    <col min="13072" max="13072" width="14.5546875" style="267" customWidth="1"/>
    <col min="13073" max="13073" width="22" style="267" customWidth="1"/>
    <col min="13074" max="13075" width="15.5546875" style="267" customWidth="1"/>
    <col min="13076" max="13076" width="14" style="267" customWidth="1"/>
    <col min="13077" max="13077" width="14.109375" style="267" customWidth="1"/>
    <col min="13078" max="13078" width="13.109375" style="267" customWidth="1"/>
    <col min="13079" max="13079" width="14.44140625" style="267" customWidth="1"/>
    <col min="13080" max="13312" width="11.44140625" style="267"/>
    <col min="13313" max="13313" width="32.44140625" style="267" customWidth="1"/>
    <col min="13314" max="13322" width="12.5546875" style="267" customWidth="1"/>
    <col min="13323" max="13323" width="15.44140625" style="267" customWidth="1"/>
    <col min="13324" max="13324" width="12.5546875" style="267" bestFit="1" customWidth="1"/>
    <col min="13325" max="13325" width="12.109375" style="267" customWidth="1"/>
    <col min="13326" max="13327" width="11.5546875" style="267" customWidth="1"/>
    <col min="13328" max="13328" width="14.5546875" style="267" customWidth="1"/>
    <col min="13329" max="13329" width="22" style="267" customWidth="1"/>
    <col min="13330" max="13331" width="15.5546875" style="267" customWidth="1"/>
    <col min="13332" max="13332" width="14" style="267" customWidth="1"/>
    <col min="13333" max="13333" width="14.109375" style="267" customWidth="1"/>
    <col min="13334" max="13334" width="13.109375" style="267" customWidth="1"/>
    <col min="13335" max="13335" width="14.44140625" style="267" customWidth="1"/>
    <col min="13336" max="13568" width="11.44140625" style="267"/>
    <col min="13569" max="13569" width="32.44140625" style="267" customWidth="1"/>
    <col min="13570" max="13578" width="12.5546875" style="267" customWidth="1"/>
    <col min="13579" max="13579" width="15.44140625" style="267" customWidth="1"/>
    <col min="13580" max="13580" width="12.5546875" style="267" bestFit="1" customWidth="1"/>
    <col min="13581" max="13581" width="12.109375" style="267" customWidth="1"/>
    <col min="13582" max="13583" width="11.5546875" style="267" customWidth="1"/>
    <col min="13584" max="13584" width="14.5546875" style="267" customWidth="1"/>
    <col min="13585" max="13585" width="22" style="267" customWidth="1"/>
    <col min="13586" max="13587" width="15.5546875" style="267" customWidth="1"/>
    <col min="13588" max="13588" width="14" style="267" customWidth="1"/>
    <col min="13589" max="13589" width="14.109375" style="267" customWidth="1"/>
    <col min="13590" max="13590" width="13.109375" style="267" customWidth="1"/>
    <col min="13591" max="13591" width="14.44140625" style="267" customWidth="1"/>
    <col min="13592" max="13824" width="11.44140625" style="267"/>
    <col min="13825" max="13825" width="32.44140625" style="267" customWidth="1"/>
    <col min="13826" max="13834" width="12.5546875" style="267" customWidth="1"/>
    <col min="13835" max="13835" width="15.44140625" style="267" customWidth="1"/>
    <col min="13836" max="13836" width="12.5546875" style="267" bestFit="1" customWidth="1"/>
    <col min="13837" max="13837" width="12.109375" style="267" customWidth="1"/>
    <col min="13838" max="13839" width="11.5546875" style="267" customWidth="1"/>
    <col min="13840" max="13840" width="14.5546875" style="267" customWidth="1"/>
    <col min="13841" max="13841" width="22" style="267" customWidth="1"/>
    <col min="13842" max="13843" width="15.5546875" style="267" customWidth="1"/>
    <col min="13844" max="13844" width="14" style="267" customWidth="1"/>
    <col min="13845" max="13845" width="14.109375" style="267" customWidth="1"/>
    <col min="13846" max="13846" width="13.109375" style="267" customWidth="1"/>
    <col min="13847" max="13847" width="14.44140625" style="267" customWidth="1"/>
    <col min="13848" max="14080" width="11.44140625" style="267"/>
    <col min="14081" max="14081" width="32.44140625" style="267" customWidth="1"/>
    <col min="14082" max="14090" width="12.5546875" style="267" customWidth="1"/>
    <col min="14091" max="14091" width="15.44140625" style="267" customWidth="1"/>
    <col min="14092" max="14092" width="12.5546875" style="267" bestFit="1" customWidth="1"/>
    <col min="14093" max="14093" width="12.109375" style="267" customWidth="1"/>
    <col min="14094" max="14095" width="11.5546875" style="267" customWidth="1"/>
    <col min="14096" max="14096" width="14.5546875" style="267" customWidth="1"/>
    <col min="14097" max="14097" width="22" style="267" customWidth="1"/>
    <col min="14098" max="14099" width="15.5546875" style="267" customWidth="1"/>
    <col min="14100" max="14100" width="14" style="267" customWidth="1"/>
    <col min="14101" max="14101" width="14.109375" style="267" customWidth="1"/>
    <col min="14102" max="14102" width="13.109375" style="267" customWidth="1"/>
    <col min="14103" max="14103" width="14.44140625" style="267" customWidth="1"/>
    <col min="14104" max="14336" width="11.44140625" style="267"/>
    <col min="14337" max="14337" width="32.44140625" style="267" customWidth="1"/>
    <col min="14338" max="14346" width="12.5546875" style="267" customWidth="1"/>
    <col min="14347" max="14347" width="15.44140625" style="267" customWidth="1"/>
    <col min="14348" max="14348" width="12.5546875" style="267" bestFit="1" customWidth="1"/>
    <col min="14349" max="14349" width="12.109375" style="267" customWidth="1"/>
    <col min="14350" max="14351" width="11.5546875" style="267" customWidth="1"/>
    <col min="14352" max="14352" width="14.5546875" style="267" customWidth="1"/>
    <col min="14353" max="14353" width="22" style="267" customWidth="1"/>
    <col min="14354" max="14355" width="15.5546875" style="267" customWidth="1"/>
    <col min="14356" max="14356" width="14" style="267" customWidth="1"/>
    <col min="14357" max="14357" width="14.109375" style="267" customWidth="1"/>
    <col min="14358" max="14358" width="13.109375" style="267" customWidth="1"/>
    <col min="14359" max="14359" width="14.44140625" style="267" customWidth="1"/>
    <col min="14360" max="14592" width="11.44140625" style="267"/>
    <col min="14593" max="14593" width="32.44140625" style="267" customWidth="1"/>
    <col min="14594" max="14602" width="12.5546875" style="267" customWidth="1"/>
    <col min="14603" max="14603" width="15.44140625" style="267" customWidth="1"/>
    <col min="14604" max="14604" width="12.5546875" style="267" bestFit="1" customWidth="1"/>
    <col min="14605" max="14605" width="12.109375" style="267" customWidth="1"/>
    <col min="14606" max="14607" width="11.5546875" style="267" customWidth="1"/>
    <col min="14608" max="14608" width="14.5546875" style="267" customWidth="1"/>
    <col min="14609" max="14609" width="22" style="267" customWidth="1"/>
    <col min="14610" max="14611" width="15.5546875" style="267" customWidth="1"/>
    <col min="14612" max="14612" width="14" style="267" customWidth="1"/>
    <col min="14613" max="14613" width="14.109375" style="267" customWidth="1"/>
    <col min="14614" max="14614" width="13.109375" style="267" customWidth="1"/>
    <col min="14615" max="14615" width="14.44140625" style="267" customWidth="1"/>
    <col min="14616" max="14848" width="11.44140625" style="267"/>
    <col min="14849" max="14849" width="32.44140625" style="267" customWidth="1"/>
    <col min="14850" max="14858" width="12.5546875" style="267" customWidth="1"/>
    <col min="14859" max="14859" width="15.44140625" style="267" customWidth="1"/>
    <col min="14860" max="14860" width="12.5546875" style="267" bestFit="1" customWidth="1"/>
    <col min="14861" max="14861" width="12.109375" style="267" customWidth="1"/>
    <col min="14862" max="14863" width="11.5546875" style="267" customWidth="1"/>
    <col min="14864" max="14864" width="14.5546875" style="267" customWidth="1"/>
    <col min="14865" max="14865" width="22" style="267" customWidth="1"/>
    <col min="14866" max="14867" width="15.5546875" style="267" customWidth="1"/>
    <col min="14868" max="14868" width="14" style="267" customWidth="1"/>
    <col min="14869" max="14869" width="14.109375" style="267" customWidth="1"/>
    <col min="14870" max="14870" width="13.109375" style="267" customWidth="1"/>
    <col min="14871" max="14871" width="14.44140625" style="267" customWidth="1"/>
    <col min="14872" max="15104" width="11.44140625" style="267"/>
    <col min="15105" max="15105" width="32.44140625" style="267" customWidth="1"/>
    <col min="15106" max="15114" width="12.5546875" style="267" customWidth="1"/>
    <col min="15115" max="15115" width="15.44140625" style="267" customWidth="1"/>
    <col min="15116" max="15116" width="12.5546875" style="267" bestFit="1" customWidth="1"/>
    <col min="15117" max="15117" width="12.109375" style="267" customWidth="1"/>
    <col min="15118" max="15119" width="11.5546875" style="267" customWidth="1"/>
    <col min="15120" max="15120" width="14.5546875" style="267" customWidth="1"/>
    <col min="15121" max="15121" width="22" style="267" customWidth="1"/>
    <col min="15122" max="15123" width="15.5546875" style="267" customWidth="1"/>
    <col min="15124" max="15124" width="14" style="267" customWidth="1"/>
    <col min="15125" max="15125" width="14.109375" style="267" customWidth="1"/>
    <col min="15126" max="15126" width="13.109375" style="267" customWidth="1"/>
    <col min="15127" max="15127" width="14.44140625" style="267" customWidth="1"/>
    <col min="15128" max="15360" width="11.44140625" style="267"/>
    <col min="15361" max="15361" width="32.44140625" style="267" customWidth="1"/>
    <col min="15362" max="15370" width="12.5546875" style="267" customWidth="1"/>
    <col min="15371" max="15371" width="15.44140625" style="267" customWidth="1"/>
    <col min="15372" max="15372" width="12.5546875" style="267" bestFit="1" customWidth="1"/>
    <col min="15373" max="15373" width="12.109375" style="267" customWidth="1"/>
    <col min="15374" max="15375" width="11.5546875" style="267" customWidth="1"/>
    <col min="15376" max="15376" width="14.5546875" style="267" customWidth="1"/>
    <col min="15377" max="15377" width="22" style="267" customWidth="1"/>
    <col min="15378" max="15379" width="15.5546875" style="267" customWidth="1"/>
    <col min="15380" max="15380" width="14" style="267" customWidth="1"/>
    <col min="15381" max="15381" width="14.109375" style="267" customWidth="1"/>
    <col min="15382" max="15382" width="13.109375" style="267" customWidth="1"/>
    <col min="15383" max="15383" width="14.44140625" style="267" customWidth="1"/>
    <col min="15384" max="15616" width="11.44140625" style="267"/>
    <col min="15617" max="15617" width="32.44140625" style="267" customWidth="1"/>
    <col min="15618" max="15626" width="12.5546875" style="267" customWidth="1"/>
    <col min="15627" max="15627" width="15.44140625" style="267" customWidth="1"/>
    <col min="15628" max="15628" width="12.5546875" style="267" bestFit="1" customWidth="1"/>
    <col min="15629" max="15629" width="12.109375" style="267" customWidth="1"/>
    <col min="15630" max="15631" width="11.5546875" style="267" customWidth="1"/>
    <col min="15632" max="15632" width="14.5546875" style="267" customWidth="1"/>
    <col min="15633" max="15633" width="22" style="267" customWidth="1"/>
    <col min="15634" max="15635" width="15.5546875" style="267" customWidth="1"/>
    <col min="15636" max="15636" width="14" style="267" customWidth="1"/>
    <col min="15637" max="15637" width="14.109375" style="267" customWidth="1"/>
    <col min="15638" max="15638" width="13.109375" style="267" customWidth="1"/>
    <col min="15639" max="15639" width="14.44140625" style="267" customWidth="1"/>
    <col min="15640" max="15872" width="11.44140625" style="267"/>
    <col min="15873" max="15873" width="32.44140625" style="267" customWidth="1"/>
    <col min="15874" max="15882" width="12.5546875" style="267" customWidth="1"/>
    <col min="15883" max="15883" width="15.44140625" style="267" customWidth="1"/>
    <col min="15884" max="15884" width="12.5546875" style="267" bestFit="1" customWidth="1"/>
    <col min="15885" max="15885" width="12.109375" style="267" customWidth="1"/>
    <col min="15886" max="15887" width="11.5546875" style="267" customWidth="1"/>
    <col min="15888" max="15888" width="14.5546875" style="267" customWidth="1"/>
    <col min="15889" max="15889" width="22" style="267" customWidth="1"/>
    <col min="15890" max="15891" width="15.5546875" style="267" customWidth="1"/>
    <col min="15892" max="15892" width="14" style="267" customWidth="1"/>
    <col min="15893" max="15893" width="14.109375" style="267" customWidth="1"/>
    <col min="15894" max="15894" width="13.109375" style="267" customWidth="1"/>
    <col min="15895" max="15895" width="14.44140625" style="267" customWidth="1"/>
    <col min="15896" max="16128" width="11.44140625" style="267"/>
    <col min="16129" max="16129" width="32.44140625" style="267" customWidth="1"/>
    <col min="16130" max="16138" width="12.5546875" style="267" customWidth="1"/>
    <col min="16139" max="16139" width="15.44140625" style="267" customWidth="1"/>
    <col min="16140" max="16140" width="12.5546875" style="267" bestFit="1" customWidth="1"/>
    <col min="16141" max="16141" width="12.109375" style="267" customWidth="1"/>
    <col min="16142" max="16143" width="11.5546875" style="267" customWidth="1"/>
    <col min="16144" max="16144" width="14.5546875" style="267" customWidth="1"/>
    <col min="16145" max="16145" width="22" style="267" customWidth="1"/>
    <col min="16146" max="16147" width="15.5546875" style="267" customWidth="1"/>
    <col min="16148" max="16148" width="14" style="267" customWidth="1"/>
    <col min="16149" max="16149" width="14.109375" style="267" customWidth="1"/>
    <col min="16150" max="16150" width="13.109375" style="267" customWidth="1"/>
    <col min="16151" max="16151" width="14.44140625" style="267" customWidth="1"/>
    <col min="16152" max="16384" width="11.44140625" style="267"/>
  </cols>
  <sheetData>
    <row r="1" spans="1:23" ht="18" customHeight="1">
      <c r="A1" s="1402" t="s">
        <v>1230</v>
      </c>
      <c r="B1" s="1225"/>
      <c r="C1" s="1225"/>
      <c r="D1" s="1225"/>
      <c r="E1" s="1225"/>
      <c r="F1" s="1225"/>
      <c r="G1" s="1225"/>
      <c r="H1" s="1225"/>
      <c r="I1" s="1226"/>
    </row>
    <row r="2" spans="1:23" s="125" customFormat="1" ht="28.2">
      <c r="A2" s="241" t="s">
        <v>1145</v>
      </c>
      <c r="B2" s="241"/>
      <c r="C2" s="241"/>
      <c r="D2" s="241"/>
      <c r="E2" s="241"/>
      <c r="F2" s="241"/>
      <c r="G2" s="241"/>
      <c r="H2" s="241"/>
      <c r="I2" s="241"/>
      <c r="J2" s="241"/>
      <c r="K2" s="241"/>
      <c r="L2" s="1227"/>
      <c r="M2" s="1227"/>
      <c r="N2" s="1227"/>
      <c r="O2" s="1227"/>
      <c r="P2" s="1227"/>
      <c r="Q2" s="1227"/>
      <c r="R2" s="1227"/>
      <c r="S2" s="1227"/>
      <c r="T2" s="1227"/>
      <c r="U2" s="1227"/>
      <c r="V2" s="1227"/>
      <c r="W2" s="1227"/>
    </row>
    <row r="3" spans="1:23" s="1230" customFormat="1" ht="17.399999999999999">
      <c r="A3" s="1133">
        <v>45504</v>
      </c>
      <c r="B3" s="1133"/>
      <c r="C3" s="1133"/>
      <c r="D3" s="1133"/>
      <c r="E3" s="1133"/>
      <c r="F3" s="1133"/>
      <c r="G3" s="1133"/>
      <c r="H3" s="1133"/>
      <c r="I3" s="1133"/>
      <c r="J3" s="1133"/>
      <c r="K3" s="1133"/>
      <c r="L3" s="1228"/>
      <c r="M3" s="1229"/>
      <c r="N3" s="1229"/>
      <c r="O3" s="1229"/>
      <c r="P3" s="1229"/>
      <c r="Q3" s="1229"/>
      <c r="R3" s="1229"/>
      <c r="S3" s="1229"/>
      <c r="T3" s="1229"/>
      <c r="U3" s="1229"/>
      <c r="V3" s="1229"/>
      <c r="W3" s="1229"/>
    </row>
    <row r="4" spans="1:23" s="1232" customFormat="1" ht="19.5" customHeight="1">
      <c r="A4" s="1231" t="s">
        <v>1146</v>
      </c>
      <c r="B4" s="1231"/>
      <c r="C4" s="1231"/>
      <c r="D4" s="1231"/>
      <c r="E4" s="1231"/>
      <c r="F4" s="1231"/>
      <c r="G4" s="1231"/>
      <c r="H4" s="1231"/>
      <c r="I4" s="1231"/>
      <c r="J4" s="1231"/>
      <c r="K4" s="1231"/>
    </row>
    <row r="5" spans="1:23" s="1232" customFormat="1" ht="19.5" customHeight="1" thickBot="1">
      <c r="A5" s="1233"/>
      <c r="B5" s="1233"/>
      <c r="C5" s="1233"/>
      <c r="D5" s="1233"/>
      <c r="E5" s="1233"/>
      <c r="F5" s="1233"/>
      <c r="G5" s="1233"/>
      <c r="H5" s="1233"/>
      <c r="I5" s="1233"/>
      <c r="J5" s="1233"/>
      <c r="K5" s="1233"/>
    </row>
    <row r="6" spans="1:23" ht="39.75" customHeight="1">
      <c r="A6" s="216" t="s">
        <v>1</v>
      </c>
      <c r="B6" s="1234" t="s">
        <v>1147</v>
      </c>
      <c r="C6" s="1234"/>
      <c r="D6" s="1234"/>
      <c r="E6" s="1234"/>
      <c r="F6" s="1234"/>
      <c r="G6" s="129" t="s">
        <v>1148</v>
      </c>
      <c r="H6" s="129" t="s">
        <v>1149</v>
      </c>
      <c r="I6" s="129" t="s">
        <v>1150</v>
      </c>
      <c r="J6" s="129" t="s">
        <v>1151</v>
      </c>
      <c r="K6" s="216" t="s">
        <v>1152</v>
      </c>
    </row>
    <row r="7" spans="1:23" ht="57.75" customHeight="1">
      <c r="A7" s="218"/>
      <c r="B7" s="1144" t="s">
        <v>1153</v>
      </c>
      <c r="C7" s="1144" t="s">
        <v>1154</v>
      </c>
      <c r="D7" s="1144" t="s">
        <v>1155</v>
      </c>
      <c r="E7" s="1144" t="s">
        <v>1156</v>
      </c>
      <c r="F7" s="1235" t="s">
        <v>193</v>
      </c>
      <c r="G7" s="132"/>
      <c r="H7" s="132"/>
      <c r="I7" s="132"/>
      <c r="J7" s="132"/>
      <c r="K7" s="218"/>
    </row>
    <row r="8" spans="1:23" ht="11.25" customHeight="1">
      <c r="A8" s="1236"/>
      <c r="B8" s="1237"/>
      <c r="C8" s="1237"/>
      <c r="D8" s="1237"/>
      <c r="E8" s="1237"/>
      <c r="F8" s="1237"/>
      <c r="G8" s="1237"/>
      <c r="H8" s="1237"/>
      <c r="I8" s="1237"/>
      <c r="J8" s="1237"/>
      <c r="K8" s="1237"/>
      <c r="L8" s="1238"/>
      <c r="M8" s="1239"/>
      <c r="N8" s="1239"/>
    </row>
    <row r="9" spans="1:23" ht="20.100000000000001" customHeight="1">
      <c r="A9" s="1240" t="s">
        <v>29</v>
      </c>
      <c r="B9" s="1241">
        <v>0.54611729195369341</v>
      </c>
      <c r="C9" s="1241">
        <v>0</v>
      </c>
      <c r="D9" s="1241">
        <v>35.172054567690004</v>
      </c>
      <c r="E9" s="1241">
        <v>1.5374093107128652</v>
      </c>
      <c r="F9" s="1241">
        <v>37.255581171662655</v>
      </c>
      <c r="G9" s="1241">
        <v>4.6874348555906584</v>
      </c>
      <c r="H9" s="1241">
        <v>4.4397612660269168</v>
      </c>
      <c r="I9" s="1241">
        <v>20.890127770040646</v>
      </c>
      <c r="J9" s="1241">
        <v>32.727094932760856</v>
      </c>
      <c r="K9" s="1242">
        <v>76564537.355000004</v>
      </c>
      <c r="L9" s="1238"/>
      <c r="M9" s="1239"/>
      <c r="N9" s="1239"/>
    </row>
    <row r="10" spans="1:23" ht="20.100000000000001" customHeight="1">
      <c r="A10" s="1240" t="s">
        <v>30</v>
      </c>
      <c r="B10" s="1241">
        <v>1.115536482275395</v>
      </c>
      <c r="C10" s="1241">
        <v>1.9997074547214857E-2</v>
      </c>
      <c r="D10" s="1241">
        <v>7.3155243474176981</v>
      </c>
      <c r="E10" s="1241">
        <v>1.3796000066279008</v>
      </c>
      <c r="F10" s="1241">
        <v>9.8306579664154849</v>
      </c>
      <c r="G10" s="1241">
        <v>4.5501441443454151</v>
      </c>
      <c r="H10" s="1241">
        <v>0.86633724207101948</v>
      </c>
      <c r="I10" s="1241">
        <v>4.0131128674579304E-2</v>
      </c>
      <c r="J10" s="1241">
        <v>84.712729351851678</v>
      </c>
      <c r="K10" s="1242">
        <v>1800268.33</v>
      </c>
      <c r="L10" s="1238"/>
      <c r="M10" s="1239"/>
      <c r="N10" s="1239"/>
    </row>
    <row r="11" spans="1:23" ht="20.100000000000001" customHeight="1">
      <c r="A11" s="1240" t="s">
        <v>31</v>
      </c>
      <c r="B11" s="1241">
        <v>0.33952135885522583</v>
      </c>
      <c r="C11" s="1241">
        <v>0.55391923093151452</v>
      </c>
      <c r="D11" s="1241">
        <v>33.162041087769474</v>
      </c>
      <c r="E11" s="1241">
        <v>2.1499174645713457</v>
      </c>
      <c r="F11" s="1241">
        <v>36.205399142978237</v>
      </c>
      <c r="G11" s="1241">
        <v>2.3139449043912532</v>
      </c>
      <c r="H11" s="1241">
        <v>4.8618896115009065</v>
      </c>
      <c r="I11" s="1241">
        <v>9.9708306695704074</v>
      </c>
      <c r="J11" s="1241">
        <v>46.647935669007197</v>
      </c>
      <c r="K11" s="1242">
        <v>117554287.99699999</v>
      </c>
      <c r="L11" s="1238"/>
      <c r="M11" s="1239"/>
      <c r="N11" s="1239"/>
    </row>
    <row r="12" spans="1:23" ht="20.100000000000001" customHeight="1">
      <c r="A12" s="1240" t="s">
        <v>32</v>
      </c>
      <c r="B12" s="1241">
        <v>0.75367064314138976</v>
      </c>
      <c r="C12" s="1241">
        <v>0.59915440336893788</v>
      </c>
      <c r="D12" s="1241">
        <v>15.930402496808819</v>
      </c>
      <c r="E12" s="1241">
        <v>1.8802640137882636</v>
      </c>
      <c r="F12" s="1241">
        <v>19.163491581152687</v>
      </c>
      <c r="G12" s="1241">
        <v>2.4354951543497747</v>
      </c>
      <c r="H12" s="1241">
        <v>1.5590999925330866</v>
      </c>
      <c r="I12" s="1241">
        <v>0.22382962440113729</v>
      </c>
      <c r="J12" s="1241">
        <v>76.618083611495379</v>
      </c>
      <c r="K12" s="1242">
        <v>8317640.2810000004</v>
      </c>
      <c r="L12" s="1238"/>
      <c r="M12" s="1239"/>
      <c r="N12" s="1239"/>
    </row>
    <row r="13" spans="1:23" ht="20.100000000000001" customHeight="1">
      <c r="A13" s="1240" t="s">
        <v>33</v>
      </c>
      <c r="B13" s="1241">
        <v>1.5177527443271661</v>
      </c>
      <c r="C13" s="1241">
        <v>0.36313178504939192</v>
      </c>
      <c r="D13" s="1241">
        <v>32.752821671786634</v>
      </c>
      <c r="E13" s="1241">
        <v>1.0328223439386353</v>
      </c>
      <c r="F13" s="1241">
        <v>35.666528559024194</v>
      </c>
      <c r="G13" s="1241">
        <v>0.14752519940716055</v>
      </c>
      <c r="H13" s="1241">
        <v>3.2299523928953486</v>
      </c>
      <c r="I13" s="1241">
        <v>33.969188745331479</v>
      </c>
      <c r="J13" s="1241">
        <v>26.986805082458282</v>
      </c>
      <c r="K13" s="1242">
        <v>14365381.700999999</v>
      </c>
      <c r="L13" s="1238"/>
      <c r="M13" s="1239"/>
      <c r="N13" s="1239"/>
    </row>
    <row r="14" spans="1:23" ht="20.100000000000001" customHeight="1">
      <c r="A14" s="1240" t="s">
        <v>114</v>
      </c>
      <c r="B14" s="1241">
        <v>0.39754470830700767</v>
      </c>
      <c r="C14" s="1241">
        <v>0</v>
      </c>
      <c r="D14" s="1241">
        <v>34.293206885284626</v>
      </c>
      <c r="E14" s="1241">
        <v>3.5809023267765321</v>
      </c>
      <c r="F14" s="1241">
        <v>38.271653922302249</v>
      </c>
      <c r="G14" s="1241">
        <v>1.0489095341332633</v>
      </c>
      <c r="H14" s="1241">
        <v>5.227545610087633</v>
      </c>
      <c r="I14" s="1241">
        <v>15.320770970160538</v>
      </c>
      <c r="J14" s="1241">
        <v>40.131119961382232</v>
      </c>
      <c r="K14" s="1242">
        <v>51704127.034000002</v>
      </c>
      <c r="L14" s="1238"/>
      <c r="M14" s="1239"/>
      <c r="N14" s="1239"/>
    </row>
    <row r="15" spans="1:23" ht="20.100000000000001" customHeight="1">
      <c r="A15" s="1240" t="s">
        <v>35</v>
      </c>
      <c r="B15" s="1241">
        <v>0</v>
      </c>
      <c r="C15" s="1241">
        <v>0</v>
      </c>
      <c r="D15" s="1241">
        <v>0</v>
      </c>
      <c r="E15" s="1241">
        <v>0</v>
      </c>
      <c r="F15" s="1241">
        <v>0</v>
      </c>
      <c r="G15" s="1241">
        <v>37.990145432653321</v>
      </c>
      <c r="H15" s="1241">
        <v>0</v>
      </c>
      <c r="I15" s="1241">
        <v>2.4177546841767503</v>
      </c>
      <c r="J15" s="1241">
        <v>59.592099775980877</v>
      </c>
      <c r="K15" s="1242">
        <v>1865862.128</v>
      </c>
      <c r="L15" s="1238"/>
      <c r="M15" s="1239"/>
      <c r="N15" s="1239"/>
    </row>
    <row r="16" spans="1:23" ht="20.100000000000001" customHeight="1">
      <c r="A16" s="1240" t="s">
        <v>36</v>
      </c>
      <c r="B16" s="1241">
        <v>0.31645265351624013</v>
      </c>
      <c r="C16" s="1241">
        <v>2.3418426731440129E-4</v>
      </c>
      <c r="D16" s="1241">
        <v>24.487815309188512</v>
      </c>
      <c r="E16" s="1241">
        <v>0.98469502048372637</v>
      </c>
      <c r="F16" s="1241">
        <v>25.789197171665997</v>
      </c>
      <c r="G16" s="1241">
        <v>3.6333536853845096</v>
      </c>
      <c r="H16" s="1241">
        <v>2.5307525616651607</v>
      </c>
      <c r="I16" s="1241">
        <v>20.073394960201004</v>
      </c>
      <c r="J16" s="1241">
        <v>47.97330161687313</v>
      </c>
      <c r="K16" s="1242">
        <v>47503618.101999998</v>
      </c>
      <c r="L16" s="1238"/>
      <c r="M16" s="1239"/>
      <c r="N16" s="1239"/>
    </row>
    <row r="17" spans="1:14" ht="20.100000000000001" customHeight="1">
      <c r="A17" s="1240" t="s">
        <v>37</v>
      </c>
      <c r="B17" s="1241">
        <v>0</v>
      </c>
      <c r="C17" s="1241">
        <v>0</v>
      </c>
      <c r="D17" s="1241">
        <v>3.5726963416012385</v>
      </c>
      <c r="E17" s="1241">
        <v>1.3880951647196995</v>
      </c>
      <c r="F17" s="1241">
        <v>4.9607915144650274</v>
      </c>
      <c r="G17" s="1241">
        <v>0</v>
      </c>
      <c r="H17" s="1241">
        <v>0</v>
      </c>
      <c r="I17" s="1241">
        <v>95.039208477390886</v>
      </c>
      <c r="J17" s="1241">
        <v>0</v>
      </c>
      <c r="K17" s="1242">
        <v>12278842.282</v>
      </c>
      <c r="L17" s="1238"/>
      <c r="M17" s="1239"/>
      <c r="N17" s="1239"/>
    </row>
    <row r="18" spans="1:14" ht="20.100000000000001" customHeight="1">
      <c r="A18" s="1240" t="s">
        <v>38</v>
      </c>
      <c r="B18" s="1241">
        <v>0.13180054267397573</v>
      </c>
      <c r="C18" s="1241">
        <v>0</v>
      </c>
      <c r="D18" s="1241">
        <v>18.056339970029018</v>
      </c>
      <c r="E18" s="1241">
        <v>0.39049872734153174</v>
      </c>
      <c r="F18" s="1241">
        <v>18.578639240044524</v>
      </c>
      <c r="G18" s="1241">
        <v>0.10705110035918255</v>
      </c>
      <c r="H18" s="1241">
        <v>0.1955634187644785</v>
      </c>
      <c r="I18" s="1241">
        <v>11.035753155558982</v>
      </c>
      <c r="J18" s="1241">
        <v>70.082993031725493</v>
      </c>
      <c r="K18" s="1242">
        <v>3735013.4530000002</v>
      </c>
      <c r="L18" s="1238"/>
      <c r="M18" s="1239"/>
      <c r="N18" s="1239"/>
    </row>
    <row r="19" spans="1:14" ht="20.100000000000001" customHeight="1">
      <c r="A19" s="1240" t="s">
        <v>96</v>
      </c>
      <c r="B19" s="1241">
        <v>1.5319097879392112E-3</v>
      </c>
      <c r="C19" s="1241">
        <v>0</v>
      </c>
      <c r="D19" s="1241">
        <v>-2.5826259578737597E-4</v>
      </c>
      <c r="E19" s="1241">
        <v>0</v>
      </c>
      <c r="F19" s="1241">
        <v>1.2736177000203077E-3</v>
      </c>
      <c r="G19" s="1241">
        <v>0</v>
      </c>
      <c r="H19" s="1241">
        <v>0</v>
      </c>
      <c r="I19" s="1241">
        <v>0</v>
      </c>
      <c r="J19" s="1241">
        <v>99.998726382299978</v>
      </c>
      <c r="K19" s="1242">
        <v>3390734.912</v>
      </c>
      <c r="L19" s="1238"/>
      <c r="M19" s="1239"/>
      <c r="N19" s="1239"/>
    </row>
    <row r="20" spans="1:14" ht="20.100000000000001" customHeight="1">
      <c r="A20" s="1240" t="s">
        <v>115</v>
      </c>
      <c r="B20" s="1241">
        <v>2.800694335150665</v>
      </c>
      <c r="C20" s="1241">
        <v>0</v>
      </c>
      <c r="D20" s="1241">
        <v>29.785534183863977</v>
      </c>
      <c r="E20" s="1241">
        <v>0.9488593770234548</v>
      </c>
      <c r="F20" s="1241">
        <v>33.535087929916521</v>
      </c>
      <c r="G20" s="1241">
        <v>6.5251135973671701</v>
      </c>
      <c r="H20" s="1241">
        <v>9.1681860805912709</v>
      </c>
      <c r="I20" s="1241">
        <v>9.7292985320785057</v>
      </c>
      <c r="J20" s="1241">
        <v>41.042313826168126</v>
      </c>
      <c r="K20" s="1242">
        <v>5903463.1849999996</v>
      </c>
    </row>
    <row r="21" spans="1:14" ht="20.100000000000001" customHeight="1">
      <c r="A21" s="1240" t="s">
        <v>41</v>
      </c>
      <c r="B21" s="1241">
        <v>2.9603791347971864E-3</v>
      </c>
      <c r="C21" s="1241">
        <v>0</v>
      </c>
      <c r="D21" s="1241">
        <v>0</v>
      </c>
      <c r="E21" s="1241">
        <v>0</v>
      </c>
      <c r="F21" s="1241">
        <v>2.9603791347971864E-3</v>
      </c>
      <c r="G21" s="1241">
        <v>0</v>
      </c>
      <c r="H21" s="1241">
        <v>0</v>
      </c>
      <c r="I21" s="1241">
        <v>0</v>
      </c>
      <c r="J21" s="1241">
        <v>99.997039620865209</v>
      </c>
      <c r="K21" s="1242">
        <v>1344658.8489999999</v>
      </c>
    </row>
    <row r="22" spans="1:14" ht="20.100000000000001" customHeight="1">
      <c r="A22" s="1240" t="s">
        <v>1078</v>
      </c>
      <c r="B22" s="1241">
        <v>5.4953051348203399E-2</v>
      </c>
      <c r="C22" s="1241">
        <v>0</v>
      </c>
      <c r="D22" s="1241">
        <v>9.3324120431900361</v>
      </c>
      <c r="E22" s="1241">
        <v>1.4207501078935389</v>
      </c>
      <c r="F22" s="1241">
        <v>10.808115202431777</v>
      </c>
      <c r="G22" s="1241">
        <v>1.3819795423492538</v>
      </c>
      <c r="H22" s="1241">
        <v>0</v>
      </c>
      <c r="I22" s="1241">
        <v>0</v>
      </c>
      <c r="J22" s="1241">
        <v>87.809905113143955</v>
      </c>
      <c r="K22" s="1242">
        <v>703853.54500000004</v>
      </c>
    </row>
    <row r="23" spans="1:14" ht="20.100000000000001" customHeight="1">
      <c r="A23" s="1240" t="s">
        <v>43</v>
      </c>
      <c r="B23" s="1241">
        <v>0</v>
      </c>
      <c r="C23" s="1241">
        <v>1.2683605014338524</v>
      </c>
      <c r="D23" s="1241">
        <v>7.5341953975073803</v>
      </c>
      <c r="E23" s="1241">
        <v>1.1019673515169015</v>
      </c>
      <c r="F23" s="1241">
        <v>9.9045233357662124</v>
      </c>
      <c r="G23" s="1241">
        <v>0.29830972263653277</v>
      </c>
      <c r="H23" s="1241">
        <v>4.9391172712862748</v>
      </c>
      <c r="I23" s="1241">
        <v>18.21183624090078</v>
      </c>
      <c r="J23" s="1241">
        <v>66.646213344102122</v>
      </c>
      <c r="K23" s="1242">
        <v>1172221.9339999999</v>
      </c>
    </row>
    <row r="24" spans="1:14" ht="20.100000000000001" customHeight="1">
      <c r="A24" s="1240" t="s">
        <v>44</v>
      </c>
      <c r="B24" s="1241">
        <v>0</v>
      </c>
      <c r="C24" s="1241">
        <v>0</v>
      </c>
      <c r="D24" s="1241">
        <v>0</v>
      </c>
      <c r="E24" s="1241">
        <v>0</v>
      </c>
      <c r="F24" s="1241">
        <v>0</v>
      </c>
      <c r="G24" s="1241">
        <v>0</v>
      </c>
      <c r="H24" s="1241">
        <v>0</v>
      </c>
      <c r="I24" s="1241">
        <v>10.974177759731351</v>
      </c>
      <c r="J24" s="1241">
        <v>89.025822240268653</v>
      </c>
      <c r="K24" s="1242">
        <v>182246</v>
      </c>
    </row>
    <row r="25" spans="1:14" ht="20.100000000000001" customHeight="1">
      <c r="A25" s="1240" t="s">
        <v>45</v>
      </c>
      <c r="B25" s="1241">
        <v>0</v>
      </c>
      <c r="C25" s="1241">
        <v>2.5886549180409543E-2</v>
      </c>
      <c r="D25" s="1241">
        <v>12.817833872382629</v>
      </c>
      <c r="E25" s="1241">
        <v>3.4312471854694402</v>
      </c>
      <c r="F25" s="1241">
        <v>16.274967685148241</v>
      </c>
      <c r="G25" s="1241">
        <v>0</v>
      </c>
      <c r="H25" s="1241">
        <v>0</v>
      </c>
      <c r="I25" s="1241">
        <v>28.719667855264696</v>
      </c>
      <c r="J25" s="1241">
        <v>55.005364381471281</v>
      </c>
      <c r="K25" s="1242">
        <v>1280151.3160000001</v>
      </c>
    </row>
    <row r="26" spans="1:14" ht="24.75" customHeight="1" thickBot="1">
      <c r="A26" s="1243" t="s">
        <v>46</v>
      </c>
      <c r="B26" s="1244">
        <v>0.47035279731613888</v>
      </c>
      <c r="C26" s="1244">
        <v>0.21987417182077668</v>
      </c>
      <c r="D26" s="1244">
        <v>29.922098740902349</v>
      </c>
      <c r="E26" s="1244">
        <v>1.9050000963117875</v>
      </c>
      <c r="F26" s="1244">
        <v>32.517325806637039</v>
      </c>
      <c r="G26" s="1244">
        <v>2.8582387559684768</v>
      </c>
      <c r="H26" s="1244">
        <v>4.0711350850128589</v>
      </c>
      <c r="I26" s="1244">
        <v>18.124188367722113</v>
      </c>
      <c r="J26" s="1244">
        <v>42.42911198437352</v>
      </c>
      <c r="K26" s="1245">
        <v>349666908.41100001</v>
      </c>
      <c r="L26" s="1246"/>
    </row>
    <row r="27" spans="1:14" ht="7.5" customHeight="1">
      <c r="A27" s="161"/>
      <c r="B27" s="161"/>
      <c r="C27" s="161"/>
      <c r="D27" s="161"/>
      <c r="E27" s="161"/>
      <c r="F27" s="161"/>
      <c r="G27" s="161"/>
      <c r="H27" s="161"/>
      <c r="I27" s="161"/>
      <c r="J27" s="161"/>
      <c r="K27" s="161"/>
    </row>
    <row r="28" spans="1:14">
      <c r="A28" s="236" t="s">
        <v>1157</v>
      </c>
      <c r="B28" s="161"/>
      <c r="C28" s="161"/>
      <c r="D28" s="161"/>
      <c r="E28" s="161"/>
      <c r="F28" s="161"/>
      <c r="G28" s="161"/>
      <c r="H28" s="161"/>
      <c r="I28" s="161"/>
      <c r="J28" s="161"/>
      <c r="K28" s="161"/>
    </row>
    <row r="29" spans="1:14">
      <c r="A29" s="33"/>
      <c r="B29" s="18"/>
      <c r="C29" s="18"/>
      <c r="D29" s="18"/>
      <c r="E29" s="18"/>
      <c r="F29" s="18"/>
      <c r="G29" s="18"/>
      <c r="H29" s="18"/>
      <c r="I29" s="18"/>
      <c r="J29" s="161"/>
      <c r="K29" s="161"/>
    </row>
    <row r="30" spans="1:14">
      <c r="A30" s="547"/>
      <c r="B30" s="827"/>
      <c r="C30" s="827"/>
      <c r="D30" s="828"/>
      <c r="E30" s="827"/>
      <c r="F30" s="827"/>
      <c r="G30" s="827"/>
      <c r="H30" s="828"/>
      <c r="I30" s="827"/>
    </row>
  </sheetData>
  <mergeCells count="10">
    <mergeCell ref="A2:K2"/>
    <mergeCell ref="A3:K3"/>
    <mergeCell ref="A4:K4"/>
    <mergeCell ref="A6:A7"/>
    <mergeCell ref="B6:F6"/>
    <mergeCell ref="G6:G7"/>
    <mergeCell ref="H6:H7"/>
    <mergeCell ref="I6:I7"/>
    <mergeCell ref="J6:J7"/>
    <mergeCell ref="K6:K7"/>
  </mergeCells>
  <hyperlinks>
    <hyperlink ref="A1" location="Índice!A1" display="Volver al Índice" xr:uid="{2888DFC8-57C6-45D0-95C0-BEA8C0E3BD6D}"/>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79BC1-959C-426E-9339-30F268C9EE0C}">
  <dimension ref="A1:T76"/>
  <sheetViews>
    <sheetView showGridLines="0" zoomScaleNormal="100" workbookViewId="0"/>
  </sheetViews>
  <sheetFormatPr baseColWidth="10" defaultColWidth="11.44140625" defaultRowHeight="13.2"/>
  <cols>
    <col min="1" max="1" width="39.6640625" style="7" customWidth="1"/>
    <col min="2" max="6" width="8.5546875" style="7" customWidth="1"/>
    <col min="7" max="7" width="9.88671875" style="7" customWidth="1"/>
    <col min="8" max="10" width="8.5546875" style="7" customWidth="1"/>
    <col min="11" max="11" width="9.5546875" style="7" customWidth="1"/>
    <col min="12" max="18" width="7.5546875" style="7" customWidth="1"/>
    <col min="19" max="19" width="10.5546875" style="7" customWidth="1"/>
    <col min="20" max="256" width="11.44140625" style="7"/>
    <col min="257" max="257" width="39.6640625" style="7" customWidth="1"/>
    <col min="258" max="262" width="8.5546875" style="7" customWidth="1"/>
    <col min="263" max="263" width="9.88671875" style="7" customWidth="1"/>
    <col min="264" max="266" width="8.5546875" style="7" customWidth="1"/>
    <col min="267" max="267" width="9.5546875" style="7" customWidth="1"/>
    <col min="268" max="274" width="7.5546875" style="7" customWidth="1"/>
    <col min="275" max="275" width="10.5546875" style="7" customWidth="1"/>
    <col min="276" max="512" width="11.44140625" style="7"/>
    <col min="513" max="513" width="39.6640625" style="7" customWidth="1"/>
    <col min="514" max="518" width="8.5546875" style="7" customWidth="1"/>
    <col min="519" max="519" width="9.88671875" style="7" customWidth="1"/>
    <col min="520" max="522" width="8.5546875" style="7" customWidth="1"/>
    <col min="523" max="523" width="9.5546875" style="7" customWidth="1"/>
    <col min="524" max="530" width="7.5546875" style="7" customWidth="1"/>
    <col min="531" max="531" width="10.5546875" style="7" customWidth="1"/>
    <col min="532" max="768" width="11.44140625" style="7"/>
    <col min="769" max="769" width="39.6640625" style="7" customWidth="1"/>
    <col min="770" max="774" width="8.5546875" style="7" customWidth="1"/>
    <col min="775" max="775" width="9.88671875" style="7" customWidth="1"/>
    <col min="776" max="778" width="8.5546875" style="7" customWidth="1"/>
    <col min="779" max="779" width="9.5546875" style="7" customWidth="1"/>
    <col min="780" max="786" width="7.5546875" style="7" customWidth="1"/>
    <col min="787" max="787" width="10.5546875" style="7" customWidth="1"/>
    <col min="788" max="1024" width="11.44140625" style="7"/>
    <col min="1025" max="1025" width="39.6640625" style="7" customWidth="1"/>
    <col min="1026" max="1030" width="8.5546875" style="7" customWidth="1"/>
    <col min="1031" max="1031" width="9.88671875" style="7" customWidth="1"/>
    <col min="1032" max="1034" width="8.5546875" style="7" customWidth="1"/>
    <col min="1035" max="1035" width="9.5546875" style="7" customWidth="1"/>
    <col min="1036" max="1042" width="7.5546875" style="7" customWidth="1"/>
    <col min="1043" max="1043" width="10.5546875" style="7" customWidth="1"/>
    <col min="1044" max="1280" width="11.44140625" style="7"/>
    <col min="1281" max="1281" width="39.6640625" style="7" customWidth="1"/>
    <col min="1282" max="1286" width="8.5546875" style="7" customWidth="1"/>
    <col min="1287" max="1287" width="9.88671875" style="7" customWidth="1"/>
    <col min="1288" max="1290" width="8.5546875" style="7" customWidth="1"/>
    <col min="1291" max="1291" width="9.5546875" style="7" customWidth="1"/>
    <col min="1292" max="1298" width="7.5546875" style="7" customWidth="1"/>
    <col min="1299" max="1299" width="10.5546875" style="7" customWidth="1"/>
    <col min="1300" max="1536" width="11.44140625" style="7"/>
    <col min="1537" max="1537" width="39.6640625" style="7" customWidth="1"/>
    <col min="1538" max="1542" width="8.5546875" style="7" customWidth="1"/>
    <col min="1543" max="1543" width="9.88671875" style="7" customWidth="1"/>
    <col min="1544" max="1546" width="8.5546875" style="7" customWidth="1"/>
    <col min="1547" max="1547" width="9.5546875" style="7" customWidth="1"/>
    <col min="1548" max="1554" width="7.5546875" style="7" customWidth="1"/>
    <col min="1555" max="1555" width="10.5546875" style="7" customWidth="1"/>
    <col min="1556" max="1792" width="11.44140625" style="7"/>
    <col min="1793" max="1793" width="39.6640625" style="7" customWidth="1"/>
    <col min="1794" max="1798" width="8.5546875" style="7" customWidth="1"/>
    <col min="1799" max="1799" width="9.88671875" style="7" customWidth="1"/>
    <col min="1800" max="1802" width="8.5546875" style="7" customWidth="1"/>
    <col min="1803" max="1803" width="9.5546875" style="7" customWidth="1"/>
    <col min="1804" max="1810" width="7.5546875" style="7" customWidth="1"/>
    <col min="1811" max="1811" width="10.5546875" style="7" customWidth="1"/>
    <col min="1812" max="2048" width="11.44140625" style="7"/>
    <col min="2049" max="2049" width="39.6640625" style="7" customWidth="1"/>
    <col min="2050" max="2054" width="8.5546875" style="7" customWidth="1"/>
    <col min="2055" max="2055" width="9.88671875" style="7" customWidth="1"/>
    <col min="2056" max="2058" width="8.5546875" style="7" customWidth="1"/>
    <col min="2059" max="2059" width="9.5546875" style="7" customWidth="1"/>
    <col min="2060" max="2066" width="7.5546875" style="7" customWidth="1"/>
    <col min="2067" max="2067" width="10.5546875" style="7" customWidth="1"/>
    <col min="2068" max="2304" width="11.44140625" style="7"/>
    <col min="2305" max="2305" width="39.6640625" style="7" customWidth="1"/>
    <col min="2306" max="2310" width="8.5546875" style="7" customWidth="1"/>
    <col min="2311" max="2311" width="9.88671875" style="7" customWidth="1"/>
    <col min="2312" max="2314" width="8.5546875" style="7" customWidth="1"/>
    <col min="2315" max="2315" width="9.5546875" style="7" customWidth="1"/>
    <col min="2316" max="2322" width="7.5546875" style="7" customWidth="1"/>
    <col min="2323" max="2323" width="10.5546875" style="7" customWidth="1"/>
    <col min="2324" max="2560" width="11.44140625" style="7"/>
    <col min="2561" max="2561" width="39.6640625" style="7" customWidth="1"/>
    <col min="2562" max="2566" width="8.5546875" style="7" customWidth="1"/>
    <col min="2567" max="2567" width="9.88671875" style="7" customWidth="1"/>
    <col min="2568" max="2570" width="8.5546875" style="7" customWidth="1"/>
    <col min="2571" max="2571" width="9.5546875" style="7" customWidth="1"/>
    <col min="2572" max="2578" width="7.5546875" style="7" customWidth="1"/>
    <col min="2579" max="2579" width="10.5546875" style="7" customWidth="1"/>
    <col min="2580" max="2816" width="11.44140625" style="7"/>
    <col min="2817" max="2817" width="39.6640625" style="7" customWidth="1"/>
    <col min="2818" max="2822" width="8.5546875" style="7" customWidth="1"/>
    <col min="2823" max="2823" width="9.88671875" style="7" customWidth="1"/>
    <col min="2824" max="2826" width="8.5546875" style="7" customWidth="1"/>
    <col min="2827" max="2827" width="9.5546875" style="7" customWidth="1"/>
    <col min="2828" max="2834" width="7.5546875" style="7" customWidth="1"/>
    <col min="2835" max="2835" width="10.5546875" style="7" customWidth="1"/>
    <col min="2836" max="3072" width="11.44140625" style="7"/>
    <col min="3073" max="3073" width="39.6640625" style="7" customWidth="1"/>
    <col min="3074" max="3078" width="8.5546875" style="7" customWidth="1"/>
    <col min="3079" max="3079" width="9.88671875" style="7" customWidth="1"/>
    <col min="3080" max="3082" width="8.5546875" style="7" customWidth="1"/>
    <col min="3083" max="3083" width="9.5546875" style="7" customWidth="1"/>
    <col min="3084" max="3090" width="7.5546875" style="7" customWidth="1"/>
    <col min="3091" max="3091" width="10.5546875" style="7" customWidth="1"/>
    <col min="3092" max="3328" width="11.44140625" style="7"/>
    <col min="3329" max="3329" width="39.6640625" style="7" customWidth="1"/>
    <col min="3330" max="3334" width="8.5546875" style="7" customWidth="1"/>
    <col min="3335" max="3335" width="9.88671875" style="7" customWidth="1"/>
    <col min="3336" max="3338" width="8.5546875" style="7" customWidth="1"/>
    <col min="3339" max="3339" width="9.5546875" style="7" customWidth="1"/>
    <col min="3340" max="3346" width="7.5546875" style="7" customWidth="1"/>
    <col min="3347" max="3347" width="10.5546875" style="7" customWidth="1"/>
    <col min="3348" max="3584" width="11.44140625" style="7"/>
    <col min="3585" max="3585" width="39.6640625" style="7" customWidth="1"/>
    <col min="3586" max="3590" width="8.5546875" style="7" customWidth="1"/>
    <col min="3591" max="3591" width="9.88671875" style="7" customWidth="1"/>
    <col min="3592" max="3594" width="8.5546875" style="7" customWidth="1"/>
    <col min="3595" max="3595" width="9.5546875" style="7" customWidth="1"/>
    <col min="3596" max="3602" width="7.5546875" style="7" customWidth="1"/>
    <col min="3603" max="3603" width="10.5546875" style="7" customWidth="1"/>
    <col min="3604" max="3840" width="11.44140625" style="7"/>
    <col min="3841" max="3841" width="39.6640625" style="7" customWidth="1"/>
    <col min="3842" max="3846" width="8.5546875" style="7" customWidth="1"/>
    <col min="3847" max="3847" width="9.88671875" style="7" customWidth="1"/>
    <col min="3848" max="3850" width="8.5546875" style="7" customWidth="1"/>
    <col min="3851" max="3851" width="9.5546875" style="7" customWidth="1"/>
    <col min="3852" max="3858" width="7.5546875" style="7" customWidth="1"/>
    <col min="3859" max="3859" width="10.5546875" style="7" customWidth="1"/>
    <col min="3860" max="4096" width="11.44140625" style="7"/>
    <col min="4097" max="4097" width="39.6640625" style="7" customWidth="1"/>
    <col min="4098" max="4102" width="8.5546875" style="7" customWidth="1"/>
    <col min="4103" max="4103" width="9.88671875" style="7" customWidth="1"/>
    <col min="4104" max="4106" width="8.5546875" style="7" customWidth="1"/>
    <col min="4107" max="4107" width="9.5546875" style="7" customWidth="1"/>
    <col min="4108" max="4114" width="7.5546875" style="7" customWidth="1"/>
    <col min="4115" max="4115" width="10.5546875" style="7" customWidth="1"/>
    <col min="4116" max="4352" width="11.44140625" style="7"/>
    <col min="4353" max="4353" width="39.6640625" style="7" customWidth="1"/>
    <col min="4354" max="4358" width="8.5546875" style="7" customWidth="1"/>
    <col min="4359" max="4359" width="9.88671875" style="7" customWidth="1"/>
    <col min="4360" max="4362" width="8.5546875" style="7" customWidth="1"/>
    <col min="4363" max="4363" width="9.5546875" style="7" customWidth="1"/>
    <col min="4364" max="4370" width="7.5546875" style="7" customWidth="1"/>
    <col min="4371" max="4371" width="10.5546875" style="7" customWidth="1"/>
    <col min="4372" max="4608" width="11.44140625" style="7"/>
    <col min="4609" max="4609" width="39.6640625" style="7" customWidth="1"/>
    <col min="4610" max="4614" width="8.5546875" style="7" customWidth="1"/>
    <col min="4615" max="4615" width="9.88671875" style="7" customWidth="1"/>
    <col min="4616" max="4618" width="8.5546875" style="7" customWidth="1"/>
    <col min="4619" max="4619" width="9.5546875" style="7" customWidth="1"/>
    <col min="4620" max="4626" width="7.5546875" style="7" customWidth="1"/>
    <col min="4627" max="4627" width="10.5546875" style="7" customWidth="1"/>
    <col min="4628" max="4864" width="11.44140625" style="7"/>
    <col min="4865" max="4865" width="39.6640625" style="7" customWidth="1"/>
    <col min="4866" max="4870" width="8.5546875" style="7" customWidth="1"/>
    <col min="4871" max="4871" width="9.88671875" style="7" customWidth="1"/>
    <col min="4872" max="4874" width="8.5546875" style="7" customWidth="1"/>
    <col min="4875" max="4875" width="9.5546875" style="7" customWidth="1"/>
    <col min="4876" max="4882" width="7.5546875" style="7" customWidth="1"/>
    <col min="4883" max="4883" width="10.5546875" style="7" customWidth="1"/>
    <col min="4884" max="5120" width="11.44140625" style="7"/>
    <col min="5121" max="5121" width="39.6640625" style="7" customWidth="1"/>
    <col min="5122" max="5126" width="8.5546875" style="7" customWidth="1"/>
    <col min="5127" max="5127" width="9.88671875" style="7" customWidth="1"/>
    <col min="5128" max="5130" width="8.5546875" style="7" customWidth="1"/>
    <col min="5131" max="5131" width="9.5546875" style="7" customWidth="1"/>
    <col min="5132" max="5138" width="7.5546875" style="7" customWidth="1"/>
    <col min="5139" max="5139" width="10.5546875" style="7" customWidth="1"/>
    <col min="5140" max="5376" width="11.44140625" style="7"/>
    <col min="5377" max="5377" width="39.6640625" style="7" customWidth="1"/>
    <col min="5378" max="5382" width="8.5546875" style="7" customWidth="1"/>
    <col min="5383" max="5383" width="9.88671875" style="7" customWidth="1"/>
    <col min="5384" max="5386" width="8.5546875" style="7" customWidth="1"/>
    <col min="5387" max="5387" width="9.5546875" style="7" customWidth="1"/>
    <col min="5388" max="5394" width="7.5546875" style="7" customWidth="1"/>
    <col min="5395" max="5395" width="10.5546875" style="7" customWidth="1"/>
    <col min="5396" max="5632" width="11.44140625" style="7"/>
    <col min="5633" max="5633" width="39.6640625" style="7" customWidth="1"/>
    <col min="5634" max="5638" width="8.5546875" style="7" customWidth="1"/>
    <col min="5639" max="5639" width="9.88671875" style="7" customWidth="1"/>
    <col min="5640" max="5642" width="8.5546875" style="7" customWidth="1"/>
    <col min="5643" max="5643" width="9.5546875" style="7" customWidth="1"/>
    <col min="5644" max="5650" width="7.5546875" style="7" customWidth="1"/>
    <col min="5651" max="5651" width="10.5546875" style="7" customWidth="1"/>
    <col min="5652" max="5888" width="11.44140625" style="7"/>
    <col min="5889" max="5889" width="39.6640625" style="7" customWidth="1"/>
    <col min="5890" max="5894" width="8.5546875" style="7" customWidth="1"/>
    <col min="5895" max="5895" width="9.88671875" style="7" customWidth="1"/>
    <col min="5896" max="5898" width="8.5546875" style="7" customWidth="1"/>
    <col min="5899" max="5899" width="9.5546875" style="7" customWidth="1"/>
    <col min="5900" max="5906" width="7.5546875" style="7" customWidth="1"/>
    <col min="5907" max="5907" width="10.5546875" style="7" customWidth="1"/>
    <col min="5908" max="6144" width="11.44140625" style="7"/>
    <col min="6145" max="6145" width="39.6640625" style="7" customWidth="1"/>
    <col min="6146" max="6150" width="8.5546875" style="7" customWidth="1"/>
    <col min="6151" max="6151" width="9.88671875" style="7" customWidth="1"/>
    <col min="6152" max="6154" width="8.5546875" style="7" customWidth="1"/>
    <col min="6155" max="6155" width="9.5546875" style="7" customWidth="1"/>
    <col min="6156" max="6162" width="7.5546875" style="7" customWidth="1"/>
    <col min="6163" max="6163" width="10.5546875" style="7" customWidth="1"/>
    <col min="6164" max="6400" width="11.44140625" style="7"/>
    <col min="6401" max="6401" width="39.6640625" style="7" customWidth="1"/>
    <col min="6402" max="6406" width="8.5546875" style="7" customWidth="1"/>
    <col min="6407" max="6407" width="9.88671875" style="7" customWidth="1"/>
    <col min="6408" max="6410" width="8.5546875" style="7" customWidth="1"/>
    <col min="6411" max="6411" width="9.5546875" style="7" customWidth="1"/>
    <col min="6412" max="6418" width="7.5546875" style="7" customWidth="1"/>
    <col min="6419" max="6419" width="10.5546875" style="7" customWidth="1"/>
    <col min="6420" max="6656" width="11.44140625" style="7"/>
    <col min="6657" max="6657" width="39.6640625" style="7" customWidth="1"/>
    <col min="6658" max="6662" width="8.5546875" style="7" customWidth="1"/>
    <col min="6663" max="6663" width="9.88671875" style="7" customWidth="1"/>
    <col min="6664" max="6666" width="8.5546875" style="7" customWidth="1"/>
    <col min="6667" max="6667" width="9.5546875" style="7" customWidth="1"/>
    <col min="6668" max="6674" width="7.5546875" style="7" customWidth="1"/>
    <col min="6675" max="6675" width="10.5546875" style="7" customWidth="1"/>
    <col min="6676" max="6912" width="11.44140625" style="7"/>
    <col min="6913" max="6913" width="39.6640625" style="7" customWidth="1"/>
    <col min="6914" max="6918" width="8.5546875" style="7" customWidth="1"/>
    <col min="6919" max="6919" width="9.88671875" style="7" customWidth="1"/>
    <col min="6920" max="6922" width="8.5546875" style="7" customWidth="1"/>
    <col min="6923" max="6923" width="9.5546875" style="7" customWidth="1"/>
    <col min="6924" max="6930" width="7.5546875" style="7" customWidth="1"/>
    <col min="6931" max="6931" width="10.5546875" style="7" customWidth="1"/>
    <col min="6932" max="7168" width="11.44140625" style="7"/>
    <col min="7169" max="7169" width="39.6640625" style="7" customWidth="1"/>
    <col min="7170" max="7174" width="8.5546875" style="7" customWidth="1"/>
    <col min="7175" max="7175" width="9.88671875" style="7" customWidth="1"/>
    <col min="7176" max="7178" width="8.5546875" style="7" customWidth="1"/>
    <col min="7179" max="7179" width="9.5546875" style="7" customWidth="1"/>
    <col min="7180" max="7186" width="7.5546875" style="7" customWidth="1"/>
    <col min="7187" max="7187" width="10.5546875" style="7" customWidth="1"/>
    <col min="7188" max="7424" width="11.44140625" style="7"/>
    <col min="7425" max="7425" width="39.6640625" style="7" customWidth="1"/>
    <col min="7426" max="7430" width="8.5546875" style="7" customWidth="1"/>
    <col min="7431" max="7431" width="9.88671875" style="7" customWidth="1"/>
    <col min="7432" max="7434" width="8.5546875" style="7" customWidth="1"/>
    <col min="7435" max="7435" width="9.5546875" style="7" customWidth="1"/>
    <col min="7436" max="7442" width="7.5546875" style="7" customWidth="1"/>
    <col min="7443" max="7443" width="10.5546875" style="7" customWidth="1"/>
    <col min="7444" max="7680" width="11.44140625" style="7"/>
    <col min="7681" max="7681" width="39.6640625" style="7" customWidth="1"/>
    <col min="7682" max="7686" width="8.5546875" style="7" customWidth="1"/>
    <col min="7687" max="7687" width="9.88671875" style="7" customWidth="1"/>
    <col min="7688" max="7690" width="8.5546875" style="7" customWidth="1"/>
    <col min="7691" max="7691" width="9.5546875" style="7" customWidth="1"/>
    <col min="7692" max="7698" width="7.5546875" style="7" customWidth="1"/>
    <col min="7699" max="7699" width="10.5546875" style="7" customWidth="1"/>
    <col min="7700" max="7936" width="11.44140625" style="7"/>
    <col min="7937" max="7937" width="39.6640625" style="7" customWidth="1"/>
    <col min="7938" max="7942" width="8.5546875" style="7" customWidth="1"/>
    <col min="7943" max="7943" width="9.88671875" style="7" customWidth="1"/>
    <col min="7944" max="7946" width="8.5546875" style="7" customWidth="1"/>
    <col min="7947" max="7947" width="9.5546875" style="7" customWidth="1"/>
    <col min="7948" max="7954" width="7.5546875" style="7" customWidth="1"/>
    <col min="7955" max="7955" width="10.5546875" style="7" customWidth="1"/>
    <col min="7956" max="8192" width="11.44140625" style="7"/>
    <col min="8193" max="8193" width="39.6640625" style="7" customWidth="1"/>
    <col min="8194" max="8198" width="8.5546875" style="7" customWidth="1"/>
    <col min="8199" max="8199" width="9.88671875" style="7" customWidth="1"/>
    <col min="8200" max="8202" width="8.5546875" style="7" customWidth="1"/>
    <col min="8203" max="8203" width="9.5546875" style="7" customWidth="1"/>
    <col min="8204" max="8210" width="7.5546875" style="7" customWidth="1"/>
    <col min="8211" max="8211" width="10.5546875" style="7" customWidth="1"/>
    <col min="8212" max="8448" width="11.44140625" style="7"/>
    <col min="8449" max="8449" width="39.6640625" style="7" customWidth="1"/>
    <col min="8450" max="8454" width="8.5546875" style="7" customWidth="1"/>
    <col min="8455" max="8455" width="9.88671875" style="7" customWidth="1"/>
    <col min="8456" max="8458" width="8.5546875" style="7" customWidth="1"/>
    <col min="8459" max="8459" width="9.5546875" style="7" customWidth="1"/>
    <col min="8460" max="8466" width="7.5546875" style="7" customWidth="1"/>
    <col min="8467" max="8467" width="10.5546875" style="7" customWidth="1"/>
    <col min="8468" max="8704" width="11.44140625" style="7"/>
    <col min="8705" max="8705" width="39.6640625" style="7" customWidth="1"/>
    <col min="8706" max="8710" width="8.5546875" style="7" customWidth="1"/>
    <col min="8711" max="8711" width="9.88671875" style="7" customWidth="1"/>
    <col min="8712" max="8714" width="8.5546875" style="7" customWidth="1"/>
    <col min="8715" max="8715" width="9.5546875" style="7" customWidth="1"/>
    <col min="8716" max="8722" width="7.5546875" style="7" customWidth="1"/>
    <col min="8723" max="8723" width="10.5546875" style="7" customWidth="1"/>
    <col min="8724" max="8960" width="11.44140625" style="7"/>
    <col min="8961" max="8961" width="39.6640625" style="7" customWidth="1"/>
    <col min="8962" max="8966" width="8.5546875" style="7" customWidth="1"/>
    <col min="8967" max="8967" width="9.88671875" style="7" customWidth="1"/>
    <col min="8968" max="8970" width="8.5546875" style="7" customWidth="1"/>
    <col min="8971" max="8971" width="9.5546875" style="7" customWidth="1"/>
    <col min="8972" max="8978" width="7.5546875" style="7" customWidth="1"/>
    <col min="8979" max="8979" width="10.5546875" style="7" customWidth="1"/>
    <col min="8980" max="9216" width="11.44140625" style="7"/>
    <col min="9217" max="9217" width="39.6640625" style="7" customWidth="1"/>
    <col min="9218" max="9222" width="8.5546875" style="7" customWidth="1"/>
    <col min="9223" max="9223" width="9.88671875" style="7" customWidth="1"/>
    <col min="9224" max="9226" width="8.5546875" style="7" customWidth="1"/>
    <col min="9227" max="9227" width="9.5546875" style="7" customWidth="1"/>
    <col min="9228" max="9234" width="7.5546875" style="7" customWidth="1"/>
    <col min="9235" max="9235" width="10.5546875" style="7" customWidth="1"/>
    <col min="9236" max="9472" width="11.44140625" style="7"/>
    <col min="9473" max="9473" width="39.6640625" style="7" customWidth="1"/>
    <col min="9474" max="9478" width="8.5546875" style="7" customWidth="1"/>
    <col min="9479" max="9479" width="9.88671875" style="7" customWidth="1"/>
    <col min="9480" max="9482" width="8.5546875" style="7" customWidth="1"/>
    <col min="9483" max="9483" width="9.5546875" style="7" customWidth="1"/>
    <col min="9484" max="9490" width="7.5546875" style="7" customWidth="1"/>
    <col min="9491" max="9491" width="10.5546875" style="7" customWidth="1"/>
    <col min="9492" max="9728" width="11.44140625" style="7"/>
    <col min="9729" max="9729" width="39.6640625" style="7" customWidth="1"/>
    <col min="9730" max="9734" width="8.5546875" style="7" customWidth="1"/>
    <col min="9735" max="9735" width="9.88671875" style="7" customWidth="1"/>
    <col min="9736" max="9738" width="8.5546875" style="7" customWidth="1"/>
    <col min="9739" max="9739" width="9.5546875" style="7" customWidth="1"/>
    <col min="9740" max="9746" width="7.5546875" style="7" customWidth="1"/>
    <col min="9747" max="9747" width="10.5546875" style="7" customWidth="1"/>
    <col min="9748" max="9984" width="11.44140625" style="7"/>
    <col min="9985" max="9985" width="39.6640625" style="7" customWidth="1"/>
    <col min="9986" max="9990" width="8.5546875" style="7" customWidth="1"/>
    <col min="9991" max="9991" width="9.88671875" style="7" customWidth="1"/>
    <col min="9992" max="9994" width="8.5546875" style="7" customWidth="1"/>
    <col min="9995" max="9995" width="9.5546875" style="7" customWidth="1"/>
    <col min="9996" max="10002" width="7.5546875" style="7" customWidth="1"/>
    <col min="10003" max="10003" width="10.5546875" style="7" customWidth="1"/>
    <col min="10004" max="10240" width="11.44140625" style="7"/>
    <col min="10241" max="10241" width="39.6640625" style="7" customWidth="1"/>
    <col min="10242" max="10246" width="8.5546875" style="7" customWidth="1"/>
    <col min="10247" max="10247" width="9.88671875" style="7" customWidth="1"/>
    <col min="10248" max="10250" width="8.5546875" style="7" customWidth="1"/>
    <col min="10251" max="10251" width="9.5546875" style="7" customWidth="1"/>
    <col min="10252" max="10258" width="7.5546875" style="7" customWidth="1"/>
    <col min="10259" max="10259" width="10.5546875" style="7" customWidth="1"/>
    <col min="10260" max="10496" width="11.44140625" style="7"/>
    <col min="10497" max="10497" width="39.6640625" style="7" customWidth="1"/>
    <col min="10498" max="10502" width="8.5546875" style="7" customWidth="1"/>
    <col min="10503" max="10503" width="9.88671875" style="7" customWidth="1"/>
    <col min="10504" max="10506" width="8.5546875" style="7" customWidth="1"/>
    <col min="10507" max="10507" width="9.5546875" style="7" customWidth="1"/>
    <col min="10508" max="10514" width="7.5546875" style="7" customWidth="1"/>
    <col min="10515" max="10515" width="10.5546875" style="7" customWidth="1"/>
    <col min="10516" max="10752" width="11.44140625" style="7"/>
    <col min="10753" max="10753" width="39.6640625" style="7" customWidth="1"/>
    <col min="10754" max="10758" width="8.5546875" style="7" customWidth="1"/>
    <col min="10759" max="10759" width="9.88671875" style="7" customWidth="1"/>
    <col min="10760" max="10762" width="8.5546875" style="7" customWidth="1"/>
    <col min="10763" max="10763" width="9.5546875" style="7" customWidth="1"/>
    <col min="10764" max="10770" width="7.5546875" style="7" customWidth="1"/>
    <col min="10771" max="10771" width="10.5546875" style="7" customWidth="1"/>
    <col min="10772" max="11008" width="11.44140625" style="7"/>
    <col min="11009" max="11009" width="39.6640625" style="7" customWidth="1"/>
    <col min="11010" max="11014" width="8.5546875" style="7" customWidth="1"/>
    <col min="11015" max="11015" width="9.88671875" style="7" customWidth="1"/>
    <col min="11016" max="11018" width="8.5546875" style="7" customWidth="1"/>
    <col min="11019" max="11019" width="9.5546875" style="7" customWidth="1"/>
    <col min="11020" max="11026" width="7.5546875" style="7" customWidth="1"/>
    <col min="11027" max="11027" width="10.5546875" style="7" customWidth="1"/>
    <col min="11028" max="11264" width="11.44140625" style="7"/>
    <col min="11265" max="11265" width="39.6640625" style="7" customWidth="1"/>
    <col min="11266" max="11270" width="8.5546875" style="7" customWidth="1"/>
    <col min="11271" max="11271" width="9.88671875" style="7" customWidth="1"/>
    <col min="11272" max="11274" width="8.5546875" style="7" customWidth="1"/>
    <col min="11275" max="11275" width="9.5546875" style="7" customWidth="1"/>
    <col min="11276" max="11282" width="7.5546875" style="7" customWidth="1"/>
    <col min="11283" max="11283" width="10.5546875" style="7" customWidth="1"/>
    <col min="11284" max="11520" width="11.44140625" style="7"/>
    <col min="11521" max="11521" width="39.6640625" style="7" customWidth="1"/>
    <col min="11522" max="11526" width="8.5546875" style="7" customWidth="1"/>
    <col min="11527" max="11527" width="9.88671875" style="7" customWidth="1"/>
    <col min="11528" max="11530" width="8.5546875" style="7" customWidth="1"/>
    <col min="11531" max="11531" width="9.5546875" style="7" customWidth="1"/>
    <col min="11532" max="11538" width="7.5546875" style="7" customWidth="1"/>
    <col min="11539" max="11539" width="10.5546875" style="7" customWidth="1"/>
    <col min="11540" max="11776" width="11.44140625" style="7"/>
    <col min="11777" max="11777" width="39.6640625" style="7" customWidth="1"/>
    <col min="11778" max="11782" width="8.5546875" style="7" customWidth="1"/>
    <col min="11783" max="11783" width="9.88671875" style="7" customWidth="1"/>
    <col min="11784" max="11786" width="8.5546875" style="7" customWidth="1"/>
    <col min="11787" max="11787" width="9.5546875" style="7" customWidth="1"/>
    <col min="11788" max="11794" width="7.5546875" style="7" customWidth="1"/>
    <col min="11795" max="11795" width="10.5546875" style="7" customWidth="1"/>
    <col min="11796" max="12032" width="11.44140625" style="7"/>
    <col min="12033" max="12033" width="39.6640625" style="7" customWidth="1"/>
    <col min="12034" max="12038" width="8.5546875" style="7" customWidth="1"/>
    <col min="12039" max="12039" width="9.88671875" style="7" customWidth="1"/>
    <col min="12040" max="12042" width="8.5546875" style="7" customWidth="1"/>
    <col min="12043" max="12043" width="9.5546875" style="7" customWidth="1"/>
    <col min="12044" max="12050" width="7.5546875" style="7" customWidth="1"/>
    <col min="12051" max="12051" width="10.5546875" style="7" customWidth="1"/>
    <col min="12052" max="12288" width="11.44140625" style="7"/>
    <col min="12289" max="12289" width="39.6640625" style="7" customWidth="1"/>
    <col min="12290" max="12294" width="8.5546875" style="7" customWidth="1"/>
    <col min="12295" max="12295" width="9.88671875" style="7" customWidth="1"/>
    <col min="12296" max="12298" width="8.5546875" style="7" customWidth="1"/>
    <col min="12299" max="12299" width="9.5546875" style="7" customWidth="1"/>
    <col min="12300" max="12306" width="7.5546875" style="7" customWidth="1"/>
    <col min="12307" max="12307" width="10.5546875" style="7" customWidth="1"/>
    <col min="12308" max="12544" width="11.44140625" style="7"/>
    <col min="12545" max="12545" width="39.6640625" style="7" customWidth="1"/>
    <col min="12546" max="12550" width="8.5546875" style="7" customWidth="1"/>
    <col min="12551" max="12551" width="9.88671875" style="7" customWidth="1"/>
    <col min="12552" max="12554" width="8.5546875" style="7" customWidth="1"/>
    <col min="12555" max="12555" width="9.5546875" style="7" customWidth="1"/>
    <col min="12556" max="12562" width="7.5546875" style="7" customWidth="1"/>
    <col min="12563" max="12563" width="10.5546875" style="7" customWidth="1"/>
    <col min="12564" max="12800" width="11.44140625" style="7"/>
    <col min="12801" max="12801" width="39.6640625" style="7" customWidth="1"/>
    <col min="12802" max="12806" width="8.5546875" style="7" customWidth="1"/>
    <col min="12807" max="12807" width="9.88671875" style="7" customWidth="1"/>
    <col min="12808" max="12810" width="8.5546875" style="7" customWidth="1"/>
    <col min="12811" max="12811" width="9.5546875" style="7" customWidth="1"/>
    <col min="12812" max="12818" width="7.5546875" style="7" customWidth="1"/>
    <col min="12819" max="12819" width="10.5546875" style="7" customWidth="1"/>
    <col min="12820" max="13056" width="11.44140625" style="7"/>
    <col min="13057" max="13057" width="39.6640625" style="7" customWidth="1"/>
    <col min="13058" max="13062" width="8.5546875" style="7" customWidth="1"/>
    <col min="13063" max="13063" width="9.88671875" style="7" customWidth="1"/>
    <col min="13064" max="13066" width="8.5546875" style="7" customWidth="1"/>
    <col min="13067" max="13067" width="9.5546875" style="7" customWidth="1"/>
    <col min="13068" max="13074" width="7.5546875" style="7" customWidth="1"/>
    <col min="13075" max="13075" width="10.5546875" style="7" customWidth="1"/>
    <col min="13076" max="13312" width="11.44140625" style="7"/>
    <col min="13313" max="13313" width="39.6640625" style="7" customWidth="1"/>
    <col min="13314" max="13318" width="8.5546875" style="7" customWidth="1"/>
    <col min="13319" max="13319" width="9.88671875" style="7" customWidth="1"/>
    <col min="13320" max="13322" width="8.5546875" style="7" customWidth="1"/>
    <col min="13323" max="13323" width="9.5546875" style="7" customWidth="1"/>
    <col min="13324" max="13330" width="7.5546875" style="7" customWidth="1"/>
    <col min="13331" max="13331" width="10.5546875" style="7" customWidth="1"/>
    <col min="13332" max="13568" width="11.44140625" style="7"/>
    <col min="13569" max="13569" width="39.6640625" style="7" customWidth="1"/>
    <col min="13570" max="13574" width="8.5546875" style="7" customWidth="1"/>
    <col min="13575" max="13575" width="9.88671875" style="7" customWidth="1"/>
    <col min="13576" max="13578" width="8.5546875" style="7" customWidth="1"/>
    <col min="13579" max="13579" width="9.5546875" style="7" customWidth="1"/>
    <col min="13580" max="13586" width="7.5546875" style="7" customWidth="1"/>
    <col min="13587" max="13587" width="10.5546875" style="7" customWidth="1"/>
    <col min="13588" max="13824" width="11.44140625" style="7"/>
    <col min="13825" max="13825" width="39.6640625" style="7" customWidth="1"/>
    <col min="13826" max="13830" width="8.5546875" style="7" customWidth="1"/>
    <col min="13831" max="13831" width="9.88671875" style="7" customWidth="1"/>
    <col min="13832" max="13834" width="8.5546875" style="7" customWidth="1"/>
    <col min="13835" max="13835" width="9.5546875" style="7" customWidth="1"/>
    <col min="13836" max="13842" width="7.5546875" style="7" customWidth="1"/>
    <col min="13843" max="13843" width="10.5546875" style="7" customWidth="1"/>
    <col min="13844" max="14080" width="11.44140625" style="7"/>
    <col min="14081" max="14081" width="39.6640625" style="7" customWidth="1"/>
    <col min="14082" max="14086" width="8.5546875" style="7" customWidth="1"/>
    <col min="14087" max="14087" width="9.88671875" style="7" customWidth="1"/>
    <col min="14088" max="14090" width="8.5546875" style="7" customWidth="1"/>
    <col min="14091" max="14091" width="9.5546875" style="7" customWidth="1"/>
    <col min="14092" max="14098" width="7.5546875" style="7" customWidth="1"/>
    <col min="14099" max="14099" width="10.5546875" style="7" customWidth="1"/>
    <col min="14100" max="14336" width="11.44140625" style="7"/>
    <col min="14337" max="14337" width="39.6640625" style="7" customWidth="1"/>
    <col min="14338" max="14342" width="8.5546875" style="7" customWidth="1"/>
    <col min="14343" max="14343" width="9.88671875" style="7" customWidth="1"/>
    <col min="14344" max="14346" width="8.5546875" style="7" customWidth="1"/>
    <col min="14347" max="14347" width="9.5546875" style="7" customWidth="1"/>
    <col min="14348" max="14354" width="7.5546875" style="7" customWidth="1"/>
    <col min="14355" max="14355" width="10.5546875" style="7" customWidth="1"/>
    <col min="14356" max="14592" width="11.44140625" style="7"/>
    <col min="14593" max="14593" width="39.6640625" style="7" customWidth="1"/>
    <col min="14594" max="14598" width="8.5546875" style="7" customWidth="1"/>
    <col min="14599" max="14599" width="9.88671875" style="7" customWidth="1"/>
    <col min="14600" max="14602" width="8.5546875" style="7" customWidth="1"/>
    <col min="14603" max="14603" width="9.5546875" style="7" customWidth="1"/>
    <col min="14604" max="14610" width="7.5546875" style="7" customWidth="1"/>
    <col min="14611" max="14611" width="10.5546875" style="7" customWidth="1"/>
    <col min="14612" max="14848" width="11.44140625" style="7"/>
    <col min="14849" max="14849" width="39.6640625" style="7" customWidth="1"/>
    <col min="14850" max="14854" width="8.5546875" style="7" customWidth="1"/>
    <col min="14855" max="14855" width="9.88671875" style="7" customWidth="1"/>
    <col min="14856" max="14858" width="8.5546875" style="7" customWidth="1"/>
    <col min="14859" max="14859" width="9.5546875" style="7" customWidth="1"/>
    <col min="14860" max="14866" width="7.5546875" style="7" customWidth="1"/>
    <col min="14867" max="14867" width="10.5546875" style="7" customWidth="1"/>
    <col min="14868" max="15104" width="11.44140625" style="7"/>
    <col min="15105" max="15105" width="39.6640625" style="7" customWidth="1"/>
    <col min="15106" max="15110" width="8.5546875" style="7" customWidth="1"/>
    <col min="15111" max="15111" width="9.88671875" style="7" customWidth="1"/>
    <col min="15112" max="15114" width="8.5546875" style="7" customWidth="1"/>
    <col min="15115" max="15115" width="9.5546875" style="7" customWidth="1"/>
    <col min="15116" max="15122" width="7.5546875" style="7" customWidth="1"/>
    <col min="15123" max="15123" width="10.5546875" style="7" customWidth="1"/>
    <col min="15124" max="15360" width="11.44140625" style="7"/>
    <col min="15361" max="15361" width="39.6640625" style="7" customWidth="1"/>
    <col min="15362" max="15366" width="8.5546875" style="7" customWidth="1"/>
    <col min="15367" max="15367" width="9.88671875" style="7" customWidth="1"/>
    <col min="15368" max="15370" width="8.5546875" style="7" customWidth="1"/>
    <col min="15371" max="15371" width="9.5546875" style="7" customWidth="1"/>
    <col min="15372" max="15378" width="7.5546875" style="7" customWidth="1"/>
    <col min="15379" max="15379" width="10.5546875" style="7" customWidth="1"/>
    <col min="15380" max="15616" width="11.44140625" style="7"/>
    <col min="15617" max="15617" width="39.6640625" style="7" customWidth="1"/>
    <col min="15618" max="15622" width="8.5546875" style="7" customWidth="1"/>
    <col min="15623" max="15623" width="9.88671875" style="7" customWidth="1"/>
    <col min="15624" max="15626" width="8.5546875" style="7" customWidth="1"/>
    <col min="15627" max="15627" width="9.5546875" style="7" customWidth="1"/>
    <col min="15628" max="15634" width="7.5546875" style="7" customWidth="1"/>
    <col min="15635" max="15635" width="10.5546875" style="7" customWidth="1"/>
    <col min="15636" max="15872" width="11.44140625" style="7"/>
    <col min="15873" max="15873" width="39.6640625" style="7" customWidth="1"/>
    <col min="15874" max="15878" width="8.5546875" style="7" customWidth="1"/>
    <col min="15879" max="15879" width="9.88671875" style="7" customWidth="1"/>
    <col min="15880" max="15882" width="8.5546875" style="7" customWidth="1"/>
    <col min="15883" max="15883" width="9.5546875" style="7" customWidth="1"/>
    <col min="15884" max="15890" width="7.5546875" style="7" customWidth="1"/>
    <col min="15891" max="15891" width="10.5546875" style="7" customWidth="1"/>
    <col min="15892" max="16128" width="11.44140625" style="7"/>
    <col min="16129" max="16129" width="39.6640625" style="7" customWidth="1"/>
    <col min="16130" max="16134" width="8.5546875" style="7" customWidth="1"/>
    <col min="16135" max="16135" width="9.88671875" style="7" customWidth="1"/>
    <col min="16136" max="16138" width="8.5546875" style="7" customWidth="1"/>
    <col min="16139" max="16139" width="9.5546875" style="7" customWidth="1"/>
    <col min="16140" max="16146" width="7.5546875" style="7" customWidth="1"/>
    <col min="16147" max="16147" width="10.5546875" style="7" customWidth="1"/>
    <col min="16148" max="16384" width="11.44140625" style="7"/>
  </cols>
  <sheetData>
    <row r="1" spans="1:20" ht="18" customHeight="1">
      <c r="A1" s="1401" t="s">
        <v>1230</v>
      </c>
      <c r="B1" s="273"/>
      <c r="C1" s="273"/>
      <c r="D1" s="273"/>
      <c r="E1" s="273"/>
      <c r="F1" s="273"/>
      <c r="G1" s="273"/>
      <c r="H1" s="273"/>
      <c r="I1" s="273"/>
      <c r="J1" s="273"/>
      <c r="K1" s="273"/>
      <c r="L1" s="273"/>
      <c r="M1" s="273"/>
      <c r="N1" s="273"/>
      <c r="O1" s="273"/>
      <c r="P1" s="273"/>
      <c r="Q1" s="273"/>
      <c r="R1" s="273"/>
      <c r="S1" s="273"/>
    </row>
    <row r="2" spans="1:20" s="301" customFormat="1" ht="24" customHeight="1">
      <c r="A2" s="167" t="s">
        <v>1089</v>
      </c>
      <c r="B2" s="1158"/>
      <c r="C2" s="1158"/>
      <c r="D2" s="1158"/>
      <c r="E2" s="1158"/>
      <c r="F2" s="1158"/>
      <c r="G2" s="1158"/>
      <c r="H2" s="1158"/>
      <c r="I2" s="1158"/>
      <c r="J2" s="1158"/>
      <c r="K2" s="1158"/>
      <c r="L2" s="1158"/>
      <c r="M2" s="1158"/>
      <c r="N2" s="1158"/>
      <c r="O2" s="1158"/>
      <c r="P2" s="1158"/>
      <c r="Q2" s="1158"/>
      <c r="R2" s="1158"/>
      <c r="S2" s="1158"/>
    </row>
    <row r="3" spans="1:20" s="301" customFormat="1" ht="24" customHeight="1">
      <c r="A3" s="167" t="s">
        <v>1090</v>
      </c>
      <c r="B3" s="1158"/>
      <c r="C3" s="1158"/>
      <c r="D3" s="1158"/>
      <c r="E3" s="1158"/>
      <c r="F3" s="1158"/>
      <c r="G3" s="1158"/>
      <c r="H3" s="1158"/>
      <c r="I3" s="1158"/>
      <c r="J3" s="1158"/>
      <c r="K3" s="1158"/>
      <c r="L3" s="1158"/>
      <c r="M3" s="1158"/>
      <c r="N3" s="1158"/>
      <c r="O3" s="1158"/>
      <c r="P3" s="1158"/>
      <c r="Q3" s="1158"/>
      <c r="R3" s="1158"/>
      <c r="S3" s="1158"/>
    </row>
    <row r="4" spans="1:20" ht="20.100000000000001" customHeight="1">
      <c r="A4" s="169">
        <v>45504</v>
      </c>
      <c r="B4" s="1159"/>
      <c r="C4" s="1159"/>
      <c r="D4" s="1159"/>
      <c r="E4" s="1159"/>
      <c r="F4" s="1159"/>
      <c r="G4" s="1159"/>
      <c r="H4" s="1159"/>
      <c r="I4" s="1159"/>
      <c r="J4" s="1159"/>
      <c r="K4" s="1159"/>
      <c r="L4" s="1159"/>
      <c r="M4" s="1159"/>
      <c r="N4" s="1159"/>
      <c r="O4" s="1159"/>
      <c r="P4" s="1159"/>
      <c r="Q4" s="1159"/>
      <c r="R4" s="1159"/>
      <c r="S4" s="1159"/>
    </row>
    <row r="5" spans="1:20" ht="18" customHeight="1">
      <c r="A5" s="170" t="s">
        <v>122</v>
      </c>
      <c r="B5" s="1160"/>
      <c r="C5" s="1160"/>
      <c r="D5" s="1160"/>
      <c r="E5" s="1160"/>
      <c r="F5" s="1160"/>
      <c r="G5" s="1160"/>
      <c r="H5" s="1160"/>
      <c r="I5" s="1160"/>
      <c r="J5" s="1160"/>
      <c r="K5" s="1160"/>
      <c r="L5" s="1160"/>
      <c r="M5" s="1160"/>
      <c r="N5" s="1160"/>
      <c r="O5" s="1160"/>
      <c r="P5" s="1160"/>
      <c r="Q5" s="1160"/>
      <c r="R5" s="1160"/>
      <c r="S5" s="1160"/>
    </row>
    <row r="6" spans="1:20" ht="8.1" customHeight="1" thickBot="1">
      <c r="A6" s="62"/>
      <c r="B6" s="62"/>
      <c r="C6" s="62"/>
      <c r="D6" s="62"/>
      <c r="E6" s="62"/>
      <c r="F6" s="62"/>
      <c r="G6" s="62"/>
      <c r="H6" s="62"/>
      <c r="I6" s="62"/>
      <c r="J6" s="62"/>
      <c r="K6" s="62"/>
      <c r="L6" s="62"/>
      <c r="M6" s="62"/>
      <c r="N6" s="62"/>
      <c r="O6" s="62"/>
      <c r="P6" s="62"/>
      <c r="Q6" s="62"/>
      <c r="R6" s="62"/>
      <c r="S6" s="62"/>
    </row>
    <row r="7" spans="1:20" ht="36" customHeight="1">
      <c r="A7" s="1026" t="s">
        <v>1001</v>
      </c>
      <c r="B7" s="1161" t="s">
        <v>29</v>
      </c>
      <c r="C7" s="1161" t="s">
        <v>30</v>
      </c>
      <c r="D7" s="1161" t="s">
        <v>31</v>
      </c>
      <c r="E7" s="1161" t="s">
        <v>32</v>
      </c>
      <c r="F7" s="1161" t="s">
        <v>33</v>
      </c>
      <c r="G7" s="1161" t="s">
        <v>114</v>
      </c>
      <c r="H7" s="1161" t="s">
        <v>35</v>
      </c>
      <c r="I7" s="1161" t="s">
        <v>789</v>
      </c>
      <c r="J7" s="1161" t="s">
        <v>37</v>
      </c>
      <c r="K7" s="1161" t="s">
        <v>38</v>
      </c>
      <c r="L7" s="1161" t="s">
        <v>96</v>
      </c>
      <c r="M7" s="1161" t="s">
        <v>40</v>
      </c>
      <c r="N7" s="1161" t="s">
        <v>150</v>
      </c>
      <c r="O7" s="1161" t="s">
        <v>42</v>
      </c>
      <c r="P7" s="1161" t="s">
        <v>43</v>
      </c>
      <c r="Q7" s="1161" t="s">
        <v>44</v>
      </c>
      <c r="R7" s="1161" t="s">
        <v>771</v>
      </c>
      <c r="S7" s="1161" t="s">
        <v>193</v>
      </c>
      <c r="T7" s="13"/>
    </row>
    <row r="8" spans="1:20" ht="24.9" customHeight="1">
      <c r="A8" s="683"/>
      <c r="B8" s="1162"/>
      <c r="C8" s="1162"/>
      <c r="D8" s="1162"/>
      <c r="E8" s="1162"/>
      <c r="F8" s="1162"/>
      <c r="G8" s="1162"/>
      <c r="H8" s="1162"/>
      <c r="I8" s="1162"/>
      <c r="J8" s="1162"/>
      <c r="K8" s="1162"/>
      <c r="L8" s="1162"/>
      <c r="M8" s="1162"/>
      <c r="N8" s="1162"/>
      <c r="O8" s="1162"/>
      <c r="P8" s="1162"/>
      <c r="Q8" s="1162"/>
      <c r="R8" s="1162"/>
      <c r="S8" s="1162"/>
      <c r="T8" s="13"/>
    </row>
    <row r="9" spans="1:20" ht="19.5" customHeight="1">
      <c r="A9" s="683"/>
      <c r="B9" s="1162"/>
      <c r="C9" s="1162"/>
      <c r="D9" s="1162"/>
      <c r="E9" s="1162"/>
      <c r="F9" s="1162"/>
      <c r="G9" s="1162"/>
      <c r="H9" s="1162"/>
      <c r="I9" s="1162"/>
      <c r="J9" s="1162"/>
      <c r="K9" s="1162"/>
      <c r="L9" s="1162"/>
      <c r="M9" s="1162"/>
      <c r="N9" s="1162"/>
      <c r="O9" s="1162"/>
      <c r="P9" s="1162"/>
      <c r="Q9" s="1162"/>
      <c r="R9" s="1162"/>
      <c r="S9" s="1162"/>
      <c r="T9" s="13"/>
    </row>
    <row r="10" spans="1:20" ht="27" customHeight="1">
      <c r="A10" s="683"/>
      <c r="B10" s="1162"/>
      <c r="C10" s="1162"/>
      <c r="D10" s="1162"/>
      <c r="E10" s="1162"/>
      <c r="F10" s="1162"/>
      <c r="G10" s="1162"/>
      <c r="H10" s="1162"/>
      <c r="I10" s="1162"/>
      <c r="J10" s="1162"/>
      <c r="K10" s="1162"/>
      <c r="L10" s="1162" t="s">
        <v>1091</v>
      </c>
      <c r="M10" s="1162" t="s">
        <v>1091</v>
      </c>
      <c r="N10" s="1162"/>
      <c r="O10" s="1162"/>
      <c r="P10" s="1162" t="s">
        <v>1092</v>
      </c>
      <c r="Q10" s="1162"/>
      <c r="R10" s="1162"/>
      <c r="S10" s="1162"/>
      <c r="T10" s="13"/>
    </row>
    <row r="11" spans="1:20" ht="3.9" customHeight="1">
      <c r="A11" s="1163"/>
      <c r="B11" s="1164"/>
      <c r="C11" s="1164"/>
      <c r="D11" s="1164"/>
      <c r="E11" s="1164"/>
      <c r="F11" s="1164"/>
      <c r="G11" s="1164"/>
      <c r="H11" s="1164"/>
      <c r="I11" s="1164"/>
      <c r="J11" s="1164"/>
      <c r="K11" s="1164"/>
      <c r="L11" s="1164"/>
      <c r="M11" s="1164"/>
      <c r="N11" s="1164"/>
      <c r="O11" s="1164"/>
      <c r="P11" s="1164"/>
      <c r="Q11" s="1164"/>
      <c r="R11" s="1164"/>
      <c r="S11" s="1164"/>
      <c r="T11" s="13"/>
    </row>
    <row r="12" spans="1:20" s="35" customFormat="1" ht="3" customHeight="1">
      <c r="A12" s="1165"/>
      <c r="B12" s="1166"/>
      <c r="C12" s="1166"/>
      <c r="D12" s="1166"/>
      <c r="E12" s="1166"/>
      <c r="F12" s="1166"/>
      <c r="G12" s="1166"/>
      <c r="H12" s="1166"/>
      <c r="I12" s="1166"/>
      <c r="J12" s="1166"/>
      <c r="K12" s="1166"/>
      <c r="L12" s="1166"/>
      <c r="M12" s="1166"/>
      <c r="N12" s="1166"/>
      <c r="O12" s="1166"/>
      <c r="P12" s="1166"/>
      <c r="Q12" s="1166"/>
      <c r="R12" s="1166"/>
      <c r="S12" s="1166"/>
      <c r="T12" s="18"/>
    </row>
    <row r="13" spans="1:20" s="18" customFormat="1" ht="20.100000000000001" customHeight="1">
      <c r="A13" s="1167" t="s">
        <v>489</v>
      </c>
      <c r="B13" s="1168">
        <v>2945394.7890400002</v>
      </c>
      <c r="C13" s="1168">
        <v>30237.801009999999</v>
      </c>
      <c r="D13" s="1168">
        <v>3373691.0901899999</v>
      </c>
      <c r="E13" s="1168">
        <v>213968.37272000001</v>
      </c>
      <c r="F13" s="1168">
        <v>783963.13544999994</v>
      </c>
      <c r="G13" s="1168">
        <v>1618048.3273199999</v>
      </c>
      <c r="H13" s="1168">
        <v>44.808819999999997</v>
      </c>
      <c r="I13" s="1168">
        <v>2266286.0513300002</v>
      </c>
      <c r="J13" s="1168">
        <v>402077.70318999997</v>
      </c>
      <c r="K13" s="1168">
        <v>149588.72626</v>
      </c>
      <c r="L13" s="1168">
        <v>0</v>
      </c>
      <c r="M13" s="1168">
        <v>1303114.52932</v>
      </c>
      <c r="N13" s="1168">
        <v>0</v>
      </c>
      <c r="O13" s="1168">
        <v>18312.57142</v>
      </c>
      <c r="P13" s="1168">
        <v>190092.11228</v>
      </c>
      <c r="Q13" s="1168">
        <v>0</v>
      </c>
      <c r="R13" s="1168">
        <v>179278.34400000001</v>
      </c>
      <c r="S13" s="1169">
        <v>13474098.362350002</v>
      </c>
    </row>
    <row r="14" spans="1:20" s="18" customFormat="1" ht="20.100000000000001" customHeight="1">
      <c r="A14" s="1167" t="s">
        <v>490</v>
      </c>
      <c r="B14" s="1168">
        <v>1570520.41393</v>
      </c>
      <c r="C14" s="1168">
        <v>2092.0457200000001</v>
      </c>
      <c r="D14" s="1168">
        <v>3252060.4117999999</v>
      </c>
      <c r="E14" s="1168">
        <v>49818.340850000001</v>
      </c>
      <c r="F14" s="1168">
        <v>534730.16342999996</v>
      </c>
      <c r="G14" s="1168">
        <v>1667825.4117399999</v>
      </c>
      <c r="H14" s="1168">
        <v>137203.44985999999</v>
      </c>
      <c r="I14" s="1168">
        <v>1269173.9595999999</v>
      </c>
      <c r="J14" s="1168">
        <v>4992.3344999999999</v>
      </c>
      <c r="K14" s="1168">
        <v>4687.0318799999995</v>
      </c>
      <c r="L14" s="1168">
        <v>0</v>
      </c>
      <c r="M14" s="1168">
        <v>658195.80480000004</v>
      </c>
      <c r="N14" s="1168">
        <v>0</v>
      </c>
      <c r="O14" s="1168">
        <v>114.22217000000001</v>
      </c>
      <c r="P14" s="1168">
        <v>179759.24492999999</v>
      </c>
      <c r="Q14" s="1168">
        <v>18585</v>
      </c>
      <c r="R14" s="1168">
        <v>71215.675650000005</v>
      </c>
      <c r="S14" s="1169">
        <v>9420973.5108600017</v>
      </c>
    </row>
    <row r="15" spans="1:20" s="18" customFormat="1" ht="20.100000000000001" customHeight="1">
      <c r="A15" s="1167" t="s">
        <v>491</v>
      </c>
      <c r="B15" s="1168">
        <v>10369919.64804</v>
      </c>
      <c r="C15" s="1168">
        <v>81312.547130000006</v>
      </c>
      <c r="D15" s="1168">
        <v>17685615.623410001</v>
      </c>
      <c r="E15" s="1168">
        <v>608265.82966000005</v>
      </c>
      <c r="F15" s="1168">
        <v>2481698.0551800001</v>
      </c>
      <c r="G15" s="1168">
        <v>7963472.2920899997</v>
      </c>
      <c r="H15" s="1168">
        <v>480080.06633</v>
      </c>
      <c r="I15" s="1168">
        <v>5788729.4083599998</v>
      </c>
      <c r="J15" s="1168">
        <v>890767.15014000004</v>
      </c>
      <c r="K15" s="1168">
        <v>253766.70370000001</v>
      </c>
      <c r="L15" s="1168">
        <v>283.76864</v>
      </c>
      <c r="M15" s="1168">
        <v>1016655.81645</v>
      </c>
      <c r="N15" s="1168">
        <v>0</v>
      </c>
      <c r="O15" s="1168">
        <v>1640.5066400000001</v>
      </c>
      <c r="P15" s="1168">
        <v>325181.93656</v>
      </c>
      <c r="Q15" s="1168">
        <v>44604</v>
      </c>
      <c r="R15" s="1168">
        <v>337364.68672</v>
      </c>
      <c r="S15" s="1169">
        <v>48329358.03904999</v>
      </c>
    </row>
    <row r="16" spans="1:20" s="18" customFormat="1" ht="20.100000000000001" customHeight="1">
      <c r="A16" s="1167" t="s">
        <v>1093</v>
      </c>
      <c r="B16" s="1168">
        <v>1603600.46368</v>
      </c>
      <c r="C16" s="1168">
        <v>168.44498999999999</v>
      </c>
      <c r="D16" s="1168">
        <v>4552979.4756100001</v>
      </c>
      <c r="E16" s="1168">
        <v>29981.963159999999</v>
      </c>
      <c r="F16" s="1168">
        <v>299688.42061999999</v>
      </c>
      <c r="G16" s="1168">
        <v>1304044.63258</v>
      </c>
      <c r="H16" s="1168">
        <v>206441.54435000001</v>
      </c>
      <c r="I16" s="1168">
        <v>981095.01514999999</v>
      </c>
      <c r="J16" s="1168">
        <v>2452.19544</v>
      </c>
      <c r="K16" s="1168">
        <v>5575.5</v>
      </c>
      <c r="L16" s="1168">
        <v>0</v>
      </c>
      <c r="M16" s="1168">
        <v>1562.48332</v>
      </c>
      <c r="N16" s="1168">
        <v>0</v>
      </c>
      <c r="O16" s="1168">
        <v>16860.400799999999</v>
      </c>
      <c r="P16" s="1168">
        <v>100711.60086000001</v>
      </c>
      <c r="Q16" s="1168">
        <v>39585</v>
      </c>
      <c r="R16" s="1168">
        <v>0</v>
      </c>
      <c r="S16" s="1169">
        <v>9144747.1405599993</v>
      </c>
    </row>
    <row r="17" spans="1:19" s="18" customFormat="1" ht="20.100000000000001" customHeight="1">
      <c r="A17" s="1167" t="s">
        <v>1094</v>
      </c>
      <c r="B17" s="1168">
        <v>153519.70271000001</v>
      </c>
      <c r="C17" s="1168">
        <v>9.9599999999999994E-2</v>
      </c>
      <c r="D17" s="1168">
        <v>74355.99914</v>
      </c>
      <c r="E17" s="1168">
        <v>137.16865000000001</v>
      </c>
      <c r="F17" s="1168">
        <v>956.20542</v>
      </c>
      <c r="G17" s="1168">
        <v>187465.38169000001</v>
      </c>
      <c r="H17" s="1168">
        <v>0</v>
      </c>
      <c r="I17" s="1168">
        <v>4549.5628299999998</v>
      </c>
      <c r="J17" s="1168">
        <v>34454.08539</v>
      </c>
      <c r="K17" s="1168">
        <v>0</v>
      </c>
      <c r="L17" s="1168">
        <v>0</v>
      </c>
      <c r="M17" s="1168">
        <v>43796.054609999999</v>
      </c>
      <c r="N17" s="1168">
        <v>0</v>
      </c>
      <c r="O17" s="1168">
        <v>0</v>
      </c>
      <c r="P17" s="1168">
        <v>0</v>
      </c>
      <c r="Q17" s="1168">
        <v>0</v>
      </c>
      <c r="R17" s="1168">
        <v>0</v>
      </c>
      <c r="S17" s="1169">
        <v>499234.26004000002</v>
      </c>
    </row>
    <row r="18" spans="1:19" s="18" customFormat="1" ht="20.100000000000001" customHeight="1">
      <c r="A18" s="1167" t="s">
        <v>1009</v>
      </c>
      <c r="B18" s="1168">
        <v>836382.68918999995</v>
      </c>
      <c r="C18" s="1168">
        <v>6823.6473999999998</v>
      </c>
      <c r="D18" s="1168">
        <v>1906865.5724899999</v>
      </c>
      <c r="E18" s="1168">
        <v>120379.69434</v>
      </c>
      <c r="F18" s="1168">
        <v>281013.93501000002</v>
      </c>
      <c r="G18" s="1168">
        <v>222426.92894000001</v>
      </c>
      <c r="H18" s="1168">
        <v>20135.319650000001</v>
      </c>
      <c r="I18" s="1168">
        <v>334745.23969999998</v>
      </c>
      <c r="J18" s="1168">
        <v>478554.69329999998</v>
      </c>
      <c r="K18" s="1168">
        <v>81649.96557</v>
      </c>
      <c r="L18" s="1168">
        <v>0</v>
      </c>
      <c r="M18" s="1168">
        <v>228023.16675999999</v>
      </c>
      <c r="N18" s="1168">
        <v>0</v>
      </c>
      <c r="O18" s="1168">
        <v>12129.66562</v>
      </c>
      <c r="P18" s="1168">
        <v>0</v>
      </c>
      <c r="Q18" s="1168">
        <v>0</v>
      </c>
      <c r="R18" s="1168">
        <v>27406.080000000002</v>
      </c>
      <c r="S18" s="1169">
        <v>4556536.5979700005</v>
      </c>
    </row>
    <row r="19" spans="1:19" s="18" customFormat="1" ht="20.100000000000001" customHeight="1">
      <c r="A19" s="1167" t="s">
        <v>493</v>
      </c>
      <c r="B19" s="1168">
        <v>12374219.08867</v>
      </c>
      <c r="C19" s="1168">
        <v>47608.059260000002</v>
      </c>
      <c r="D19" s="1168">
        <v>19975533.469450001</v>
      </c>
      <c r="E19" s="1168">
        <v>878262.68931000005</v>
      </c>
      <c r="F19" s="1168">
        <v>1784050.6603900001</v>
      </c>
      <c r="G19" s="1168">
        <v>7211545.9255100004</v>
      </c>
      <c r="H19" s="1168">
        <v>685269.08122000005</v>
      </c>
      <c r="I19" s="1168">
        <v>4487637.8753899997</v>
      </c>
      <c r="J19" s="1168">
        <v>6023334.5752699999</v>
      </c>
      <c r="K19" s="1168">
        <v>362002.53551000002</v>
      </c>
      <c r="L19" s="1168">
        <v>3495.51613</v>
      </c>
      <c r="M19" s="1168">
        <v>1056276.6693299999</v>
      </c>
      <c r="N19" s="1168">
        <v>0</v>
      </c>
      <c r="O19" s="1168">
        <v>4923.5311600000005</v>
      </c>
      <c r="P19" s="1168">
        <v>114154.42907</v>
      </c>
      <c r="Q19" s="1168">
        <v>42302</v>
      </c>
      <c r="R19" s="1168">
        <v>225964.65</v>
      </c>
      <c r="S19" s="1169">
        <v>55276580.755670004</v>
      </c>
    </row>
    <row r="20" spans="1:19" s="18" customFormat="1" ht="20.100000000000001" customHeight="1">
      <c r="A20" s="1167" t="s">
        <v>1095</v>
      </c>
      <c r="B20" s="1168">
        <v>5763197.26676</v>
      </c>
      <c r="C20" s="1168">
        <v>24830.002850000001</v>
      </c>
      <c r="D20" s="1168">
        <v>6134730.1295699999</v>
      </c>
      <c r="E20" s="1168">
        <v>116867.28277999999</v>
      </c>
      <c r="F20" s="1168">
        <v>584897.78472999996</v>
      </c>
      <c r="G20" s="1168">
        <v>1770416.53318</v>
      </c>
      <c r="H20" s="1168">
        <v>21643.30861</v>
      </c>
      <c r="I20" s="1168">
        <v>1256794.1370000001</v>
      </c>
      <c r="J20" s="1168">
        <v>1291567.4576600001</v>
      </c>
      <c r="K20" s="1168">
        <v>94536.181549999994</v>
      </c>
      <c r="L20" s="1168">
        <v>236.09880000000001</v>
      </c>
      <c r="M20" s="1168">
        <v>389625.04482000001</v>
      </c>
      <c r="N20" s="1168">
        <v>0</v>
      </c>
      <c r="O20" s="1168">
        <v>2146.9607799999999</v>
      </c>
      <c r="P20" s="1168">
        <v>5466.3446800000002</v>
      </c>
      <c r="Q20" s="1168">
        <v>0</v>
      </c>
      <c r="R20" s="1168">
        <v>26844.99999</v>
      </c>
      <c r="S20" s="1169">
        <v>17483799.533759996</v>
      </c>
    </row>
    <row r="21" spans="1:19" s="18" customFormat="1" ht="20.100000000000001" customHeight="1">
      <c r="A21" s="1167" t="s">
        <v>1096</v>
      </c>
      <c r="B21" s="1168">
        <v>726776.73002000002</v>
      </c>
      <c r="C21" s="1168">
        <v>191.64352</v>
      </c>
      <c r="D21" s="1168">
        <v>2043993.20732</v>
      </c>
      <c r="E21" s="1168">
        <v>13177.0452</v>
      </c>
      <c r="F21" s="1168">
        <v>97145.702210000003</v>
      </c>
      <c r="G21" s="1168">
        <v>609676.79509999999</v>
      </c>
      <c r="H21" s="1168">
        <v>1293.50406</v>
      </c>
      <c r="I21" s="1168">
        <v>452240.79811999999</v>
      </c>
      <c r="J21" s="1168">
        <v>800926.39343000005</v>
      </c>
      <c r="K21" s="1168">
        <v>841.15729999999996</v>
      </c>
      <c r="L21" s="1168">
        <v>0</v>
      </c>
      <c r="M21" s="1168">
        <v>50215.989889999997</v>
      </c>
      <c r="N21" s="1168">
        <v>0</v>
      </c>
      <c r="O21" s="1168">
        <v>7703.2189500000004</v>
      </c>
      <c r="P21" s="1168">
        <v>0</v>
      </c>
      <c r="Q21" s="1168">
        <v>0</v>
      </c>
      <c r="R21" s="1168">
        <v>0</v>
      </c>
      <c r="S21" s="1169">
        <v>4804182.1851199996</v>
      </c>
    </row>
    <row r="22" spans="1:19" s="18" customFormat="1" ht="20.100000000000001" customHeight="1">
      <c r="A22" s="1167" t="s">
        <v>1097</v>
      </c>
      <c r="B22" s="1168">
        <v>2071981.0670799999</v>
      </c>
      <c r="C22" s="1168">
        <v>2053.1300500000002</v>
      </c>
      <c r="D22" s="1168">
        <v>2334391.08965</v>
      </c>
      <c r="E22" s="1168">
        <v>20049.155750000002</v>
      </c>
      <c r="F22" s="1168">
        <v>130479.47347</v>
      </c>
      <c r="G22" s="1168">
        <v>1568475.8214199999</v>
      </c>
      <c r="H22" s="1168">
        <v>9347.0060599999997</v>
      </c>
      <c r="I22" s="1168">
        <v>796065.35132999998</v>
      </c>
      <c r="J22" s="1168">
        <v>47419.694560000004</v>
      </c>
      <c r="K22" s="1168">
        <v>1024.6048499999999</v>
      </c>
      <c r="L22" s="1168">
        <v>56.538870000000003</v>
      </c>
      <c r="M22" s="1168">
        <v>35089.462330000002</v>
      </c>
      <c r="N22" s="1168">
        <v>0</v>
      </c>
      <c r="O22" s="1168">
        <v>318.74883999999997</v>
      </c>
      <c r="P22" s="1168">
        <v>0</v>
      </c>
      <c r="Q22" s="1168">
        <v>0</v>
      </c>
      <c r="R22" s="1168">
        <v>15115.66266</v>
      </c>
      <c r="S22" s="1169">
        <v>7031866.8069199976</v>
      </c>
    </row>
    <row r="23" spans="1:19" s="18" customFormat="1" ht="20.100000000000001" customHeight="1">
      <c r="A23" s="1167" t="s">
        <v>1098</v>
      </c>
      <c r="B23" s="1168">
        <v>2444939.65478</v>
      </c>
      <c r="C23" s="1168">
        <v>32226.9</v>
      </c>
      <c r="D23" s="1168">
        <v>4980341.61742</v>
      </c>
      <c r="E23" s="1168">
        <v>343838.37845000002</v>
      </c>
      <c r="F23" s="1168">
        <v>254672.39478999999</v>
      </c>
      <c r="G23" s="1168">
        <v>1233044.64157</v>
      </c>
      <c r="H23" s="1168">
        <v>250072.54078000001</v>
      </c>
      <c r="I23" s="1168">
        <v>728741.88304999995</v>
      </c>
      <c r="J23" s="1168">
        <v>10754.996639999999</v>
      </c>
      <c r="K23" s="1168">
        <v>540661.73985000001</v>
      </c>
      <c r="L23" s="1168">
        <v>0</v>
      </c>
      <c r="M23" s="1168">
        <v>149810.14889000001</v>
      </c>
      <c r="N23" s="1168">
        <v>0</v>
      </c>
      <c r="O23" s="1168">
        <v>22139.46416</v>
      </c>
      <c r="P23" s="1168">
        <v>228879.266</v>
      </c>
      <c r="Q23" s="1168">
        <v>37170</v>
      </c>
      <c r="R23" s="1168">
        <v>207553.23</v>
      </c>
      <c r="S23" s="1169">
        <v>11464846.856380003</v>
      </c>
    </row>
    <row r="24" spans="1:19" s="18" customFormat="1" ht="20.100000000000001" customHeight="1">
      <c r="A24" s="1167" t="s">
        <v>1099</v>
      </c>
      <c r="B24" s="1168">
        <v>1575346.80795</v>
      </c>
      <c r="C24" s="1168">
        <v>3239.3769600000001</v>
      </c>
      <c r="D24" s="1168">
        <v>3960072.5639999998</v>
      </c>
      <c r="E24" s="1168">
        <v>145882.72526000001</v>
      </c>
      <c r="F24" s="1168">
        <v>850033.22884</v>
      </c>
      <c r="G24" s="1168">
        <v>1824511.4280900001</v>
      </c>
      <c r="H24" s="1168">
        <v>0</v>
      </c>
      <c r="I24" s="1168">
        <v>1465661.92778</v>
      </c>
      <c r="J24" s="1168">
        <v>329415.91969000001</v>
      </c>
      <c r="K24" s="1168">
        <v>53553.816959999996</v>
      </c>
      <c r="L24" s="1168">
        <v>0</v>
      </c>
      <c r="M24" s="1168">
        <v>316805.05466000002</v>
      </c>
      <c r="N24" s="1168">
        <v>0</v>
      </c>
      <c r="O24" s="1168">
        <v>0</v>
      </c>
      <c r="P24" s="1168">
        <v>27977</v>
      </c>
      <c r="Q24" s="1168">
        <v>0</v>
      </c>
      <c r="R24" s="1168">
        <v>82083.749909999999</v>
      </c>
      <c r="S24" s="1169">
        <v>10634583.600099999</v>
      </c>
    </row>
    <row r="25" spans="1:19" s="18" customFormat="1" ht="20.100000000000001" customHeight="1">
      <c r="A25" s="1167" t="s">
        <v>1100</v>
      </c>
      <c r="B25" s="1168">
        <v>939067.16616000002</v>
      </c>
      <c r="C25" s="1168">
        <v>3931.1216300000001</v>
      </c>
      <c r="D25" s="1168">
        <v>1745888.4798600001</v>
      </c>
      <c r="E25" s="1168">
        <v>61235.43273</v>
      </c>
      <c r="F25" s="1168">
        <v>205856.36444</v>
      </c>
      <c r="G25" s="1168">
        <v>486202.60710999998</v>
      </c>
      <c r="H25" s="1168">
        <v>7648.3748299999997</v>
      </c>
      <c r="I25" s="1168">
        <v>1148054.86304</v>
      </c>
      <c r="J25" s="1168">
        <v>250029.55786999999</v>
      </c>
      <c r="K25" s="1168">
        <v>12319.21204</v>
      </c>
      <c r="L25" s="1168">
        <v>101.9212</v>
      </c>
      <c r="M25" s="1168">
        <v>251657.27929999999</v>
      </c>
      <c r="N25" s="1168">
        <v>0</v>
      </c>
      <c r="O25" s="1168">
        <v>2874.7653799999998</v>
      </c>
      <c r="P25" s="1168">
        <v>0</v>
      </c>
      <c r="Q25" s="1168">
        <v>0</v>
      </c>
      <c r="R25" s="1168">
        <v>0</v>
      </c>
      <c r="S25" s="1169">
        <v>5114867.1455899989</v>
      </c>
    </row>
    <row r="26" spans="1:19" s="18" customFormat="1" ht="20.100000000000001" customHeight="1">
      <c r="A26" s="1167" t="s">
        <v>1101</v>
      </c>
      <c r="B26" s="1168">
        <v>869356.87011000002</v>
      </c>
      <c r="C26" s="1168">
        <v>2444.5360300000002</v>
      </c>
      <c r="D26" s="1168">
        <v>1754045.45377</v>
      </c>
      <c r="E26" s="1168">
        <v>31575.64546</v>
      </c>
      <c r="F26" s="1168">
        <v>170533.97821999999</v>
      </c>
      <c r="G26" s="1168">
        <v>560794.90318999998</v>
      </c>
      <c r="H26" s="1168">
        <v>1291.34934</v>
      </c>
      <c r="I26" s="1168">
        <v>339163.40496999997</v>
      </c>
      <c r="J26" s="1168">
        <v>465617.40759000002</v>
      </c>
      <c r="K26" s="1168">
        <v>11820.61537</v>
      </c>
      <c r="L26" s="1168">
        <v>9.3223099999999999</v>
      </c>
      <c r="M26" s="1168">
        <v>103970.30912999999</v>
      </c>
      <c r="N26" s="1168">
        <v>0</v>
      </c>
      <c r="O26" s="1168">
        <v>3271.7321200000001</v>
      </c>
      <c r="P26" s="1168">
        <v>0</v>
      </c>
      <c r="Q26" s="1168">
        <v>0</v>
      </c>
      <c r="R26" s="1168">
        <v>39834.23792</v>
      </c>
      <c r="S26" s="1169">
        <v>4353729.7655299995</v>
      </c>
    </row>
    <row r="27" spans="1:19" s="18" customFormat="1" ht="20.100000000000001" customHeight="1">
      <c r="A27" s="1167" t="s">
        <v>1102</v>
      </c>
      <c r="B27" s="1168">
        <v>4090.7662099999998</v>
      </c>
      <c r="C27" s="1168">
        <v>52.560310000000001</v>
      </c>
      <c r="D27" s="1168">
        <v>12547.41007</v>
      </c>
      <c r="E27" s="1168">
        <v>34.745719999999999</v>
      </c>
      <c r="F27" s="1168">
        <v>701.08722</v>
      </c>
      <c r="G27" s="1168">
        <v>3716.3715000000002</v>
      </c>
      <c r="H27" s="1168">
        <v>0</v>
      </c>
      <c r="I27" s="1168">
        <v>6248.3874100000003</v>
      </c>
      <c r="J27" s="1168">
        <v>4314.6100900000001</v>
      </c>
      <c r="K27" s="1168">
        <v>0</v>
      </c>
      <c r="L27" s="1168">
        <v>0</v>
      </c>
      <c r="M27" s="1168">
        <v>0</v>
      </c>
      <c r="N27" s="1168">
        <v>0</v>
      </c>
      <c r="O27" s="1168">
        <v>9752.2943699999996</v>
      </c>
      <c r="P27" s="1168">
        <v>0</v>
      </c>
      <c r="Q27" s="1168">
        <v>0</v>
      </c>
      <c r="R27" s="1168">
        <v>0</v>
      </c>
      <c r="S27" s="1169">
        <v>41458.232900000003</v>
      </c>
    </row>
    <row r="28" spans="1:19" s="18" customFormat="1" ht="20.100000000000001" customHeight="1">
      <c r="A28" s="1167" t="s">
        <v>1015</v>
      </c>
      <c r="B28" s="1168">
        <v>663031.61474999995</v>
      </c>
      <c r="C28" s="1168">
        <v>11654.119989999999</v>
      </c>
      <c r="D28" s="1168">
        <v>1584606.5294600001</v>
      </c>
      <c r="E28" s="1168">
        <v>126637.47319999999</v>
      </c>
      <c r="F28" s="1168">
        <v>383828.23846999998</v>
      </c>
      <c r="G28" s="1168">
        <v>1224307.61873</v>
      </c>
      <c r="H28" s="1168">
        <v>0</v>
      </c>
      <c r="I28" s="1168">
        <v>132021.31510000001</v>
      </c>
      <c r="J28" s="1168">
        <v>52085.39978</v>
      </c>
      <c r="K28" s="1168">
        <v>5727.3941699999996</v>
      </c>
      <c r="L28" s="1168">
        <v>0</v>
      </c>
      <c r="M28" s="1168">
        <v>185377.69024</v>
      </c>
      <c r="N28" s="1168">
        <v>0</v>
      </c>
      <c r="O28" s="1168">
        <v>2808.1833200000001</v>
      </c>
      <c r="P28" s="1168">
        <v>0</v>
      </c>
      <c r="Q28" s="1168">
        <v>0</v>
      </c>
      <c r="R28" s="1168">
        <v>67490</v>
      </c>
      <c r="S28" s="1169">
        <v>4439575.5772100007</v>
      </c>
    </row>
    <row r="29" spans="1:19" s="18" customFormat="1" ht="20.100000000000001" customHeight="1">
      <c r="A29" s="1167" t="s">
        <v>1103</v>
      </c>
      <c r="B29" s="1168">
        <v>705639.82024000003</v>
      </c>
      <c r="C29" s="1168">
        <v>1342.9510600000001</v>
      </c>
      <c r="D29" s="1168">
        <v>657386.50801999995</v>
      </c>
      <c r="E29" s="1168">
        <v>31578.720170000001</v>
      </c>
      <c r="F29" s="1168">
        <v>85856.639299999995</v>
      </c>
      <c r="G29" s="1168">
        <v>353761.67995999998</v>
      </c>
      <c r="H29" s="1168">
        <v>45375.697390000001</v>
      </c>
      <c r="I29" s="1168">
        <v>208415.28082000001</v>
      </c>
      <c r="J29" s="1168">
        <v>110408.93355</v>
      </c>
      <c r="K29" s="1168">
        <v>2751.41525</v>
      </c>
      <c r="L29" s="1168">
        <v>0</v>
      </c>
      <c r="M29" s="1168">
        <v>10523.665010000001</v>
      </c>
      <c r="N29" s="1168">
        <v>0</v>
      </c>
      <c r="O29" s="1168">
        <v>34.917949999999998</v>
      </c>
      <c r="P29" s="1168">
        <v>0</v>
      </c>
      <c r="Q29" s="1168">
        <v>0</v>
      </c>
      <c r="R29" s="1168">
        <v>0</v>
      </c>
      <c r="S29" s="1169">
        <v>2213076.2287200005</v>
      </c>
    </row>
    <row r="30" spans="1:19" s="18" customFormat="1" ht="20.100000000000001" customHeight="1">
      <c r="A30" s="1167" t="s">
        <v>1104</v>
      </c>
      <c r="B30" s="1168">
        <v>122997.50902</v>
      </c>
      <c r="C30" s="1168">
        <v>0</v>
      </c>
      <c r="D30" s="1168">
        <v>359510.85905000003</v>
      </c>
      <c r="E30" s="1168">
        <v>4000.1741000000002</v>
      </c>
      <c r="F30" s="1168">
        <v>12597.81768</v>
      </c>
      <c r="G30" s="1168">
        <v>99689.460229999997</v>
      </c>
      <c r="H30" s="1168">
        <v>0</v>
      </c>
      <c r="I30" s="1168">
        <v>43398.172550000003</v>
      </c>
      <c r="J30" s="1168">
        <v>45675.636630000001</v>
      </c>
      <c r="K30" s="1168">
        <v>0</v>
      </c>
      <c r="L30" s="1168">
        <v>0</v>
      </c>
      <c r="M30" s="1168">
        <v>24300</v>
      </c>
      <c r="N30" s="1168">
        <v>0</v>
      </c>
      <c r="O30" s="1168">
        <v>0</v>
      </c>
      <c r="P30" s="1168">
        <v>0</v>
      </c>
      <c r="Q30" s="1168">
        <v>0</v>
      </c>
      <c r="R30" s="1168">
        <v>0</v>
      </c>
      <c r="S30" s="1169">
        <v>712169.62925999996</v>
      </c>
    </row>
    <row r="31" spans="1:19" s="18" customFormat="1" ht="20.100000000000001" customHeight="1">
      <c r="A31" s="1167" t="s">
        <v>1105</v>
      </c>
      <c r="B31" s="1168">
        <v>412733.43651999999</v>
      </c>
      <c r="C31" s="1168">
        <v>4.2000000000000003E-2</v>
      </c>
      <c r="D31" s="1168">
        <v>2137549.1974300002</v>
      </c>
      <c r="E31" s="1168">
        <v>7640.3777399999999</v>
      </c>
      <c r="F31" s="1168">
        <v>42347.412230000002</v>
      </c>
      <c r="G31" s="1168">
        <v>247286.40521999999</v>
      </c>
      <c r="H31" s="1168">
        <v>16.076709999999999</v>
      </c>
      <c r="I31" s="1168">
        <v>90287.218819999995</v>
      </c>
      <c r="J31" s="1168">
        <v>226698.06140000001</v>
      </c>
      <c r="K31" s="1168">
        <v>127.68756999999999</v>
      </c>
      <c r="L31" s="1168">
        <v>122.58034000000001</v>
      </c>
      <c r="M31" s="1168">
        <v>0</v>
      </c>
      <c r="N31" s="1168">
        <v>0</v>
      </c>
      <c r="O31" s="1168">
        <v>108.75802</v>
      </c>
      <c r="P31" s="1168">
        <v>0</v>
      </c>
      <c r="Q31" s="1168">
        <v>0</v>
      </c>
      <c r="R31" s="1168">
        <v>0</v>
      </c>
      <c r="S31" s="1169">
        <v>3164917.2540000002</v>
      </c>
    </row>
    <row r="32" spans="1:19" s="18" customFormat="1" ht="25.8" customHeight="1">
      <c r="A32" s="1170" t="s">
        <v>1106</v>
      </c>
      <c r="B32" s="1168">
        <v>1484306.3660800001</v>
      </c>
      <c r="C32" s="1168">
        <v>0</v>
      </c>
      <c r="D32" s="1168">
        <v>645.27377000000001</v>
      </c>
      <c r="E32" s="1168">
        <v>3592.45865</v>
      </c>
      <c r="F32" s="1168">
        <v>64787.781790000001</v>
      </c>
      <c r="G32" s="1168">
        <v>125026.39743</v>
      </c>
      <c r="H32" s="1168">
        <v>0</v>
      </c>
      <c r="I32" s="1168">
        <v>585.50127999999995</v>
      </c>
      <c r="J32" s="1168">
        <v>9678.4877899999992</v>
      </c>
      <c r="K32" s="1168">
        <v>0</v>
      </c>
      <c r="L32" s="1168">
        <v>24.7</v>
      </c>
      <c r="M32" s="1168">
        <v>0</v>
      </c>
      <c r="N32" s="1168">
        <v>0</v>
      </c>
      <c r="O32" s="1168">
        <v>17.986139999999999</v>
      </c>
      <c r="P32" s="1168">
        <v>0</v>
      </c>
      <c r="Q32" s="1168">
        <v>0</v>
      </c>
      <c r="R32" s="1168">
        <v>0</v>
      </c>
      <c r="S32" s="1169">
        <v>1688664.9529299997</v>
      </c>
    </row>
    <row r="33" spans="1:20" s="18" customFormat="1" ht="9.9" customHeight="1">
      <c r="A33" s="70"/>
      <c r="B33" s="1168"/>
      <c r="C33" s="1168"/>
      <c r="D33" s="1168"/>
      <c r="E33" s="1168"/>
      <c r="F33" s="1168"/>
      <c r="G33" s="1168"/>
      <c r="H33" s="1168"/>
      <c r="I33" s="1168"/>
      <c r="J33" s="1168"/>
      <c r="K33" s="1168"/>
      <c r="L33" s="1168"/>
      <c r="M33" s="1168"/>
      <c r="N33" s="1168"/>
      <c r="O33" s="1168"/>
      <c r="P33" s="1168"/>
      <c r="Q33" s="1168"/>
      <c r="R33" s="1168"/>
      <c r="S33" s="1169"/>
    </row>
    <row r="34" spans="1:20" s="19" customFormat="1" ht="23.25" customHeight="1" thickBot="1">
      <c r="A34" s="1171" t="s">
        <v>1107</v>
      </c>
      <c r="B34" s="1172">
        <v>47637021.87094</v>
      </c>
      <c r="C34" s="1172">
        <v>250209.02950999999</v>
      </c>
      <c r="D34" s="1172">
        <v>78526809.961479992</v>
      </c>
      <c r="E34" s="1172">
        <v>2806923.6739000003</v>
      </c>
      <c r="F34" s="1172">
        <v>9049838.4788899962</v>
      </c>
      <c r="G34" s="1172">
        <v>30281739.562599998</v>
      </c>
      <c r="H34" s="1172">
        <v>1865862.1280099999</v>
      </c>
      <c r="I34" s="1172">
        <v>21799895.353629995</v>
      </c>
      <c r="J34" s="1172">
        <v>11481225.293910002</v>
      </c>
      <c r="K34" s="1172">
        <v>1580634.28783</v>
      </c>
      <c r="L34" s="1172">
        <v>4330.4462899999999</v>
      </c>
      <c r="M34" s="1172">
        <v>5824999.1688599996</v>
      </c>
      <c r="N34" s="1172">
        <v>0</v>
      </c>
      <c r="O34" s="1172">
        <v>105157.92783999999</v>
      </c>
      <c r="P34" s="1172">
        <v>1172221.93438</v>
      </c>
      <c r="Q34" s="1172">
        <v>182246</v>
      </c>
      <c r="R34" s="1172">
        <v>1280151.3168500001</v>
      </c>
      <c r="S34" s="1172">
        <v>213849266.43491992</v>
      </c>
    </row>
    <row r="35" spans="1:20" ht="9.9" customHeight="1">
      <c r="A35" s="24"/>
      <c r="B35" s="24"/>
      <c r="C35" s="24"/>
      <c r="D35" s="24"/>
      <c r="E35" s="24"/>
      <c r="F35" s="24"/>
      <c r="G35" s="24"/>
      <c r="H35" s="24"/>
      <c r="I35" s="24"/>
      <c r="J35" s="24"/>
      <c r="K35" s="24"/>
      <c r="L35" s="24"/>
      <c r="M35" s="24"/>
      <c r="N35" s="24"/>
      <c r="O35" s="24"/>
      <c r="P35" s="24"/>
      <c r="Q35" s="24"/>
      <c r="R35" s="24"/>
      <c r="S35" s="24"/>
      <c r="T35" s="13"/>
    </row>
    <row r="36" spans="1:20" ht="13.8">
      <c r="A36" s="202" t="s">
        <v>1108</v>
      </c>
      <c r="B36" s="24"/>
      <c r="C36" s="24"/>
      <c r="D36" s="24"/>
      <c r="E36" s="24"/>
      <c r="F36" s="24"/>
      <c r="G36" s="24"/>
      <c r="H36" s="24"/>
      <c r="I36" s="24"/>
      <c r="J36" s="24"/>
      <c r="K36" s="24"/>
      <c r="L36" s="24"/>
      <c r="M36" s="24"/>
      <c r="N36" s="24"/>
      <c r="O36" s="24"/>
      <c r="P36" s="24"/>
      <c r="Q36" s="24"/>
      <c r="R36" s="24"/>
      <c r="S36" s="24"/>
      <c r="T36" s="13"/>
    </row>
    <row r="37" spans="1:20" ht="13.8">
      <c r="A37" s="142" t="s">
        <v>497</v>
      </c>
      <c r="B37" s="18"/>
      <c r="C37" s="18"/>
      <c r="D37" s="18"/>
      <c r="E37" s="18"/>
      <c r="F37" s="18"/>
      <c r="G37" s="18"/>
      <c r="H37" s="18"/>
      <c r="I37" s="18"/>
      <c r="J37" s="174"/>
      <c r="K37" s="174"/>
      <c r="L37" s="174"/>
      <c r="M37" s="174"/>
      <c r="N37" s="174"/>
      <c r="O37" s="174"/>
      <c r="P37" s="174"/>
      <c r="Q37" s="174"/>
      <c r="R37" s="174"/>
      <c r="S37" s="174"/>
      <c r="T37" s="13"/>
    </row>
    <row r="38" spans="1:20" ht="13.8">
      <c r="A38" s="547"/>
      <c r="B38" s="827"/>
      <c r="C38" s="827"/>
      <c r="D38" s="828"/>
      <c r="E38" s="827"/>
      <c r="F38" s="827"/>
      <c r="G38" s="827"/>
      <c r="H38" s="828"/>
      <c r="I38" s="827"/>
      <c r="J38" s="174"/>
      <c r="K38" s="174"/>
      <c r="L38" s="174"/>
      <c r="M38" s="174"/>
      <c r="N38" s="174"/>
      <c r="O38" s="174"/>
      <c r="P38" s="174"/>
      <c r="Q38" s="174"/>
      <c r="R38" s="174"/>
      <c r="S38" s="174"/>
      <c r="T38" s="13"/>
    </row>
    <row r="39" spans="1:20" ht="13.8">
      <c r="A39" s="174"/>
      <c r="B39" s="174"/>
      <c r="C39" s="174"/>
      <c r="D39" s="174"/>
      <c r="E39" s="174"/>
      <c r="F39" s="174"/>
      <c r="G39" s="174"/>
      <c r="H39" s="174"/>
      <c r="I39" s="174"/>
      <c r="J39" s="174"/>
      <c r="K39" s="174"/>
      <c r="L39" s="174"/>
      <c r="M39" s="174"/>
      <c r="N39" s="174"/>
      <c r="O39" s="174"/>
      <c r="P39" s="174"/>
      <c r="Q39" s="174"/>
      <c r="R39" s="174"/>
      <c r="S39" s="174"/>
      <c r="T39" s="13"/>
    </row>
    <row r="40" spans="1:20" ht="13.8">
      <c r="A40" s="174"/>
      <c r="B40" s="174"/>
      <c r="C40" s="174"/>
      <c r="D40" s="174"/>
      <c r="E40" s="174"/>
      <c r="F40" s="174"/>
      <c r="G40" s="174"/>
      <c r="H40" s="174"/>
      <c r="I40" s="174"/>
      <c r="J40" s="174"/>
      <c r="K40" s="174"/>
      <c r="L40" s="174"/>
      <c r="M40" s="174"/>
      <c r="N40" s="174"/>
      <c r="O40" s="174"/>
      <c r="P40" s="174"/>
      <c r="Q40" s="174"/>
      <c r="R40" s="174"/>
      <c r="S40" s="174"/>
      <c r="T40" s="13"/>
    </row>
    <row r="41" spans="1:20" ht="13.8">
      <c r="A41" s="174"/>
      <c r="B41" s="174"/>
      <c r="C41" s="174"/>
      <c r="D41" s="174"/>
      <c r="E41" s="174"/>
      <c r="F41" s="174"/>
      <c r="G41" s="174"/>
      <c r="H41" s="174"/>
      <c r="I41" s="174"/>
      <c r="J41" s="174"/>
      <c r="K41" s="174"/>
      <c r="L41" s="174"/>
      <c r="M41" s="174"/>
      <c r="N41" s="174"/>
      <c r="O41" s="174"/>
      <c r="P41" s="174"/>
      <c r="Q41" s="174"/>
      <c r="R41" s="174"/>
      <c r="S41" s="174"/>
      <c r="T41" s="13"/>
    </row>
    <row r="42" spans="1:20" ht="13.8">
      <c r="A42" s="174"/>
      <c r="B42" s="174"/>
      <c r="C42" s="174"/>
      <c r="D42" s="174"/>
      <c r="E42" s="174"/>
      <c r="F42" s="174"/>
      <c r="G42" s="174"/>
      <c r="H42" s="174"/>
      <c r="I42" s="174"/>
      <c r="J42" s="174"/>
      <c r="K42" s="174"/>
      <c r="L42" s="174"/>
      <c r="M42" s="174"/>
      <c r="N42" s="174"/>
      <c r="O42" s="174"/>
      <c r="P42" s="174"/>
      <c r="Q42" s="174"/>
      <c r="R42" s="174"/>
      <c r="S42" s="174"/>
      <c r="T42" s="13"/>
    </row>
    <row r="43" spans="1:20" ht="13.8">
      <c r="A43" s="174"/>
      <c r="B43" s="174"/>
      <c r="C43" s="174"/>
      <c r="D43" s="174"/>
      <c r="E43" s="174"/>
      <c r="F43" s="174"/>
      <c r="G43" s="174"/>
      <c r="H43" s="174"/>
      <c r="I43" s="174"/>
      <c r="J43" s="174"/>
      <c r="K43" s="174"/>
      <c r="L43" s="174"/>
      <c r="M43" s="174"/>
      <c r="N43" s="174"/>
      <c r="O43" s="174"/>
      <c r="P43" s="174"/>
      <c r="Q43" s="174"/>
      <c r="R43" s="174"/>
      <c r="S43" s="174"/>
      <c r="T43" s="13"/>
    </row>
    <row r="44" spans="1:20" ht="13.8">
      <c r="A44" s="174"/>
      <c r="B44" s="174"/>
      <c r="C44" s="174"/>
      <c r="D44" s="174"/>
      <c r="E44" s="174"/>
      <c r="F44" s="174"/>
      <c r="G44" s="174"/>
      <c r="H44" s="174"/>
      <c r="I44" s="174"/>
      <c r="J44" s="174"/>
      <c r="K44" s="174"/>
      <c r="L44" s="174"/>
      <c r="M44" s="174"/>
      <c r="N44" s="174"/>
      <c r="O44" s="174"/>
      <c r="P44" s="174"/>
      <c r="Q44" s="174"/>
      <c r="R44" s="174"/>
      <c r="S44" s="174"/>
      <c r="T44" s="13"/>
    </row>
    <row r="45" spans="1:20" ht="13.8">
      <c r="A45" s="174"/>
      <c r="B45" s="174"/>
      <c r="C45" s="174"/>
      <c r="D45" s="174"/>
      <c r="E45" s="174"/>
      <c r="F45" s="174"/>
      <c r="G45" s="174"/>
      <c r="H45" s="174"/>
      <c r="I45" s="174"/>
      <c r="J45" s="174"/>
      <c r="K45" s="174"/>
      <c r="L45" s="174"/>
      <c r="M45" s="174"/>
      <c r="N45" s="174"/>
      <c r="O45" s="174"/>
      <c r="P45" s="174"/>
      <c r="Q45" s="174"/>
      <c r="R45" s="174"/>
      <c r="S45" s="174"/>
      <c r="T45" s="13"/>
    </row>
    <row r="46" spans="1:20" ht="13.8">
      <c r="A46" s="174"/>
      <c r="B46" s="174"/>
      <c r="C46" s="174"/>
      <c r="D46" s="174"/>
      <c r="E46" s="174"/>
      <c r="F46" s="174"/>
      <c r="G46" s="174"/>
      <c r="H46" s="174"/>
      <c r="I46" s="174"/>
      <c r="J46" s="174"/>
      <c r="K46" s="174"/>
      <c r="L46" s="174"/>
      <c r="M46" s="174"/>
      <c r="N46" s="174"/>
      <c r="O46" s="174"/>
      <c r="P46" s="174"/>
      <c r="Q46" s="174"/>
      <c r="R46" s="174"/>
      <c r="S46" s="174"/>
      <c r="T46" s="13"/>
    </row>
    <row r="47" spans="1:20" ht="13.8">
      <c r="A47" s="174"/>
      <c r="B47" s="174"/>
      <c r="C47" s="174"/>
      <c r="D47" s="174"/>
      <c r="E47" s="174"/>
      <c r="F47" s="174"/>
      <c r="G47" s="174"/>
      <c r="H47" s="174"/>
      <c r="I47" s="174"/>
      <c r="J47" s="174"/>
      <c r="K47" s="174"/>
      <c r="L47" s="174"/>
      <c r="M47" s="174"/>
      <c r="N47" s="174"/>
      <c r="O47" s="174"/>
      <c r="P47" s="174"/>
      <c r="Q47" s="174"/>
      <c r="R47" s="174"/>
      <c r="S47" s="174"/>
      <c r="T47" s="13"/>
    </row>
    <row r="48" spans="1:20">
      <c r="A48" s="62"/>
      <c r="B48" s="62"/>
      <c r="C48" s="62"/>
      <c r="D48" s="62"/>
      <c r="E48" s="62"/>
      <c r="F48" s="62"/>
      <c r="G48" s="62"/>
      <c r="H48" s="62"/>
      <c r="I48" s="62"/>
      <c r="J48" s="62"/>
      <c r="K48" s="62"/>
      <c r="L48" s="62"/>
      <c r="M48" s="62"/>
      <c r="N48" s="62"/>
      <c r="O48" s="62"/>
      <c r="P48" s="62"/>
      <c r="Q48" s="62"/>
      <c r="R48" s="62"/>
      <c r="S48" s="62"/>
    </row>
    <row r="49" spans="1:19">
      <c r="A49" s="62"/>
      <c r="B49" s="62"/>
      <c r="C49" s="62"/>
      <c r="D49" s="62"/>
      <c r="E49" s="62"/>
      <c r="F49" s="62"/>
      <c r="G49" s="62"/>
      <c r="H49" s="62"/>
      <c r="I49" s="62"/>
      <c r="J49" s="62"/>
      <c r="K49" s="62"/>
      <c r="L49" s="62"/>
      <c r="M49" s="62"/>
      <c r="N49" s="62"/>
      <c r="O49" s="62"/>
      <c r="P49" s="62"/>
      <c r="Q49" s="62"/>
      <c r="R49" s="62"/>
      <c r="S49" s="62"/>
    </row>
    <row r="50" spans="1:19">
      <c r="A50" s="62"/>
      <c r="B50" s="62"/>
      <c r="C50" s="62"/>
      <c r="D50" s="62"/>
      <c r="E50" s="62"/>
      <c r="F50" s="62"/>
      <c r="G50" s="62"/>
      <c r="H50" s="62"/>
      <c r="I50" s="62"/>
      <c r="J50" s="62"/>
      <c r="K50" s="62"/>
      <c r="L50" s="62"/>
      <c r="M50" s="62"/>
      <c r="N50" s="62"/>
      <c r="O50" s="62"/>
      <c r="P50" s="62"/>
      <c r="Q50" s="62"/>
      <c r="R50" s="62"/>
      <c r="S50" s="62"/>
    </row>
    <row r="51" spans="1:19">
      <c r="A51" s="62"/>
      <c r="B51" s="62"/>
      <c r="C51" s="62"/>
      <c r="D51" s="62"/>
      <c r="E51" s="62"/>
      <c r="F51" s="62"/>
      <c r="G51" s="62"/>
      <c r="H51" s="62"/>
      <c r="I51" s="62"/>
      <c r="J51" s="62"/>
      <c r="K51" s="62"/>
      <c r="L51" s="62"/>
      <c r="M51" s="62"/>
      <c r="N51" s="62"/>
      <c r="O51" s="62"/>
      <c r="P51" s="62"/>
      <c r="Q51" s="62"/>
      <c r="R51" s="62"/>
      <c r="S51" s="62"/>
    </row>
    <row r="52" spans="1:19">
      <c r="A52" s="62"/>
      <c r="B52" s="62"/>
      <c r="C52" s="62"/>
      <c r="D52" s="62"/>
      <c r="E52" s="62"/>
      <c r="F52" s="62"/>
      <c r="G52" s="62"/>
      <c r="H52" s="62"/>
      <c r="I52" s="62"/>
      <c r="J52" s="62"/>
      <c r="K52" s="62"/>
      <c r="L52" s="62"/>
      <c r="M52" s="62"/>
      <c r="N52" s="62"/>
      <c r="O52" s="62"/>
      <c r="P52" s="62"/>
      <c r="Q52" s="62"/>
      <c r="R52" s="62"/>
      <c r="S52" s="62"/>
    </row>
    <row r="53" spans="1:19">
      <c r="A53" s="62"/>
      <c r="B53" s="62"/>
      <c r="C53" s="62"/>
      <c r="D53" s="62"/>
      <c r="E53" s="62"/>
      <c r="F53" s="62"/>
      <c r="G53" s="62"/>
      <c r="H53" s="62"/>
      <c r="I53" s="62"/>
      <c r="J53" s="62"/>
      <c r="K53" s="62"/>
      <c r="L53" s="62"/>
      <c r="M53" s="62"/>
      <c r="N53" s="62"/>
      <c r="O53" s="62"/>
      <c r="P53" s="62"/>
      <c r="Q53" s="62"/>
      <c r="R53" s="62"/>
      <c r="S53" s="62"/>
    </row>
    <row r="54" spans="1:19">
      <c r="A54" s="62"/>
      <c r="B54" s="62"/>
      <c r="C54" s="62"/>
      <c r="D54" s="62"/>
      <c r="E54" s="62"/>
      <c r="F54" s="62"/>
      <c r="G54" s="62"/>
      <c r="H54" s="62"/>
      <c r="I54" s="62"/>
      <c r="J54" s="62"/>
      <c r="K54" s="62"/>
      <c r="L54" s="62"/>
      <c r="M54" s="62"/>
      <c r="N54" s="62"/>
      <c r="O54" s="62"/>
      <c r="P54" s="62"/>
      <c r="Q54" s="62"/>
      <c r="R54" s="62"/>
      <c r="S54" s="62"/>
    </row>
    <row r="55" spans="1:19">
      <c r="A55" s="62"/>
      <c r="B55" s="62"/>
      <c r="C55" s="62"/>
      <c r="D55" s="62"/>
      <c r="E55" s="62"/>
      <c r="F55" s="62"/>
      <c r="G55" s="62"/>
      <c r="H55" s="62"/>
      <c r="I55" s="62"/>
      <c r="J55" s="62"/>
      <c r="K55" s="62"/>
      <c r="L55" s="62"/>
      <c r="M55" s="62"/>
      <c r="N55" s="62"/>
      <c r="O55" s="62"/>
      <c r="P55" s="62"/>
      <c r="Q55" s="62"/>
      <c r="R55" s="62"/>
      <c r="S55" s="62"/>
    </row>
    <row r="56" spans="1:19">
      <c r="A56" s="62"/>
      <c r="B56" s="62"/>
      <c r="C56" s="62"/>
      <c r="D56" s="62"/>
      <c r="E56" s="62"/>
      <c r="F56" s="62"/>
      <c r="G56" s="62"/>
      <c r="H56" s="62"/>
      <c r="I56" s="62"/>
      <c r="J56" s="62"/>
      <c r="K56" s="62"/>
      <c r="L56" s="62"/>
      <c r="M56" s="62"/>
      <c r="N56" s="62"/>
      <c r="O56" s="62"/>
      <c r="P56" s="62"/>
      <c r="Q56" s="62"/>
      <c r="R56" s="62"/>
      <c r="S56" s="62"/>
    </row>
    <row r="57" spans="1:19">
      <c r="A57" s="62"/>
      <c r="B57" s="62"/>
      <c r="C57" s="62"/>
      <c r="D57" s="62"/>
      <c r="E57" s="62"/>
      <c r="F57" s="62"/>
      <c r="G57" s="62"/>
      <c r="H57" s="62"/>
      <c r="I57" s="62"/>
      <c r="J57" s="62"/>
      <c r="K57" s="62"/>
      <c r="L57" s="62"/>
      <c r="M57" s="62"/>
      <c r="N57" s="62"/>
      <c r="O57" s="62"/>
      <c r="P57" s="62"/>
      <c r="Q57" s="62"/>
      <c r="R57" s="62"/>
      <c r="S57" s="62"/>
    </row>
    <row r="58" spans="1:19">
      <c r="A58" s="62"/>
      <c r="B58" s="62"/>
      <c r="C58" s="62"/>
      <c r="D58" s="62"/>
      <c r="E58" s="62"/>
      <c r="F58" s="62"/>
      <c r="G58" s="62"/>
      <c r="H58" s="62"/>
      <c r="I58" s="62"/>
      <c r="J58" s="62"/>
      <c r="K58" s="62"/>
      <c r="L58" s="62"/>
      <c r="M58" s="62"/>
      <c r="N58" s="62"/>
      <c r="O58" s="62"/>
      <c r="P58" s="62"/>
      <c r="Q58" s="62"/>
      <c r="R58" s="62"/>
      <c r="S58" s="62"/>
    </row>
    <row r="59" spans="1:19">
      <c r="A59" s="62"/>
      <c r="B59" s="62"/>
      <c r="C59" s="62"/>
      <c r="D59" s="62"/>
      <c r="E59" s="62"/>
      <c r="F59" s="62"/>
      <c r="G59" s="62"/>
      <c r="H59" s="62"/>
      <c r="I59" s="62"/>
      <c r="J59" s="62"/>
      <c r="K59" s="62"/>
      <c r="L59" s="62"/>
      <c r="M59" s="62"/>
      <c r="N59" s="62"/>
      <c r="O59" s="62"/>
      <c r="P59" s="62"/>
      <c r="Q59" s="62"/>
      <c r="R59" s="62"/>
      <c r="S59" s="62"/>
    </row>
    <row r="60" spans="1:19">
      <c r="A60" s="62"/>
      <c r="B60" s="62"/>
      <c r="C60" s="62"/>
      <c r="D60" s="62"/>
      <c r="E60" s="62"/>
      <c r="F60" s="62"/>
      <c r="G60" s="62"/>
      <c r="H60" s="62"/>
      <c r="I60" s="62"/>
      <c r="J60" s="62"/>
      <c r="K60" s="62"/>
      <c r="L60" s="62"/>
      <c r="M60" s="62"/>
      <c r="N60" s="62"/>
      <c r="O60" s="62"/>
      <c r="P60" s="62"/>
      <c r="Q60" s="62"/>
      <c r="R60" s="62"/>
      <c r="S60" s="62"/>
    </row>
    <row r="61" spans="1:19">
      <c r="A61" s="62"/>
      <c r="B61" s="62"/>
      <c r="C61" s="62"/>
      <c r="D61" s="62"/>
      <c r="E61" s="62"/>
      <c r="F61" s="62"/>
      <c r="G61" s="62"/>
      <c r="H61" s="62"/>
      <c r="I61" s="62"/>
      <c r="J61" s="62"/>
      <c r="K61" s="62"/>
      <c r="L61" s="62"/>
      <c r="M61" s="62"/>
      <c r="N61" s="62"/>
      <c r="O61" s="62"/>
      <c r="P61" s="62"/>
      <c r="Q61" s="62"/>
      <c r="R61" s="62"/>
      <c r="S61" s="62"/>
    </row>
    <row r="62" spans="1:19">
      <c r="A62" s="62"/>
      <c r="B62" s="62"/>
      <c r="C62" s="62"/>
      <c r="D62" s="62"/>
      <c r="E62" s="62"/>
      <c r="F62" s="62"/>
      <c r="G62" s="62"/>
      <c r="H62" s="62"/>
      <c r="I62" s="62"/>
      <c r="J62" s="62"/>
      <c r="K62" s="62"/>
      <c r="L62" s="62"/>
      <c r="M62" s="62"/>
      <c r="N62" s="62"/>
      <c r="O62" s="62"/>
      <c r="P62" s="62"/>
      <c r="Q62" s="62"/>
      <c r="R62" s="62"/>
      <c r="S62" s="62"/>
    </row>
    <row r="63" spans="1:19">
      <c r="A63" s="62"/>
      <c r="B63" s="62"/>
      <c r="C63" s="62"/>
      <c r="D63" s="62"/>
      <c r="E63" s="62"/>
      <c r="F63" s="62"/>
      <c r="G63" s="62"/>
      <c r="H63" s="62"/>
      <c r="I63" s="62"/>
      <c r="J63" s="62"/>
      <c r="K63" s="62"/>
      <c r="L63" s="62"/>
      <c r="M63" s="62"/>
      <c r="N63" s="62"/>
      <c r="O63" s="62"/>
      <c r="P63" s="62"/>
      <c r="Q63" s="62"/>
      <c r="R63" s="62"/>
      <c r="S63" s="62"/>
    </row>
    <row r="64" spans="1:19">
      <c r="A64" s="62"/>
      <c r="B64" s="62"/>
      <c r="C64" s="62"/>
      <c r="D64" s="62"/>
      <c r="E64" s="62"/>
      <c r="F64" s="62"/>
      <c r="G64" s="62"/>
      <c r="H64" s="62"/>
      <c r="I64" s="62"/>
      <c r="J64" s="62"/>
      <c r="K64" s="62"/>
      <c r="L64" s="62"/>
      <c r="M64" s="62"/>
      <c r="N64" s="62"/>
      <c r="O64" s="62"/>
      <c r="P64" s="62"/>
      <c r="Q64" s="62"/>
      <c r="R64" s="62"/>
      <c r="S64" s="62"/>
    </row>
    <row r="65" spans="1:19">
      <c r="A65" s="62"/>
      <c r="B65" s="62"/>
      <c r="C65" s="62"/>
      <c r="D65" s="62"/>
      <c r="E65" s="62"/>
      <c r="F65" s="62"/>
      <c r="G65" s="62"/>
      <c r="H65" s="62"/>
      <c r="I65" s="62"/>
      <c r="J65" s="62"/>
      <c r="K65" s="62"/>
      <c r="L65" s="62"/>
      <c r="M65" s="62"/>
      <c r="N65" s="62"/>
      <c r="O65" s="62"/>
      <c r="P65" s="62"/>
      <c r="Q65" s="62"/>
      <c r="R65" s="62"/>
      <c r="S65" s="62"/>
    </row>
    <row r="66" spans="1:19">
      <c r="A66" s="62"/>
      <c r="B66" s="62"/>
      <c r="C66" s="62"/>
      <c r="D66" s="62"/>
      <c r="E66" s="62"/>
      <c r="F66" s="62"/>
      <c r="G66" s="62"/>
      <c r="H66" s="62"/>
      <c r="I66" s="62"/>
      <c r="J66" s="62"/>
      <c r="K66" s="62"/>
      <c r="L66" s="62"/>
      <c r="M66" s="62"/>
      <c r="N66" s="62"/>
      <c r="O66" s="62"/>
      <c r="P66" s="62"/>
      <c r="Q66" s="62"/>
      <c r="R66" s="62"/>
      <c r="S66" s="62"/>
    </row>
    <row r="67" spans="1:19">
      <c r="A67" s="62"/>
      <c r="B67" s="62"/>
      <c r="C67" s="62"/>
      <c r="D67" s="62"/>
      <c r="E67" s="62"/>
      <c r="F67" s="62"/>
      <c r="G67" s="62"/>
      <c r="H67" s="62"/>
      <c r="I67" s="62"/>
      <c r="J67" s="62"/>
      <c r="K67" s="62"/>
      <c r="L67" s="62"/>
      <c r="M67" s="62"/>
      <c r="N67" s="62"/>
      <c r="O67" s="62"/>
      <c r="P67" s="62"/>
      <c r="Q67" s="62"/>
      <c r="R67" s="62"/>
      <c r="S67" s="62"/>
    </row>
    <row r="68" spans="1:19">
      <c r="A68" s="62"/>
      <c r="B68" s="62"/>
      <c r="C68" s="62"/>
      <c r="D68" s="62"/>
      <c r="E68" s="62"/>
      <c r="F68" s="62"/>
      <c r="G68" s="62"/>
      <c r="H68" s="62"/>
      <c r="I68" s="62"/>
      <c r="J68" s="62"/>
      <c r="K68" s="62"/>
      <c r="L68" s="62"/>
      <c r="M68" s="62"/>
      <c r="N68" s="62"/>
      <c r="O68" s="62"/>
      <c r="P68" s="62"/>
      <c r="Q68" s="62"/>
      <c r="R68" s="62"/>
      <c r="S68" s="62"/>
    </row>
    <row r="69" spans="1:19">
      <c r="A69" s="62"/>
      <c r="B69" s="62"/>
      <c r="C69" s="62"/>
      <c r="D69" s="62"/>
      <c r="E69" s="62"/>
      <c r="F69" s="62"/>
      <c r="G69" s="62"/>
      <c r="H69" s="62"/>
      <c r="I69" s="62"/>
      <c r="J69" s="62"/>
      <c r="K69" s="62"/>
      <c r="L69" s="62"/>
      <c r="M69" s="62"/>
      <c r="N69" s="62"/>
      <c r="O69" s="62"/>
      <c r="P69" s="62"/>
      <c r="Q69" s="62"/>
      <c r="R69" s="62"/>
      <c r="S69" s="62"/>
    </row>
    <row r="70" spans="1:19">
      <c r="A70" s="62"/>
      <c r="B70" s="62"/>
      <c r="C70" s="62"/>
      <c r="D70" s="62"/>
      <c r="E70" s="62"/>
      <c r="F70" s="62"/>
      <c r="G70" s="62"/>
      <c r="H70" s="62"/>
      <c r="I70" s="62"/>
      <c r="J70" s="62"/>
      <c r="K70" s="62"/>
      <c r="L70" s="62"/>
      <c r="M70" s="62"/>
      <c r="N70" s="62"/>
      <c r="O70" s="62"/>
      <c r="P70" s="62"/>
      <c r="Q70" s="62"/>
      <c r="R70" s="62"/>
      <c r="S70" s="62"/>
    </row>
    <row r="71" spans="1:19">
      <c r="A71" s="62"/>
      <c r="B71" s="62"/>
      <c r="C71" s="62"/>
      <c r="D71" s="62"/>
      <c r="E71" s="62"/>
      <c r="F71" s="62"/>
      <c r="G71" s="62"/>
      <c r="H71" s="62"/>
      <c r="I71" s="62"/>
      <c r="J71" s="62"/>
      <c r="K71" s="62"/>
      <c r="L71" s="62"/>
      <c r="M71" s="62"/>
      <c r="N71" s="62"/>
      <c r="O71" s="62"/>
      <c r="P71" s="62"/>
      <c r="Q71" s="62"/>
      <c r="R71" s="62"/>
      <c r="S71" s="62"/>
    </row>
    <row r="72" spans="1:19">
      <c r="A72" s="62"/>
      <c r="B72" s="62"/>
      <c r="C72" s="62"/>
      <c r="D72" s="62"/>
      <c r="E72" s="62"/>
      <c r="F72" s="62"/>
      <c r="G72" s="62"/>
      <c r="H72" s="62"/>
      <c r="I72" s="62"/>
      <c r="J72" s="62"/>
      <c r="K72" s="62"/>
      <c r="L72" s="62"/>
      <c r="M72" s="62"/>
      <c r="N72" s="62"/>
      <c r="O72" s="62"/>
      <c r="P72" s="62"/>
      <c r="Q72" s="62"/>
      <c r="R72" s="62"/>
      <c r="S72" s="62"/>
    </row>
    <row r="73" spans="1:19">
      <c r="A73" s="62"/>
      <c r="B73" s="62"/>
      <c r="C73" s="62"/>
      <c r="D73" s="62"/>
      <c r="E73" s="62"/>
      <c r="F73" s="62"/>
      <c r="G73" s="62"/>
      <c r="H73" s="62"/>
      <c r="I73" s="62"/>
      <c r="J73" s="62"/>
      <c r="K73" s="62"/>
      <c r="L73" s="62"/>
      <c r="M73" s="62"/>
      <c r="N73" s="62"/>
      <c r="O73" s="62"/>
      <c r="P73" s="62"/>
      <c r="Q73" s="62"/>
      <c r="R73" s="62"/>
      <c r="S73" s="62"/>
    </row>
    <row r="74" spans="1:19">
      <c r="A74" s="62"/>
      <c r="B74" s="62"/>
      <c r="C74" s="62"/>
      <c r="D74" s="62"/>
      <c r="E74" s="62"/>
      <c r="F74" s="62"/>
      <c r="G74" s="62"/>
      <c r="H74" s="62"/>
      <c r="I74" s="62"/>
      <c r="J74" s="62"/>
      <c r="K74" s="62"/>
      <c r="L74" s="62"/>
      <c r="M74" s="62"/>
      <c r="N74" s="62"/>
      <c r="O74" s="62"/>
      <c r="P74" s="62"/>
      <c r="Q74" s="62"/>
      <c r="R74" s="62"/>
      <c r="S74" s="62"/>
    </row>
    <row r="75" spans="1:19">
      <c r="A75" s="62"/>
      <c r="B75" s="62"/>
      <c r="C75" s="62"/>
      <c r="D75" s="62"/>
      <c r="E75" s="62"/>
      <c r="F75" s="62"/>
      <c r="G75" s="62"/>
      <c r="H75" s="62"/>
      <c r="I75" s="62"/>
      <c r="J75" s="62"/>
      <c r="K75" s="62"/>
      <c r="L75" s="62"/>
      <c r="M75" s="62"/>
      <c r="N75" s="62"/>
      <c r="O75" s="62"/>
      <c r="P75" s="62"/>
      <c r="Q75" s="62"/>
      <c r="R75" s="62"/>
      <c r="S75" s="62"/>
    </row>
    <row r="76" spans="1:19">
      <c r="A76" s="62"/>
      <c r="B76" s="62"/>
      <c r="C76" s="62"/>
      <c r="D76" s="62"/>
      <c r="E76" s="62"/>
      <c r="F76" s="62"/>
      <c r="G76" s="62"/>
      <c r="H76" s="62"/>
      <c r="I76" s="62"/>
      <c r="J76" s="62"/>
      <c r="K76" s="62"/>
      <c r="L76" s="62"/>
      <c r="M76" s="62"/>
      <c r="N76" s="62"/>
      <c r="O76" s="62"/>
      <c r="P76" s="62"/>
      <c r="Q76" s="62"/>
      <c r="R76" s="62"/>
      <c r="S76" s="62"/>
    </row>
  </sheetData>
  <mergeCells count="19">
    <mergeCell ref="S7:S10"/>
    <mergeCell ref="M7:M10"/>
    <mergeCell ref="N7:N10"/>
    <mergeCell ref="O7:O10"/>
    <mergeCell ref="P7:P10"/>
    <mergeCell ref="Q7:Q10"/>
    <mergeCell ref="R7:R10"/>
    <mergeCell ref="G7:G10"/>
    <mergeCell ref="H7:H10"/>
    <mergeCell ref="I7:I10"/>
    <mergeCell ref="J7:J10"/>
    <mergeCell ref="K7:K10"/>
    <mergeCell ref="L7:L10"/>
    <mergeCell ref="A7:A10"/>
    <mergeCell ref="B7:B10"/>
    <mergeCell ref="C7:C10"/>
    <mergeCell ref="D7:D10"/>
    <mergeCell ref="E7:E10"/>
    <mergeCell ref="F7:F10"/>
  </mergeCells>
  <hyperlinks>
    <hyperlink ref="A1" location="Índice!A1" display="Volver al Índice" xr:uid="{AD913961-DE1B-45CC-B801-37D5256E4316}"/>
  </hyperlinks>
  <pageMargins left="1.1811023622047245" right="1.1811023622047245" top="0.98425196850393704" bottom="0.98425196850393704" header="0.59055118110236227" footer="0.59055118110236227"/>
  <pageSetup paperSize="9" scale="68"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19DF1-A934-466E-A46B-9B380F684827}">
  <dimension ref="A1:K202"/>
  <sheetViews>
    <sheetView workbookViewId="0"/>
  </sheetViews>
  <sheetFormatPr baseColWidth="10" defaultColWidth="11.44140625" defaultRowHeight="13.8"/>
  <cols>
    <col min="1" max="1" width="29.5546875" style="1247" customWidth="1"/>
    <col min="2" max="2" width="8.44140625" style="1247" customWidth="1"/>
    <col min="3" max="10" width="12.5546875" style="1247" customWidth="1"/>
    <col min="11" max="256" width="11.44140625" style="1247"/>
    <col min="257" max="257" width="29.5546875" style="1247" customWidth="1"/>
    <col min="258" max="258" width="8.44140625" style="1247" customWidth="1"/>
    <col min="259" max="266" width="12.5546875" style="1247" customWidth="1"/>
    <col min="267" max="512" width="11.44140625" style="1247"/>
    <col min="513" max="513" width="29.5546875" style="1247" customWidth="1"/>
    <col min="514" max="514" width="8.44140625" style="1247" customWidth="1"/>
    <col min="515" max="522" width="12.5546875" style="1247" customWidth="1"/>
    <col min="523" max="768" width="11.44140625" style="1247"/>
    <col min="769" max="769" width="29.5546875" style="1247" customWidth="1"/>
    <col min="770" max="770" width="8.44140625" style="1247" customWidth="1"/>
    <col min="771" max="778" width="12.5546875" style="1247" customWidth="1"/>
    <col min="779" max="1024" width="11.44140625" style="1247"/>
    <col min="1025" max="1025" width="29.5546875" style="1247" customWidth="1"/>
    <col min="1026" max="1026" width="8.44140625" style="1247" customWidth="1"/>
    <col min="1027" max="1034" width="12.5546875" style="1247" customWidth="1"/>
    <col min="1035" max="1280" width="11.44140625" style="1247"/>
    <col min="1281" max="1281" width="29.5546875" style="1247" customWidth="1"/>
    <col min="1282" max="1282" width="8.44140625" style="1247" customWidth="1"/>
    <col min="1283" max="1290" width="12.5546875" style="1247" customWidth="1"/>
    <col min="1291" max="1536" width="11.44140625" style="1247"/>
    <col min="1537" max="1537" width="29.5546875" style="1247" customWidth="1"/>
    <col min="1538" max="1538" width="8.44140625" style="1247" customWidth="1"/>
    <col min="1539" max="1546" width="12.5546875" style="1247" customWidth="1"/>
    <col min="1547" max="1792" width="11.44140625" style="1247"/>
    <col min="1793" max="1793" width="29.5546875" style="1247" customWidth="1"/>
    <col min="1794" max="1794" width="8.44140625" style="1247" customWidth="1"/>
    <col min="1795" max="1802" width="12.5546875" style="1247" customWidth="1"/>
    <col min="1803" max="2048" width="11.44140625" style="1247"/>
    <col min="2049" max="2049" width="29.5546875" style="1247" customWidth="1"/>
    <col min="2050" max="2050" width="8.44140625" style="1247" customWidth="1"/>
    <col min="2051" max="2058" width="12.5546875" style="1247" customWidth="1"/>
    <col min="2059" max="2304" width="11.44140625" style="1247"/>
    <col min="2305" max="2305" width="29.5546875" style="1247" customWidth="1"/>
    <col min="2306" max="2306" width="8.44140625" style="1247" customWidth="1"/>
    <col min="2307" max="2314" width="12.5546875" style="1247" customWidth="1"/>
    <col min="2315" max="2560" width="11.44140625" style="1247"/>
    <col min="2561" max="2561" width="29.5546875" style="1247" customWidth="1"/>
    <col min="2562" max="2562" width="8.44140625" style="1247" customWidth="1"/>
    <col min="2563" max="2570" width="12.5546875" style="1247" customWidth="1"/>
    <col min="2571" max="2816" width="11.44140625" style="1247"/>
    <col min="2817" max="2817" width="29.5546875" style="1247" customWidth="1"/>
    <col min="2818" max="2818" width="8.44140625" style="1247" customWidth="1"/>
    <col min="2819" max="2826" width="12.5546875" style="1247" customWidth="1"/>
    <col min="2827" max="3072" width="11.44140625" style="1247"/>
    <col min="3073" max="3073" width="29.5546875" style="1247" customWidth="1"/>
    <col min="3074" max="3074" width="8.44140625" style="1247" customWidth="1"/>
    <col min="3075" max="3082" width="12.5546875" style="1247" customWidth="1"/>
    <col min="3083" max="3328" width="11.44140625" style="1247"/>
    <col min="3329" max="3329" width="29.5546875" style="1247" customWidth="1"/>
    <col min="3330" max="3330" width="8.44140625" style="1247" customWidth="1"/>
    <col min="3331" max="3338" width="12.5546875" style="1247" customWidth="1"/>
    <col min="3339" max="3584" width="11.44140625" style="1247"/>
    <col min="3585" max="3585" width="29.5546875" style="1247" customWidth="1"/>
    <col min="3586" max="3586" width="8.44140625" style="1247" customWidth="1"/>
    <col min="3587" max="3594" width="12.5546875" style="1247" customWidth="1"/>
    <col min="3595" max="3840" width="11.44140625" style="1247"/>
    <col min="3841" max="3841" width="29.5546875" style="1247" customWidth="1"/>
    <col min="3842" max="3842" width="8.44140625" style="1247" customWidth="1"/>
    <col min="3843" max="3850" width="12.5546875" style="1247" customWidth="1"/>
    <col min="3851" max="4096" width="11.44140625" style="1247"/>
    <col min="4097" max="4097" width="29.5546875" style="1247" customWidth="1"/>
    <col min="4098" max="4098" width="8.44140625" style="1247" customWidth="1"/>
    <col min="4099" max="4106" width="12.5546875" style="1247" customWidth="1"/>
    <col min="4107" max="4352" width="11.44140625" style="1247"/>
    <col min="4353" max="4353" width="29.5546875" style="1247" customWidth="1"/>
    <col min="4354" max="4354" width="8.44140625" style="1247" customWidth="1"/>
    <col min="4355" max="4362" width="12.5546875" style="1247" customWidth="1"/>
    <col min="4363" max="4608" width="11.44140625" style="1247"/>
    <col min="4609" max="4609" width="29.5546875" style="1247" customWidth="1"/>
    <col min="4610" max="4610" width="8.44140625" style="1247" customWidth="1"/>
    <col min="4611" max="4618" width="12.5546875" style="1247" customWidth="1"/>
    <col min="4619" max="4864" width="11.44140625" style="1247"/>
    <col min="4865" max="4865" width="29.5546875" style="1247" customWidth="1"/>
    <col min="4866" max="4866" width="8.44140625" style="1247" customWidth="1"/>
    <col min="4867" max="4874" width="12.5546875" style="1247" customWidth="1"/>
    <col min="4875" max="5120" width="11.44140625" style="1247"/>
    <col min="5121" max="5121" width="29.5546875" style="1247" customWidth="1"/>
    <col min="5122" max="5122" width="8.44140625" style="1247" customWidth="1"/>
    <col min="5123" max="5130" width="12.5546875" style="1247" customWidth="1"/>
    <col min="5131" max="5376" width="11.44140625" style="1247"/>
    <col min="5377" max="5377" width="29.5546875" style="1247" customWidth="1"/>
    <col min="5378" max="5378" width="8.44140625" style="1247" customWidth="1"/>
    <col min="5379" max="5386" width="12.5546875" style="1247" customWidth="1"/>
    <col min="5387" max="5632" width="11.44140625" style="1247"/>
    <col min="5633" max="5633" width="29.5546875" style="1247" customWidth="1"/>
    <col min="5634" max="5634" width="8.44140625" style="1247" customWidth="1"/>
    <col min="5635" max="5642" width="12.5546875" style="1247" customWidth="1"/>
    <col min="5643" max="5888" width="11.44140625" style="1247"/>
    <col min="5889" max="5889" width="29.5546875" style="1247" customWidth="1"/>
    <col min="5890" max="5890" width="8.44140625" style="1247" customWidth="1"/>
    <col min="5891" max="5898" width="12.5546875" style="1247" customWidth="1"/>
    <col min="5899" max="6144" width="11.44140625" style="1247"/>
    <col min="6145" max="6145" width="29.5546875" style="1247" customWidth="1"/>
    <col min="6146" max="6146" width="8.44140625" style="1247" customWidth="1"/>
    <col min="6147" max="6154" width="12.5546875" style="1247" customWidth="1"/>
    <col min="6155" max="6400" width="11.44140625" style="1247"/>
    <col min="6401" max="6401" width="29.5546875" style="1247" customWidth="1"/>
    <col min="6402" max="6402" width="8.44140625" style="1247" customWidth="1"/>
    <col min="6403" max="6410" width="12.5546875" style="1247" customWidth="1"/>
    <col min="6411" max="6656" width="11.44140625" style="1247"/>
    <col min="6657" max="6657" width="29.5546875" style="1247" customWidth="1"/>
    <col min="6658" max="6658" width="8.44140625" style="1247" customWidth="1"/>
    <col min="6659" max="6666" width="12.5546875" style="1247" customWidth="1"/>
    <col min="6667" max="6912" width="11.44140625" style="1247"/>
    <col min="6913" max="6913" width="29.5546875" style="1247" customWidth="1"/>
    <col min="6914" max="6914" width="8.44140625" style="1247" customWidth="1"/>
    <col min="6915" max="6922" width="12.5546875" style="1247" customWidth="1"/>
    <col min="6923" max="7168" width="11.44140625" style="1247"/>
    <col min="7169" max="7169" width="29.5546875" style="1247" customWidth="1"/>
    <col min="7170" max="7170" width="8.44140625" style="1247" customWidth="1"/>
    <col min="7171" max="7178" width="12.5546875" style="1247" customWidth="1"/>
    <col min="7179" max="7424" width="11.44140625" style="1247"/>
    <col min="7425" max="7425" width="29.5546875" style="1247" customWidth="1"/>
    <col min="7426" max="7426" width="8.44140625" style="1247" customWidth="1"/>
    <col min="7427" max="7434" width="12.5546875" style="1247" customWidth="1"/>
    <col min="7435" max="7680" width="11.44140625" style="1247"/>
    <col min="7681" max="7681" width="29.5546875" style="1247" customWidth="1"/>
    <col min="7682" max="7682" width="8.44140625" style="1247" customWidth="1"/>
    <col min="7683" max="7690" width="12.5546875" style="1247" customWidth="1"/>
    <col min="7691" max="7936" width="11.44140625" style="1247"/>
    <col min="7937" max="7937" width="29.5546875" style="1247" customWidth="1"/>
    <col min="7938" max="7938" width="8.44140625" style="1247" customWidth="1"/>
    <col min="7939" max="7946" width="12.5546875" style="1247" customWidth="1"/>
    <col min="7947" max="8192" width="11.44140625" style="1247"/>
    <col min="8193" max="8193" width="29.5546875" style="1247" customWidth="1"/>
    <col min="8194" max="8194" width="8.44140625" style="1247" customWidth="1"/>
    <col min="8195" max="8202" width="12.5546875" style="1247" customWidth="1"/>
    <col min="8203" max="8448" width="11.44140625" style="1247"/>
    <col min="8449" max="8449" width="29.5546875" style="1247" customWidth="1"/>
    <col min="8450" max="8450" width="8.44140625" style="1247" customWidth="1"/>
    <col min="8451" max="8458" width="12.5546875" style="1247" customWidth="1"/>
    <col min="8459" max="8704" width="11.44140625" style="1247"/>
    <col min="8705" max="8705" width="29.5546875" style="1247" customWidth="1"/>
    <col min="8706" max="8706" width="8.44140625" style="1247" customWidth="1"/>
    <col min="8707" max="8714" width="12.5546875" style="1247" customWidth="1"/>
    <col min="8715" max="8960" width="11.44140625" style="1247"/>
    <col min="8961" max="8961" width="29.5546875" style="1247" customWidth="1"/>
    <col min="8962" max="8962" width="8.44140625" style="1247" customWidth="1"/>
    <col min="8963" max="8970" width="12.5546875" style="1247" customWidth="1"/>
    <col min="8971" max="9216" width="11.44140625" style="1247"/>
    <col min="9217" max="9217" width="29.5546875" style="1247" customWidth="1"/>
    <col min="9218" max="9218" width="8.44140625" style="1247" customWidth="1"/>
    <col min="9219" max="9226" width="12.5546875" style="1247" customWidth="1"/>
    <col min="9227" max="9472" width="11.44140625" style="1247"/>
    <col min="9473" max="9473" width="29.5546875" style="1247" customWidth="1"/>
    <col min="9474" max="9474" width="8.44140625" style="1247" customWidth="1"/>
    <col min="9475" max="9482" width="12.5546875" style="1247" customWidth="1"/>
    <col min="9483" max="9728" width="11.44140625" style="1247"/>
    <col min="9729" max="9729" width="29.5546875" style="1247" customWidth="1"/>
    <col min="9730" max="9730" width="8.44140625" style="1247" customWidth="1"/>
    <col min="9731" max="9738" width="12.5546875" style="1247" customWidth="1"/>
    <col min="9739" max="9984" width="11.44140625" style="1247"/>
    <col min="9985" max="9985" width="29.5546875" style="1247" customWidth="1"/>
    <col min="9986" max="9986" width="8.44140625" style="1247" customWidth="1"/>
    <col min="9987" max="9994" width="12.5546875" style="1247" customWidth="1"/>
    <col min="9995" max="10240" width="11.44140625" style="1247"/>
    <col min="10241" max="10241" width="29.5546875" style="1247" customWidth="1"/>
    <col min="10242" max="10242" width="8.44140625" style="1247" customWidth="1"/>
    <col min="10243" max="10250" width="12.5546875" style="1247" customWidth="1"/>
    <col min="10251" max="10496" width="11.44140625" style="1247"/>
    <col min="10497" max="10497" width="29.5546875" style="1247" customWidth="1"/>
    <col min="10498" max="10498" width="8.44140625" style="1247" customWidth="1"/>
    <col min="10499" max="10506" width="12.5546875" style="1247" customWidth="1"/>
    <col min="10507" max="10752" width="11.44140625" style="1247"/>
    <col min="10753" max="10753" width="29.5546875" style="1247" customWidth="1"/>
    <col min="10754" max="10754" width="8.44140625" style="1247" customWidth="1"/>
    <col min="10755" max="10762" width="12.5546875" style="1247" customWidth="1"/>
    <col min="10763" max="11008" width="11.44140625" style="1247"/>
    <col min="11009" max="11009" width="29.5546875" style="1247" customWidth="1"/>
    <col min="11010" max="11010" width="8.44140625" style="1247" customWidth="1"/>
    <col min="11011" max="11018" width="12.5546875" style="1247" customWidth="1"/>
    <col min="11019" max="11264" width="11.44140625" style="1247"/>
    <col min="11265" max="11265" width="29.5546875" style="1247" customWidth="1"/>
    <col min="11266" max="11266" width="8.44140625" style="1247" customWidth="1"/>
    <col min="11267" max="11274" width="12.5546875" style="1247" customWidth="1"/>
    <col min="11275" max="11520" width="11.44140625" style="1247"/>
    <col min="11521" max="11521" width="29.5546875" style="1247" customWidth="1"/>
    <col min="11522" max="11522" width="8.44140625" style="1247" customWidth="1"/>
    <col min="11523" max="11530" width="12.5546875" style="1247" customWidth="1"/>
    <col min="11531" max="11776" width="11.44140625" style="1247"/>
    <col min="11777" max="11777" width="29.5546875" style="1247" customWidth="1"/>
    <col min="11778" max="11778" width="8.44140625" style="1247" customWidth="1"/>
    <col min="11779" max="11786" width="12.5546875" style="1247" customWidth="1"/>
    <col min="11787" max="12032" width="11.44140625" style="1247"/>
    <col min="12033" max="12033" width="29.5546875" style="1247" customWidth="1"/>
    <col min="12034" max="12034" width="8.44140625" style="1247" customWidth="1"/>
    <col min="12035" max="12042" width="12.5546875" style="1247" customWidth="1"/>
    <col min="12043" max="12288" width="11.44140625" style="1247"/>
    <col min="12289" max="12289" width="29.5546875" style="1247" customWidth="1"/>
    <col min="12290" max="12290" width="8.44140625" style="1247" customWidth="1"/>
    <col min="12291" max="12298" width="12.5546875" style="1247" customWidth="1"/>
    <col min="12299" max="12544" width="11.44140625" style="1247"/>
    <col min="12545" max="12545" width="29.5546875" style="1247" customWidth="1"/>
    <col min="12546" max="12546" width="8.44140625" style="1247" customWidth="1"/>
    <col min="12547" max="12554" width="12.5546875" style="1247" customWidth="1"/>
    <col min="12555" max="12800" width="11.44140625" style="1247"/>
    <col min="12801" max="12801" width="29.5546875" style="1247" customWidth="1"/>
    <col min="12802" max="12802" width="8.44140625" style="1247" customWidth="1"/>
    <col min="12803" max="12810" width="12.5546875" style="1247" customWidth="1"/>
    <col min="12811" max="13056" width="11.44140625" style="1247"/>
    <col min="13057" max="13057" width="29.5546875" style="1247" customWidth="1"/>
    <col min="13058" max="13058" width="8.44140625" style="1247" customWidth="1"/>
    <col min="13059" max="13066" width="12.5546875" style="1247" customWidth="1"/>
    <col min="13067" max="13312" width="11.44140625" style="1247"/>
    <col min="13313" max="13313" width="29.5546875" style="1247" customWidth="1"/>
    <col min="13314" max="13314" width="8.44140625" style="1247" customWidth="1"/>
    <col min="13315" max="13322" width="12.5546875" style="1247" customWidth="1"/>
    <col min="13323" max="13568" width="11.44140625" style="1247"/>
    <col min="13569" max="13569" width="29.5546875" style="1247" customWidth="1"/>
    <col min="13570" max="13570" width="8.44140625" style="1247" customWidth="1"/>
    <col min="13571" max="13578" width="12.5546875" style="1247" customWidth="1"/>
    <col min="13579" max="13824" width="11.44140625" style="1247"/>
    <col min="13825" max="13825" width="29.5546875" style="1247" customWidth="1"/>
    <col min="13826" max="13826" width="8.44140625" style="1247" customWidth="1"/>
    <col min="13827" max="13834" width="12.5546875" style="1247" customWidth="1"/>
    <col min="13835" max="14080" width="11.44140625" style="1247"/>
    <col min="14081" max="14081" width="29.5546875" style="1247" customWidth="1"/>
    <col min="14082" max="14082" width="8.44140625" style="1247" customWidth="1"/>
    <col min="14083" max="14090" width="12.5546875" style="1247" customWidth="1"/>
    <col min="14091" max="14336" width="11.44140625" style="1247"/>
    <col min="14337" max="14337" width="29.5546875" style="1247" customWidth="1"/>
    <col min="14338" max="14338" width="8.44140625" style="1247" customWidth="1"/>
    <col min="14339" max="14346" width="12.5546875" style="1247" customWidth="1"/>
    <col min="14347" max="14592" width="11.44140625" style="1247"/>
    <col min="14593" max="14593" width="29.5546875" style="1247" customWidth="1"/>
    <col min="14594" max="14594" width="8.44140625" style="1247" customWidth="1"/>
    <col min="14595" max="14602" width="12.5546875" style="1247" customWidth="1"/>
    <col min="14603" max="14848" width="11.44140625" style="1247"/>
    <col min="14849" max="14849" width="29.5546875" style="1247" customWidth="1"/>
    <col min="14850" max="14850" width="8.44140625" style="1247" customWidth="1"/>
    <col min="14851" max="14858" width="12.5546875" style="1247" customWidth="1"/>
    <col min="14859" max="15104" width="11.44140625" style="1247"/>
    <col min="15105" max="15105" width="29.5546875" style="1247" customWidth="1"/>
    <col min="15106" max="15106" width="8.44140625" style="1247" customWidth="1"/>
    <col min="15107" max="15114" width="12.5546875" style="1247" customWidth="1"/>
    <col min="15115" max="15360" width="11.44140625" style="1247"/>
    <col min="15361" max="15361" width="29.5546875" style="1247" customWidth="1"/>
    <col min="15362" max="15362" width="8.44140625" style="1247" customWidth="1"/>
    <col min="15363" max="15370" width="12.5546875" style="1247" customWidth="1"/>
    <col min="15371" max="15616" width="11.44140625" style="1247"/>
    <col min="15617" max="15617" width="29.5546875" style="1247" customWidth="1"/>
    <col min="15618" max="15618" width="8.44140625" style="1247" customWidth="1"/>
    <col min="15619" max="15626" width="12.5546875" style="1247" customWidth="1"/>
    <col min="15627" max="15872" width="11.44140625" style="1247"/>
    <col min="15873" max="15873" width="29.5546875" style="1247" customWidth="1"/>
    <col min="15874" max="15874" width="8.44140625" style="1247" customWidth="1"/>
    <col min="15875" max="15882" width="12.5546875" style="1247" customWidth="1"/>
    <col min="15883" max="16128" width="11.44140625" style="1247"/>
    <col min="16129" max="16129" width="29.5546875" style="1247" customWidth="1"/>
    <col min="16130" max="16130" width="8.44140625" style="1247" customWidth="1"/>
    <col min="16131" max="16138" width="12.5546875" style="1247" customWidth="1"/>
    <col min="16139" max="16384" width="11.44140625" style="1247"/>
  </cols>
  <sheetData>
    <row r="1" spans="1:11" ht="18" customHeight="1">
      <c r="A1" s="1405" t="s">
        <v>1230</v>
      </c>
    </row>
    <row r="2" spans="1:11" s="1249" customFormat="1" ht="28.2">
      <c r="A2" s="1248" t="s">
        <v>1158</v>
      </c>
      <c r="B2" s="1248"/>
      <c r="C2" s="1248"/>
      <c r="D2" s="1248"/>
      <c r="E2" s="1248"/>
      <c r="F2" s="1248"/>
      <c r="G2" s="1248"/>
      <c r="H2" s="1248"/>
      <c r="I2" s="1248"/>
      <c r="J2" s="1248"/>
    </row>
    <row r="3" spans="1:11" s="1250" customFormat="1" ht="25.2">
      <c r="A3" s="352" t="s">
        <v>1159</v>
      </c>
      <c r="B3" s="352"/>
      <c r="C3" s="352"/>
      <c r="D3" s="352"/>
      <c r="E3" s="352"/>
      <c r="F3" s="352"/>
      <c r="G3" s="352"/>
      <c r="H3" s="352"/>
      <c r="I3" s="352"/>
      <c r="J3" s="352"/>
      <c r="K3" s="1247"/>
    </row>
    <row r="4" spans="1:11" ht="21.75" customHeight="1">
      <c r="A4" s="1251" t="s">
        <v>1160</v>
      </c>
      <c r="B4" s="1251"/>
      <c r="C4" s="1251"/>
      <c r="D4" s="1251"/>
      <c r="E4" s="1251"/>
      <c r="F4" s="1251"/>
      <c r="G4" s="1251"/>
      <c r="H4" s="1251"/>
      <c r="I4" s="1251"/>
      <c r="J4" s="1251"/>
    </row>
    <row r="5" spans="1:11" ht="14.4" thickBot="1"/>
    <row r="6" spans="1:11" ht="20.25" customHeight="1">
      <c r="A6" s="1252" t="s">
        <v>1</v>
      </c>
      <c r="B6" s="1253"/>
      <c r="C6" s="1254" t="s">
        <v>1161</v>
      </c>
      <c r="D6" s="1254"/>
      <c r="E6" s="1254"/>
      <c r="F6" s="1254"/>
      <c r="G6" s="1254"/>
      <c r="H6" s="1254"/>
      <c r="I6" s="1254"/>
      <c r="J6" s="1255" t="s">
        <v>193</v>
      </c>
    </row>
    <row r="7" spans="1:11" ht="33.75" customHeight="1">
      <c r="A7" s="1256"/>
      <c r="B7" s="1257"/>
      <c r="C7" s="1257" t="s">
        <v>1047</v>
      </c>
      <c r="D7" s="1258" t="s">
        <v>1162</v>
      </c>
      <c r="E7" s="1258" t="s">
        <v>1049</v>
      </c>
      <c r="F7" s="1258" t="s">
        <v>1050</v>
      </c>
      <c r="G7" s="1258" t="s">
        <v>102</v>
      </c>
      <c r="H7" s="1258" t="s">
        <v>1163</v>
      </c>
      <c r="I7" s="1258" t="s">
        <v>1164</v>
      </c>
      <c r="J7" s="1259"/>
    </row>
    <row r="8" spans="1:11" s="1265" customFormat="1" ht="18" customHeight="1">
      <c r="A8" s="1260" t="s">
        <v>29</v>
      </c>
      <c r="B8" s="1261"/>
      <c r="C8" s="1262" t="s">
        <v>131</v>
      </c>
      <c r="D8" s="1262">
        <v>44.499000000000002</v>
      </c>
      <c r="E8" s="1262">
        <v>49016.071000000004</v>
      </c>
      <c r="F8" s="1262">
        <v>72647.951000000001</v>
      </c>
      <c r="G8" s="1262">
        <v>187.512</v>
      </c>
      <c r="H8" s="1262">
        <v>62969.046999999999</v>
      </c>
      <c r="I8" s="1262">
        <v>35.167000000000002</v>
      </c>
      <c r="J8" s="1263">
        <v>184900.247</v>
      </c>
      <c r="K8" s="1264"/>
    </row>
    <row r="9" spans="1:11" s="1265" customFormat="1" ht="18" customHeight="1">
      <c r="A9" s="1260" t="s">
        <v>30</v>
      </c>
      <c r="B9" s="1261"/>
      <c r="C9" s="1262" t="s">
        <v>131</v>
      </c>
      <c r="D9" s="1262" t="s">
        <v>131</v>
      </c>
      <c r="E9" s="1262" t="s">
        <v>131</v>
      </c>
      <c r="F9" s="1262" t="s">
        <v>131</v>
      </c>
      <c r="G9" s="1262" t="s">
        <v>131</v>
      </c>
      <c r="H9" s="1262" t="s">
        <v>131</v>
      </c>
      <c r="I9" s="1262" t="s">
        <v>131</v>
      </c>
      <c r="J9" s="1263" t="s">
        <v>131</v>
      </c>
      <c r="K9" s="1264"/>
    </row>
    <row r="10" spans="1:11" s="1265" customFormat="1" ht="18" customHeight="1">
      <c r="A10" s="1260" t="s">
        <v>31</v>
      </c>
      <c r="B10" s="1261"/>
      <c r="C10" s="1262">
        <v>0.106</v>
      </c>
      <c r="D10" s="1262">
        <v>1240.4349999999999</v>
      </c>
      <c r="E10" s="1262">
        <v>23653.417000000001</v>
      </c>
      <c r="F10" s="1262">
        <v>51196.834999999999</v>
      </c>
      <c r="G10" s="1262">
        <v>1137.355</v>
      </c>
      <c r="H10" s="1262">
        <v>139083.41500000001</v>
      </c>
      <c r="I10" s="1262" t="s">
        <v>131</v>
      </c>
      <c r="J10" s="1263">
        <v>216311.56300000002</v>
      </c>
      <c r="K10" s="1264"/>
    </row>
    <row r="11" spans="1:11" s="1265" customFormat="1" ht="18" customHeight="1">
      <c r="A11" s="1260" t="s">
        <v>32</v>
      </c>
      <c r="B11" s="1261"/>
      <c r="C11" s="1262" t="s">
        <v>131</v>
      </c>
      <c r="D11" s="1262" t="s">
        <v>131</v>
      </c>
      <c r="E11" s="1262">
        <v>113.301</v>
      </c>
      <c r="F11" s="1262">
        <v>4244.4750000000004</v>
      </c>
      <c r="G11" s="1262">
        <v>616.65599999999995</v>
      </c>
      <c r="H11" s="1262">
        <v>53952.749000000003</v>
      </c>
      <c r="I11" s="1262" t="s">
        <v>131</v>
      </c>
      <c r="J11" s="1263">
        <v>58927.181000000004</v>
      </c>
      <c r="K11" s="1264"/>
    </row>
    <row r="12" spans="1:11" s="1265" customFormat="1" ht="18" customHeight="1">
      <c r="A12" s="1260" t="s">
        <v>33</v>
      </c>
      <c r="B12" s="1261"/>
      <c r="C12" s="1262" t="s">
        <v>131</v>
      </c>
      <c r="D12" s="1262">
        <v>629.39400000000001</v>
      </c>
      <c r="E12" s="1262">
        <v>1720.9010000000001</v>
      </c>
      <c r="F12" s="1262">
        <v>0.46</v>
      </c>
      <c r="G12" s="1262">
        <v>184.59299999999999</v>
      </c>
      <c r="H12" s="1262">
        <v>15362.342000000001</v>
      </c>
      <c r="I12" s="1262" t="s">
        <v>131</v>
      </c>
      <c r="J12" s="1263">
        <v>17897.690000000002</v>
      </c>
      <c r="K12" s="1264"/>
    </row>
    <row r="13" spans="1:11" s="1265" customFormat="1" ht="18" customHeight="1">
      <c r="A13" s="1260" t="s">
        <v>114</v>
      </c>
      <c r="B13" s="1261"/>
      <c r="C13" s="1262" t="s">
        <v>131</v>
      </c>
      <c r="D13" s="1262" t="s">
        <v>131</v>
      </c>
      <c r="E13" s="1262">
        <v>5663.3230000000003</v>
      </c>
      <c r="F13" s="1262">
        <v>5419.1679999999997</v>
      </c>
      <c r="G13" s="1262">
        <v>70.745999999999995</v>
      </c>
      <c r="H13" s="1262">
        <v>50263.976000000002</v>
      </c>
      <c r="I13" s="1262" t="s">
        <v>131</v>
      </c>
      <c r="J13" s="1263">
        <v>61417.213000000003</v>
      </c>
      <c r="K13" s="1264"/>
    </row>
    <row r="14" spans="1:11" s="1265" customFormat="1" ht="18" customHeight="1">
      <c r="A14" s="1260" t="s">
        <v>35</v>
      </c>
      <c r="B14" s="1261"/>
      <c r="C14" s="1262" t="s">
        <v>131</v>
      </c>
      <c r="D14" s="1262" t="s">
        <v>131</v>
      </c>
      <c r="E14" s="1262" t="s">
        <v>131</v>
      </c>
      <c r="F14" s="1262" t="s">
        <v>131</v>
      </c>
      <c r="G14" s="1262" t="s">
        <v>131</v>
      </c>
      <c r="H14" s="1262" t="s">
        <v>131</v>
      </c>
      <c r="I14" s="1262" t="s">
        <v>131</v>
      </c>
      <c r="J14" s="1263" t="s">
        <v>131</v>
      </c>
      <c r="K14" s="1264"/>
    </row>
    <row r="15" spans="1:11" s="1265" customFormat="1" ht="18" customHeight="1">
      <c r="A15" s="1260" t="s">
        <v>789</v>
      </c>
      <c r="B15" s="1261"/>
      <c r="C15" s="1262" t="s">
        <v>131</v>
      </c>
      <c r="D15" s="1262" t="s">
        <v>131</v>
      </c>
      <c r="E15" s="1262" t="s">
        <v>131</v>
      </c>
      <c r="F15" s="1262">
        <v>16089.236000000001</v>
      </c>
      <c r="G15" s="1262" t="s">
        <v>131</v>
      </c>
      <c r="H15" s="1262">
        <v>189205.307</v>
      </c>
      <c r="I15" s="1262" t="s">
        <v>131</v>
      </c>
      <c r="J15" s="1263">
        <v>205294.54300000001</v>
      </c>
      <c r="K15" s="1264"/>
    </row>
    <row r="16" spans="1:11" s="1265" customFormat="1" ht="18" customHeight="1">
      <c r="A16" s="1260" t="s">
        <v>37</v>
      </c>
      <c r="B16" s="1261"/>
      <c r="C16" s="1262" t="s">
        <v>131</v>
      </c>
      <c r="D16" s="1262" t="s">
        <v>131</v>
      </c>
      <c r="E16" s="1262">
        <v>1370.194</v>
      </c>
      <c r="F16" s="1262">
        <v>69424.468999999997</v>
      </c>
      <c r="G16" s="1262">
        <v>15665.177</v>
      </c>
      <c r="H16" s="1262">
        <v>4920.95</v>
      </c>
      <c r="I16" s="1262" t="s">
        <v>131</v>
      </c>
      <c r="J16" s="1263">
        <v>91380.79</v>
      </c>
      <c r="K16" s="1264"/>
    </row>
    <row r="17" spans="1:11" s="1265" customFormat="1" ht="18" customHeight="1">
      <c r="A17" s="1260" t="s">
        <v>38</v>
      </c>
      <c r="B17" s="1261"/>
      <c r="C17" s="1262" t="s">
        <v>131</v>
      </c>
      <c r="D17" s="1262" t="s">
        <v>131</v>
      </c>
      <c r="E17" s="1262" t="s">
        <v>131</v>
      </c>
      <c r="F17" s="1262" t="s">
        <v>131</v>
      </c>
      <c r="G17" s="1262" t="s">
        <v>131</v>
      </c>
      <c r="H17" s="1262">
        <v>6082.6260000000002</v>
      </c>
      <c r="I17" s="1262" t="s">
        <v>131</v>
      </c>
      <c r="J17" s="1263">
        <v>6082.6260000000002</v>
      </c>
      <c r="K17" s="1264"/>
    </row>
    <row r="18" spans="1:11" s="1265" customFormat="1" ht="18" customHeight="1">
      <c r="A18" s="1260" t="s">
        <v>39</v>
      </c>
      <c r="B18" s="1261"/>
      <c r="C18" s="1262" t="s">
        <v>131</v>
      </c>
      <c r="D18" s="1262" t="s">
        <v>131</v>
      </c>
      <c r="E18" s="1262" t="s">
        <v>131</v>
      </c>
      <c r="F18" s="1262" t="s">
        <v>131</v>
      </c>
      <c r="G18" s="1262" t="s">
        <v>131</v>
      </c>
      <c r="H18" s="1262">
        <v>58040.51</v>
      </c>
      <c r="I18" s="1262" t="s">
        <v>131</v>
      </c>
      <c r="J18" s="1263">
        <v>58040.51</v>
      </c>
      <c r="K18" s="1264"/>
    </row>
    <row r="19" spans="1:11" s="1265" customFormat="1" ht="18" customHeight="1">
      <c r="A19" s="1260" t="s">
        <v>115</v>
      </c>
      <c r="B19" s="1261"/>
      <c r="C19" s="1262" t="s">
        <v>131</v>
      </c>
      <c r="D19" s="1262" t="s">
        <v>131</v>
      </c>
      <c r="E19" s="1262" t="s">
        <v>131</v>
      </c>
      <c r="F19" s="1262" t="s">
        <v>131</v>
      </c>
      <c r="G19" s="1262" t="s">
        <v>131</v>
      </c>
      <c r="H19" s="1262" t="s">
        <v>131</v>
      </c>
      <c r="I19" s="1262" t="s">
        <v>131</v>
      </c>
      <c r="J19" s="1263" t="s">
        <v>131</v>
      </c>
      <c r="K19" s="1264"/>
    </row>
    <row r="20" spans="1:11" s="1265" customFormat="1" ht="18" customHeight="1">
      <c r="A20" s="1260" t="s">
        <v>150</v>
      </c>
      <c r="B20" s="1261"/>
      <c r="C20" s="1262" t="s">
        <v>131</v>
      </c>
      <c r="D20" s="1262" t="s">
        <v>131</v>
      </c>
      <c r="E20" s="1262" t="s">
        <v>131</v>
      </c>
      <c r="F20" s="1262" t="s">
        <v>131</v>
      </c>
      <c r="G20" s="1262" t="s">
        <v>131</v>
      </c>
      <c r="H20" s="1262">
        <v>31394.231</v>
      </c>
      <c r="I20" s="1262" t="s">
        <v>131</v>
      </c>
      <c r="J20" s="1263">
        <v>31394.231</v>
      </c>
      <c r="K20" s="1264"/>
    </row>
    <row r="21" spans="1:11" s="1265" customFormat="1" ht="18" customHeight="1">
      <c r="A21" s="27" t="s">
        <v>42</v>
      </c>
      <c r="B21" s="1261"/>
      <c r="C21" s="1262" t="s">
        <v>131</v>
      </c>
      <c r="D21" s="1262" t="s">
        <v>131</v>
      </c>
      <c r="E21" s="1262" t="s">
        <v>131</v>
      </c>
      <c r="F21" s="1262" t="s">
        <v>131</v>
      </c>
      <c r="G21" s="1262" t="s">
        <v>131</v>
      </c>
      <c r="H21" s="1262">
        <v>5566.7569999999996</v>
      </c>
      <c r="I21" s="1262" t="s">
        <v>131</v>
      </c>
      <c r="J21" s="1263">
        <v>5566.7569999999996</v>
      </c>
      <c r="K21" s="1264"/>
    </row>
    <row r="22" spans="1:11" s="1265" customFormat="1" ht="18" customHeight="1">
      <c r="A22" s="1260" t="s">
        <v>43</v>
      </c>
      <c r="B22" s="1261"/>
      <c r="C22" s="1262" t="s">
        <v>131</v>
      </c>
      <c r="D22" s="1262" t="s">
        <v>131</v>
      </c>
      <c r="E22" s="1262" t="s">
        <v>131</v>
      </c>
      <c r="F22" s="1262" t="s">
        <v>131</v>
      </c>
      <c r="G22" s="1262" t="s">
        <v>131</v>
      </c>
      <c r="H22" s="1262" t="s">
        <v>131</v>
      </c>
      <c r="I22" s="1262" t="s">
        <v>131</v>
      </c>
      <c r="J22" s="1263" t="s">
        <v>131</v>
      </c>
      <c r="K22" s="1264"/>
    </row>
    <row r="23" spans="1:11" s="1265" customFormat="1" ht="18" customHeight="1">
      <c r="A23" s="1260" t="s">
        <v>44</v>
      </c>
      <c r="B23" s="1261"/>
      <c r="C23" s="1262" t="s">
        <v>131</v>
      </c>
      <c r="D23" s="1262" t="s">
        <v>131</v>
      </c>
      <c r="E23" s="1262" t="s">
        <v>131</v>
      </c>
      <c r="F23" s="1262" t="s">
        <v>131</v>
      </c>
      <c r="G23" s="1262" t="s">
        <v>131</v>
      </c>
      <c r="H23" s="1262" t="s">
        <v>131</v>
      </c>
      <c r="I23" s="1262" t="s">
        <v>131</v>
      </c>
      <c r="J23" s="1263" t="s">
        <v>131</v>
      </c>
      <c r="K23" s="1264"/>
    </row>
    <row r="24" spans="1:11" s="1265" customFormat="1" ht="18" customHeight="1">
      <c r="A24" s="1260" t="s">
        <v>45</v>
      </c>
      <c r="B24" s="1261"/>
      <c r="C24" s="1262" t="s">
        <v>131</v>
      </c>
      <c r="D24" s="1262" t="s">
        <v>131</v>
      </c>
      <c r="E24" s="1262" t="s">
        <v>131</v>
      </c>
      <c r="F24" s="1262" t="s">
        <v>131</v>
      </c>
      <c r="G24" s="1262" t="s">
        <v>131</v>
      </c>
      <c r="H24" s="1262" t="s">
        <v>131</v>
      </c>
      <c r="I24" s="1262" t="s">
        <v>131</v>
      </c>
      <c r="J24" s="1263" t="s">
        <v>131</v>
      </c>
      <c r="K24" s="1264"/>
    </row>
    <row r="25" spans="1:11" s="1265" customFormat="1" ht="22.5" customHeight="1" thickBot="1">
      <c r="A25" s="1266" t="s">
        <v>46</v>
      </c>
      <c r="B25" s="1267"/>
      <c r="C25" s="1268">
        <v>0.106</v>
      </c>
      <c r="D25" s="1268">
        <v>1914.328</v>
      </c>
      <c r="E25" s="1268">
        <v>81537.207000000024</v>
      </c>
      <c r="F25" s="1268">
        <v>219022.59399999998</v>
      </c>
      <c r="G25" s="1268">
        <v>17862.039000000001</v>
      </c>
      <c r="H25" s="1268">
        <v>616841.91</v>
      </c>
      <c r="I25" s="1268">
        <v>35.167000000000002</v>
      </c>
      <c r="J25" s="1268">
        <v>937213.35100000026</v>
      </c>
      <c r="K25" s="1264"/>
    </row>
    <row r="26" spans="1:11" s="1265" customFormat="1" ht="15" customHeight="1">
      <c r="A26" s="1265" t="s">
        <v>1165</v>
      </c>
    </row>
    <row r="27" spans="1:11" s="1270" customFormat="1">
      <c r="A27" s="33"/>
      <c r="B27" s="1269"/>
      <c r="C27" s="1269"/>
      <c r="D27" s="1269"/>
      <c r="E27" s="1269"/>
      <c r="F27" s="1269"/>
      <c r="G27" s="1269"/>
      <c r="H27" s="1269"/>
      <c r="I27" s="1269"/>
    </row>
    <row r="28" spans="1:11" s="1270" customFormat="1">
      <c r="A28" s="1271"/>
      <c r="B28" s="1272"/>
      <c r="C28" s="1272"/>
      <c r="D28" s="1273"/>
      <c r="E28" s="1272"/>
      <c r="F28" s="1272"/>
      <c r="G28" s="1272"/>
      <c r="H28" s="1273"/>
      <c r="I28" s="1272"/>
    </row>
    <row r="202" spans="3:3">
      <c r="C202" s="1247" t="s">
        <v>155</v>
      </c>
    </row>
  </sheetData>
  <mergeCells count="6">
    <mergeCell ref="A2:J2"/>
    <mergeCell ref="A3:J3"/>
    <mergeCell ref="A4:J4"/>
    <mergeCell ref="A6:A7"/>
    <mergeCell ref="C6:I6"/>
    <mergeCell ref="J6:J7"/>
  </mergeCells>
  <hyperlinks>
    <hyperlink ref="A1" location="Índice!A1" display="Volver al Índice" xr:uid="{5012C63F-84DA-48E0-8062-F25EDA43018A}"/>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AA94A-47A7-4C8D-BAC2-D90496C6903E}">
  <dimension ref="A1:L201"/>
  <sheetViews>
    <sheetView showGridLines="0" zoomScaleNormal="100" workbookViewId="0"/>
  </sheetViews>
  <sheetFormatPr baseColWidth="10" defaultRowHeight="25.5" customHeight="1"/>
  <cols>
    <col min="1" max="1" width="31" style="7" customWidth="1"/>
    <col min="2" max="4" width="19.33203125" style="7" customWidth="1"/>
    <col min="5" max="5" width="4.33203125" style="7" customWidth="1"/>
    <col min="6" max="8" width="19.33203125" style="7" customWidth="1"/>
    <col min="9" max="16384" width="11.5546875" style="7"/>
  </cols>
  <sheetData>
    <row r="1" spans="1:12" s="172" customFormat="1" ht="18" customHeight="1">
      <c r="A1" s="1401" t="s">
        <v>1230</v>
      </c>
      <c r="B1" s="273"/>
      <c r="C1" s="273"/>
      <c r="D1" s="273"/>
      <c r="E1" s="273"/>
      <c r="F1" s="273"/>
      <c r="G1" s="273"/>
      <c r="H1" s="273"/>
    </row>
    <row r="2" spans="1:12" s="652" customFormat="1" ht="25.5" customHeight="1">
      <c r="A2" s="167" t="s">
        <v>1189</v>
      </c>
      <c r="B2" s="167"/>
      <c r="C2" s="167"/>
      <c r="D2" s="167"/>
      <c r="E2" s="167"/>
      <c r="F2" s="167"/>
      <c r="G2" s="167"/>
      <c r="H2" s="167"/>
    </row>
    <row r="3" spans="1:12" s="1286" customFormat="1" ht="25.5" customHeight="1">
      <c r="A3" s="169">
        <v>45504</v>
      </c>
      <c r="B3" s="169"/>
      <c r="C3" s="169"/>
      <c r="D3" s="169"/>
      <c r="E3" s="169"/>
      <c r="F3" s="169"/>
      <c r="G3" s="169"/>
      <c r="H3" s="169"/>
    </row>
    <row r="4" spans="1:12" s="62" customFormat="1" ht="12.75" customHeight="1" thickBot="1">
      <c r="A4" s="1314"/>
    </row>
    <row r="5" spans="1:12" s="201" customFormat="1" ht="29.25" customHeight="1">
      <c r="A5" s="46" t="s">
        <v>1</v>
      </c>
      <c r="B5" s="655" t="s">
        <v>1190</v>
      </c>
      <c r="C5" s="655"/>
      <c r="D5" s="655"/>
      <c r="E5" s="991"/>
      <c r="F5" s="655" t="s">
        <v>1191</v>
      </c>
      <c r="G5" s="655"/>
      <c r="H5" s="655"/>
      <c r="I5" s="1315"/>
      <c r="J5" s="1315"/>
      <c r="K5" s="1315"/>
      <c r="L5" s="1315"/>
    </row>
    <row r="6" spans="1:12" s="201" customFormat="1" ht="25.5" customHeight="1">
      <c r="A6" s="601"/>
      <c r="B6" s="658" t="s">
        <v>1192</v>
      </c>
      <c r="C6" s="658" t="s">
        <v>1193</v>
      </c>
      <c r="D6" s="658" t="s">
        <v>1194</v>
      </c>
      <c r="E6" s="832"/>
      <c r="F6" s="658" t="s">
        <v>1195</v>
      </c>
      <c r="G6" s="658" t="s">
        <v>1196</v>
      </c>
      <c r="H6" s="1316" t="s">
        <v>1197</v>
      </c>
      <c r="I6" s="1315"/>
      <c r="J6" s="1315"/>
      <c r="K6" s="1315"/>
      <c r="L6" s="1315"/>
    </row>
    <row r="7" spans="1:12" s="201" customFormat="1" ht="5.25" customHeight="1">
      <c r="A7" s="1317"/>
      <c r="B7" s="583"/>
      <c r="C7" s="583"/>
      <c r="D7" s="583"/>
      <c r="E7" s="583"/>
      <c r="F7" s="583"/>
      <c r="G7" s="583"/>
      <c r="H7" s="1318"/>
      <c r="I7" s="1315"/>
      <c r="J7" s="1315"/>
      <c r="K7" s="1315"/>
      <c r="L7" s="1315"/>
    </row>
    <row r="8" spans="1:12" s="24" customFormat="1" ht="18" customHeight="1">
      <c r="A8" s="288" t="s">
        <v>29</v>
      </c>
      <c r="B8" s="613">
        <v>12225288.83</v>
      </c>
      <c r="C8" s="613">
        <v>43500446.009999998</v>
      </c>
      <c r="D8" s="1319">
        <v>28.1</v>
      </c>
      <c r="E8" s="1319"/>
      <c r="F8" s="613">
        <v>3923813.29</v>
      </c>
      <c r="G8" s="613">
        <v>7642361.3399999999</v>
      </c>
      <c r="H8" s="1319">
        <v>51.34</v>
      </c>
    </row>
    <row r="9" spans="1:12" s="24" customFormat="1" ht="18" customHeight="1">
      <c r="A9" s="288" t="s">
        <v>30</v>
      </c>
      <c r="B9" s="613">
        <v>198813.1</v>
      </c>
      <c r="C9" s="613">
        <v>956362.35</v>
      </c>
      <c r="D9" s="1319">
        <v>20.79</v>
      </c>
      <c r="E9" s="1319"/>
      <c r="F9" s="613">
        <v>42248.04</v>
      </c>
      <c r="G9" s="613">
        <v>58935.78</v>
      </c>
      <c r="H9" s="1319">
        <v>71.680000000000007</v>
      </c>
    </row>
    <row r="10" spans="1:12" s="24" customFormat="1" ht="18" customHeight="1">
      <c r="A10" s="288" t="s">
        <v>95</v>
      </c>
      <c r="B10" s="613">
        <v>24722416.920000002</v>
      </c>
      <c r="C10" s="613">
        <v>73611931.629999995</v>
      </c>
      <c r="D10" s="1319">
        <v>33.58</v>
      </c>
      <c r="E10" s="1319"/>
      <c r="F10" s="613">
        <v>7611685.1900000004</v>
      </c>
      <c r="G10" s="613">
        <v>16426922.01</v>
      </c>
      <c r="H10" s="1319">
        <v>46.34</v>
      </c>
    </row>
    <row r="11" spans="1:12" s="24" customFormat="1" ht="18" customHeight="1">
      <c r="A11" s="288" t="s">
        <v>32</v>
      </c>
      <c r="B11" s="613">
        <v>1799643.0899999999</v>
      </c>
      <c r="C11" s="613">
        <v>5464994.1600000001</v>
      </c>
      <c r="D11" s="1319">
        <v>32.93</v>
      </c>
      <c r="E11" s="1319"/>
      <c r="F11" s="613">
        <v>238603.75</v>
      </c>
      <c r="G11" s="613">
        <v>567182.80000000005</v>
      </c>
      <c r="H11" s="1319">
        <v>42.07</v>
      </c>
    </row>
    <row r="12" spans="1:12" s="24" customFormat="1" ht="18" customHeight="1">
      <c r="A12" s="288" t="s">
        <v>33</v>
      </c>
      <c r="B12" s="613">
        <v>3232735.83</v>
      </c>
      <c r="C12" s="613">
        <v>9190412.9299999997</v>
      </c>
      <c r="D12" s="1319">
        <v>35.18</v>
      </c>
      <c r="E12" s="1319"/>
      <c r="F12" s="613">
        <v>820682.56</v>
      </c>
      <c r="G12" s="613">
        <v>1903254.07</v>
      </c>
      <c r="H12" s="1319">
        <v>43.12</v>
      </c>
    </row>
    <row r="13" spans="1:12" s="24" customFormat="1" ht="18" customHeight="1">
      <c r="A13" s="288" t="s">
        <v>114</v>
      </c>
      <c r="B13" s="613">
        <v>6882787.0099999998</v>
      </c>
      <c r="C13" s="613">
        <v>26693840.629999999</v>
      </c>
      <c r="D13" s="1319">
        <v>25.78</v>
      </c>
      <c r="E13" s="1319"/>
      <c r="F13" s="613">
        <v>2211501.2400000002</v>
      </c>
      <c r="G13" s="613">
        <v>5310161.57</v>
      </c>
      <c r="H13" s="1319">
        <v>41.65</v>
      </c>
    </row>
    <row r="14" spans="1:12" s="24" customFormat="1" ht="18" customHeight="1">
      <c r="A14" s="288" t="s">
        <v>35</v>
      </c>
      <c r="B14" s="613">
        <v>4159030.9</v>
      </c>
      <c r="C14" s="613">
        <v>3838460.38</v>
      </c>
      <c r="D14" s="1319">
        <v>108.35000000000001</v>
      </c>
      <c r="E14" s="1319"/>
      <c r="F14" s="613">
        <v>383759.14</v>
      </c>
      <c r="G14" s="613">
        <v>643473.9</v>
      </c>
      <c r="H14" s="1319">
        <v>59.64</v>
      </c>
    </row>
    <row r="15" spans="1:12" s="24" customFormat="1" ht="18" customHeight="1">
      <c r="A15" s="288" t="s">
        <v>36</v>
      </c>
      <c r="B15" s="613">
        <v>10433766.470000001</v>
      </c>
      <c r="C15" s="613">
        <v>30890043.800000001</v>
      </c>
      <c r="D15" s="1319">
        <v>33.78</v>
      </c>
      <c r="E15" s="1319"/>
      <c r="F15" s="613">
        <v>2266934.06</v>
      </c>
      <c r="G15" s="613">
        <v>4889971.2300000004</v>
      </c>
      <c r="H15" s="1319">
        <v>46.36</v>
      </c>
    </row>
    <row r="16" spans="1:12" s="24" customFormat="1" ht="18" customHeight="1">
      <c r="A16" s="288" t="s">
        <v>37</v>
      </c>
      <c r="B16" s="613">
        <v>3375137.24</v>
      </c>
      <c r="C16" s="613">
        <v>11662078.1</v>
      </c>
      <c r="D16" s="1319">
        <v>28.94</v>
      </c>
      <c r="E16" s="1319"/>
      <c r="F16" s="613">
        <v>119563.63</v>
      </c>
      <c r="G16" s="613">
        <v>194191.39</v>
      </c>
      <c r="H16" s="1319">
        <v>61.57</v>
      </c>
    </row>
    <row r="17" spans="1:12" s="24" customFormat="1" ht="18" customHeight="1">
      <c r="A17" s="288" t="s">
        <v>38</v>
      </c>
      <c r="B17" s="613">
        <v>1498168.6400000001</v>
      </c>
      <c r="C17" s="613">
        <v>3578253.76</v>
      </c>
      <c r="D17" s="1319">
        <v>41.87</v>
      </c>
      <c r="E17" s="1319"/>
      <c r="F17" s="613">
        <v>118571.82</v>
      </c>
      <c r="G17" s="613">
        <v>198722.13</v>
      </c>
      <c r="H17" s="1319">
        <v>59.67</v>
      </c>
      <c r="I17" s="1121"/>
    </row>
    <row r="18" spans="1:12" s="24" customFormat="1" ht="18" customHeight="1">
      <c r="A18" s="26" t="s">
        <v>39</v>
      </c>
      <c r="B18" s="613">
        <v>775604.93</v>
      </c>
      <c r="C18" s="613">
        <v>2621590.65</v>
      </c>
      <c r="D18" s="1319">
        <v>29.59</v>
      </c>
      <c r="E18" s="1319"/>
      <c r="F18" s="613">
        <v>74764.86</v>
      </c>
      <c r="G18" s="613">
        <v>111203.43000000001</v>
      </c>
      <c r="H18" s="1319">
        <v>67.23</v>
      </c>
    </row>
    <row r="19" spans="1:12" s="24" customFormat="1" ht="18" customHeight="1">
      <c r="A19" s="26" t="s">
        <v>115</v>
      </c>
      <c r="B19" s="613">
        <v>1052982.2</v>
      </c>
      <c r="C19" s="613">
        <v>2002961.92</v>
      </c>
      <c r="D19" s="1319">
        <v>52.57</v>
      </c>
      <c r="E19" s="1319"/>
      <c r="F19" s="613">
        <v>556069.11</v>
      </c>
      <c r="G19" s="613">
        <v>1315425.8599999999</v>
      </c>
      <c r="H19" s="1319">
        <v>42.27</v>
      </c>
    </row>
    <row r="20" spans="1:12" s="24" customFormat="1" ht="18" customHeight="1">
      <c r="A20" s="26" t="s">
        <v>150</v>
      </c>
      <c r="B20" s="613">
        <v>377166.28</v>
      </c>
      <c r="C20" s="613">
        <v>1196251.76</v>
      </c>
      <c r="D20" s="1319">
        <v>31.53</v>
      </c>
      <c r="E20" s="1319"/>
      <c r="F20" s="613">
        <v>5827.04</v>
      </c>
      <c r="G20" s="613">
        <v>725.06000000000006</v>
      </c>
      <c r="H20" s="1319">
        <v>803.66</v>
      </c>
    </row>
    <row r="21" spans="1:12" s="24" customFormat="1" ht="18" customHeight="1">
      <c r="A21" s="27" t="s">
        <v>42</v>
      </c>
      <c r="B21" s="613">
        <v>358432.26</v>
      </c>
      <c r="C21" s="613">
        <v>693111.9</v>
      </c>
      <c r="D21" s="1319">
        <v>51.71</v>
      </c>
      <c r="E21" s="1319"/>
      <c r="F21" s="613">
        <v>19706.25</v>
      </c>
      <c r="G21" s="613">
        <v>31497.81</v>
      </c>
      <c r="H21" s="1319">
        <v>62.56</v>
      </c>
    </row>
    <row r="22" spans="1:12" s="24" customFormat="1" ht="18" customHeight="1">
      <c r="A22" s="26" t="s">
        <v>43</v>
      </c>
      <c r="B22" s="613">
        <v>578886.20000000007</v>
      </c>
      <c r="C22" s="613">
        <v>288818.27</v>
      </c>
      <c r="D22" s="1319">
        <v>200.43</v>
      </c>
      <c r="E22" s="1319"/>
      <c r="F22" s="613">
        <v>327411.78999999998</v>
      </c>
      <c r="G22" s="613">
        <v>541840.98</v>
      </c>
      <c r="H22" s="1319">
        <v>60.43</v>
      </c>
    </row>
    <row r="23" spans="1:12" s="24" customFormat="1" ht="18" customHeight="1">
      <c r="A23" s="26" t="s">
        <v>44</v>
      </c>
      <c r="B23" s="613">
        <v>369150.66000000003</v>
      </c>
      <c r="C23" s="613">
        <v>134834.76</v>
      </c>
      <c r="D23" s="1319">
        <v>273.78000000000003</v>
      </c>
      <c r="E23" s="1319"/>
      <c r="F23" s="613">
        <v>318570.75</v>
      </c>
      <c r="G23" s="613">
        <v>327894.8</v>
      </c>
      <c r="H23" s="1319">
        <v>97.16</v>
      </c>
    </row>
    <row r="24" spans="1:12" s="24" customFormat="1" ht="18" customHeight="1">
      <c r="A24" s="26" t="s">
        <v>45</v>
      </c>
      <c r="B24" s="613">
        <v>281092.71000000002</v>
      </c>
      <c r="C24" s="613">
        <v>607626.03</v>
      </c>
      <c r="D24" s="1319">
        <v>46.26</v>
      </c>
      <c r="E24" s="1319"/>
      <c r="F24" s="613">
        <v>116557.45</v>
      </c>
      <c r="G24" s="613">
        <v>160781.82</v>
      </c>
      <c r="H24" s="1319">
        <v>72.489999999999995</v>
      </c>
    </row>
    <row r="25" spans="1:12" s="628" customFormat="1" ht="25.5" customHeight="1" thickBot="1">
      <c r="A25" s="363" t="s">
        <v>46</v>
      </c>
      <c r="B25" s="416">
        <v>72321103.269999996</v>
      </c>
      <c r="C25" s="416">
        <v>216932019.03999996</v>
      </c>
      <c r="D25" s="1320">
        <v>33.338141409482184</v>
      </c>
      <c r="E25" s="416"/>
      <c r="F25" s="416">
        <v>19156269.969999995</v>
      </c>
      <c r="G25" s="416">
        <v>40324545.980000004</v>
      </c>
      <c r="H25" s="1320">
        <v>47.505234106048064</v>
      </c>
      <c r="I25" s="70"/>
      <c r="J25" s="70"/>
      <c r="K25" s="70"/>
      <c r="L25" s="70"/>
    </row>
    <row r="26" spans="1:12" s="62" customFormat="1" ht="4.5" customHeight="1">
      <c r="A26" s="70"/>
      <c r="B26" s="1321"/>
      <c r="C26" s="1321"/>
      <c r="D26" s="1321"/>
      <c r="E26" s="1321"/>
      <c r="F26" s="1321"/>
      <c r="G26" s="1321"/>
      <c r="H26" s="1321"/>
      <c r="I26" s="471"/>
      <c r="J26" s="471"/>
      <c r="K26" s="471"/>
      <c r="L26" s="471"/>
    </row>
    <row r="27" spans="1:12" s="1323" customFormat="1" ht="18.75" customHeight="1">
      <c r="A27" s="26" t="s">
        <v>1198</v>
      </c>
      <c r="B27" s="202"/>
      <c r="C27" s="202"/>
      <c r="D27" s="202"/>
      <c r="E27" s="202"/>
      <c r="F27" s="202"/>
      <c r="G27" s="202"/>
      <c r="H27" s="202"/>
      <c r="I27" s="1322"/>
      <c r="J27" s="1322"/>
      <c r="K27" s="1322"/>
      <c r="L27" s="1322"/>
    </row>
    <row r="28" spans="1:12" s="62" customFormat="1" ht="13.8">
      <c r="A28" s="162"/>
      <c r="B28" s="174"/>
      <c r="C28" s="174"/>
      <c r="D28" s="174"/>
      <c r="E28" s="174"/>
      <c r="F28" s="174"/>
      <c r="G28" s="174"/>
      <c r="H28" s="174"/>
    </row>
    <row r="201" spans="3:3" ht="25.5" customHeight="1">
      <c r="C201" s="7" t="s">
        <v>155</v>
      </c>
    </row>
  </sheetData>
  <mergeCells count="3">
    <mergeCell ref="A5:A6"/>
    <mergeCell ref="B5:D5"/>
    <mergeCell ref="F5:H5"/>
  </mergeCells>
  <hyperlinks>
    <hyperlink ref="A1" location="Índice!A1" display="Volver al Índice" xr:uid="{ED6F6508-3591-4889-AE8D-D55FA4A3563F}"/>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A0514-BA96-43DD-BBD8-5C54B64F1DC2}">
  <dimension ref="A1:Z33"/>
  <sheetViews>
    <sheetView showGridLines="0" zoomScale="55" zoomScaleNormal="55" workbookViewId="0"/>
  </sheetViews>
  <sheetFormatPr baseColWidth="10" defaultRowHeight="13.2"/>
  <cols>
    <col min="1" max="1" width="39.88671875" style="7" customWidth="1"/>
    <col min="2" max="3" width="18.6640625" style="7" customWidth="1"/>
    <col min="4" max="4" width="21.5546875" style="7" customWidth="1"/>
    <col min="5" max="6" width="18.6640625" style="7" customWidth="1"/>
    <col min="7" max="7" width="18.5546875" style="7" customWidth="1"/>
    <col min="8" max="8" width="10.44140625" style="7" bestFit="1" customWidth="1"/>
    <col min="9" max="9" width="13" style="7" bestFit="1" customWidth="1"/>
    <col min="10" max="16384" width="11.5546875" style="7"/>
  </cols>
  <sheetData>
    <row r="1" spans="1:15" s="172" customFormat="1" ht="18" customHeight="1">
      <c r="A1" s="1401" t="s">
        <v>1230</v>
      </c>
      <c r="B1" s="273"/>
      <c r="C1" s="273"/>
      <c r="D1" s="273"/>
      <c r="E1" s="273"/>
      <c r="F1" s="273"/>
      <c r="G1" s="273"/>
    </row>
    <row r="2" spans="1:15" s="652" customFormat="1" ht="24.9" customHeight="1">
      <c r="A2" s="40" t="s">
        <v>1179</v>
      </c>
      <c r="B2" s="40"/>
      <c r="C2" s="40"/>
      <c r="D2" s="40"/>
      <c r="E2" s="40"/>
      <c r="F2" s="40"/>
      <c r="G2" s="40"/>
    </row>
    <row r="3" spans="1:15" s="1286" customFormat="1" ht="20.100000000000001" customHeight="1">
      <c r="A3" s="169">
        <v>45504</v>
      </c>
      <c r="B3" s="169"/>
      <c r="C3" s="169"/>
      <c r="D3" s="169"/>
      <c r="E3" s="169"/>
      <c r="F3" s="169"/>
      <c r="G3" s="169"/>
    </row>
    <row r="4" spans="1:15" s="277" customFormat="1" ht="20.100000000000001" customHeight="1">
      <c r="A4" s="874" t="s">
        <v>122</v>
      </c>
      <c r="B4" s="874"/>
      <c r="C4" s="874"/>
      <c r="D4" s="874"/>
      <c r="E4" s="874"/>
      <c r="F4" s="874"/>
      <c r="G4" s="874"/>
    </row>
    <row r="5" spans="1:15" ht="11.25" customHeight="1" thickBot="1"/>
    <row r="6" spans="1:15" s="1290" customFormat="1" ht="54.9" customHeight="1">
      <c r="A6" s="354" t="s">
        <v>1</v>
      </c>
      <c r="B6" s="1287" t="s">
        <v>1180</v>
      </c>
      <c r="C6" s="1288" t="s">
        <v>1181</v>
      </c>
      <c r="D6" s="1288" t="s">
        <v>1182</v>
      </c>
      <c r="E6" s="1288" t="s">
        <v>1183</v>
      </c>
      <c r="F6" s="1288" t="s">
        <v>1184</v>
      </c>
      <c r="G6" s="1289" t="s">
        <v>1185</v>
      </c>
    </row>
    <row r="7" spans="1:15" s="1290" customFormat="1" ht="9" customHeight="1">
      <c r="A7" s="1291"/>
      <c r="B7" s="1292"/>
      <c r="C7" s="1292"/>
      <c r="D7" s="1292"/>
      <c r="E7" s="1292"/>
      <c r="F7" s="1292"/>
      <c r="G7" s="1293"/>
      <c r="H7" s="1294"/>
    </row>
    <row r="8" spans="1:15" s="1298" customFormat="1" ht="20.100000000000001" customHeight="1">
      <c r="A8" s="288" t="s">
        <v>29</v>
      </c>
      <c r="B8" s="1295">
        <v>10054313</v>
      </c>
      <c r="C8" s="1295">
        <v>44212796.785999998</v>
      </c>
      <c r="D8" s="1295">
        <v>126447934.62800001</v>
      </c>
      <c r="E8" s="1295">
        <v>90213.695000000007</v>
      </c>
      <c r="F8" s="1295">
        <v>124163795.311</v>
      </c>
      <c r="G8" s="1296">
        <v>46587149.799000002</v>
      </c>
      <c r="H8" s="1297"/>
      <c r="I8" s="1297"/>
      <c r="J8" s="1297"/>
      <c r="K8" s="1297"/>
      <c r="L8" s="1297"/>
      <c r="M8" s="1297"/>
      <c r="N8" s="1297"/>
      <c r="O8" s="1297"/>
    </row>
    <row r="9" spans="1:15" s="1298" customFormat="1" ht="20.100000000000001" customHeight="1">
      <c r="A9" s="288" t="s">
        <v>30</v>
      </c>
      <c r="B9" s="1295">
        <v>158906</v>
      </c>
      <c r="C9" s="1295">
        <v>1251835.6070000001</v>
      </c>
      <c r="D9" s="1295">
        <v>315485.326</v>
      </c>
      <c r="E9" s="1295">
        <v>303.40600000000001</v>
      </c>
      <c r="F9" s="1295">
        <v>349610.14399999997</v>
      </c>
      <c r="G9" s="1296">
        <v>1218014.196</v>
      </c>
      <c r="H9" s="1297"/>
      <c r="I9" s="1297"/>
      <c r="J9" s="1297"/>
      <c r="K9" s="1297"/>
      <c r="L9" s="1297"/>
      <c r="M9" s="1297"/>
      <c r="N9" s="1297"/>
      <c r="O9" s="1297"/>
    </row>
    <row r="10" spans="1:15" s="1298" customFormat="1" ht="20.100000000000001" customHeight="1">
      <c r="A10" s="288" t="s">
        <v>31</v>
      </c>
      <c r="B10" s="1295">
        <v>25851790</v>
      </c>
      <c r="C10" s="1295">
        <v>70155218.419</v>
      </c>
      <c r="D10" s="1295">
        <v>584482054.824</v>
      </c>
      <c r="E10" s="1295">
        <v>74019.995999999999</v>
      </c>
      <c r="F10" s="1295">
        <v>582993859.41600001</v>
      </c>
      <c r="G10" s="1296">
        <v>71717433.822999999</v>
      </c>
      <c r="H10" s="1297"/>
      <c r="I10" s="1297"/>
      <c r="J10" s="1297"/>
      <c r="K10" s="1297"/>
      <c r="L10" s="1297"/>
      <c r="M10" s="1297"/>
      <c r="N10" s="1297"/>
      <c r="O10" s="1297"/>
    </row>
    <row r="11" spans="1:15" s="1298" customFormat="1" ht="20.100000000000001" customHeight="1">
      <c r="A11" s="288" t="s">
        <v>32</v>
      </c>
      <c r="B11" s="1295">
        <v>1238809</v>
      </c>
      <c r="C11" s="1295">
        <v>5632368.0269999998</v>
      </c>
      <c r="D11" s="1295">
        <v>16173990.778000001</v>
      </c>
      <c r="E11" s="1295">
        <v>0</v>
      </c>
      <c r="F11" s="1295">
        <v>16086734.399</v>
      </c>
      <c r="G11" s="1296">
        <v>5719624.4060000004</v>
      </c>
      <c r="H11" s="1297"/>
      <c r="I11" s="1297"/>
      <c r="J11" s="1297"/>
      <c r="K11" s="1297"/>
      <c r="L11" s="1297"/>
      <c r="M11" s="1297"/>
      <c r="N11" s="1297"/>
      <c r="O11" s="1297"/>
    </row>
    <row r="12" spans="1:15" s="1298" customFormat="1" ht="20.100000000000001" customHeight="1">
      <c r="A12" s="288" t="s">
        <v>33</v>
      </c>
      <c r="B12" s="1295">
        <v>903215</v>
      </c>
      <c r="C12" s="1295">
        <v>8933732.5610000007</v>
      </c>
      <c r="D12" s="1295">
        <v>28952476.497000001</v>
      </c>
      <c r="E12" s="1295">
        <v>14555.562</v>
      </c>
      <c r="F12" s="1295">
        <v>28671316.853</v>
      </c>
      <c r="G12" s="1296">
        <v>9229447.7670000009</v>
      </c>
      <c r="H12" s="1297"/>
      <c r="I12" s="1297"/>
      <c r="J12" s="1297"/>
      <c r="K12" s="1297"/>
      <c r="L12" s="1297"/>
      <c r="M12" s="1297"/>
      <c r="N12" s="1297"/>
      <c r="O12" s="1297"/>
    </row>
    <row r="13" spans="1:15" s="1298" customFormat="1" ht="20.100000000000001" customHeight="1">
      <c r="A13" s="288" t="s">
        <v>114</v>
      </c>
      <c r="B13" s="1295">
        <v>16428420</v>
      </c>
      <c r="C13" s="1295">
        <v>27564972.41</v>
      </c>
      <c r="D13" s="1295">
        <v>94346097.318000004</v>
      </c>
      <c r="E13" s="1295">
        <v>544661.46100000001</v>
      </c>
      <c r="F13" s="1295">
        <v>96648478.225999996</v>
      </c>
      <c r="G13" s="1296">
        <v>25807252.964000002</v>
      </c>
      <c r="H13" s="1297"/>
      <c r="I13" s="1297"/>
      <c r="J13" s="1297"/>
      <c r="K13" s="1297"/>
      <c r="L13" s="1297"/>
      <c r="M13" s="1297"/>
      <c r="N13" s="1297"/>
      <c r="O13" s="1297"/>
    </row>
    <row r="14" spans="1:15" s="1298" customFormat="1" ht="20.100000000000001" customHeight="1">
      <c r="A14" s="288" t="s">
        <v>35</v>
      </c>
      <c r="B14" s="1295">
        <v>2884</v>
      </c>
      <c r="C14" s="1295">
        <v>3985764.55</v>
      </c>
      <c r="D14" s="1295">
        <v>17187029.699000001</v>
      </c>
      <c r="E14" s="1295">
        <v>1011.96</v>
      </c>
      <c r="F14" s="1295">
        <v>17670276.237</v>
      </c>
      <c r="G14" s="1296">
        <v>3503529.9720000001</v>
      </c>
      <c r="H14" s="1297"/>
      <c r="I14" s="1297"/>
      <c r="J14" s="1297"/>
      <c r="K14" s="1297"/>
      <c r="L14" s="1297"/>
      <c r="M14" s="1297"/>
      <c r="N14" s="1297"/>
      <c r="O14" s="1297"/>
    </row>
    <row r="15" spans="1:15" s="1298" customFormat="1" ht="20.100000000000001" customHeight="1">
      <c r="A15" s="288" t="s">
        <v>789</v>
      </c>
      <c r="B15" s="1295">
        <v>18036033</v>
      </c>
      <c r="C15" s="1295">
        <v>31655564.715999998</v>
      </c>
      <c r="D15" s="1295">
        <v>109586619.89</v>
      </c>
      <c r="E15" s="1295">
        <v>68428.933999999994</v>
      </c>
      <c r="F15" s="1295">
        <v>108630669.986</v>
      </c>
      <c r="G15" s="1296">
        <v>32679943.554000001</v>
      </c>
      <c r="H15" s="1297"/>
      <c r="I15" s="1297"/>
      <c r="J15" s="1297"/>
      <c r="K15" s="1297"/>
      <c r="L15" s="1297"/>
      <c r="M15" s="1297"/>
      <c r="N15" s="1297"/>
      <c r="O15" s="1297"/>
    </row>
    <row r="16" spans="1:15" s="1298" customFormat="1" ht="20.100000000000001" customHeight="1">
      <c r="A16" s="288" t="s">
        <v>37</v>
      </c>
      <c r="B16" s="1295">
        <v>4652525</v>
      </c>
      <c r="C16" s="1295">
        <v>9841998.1950000003</v>
      </c>
      <c r="D16" s="1295">
        <v>9994539.5940000005</v>
      </c>
      <c r="E16" s="1295">
        <v>2942.6669999999999</v>
      </c>
      <c r="F16" s="1295">
        <v>9980595.9710000008</v>
      </c>
      <c r="G16" s="1296">
        <v>9858884.4859999996</v>
      </c>
      <c r="H16" s="1297"/>
      <c r="I16" s="1297"/>
      <c r="J16" s="1297"/>
      <c r="K16" s="1297"/>
      <c r="L16" s="1297"/>
      <c r="M16" s="1297"/>
      <c r="N16" s="1297"/>
      <c r="O16" s="1297"/>
    </row>
    <row r="17" spans="1:26" s="1298" customFormat="1" ht="20.100000000000001" customHeight="1">
      <c r="A17" s="288" t="s">
        <v>38</v>
      </c>
      <c r="B17" s="1295">
        <v>231145</v>
      </c>
      <c r="C17" s="1295">
        <v>3334059.0279999999</v>
      </c>
      <c r="D17" s="1295">
        <v>2776230.9649999999</v>
      </c>
      <c r="E17" s="1295">
        <v>45055.550999999999</v>
      </c>
      <c r="F17" s="1295">
        <v>2720421.8509999998</v>
      </c>
      <c r="G17" s="1296">
        <v>3434923.693</v>
      </c>
      <c r="H17" s="1297"/>
      <c r="I17" s="1297"/>
      <c r="J17" s="1297"/>
      <c r="K17" s="1297"/>
      <c r="L17" s="1297"/>
      <c r="M17" s="1297"/>
      <c r="N17" s="1297"/>
      <c r="O17" s="1297"/>
    </row>
    <row r="18" spans="1:26" s="1298" customFormat="1" ht="20.100000000000001" customHeight="1">
      <c r="A18" s="288" t="s">
        <v>1186</v>
      </c>
      <c r="B18" s="1295">
        <v>2051519</v>
      </c>
      <c r="C18" s="1295">
        <v>2492910.1770000001</v>
      </c>
      <c r="D18" s="1295">
        <v>1389650.878</v>
      </c>
      <c r="E18" s="1295">
        <v>1719.5039999999999</v>
      </c>
      <c r="F18" s="1295">
        <v>1378141.155</v>
      </c>
      <c r="G18" s="1296">
        <v>2506139.4040000001</v>
      </c>
      <c r="H18" s="1297"/>
      <c r="I18" s="1297"/>
      <c r="J18" s="1297"/>
      <c r="K18" s="1297"/>
      <c r="L18" s="1297"/>
      <c r="M18" s="1297"/>
      <c r="N18" s="1297"/>
      <c r="O18" s="1297"/>
    </row>
    <row r="19" spans="1:26" s="1298" customFormat="1" ht="20.100000000000001" customHeight="1">
      <c r="A19" s="288" t="s">
        <v>115</v>
      </c>
      <c r="B19" s="1295">
        <v>1971</v>
      </c>
      <c r="C19" s="1295">
        <v>3002458.01</v>
      </c>
      <c r="D19" s="1295">
        <v>9287737.5480000004</v>
      </c>
      <c r="E19" s="1295">
        <v>0</v>
      </c>
      <c r="F19" s="1295">
        <v>10484386.755999999</v>
      </c>
      <c r="G19" s="1296">
        <v>1805808.8019999999</v>
      </c>
      <c r="H19" s="1297"/>
      <c r="I19" s="1297"/>
      <c r="J19" s="1297"/>
      <c r="K19" s="1297"/>
      <c r="L19" s="1297"/>
      <c r="M19" s="1297"/>
      <c r="N19" s="1297"/>
      <c r="O19" s="1297"/>
    </row>
    <row r="20" spans="1:26" s="1298" customFormat="1" ht="20.100000000000001" customHeight="1">
      <c r="A20" s="288" t="s">
        <v>41</v>
      </c>
      <c r="B20" s="1295">
        <v>264015</v>
      </c>
      <c r="C20" s="1295">
        <v>1363819.4069999999</v>
      </c>
      <c r="D20" s="1295">
        <v>241540.86499999999</v>
      </c>
      <c r="E20" s="1295">
        <v>313.27300000000002</v>
      </c>
      <c r="F20" s="1295">
        <v>253891.87700000001</v>
      </c>
      <c r="G20" s="1296">
        <v>1351781.669</v>
      </c>
      <c r="H20" s="1297"/>
      <c r="I20" s="1297"/>
      <c r="J20" s="1297"/>
      <c r="K20" s="1297"/>
      <c r="L20" s="1297"/>
      <c r="M20" s="1297"/>
      <c r="N20" s="1297"/>
      <c r="O20" s="1297"/>
    </row>
    <row r="21" spans="1:26" s="1298" customFormat="1" ht="20.100000000000001" customHeight="1">
      <c r="A21" s="27" t="s">
        <v>42</v>
      </c>
      <c r="B21" s="1295">
        <v>363918</v>
      </c>
      <c r="C21" s="1295">
        <v>872066.13399999996</v>
      </c>
      <c r="D21" s="1295">
        <v>114606.666</v>
      </c>
      <c r="E21" s="1295">
        <v>4232.3530000000001</v>
      </c>
      <c r="F21" s="1295">
        <v>125492.447</v>
      </c>
      <c r="G21" s="1296">
        <v>865412.70700000005</v>
      </c>
      <c r="H21" s="1297"/>
      <c r="I21" s="1297"/>
      <c r="J21" s="1297"/>
      <c r="K21" s="1297"/>
      <c r="L21" s="1297"/>
      <c r="M21" s="1297"/>
      <c r="N21" s="1297"/>
      <c r="O21" s="1297"/>
    </row>
    <row r="22" spans="1:26" s="1298" customFormat="1" ht="20.100000000000001" customHeight="1">
      <c r="A22" s="288" t="s">
        <v>43</v>
      </c>
      <c r="B22" s="1295">
        <v>184</v>
      </c>
      <c r="C22" s="1295">
        <v>227007.88200000001</v>
      </c>
      <c r="D22" s="1295">
        <v>1314816.3419999999</v>
      </c>
      <c r="E22" s="1295">
        <v>0</v>
      </c>
      <c r="F22" s="1295">
        <v>1272049.5160000001</v>
      </c>
      <c r="G22" s="1296">
        <v>269774.70899999997</v>
      </c>
      <c r="H22" s="1297"/>
      <c r="I22" s="1297"/>
      <c r="J22" s="1297"/>
      <c r="K22" s="1297"/>
      <c r="L22" s="1297"/>
      <c r="M22" s="1297"/>
      <c r="N22" s="1297"/>
      <c r="O22" s="1297"/>
    </row>
    <row r="23" spans="1:26" s="1298" customFormat="1" ht="20.100000000000001" customHeight="1">
      <c r="A23" s="288" t="s">
        <v>44</v>
      </c>
      <c r="B23" s="1295">
        <v>57</v>
      </c>
      <c r="C23" s="1295">
        <v>133807.97899999999</v>
      </c>
      <c r="D23" s="1295">
        <v>147964.171</v>
      </c>
      <c r="E23" s="1295">
        <v>0</v>
      </c>
      <c r="F23" s="1295">
        <v>184124.51199999999</v>
      </c>
      <c r="G23" s="1296">
        <v>97647.638000000006</v>
      </c>
      <c r="H23" s="1297"/>
      <c r="I23" s="1297"/>
      <c r="J23" s="1297"/>
      <c r="K23" s="1297"/>
      <c r="L23" s="1297"/>
      <c r="M23" s="1297"/>
      <c r="N23" s="1297"/>
      <c r="O23" s="1297"/>
    </row>
    <row r="24" spans="1:26" s="1298" customFormat="1" ht="20.100000000000001" customHeight="1">
      <c r="A24" s="288" t="s">
        <v>45</v>
      </c>
      <c r="B24" s="1295">
        <v>138</v>
      </c>
      <c r="C24" s="1295">
        <v>430003.45400000003</v>
      </c>
      <c r="D24" s="1295">
        <v>2603230.8020000001</v>
      </c>
      <c r="E24" s="1295">
        <v>0</v>
      </c>
      <c r="F24" s="1295">
        <v>2469805.7659999998</v>
      </c>
      <c r="G24" s="1296">
        <v>563428.49100000004</v>
      </c>
      <c r="H24" s="1297"/>
      <c r="I24" s="1297"/>
      <c r="J24" s="1297"/>
      <c r="K24" s="1297"/>
      <c r="L24" s="1297"/>
      <c r="M24" s="1297"/>
      <c r="N24" s="1297"/>
      <c r="O24" s="1297"/>
    </row>
    <row r="25" spans="1:26" s="1300" customFormat="1" ht="27" customHeight="1" thickBot="1">
      <c r="A25" s="363" t="s">
        <v>46</v>
      </c>
      <c r="B25" s="1299">
        <v>80239842</v>
      </c>
      <c r="C25" s="1299">
        <v>215090383.34199998</v>
      </c>
      <c r="D25" s="1299">
        <v>1005362006.791</v>
      </c>
      <c r="E25" s="1299">
        <v>847458.36199999996</v>
      </c>
      <c r="F25" s="1299">
        <v>1004083650.423</v>
      </c>
      <c r="G25" s="1299">
        <v>217216198.07999995</v>
      </c>
      <c r="H25" s="1297"/>
      <c r="I25" s="1297"/>
      <c r="J25" s="1297"/>
      <c r="K25" s="1297"/>
      <c r="L25" s="1297"/>
      <c r="M25" s="1297"/>
      <c r="N25" s="1297"/>
      <c r="O25" s="1297"/>
    </row>
    <row r="26" spans="1:26" s="1290" customFormat="1" ht="11.25" customHeight="1">
      <c r="A26" s="1301"/>
      <c r="B26" s="1301"/>
      <c r="C26" s="1302"/>
      <c r="D26" s="1302"/>
      <c r="E26" s="1302"/>
      <c r="F26" s="1302"/>
      <c r="G26" s="1302"/>
    </row>
    <row r="27" spans="1:26" s="1304" customFormat="1" ht="12" customHeight="1">
      <c r="A27" s="863" t="s">
        <v>1187</v>
      </c>
      <c r="B27" s="864"/>
      <c r="C27" s="864"/>
      <c r="D27" s="864"/>
      <c r="E27" s="864"/>
      <c r="F27" s="864"/>
      <c r="G27" s="1303"/>
    </row>
    <row r="28" spans="1:26" s="1290" customFormat="1">
      <c r="A28" s="162"/>
      <c r="B28" s="18"/>
      <c r="C28" s="18"/>
      <c r="D28" s="18"/>
      <c r="E28" s="18"/>
      <c r="F28" s="18"/>
      <c r="G28" s="18"/>
      <c r="H28" s="18"/>
      <c r="I28" s="18"/>
      <c r="J28" s="7"/>
      <c r="K28" s="7"/>
      <c r="L28" s="7"/>
      <c r="M28" s="7"/>
      <c r="N28" s="7"/>
      <c r="O28" s="7"/>
      <c r="P28" s="7"/>
      <c r="Q28" s="7"/>
      <c r="R28" s="7"/>
      <c r="S28" s="7"/>
      <c r="T28" s="7"/>
      <c r="U28" s="7"/>
      <c r="V28" s="7"/>
      <c r="W28" s="7"/>
      <c r="X28" s="7"/>
      <c r="Y28" s="7"/>
      <c r="Z28" s="7"/>
    </row>
    <row r="29" spans="1:26" s="1290" customFormat="1">
      <c r="A29" s="547"/>
      <c r="B29" s="827"/>
      <c r="C29" s="827"/>
      <c r="D29" s="828"/>
      <c r="E29" s="827"/>
      <c r="F29" s="827"/>
      <c r="G29" s="827"/>
      <c r="H29" s="828"/>
      <c r="I29" s="827"/>
      <c r="J29" s="7"/>
      <c r="K29" s="7"/>
      <c r="L29" s="7"/>
      <c r="M29" s="7"/>
      <c r="N29" s="7"/>
      <c r="O29" s="7"/>
      <c r="P29" s="7"/>
      <c r="Q29" s="7"/>
      <c r="R29" s="7"/>
      <c r="S29" s="7"/>
      <c r="T29" s="7"/>
      <c r="U29" s="7"/>
      <c r="V29" s="7"/>
      <c r="W29" s="7"/>
      <c r="X29" s="7"/>
      <c r="Y29" s="7"/>
      <c r="Z29" s="7"/>
    </row>
    <row r="30" spans="1:26" s="1290" customFormat="1"/>
    <row r="31" spans="1:26" s="1290" customFormat="1">
      <c r="B31" s="1305"/>
      <c r="C31" s="1305"/>
      <c r="D31" s="1305"/>
      <c r="E31" s="1305"/>
      <c r="F31" s="1305"/>
      <c r="G31" s="1305"/>
    </row>
    <row r="32" spans="1:26" s="1290" customFormat="1"/>
    <row r="33" s="1290" customFormat="1"/>
  </sheetData>
  <mergeCells count="2">
    <mergeCell ref="A2:G2"/>
    <mergeCell ref="A4:G4"/>
  </mergeCells>
  <hyperlinks>
    <hyperlink ref="A1" location="Índice!A1" display="Volver al Índice" xr:uid="{DC6E3C42-510B-4A4F-BFF5-15179A7A1695}"/>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D0249-82EE-477F-A332-4BDF3547ABD1}">
  <dimension ref="A1:AI33"/>
  <sheetViews>
    <sheetView showGridLines="0" zoomScale="70" zoomScaleNormal="70" workbookViewId="0"/>
  </sheetViews>
  <sheetFormatPr baseColWidth="10" defaultRowHeight="13.2"/>
  <cols>
    <col min="1" max="1" width="42.88671875" style="7" customWidth="1"/>
    <col min="2" max="3" width="18.6640625" style="7" customWidth="1"/>
    <col min="4" max="4" width="21.6640625" style="7" customWidth="1"/>
    <col min="5" max="7" width="18.6640625" style="7" customWidth="1"/>
    <col min="8" max="8" width="10.44140625" style="7" bestFit="1" customWidth="1"/>
    <col min="9" max="9" width="12.33203125" style="7" bestFit="1" customWidth="1"/>
    <col min="10" max="16384" width="11.5546875" style="7"/>
  </cols>
  <sheetData>
    <row r="1" spans="1:16" s="1306" customFormat="1" ht="18" customHeight="1">
      <c r="A1" s="1401" t="s">
        <v>1230</v>
      </c>
      <c r="B1" s="1"/>
      <c r="C1" s="1"/>
      <c r="D1" s="1"/>
      <c r="E1" s="1"/>
      <c r="F1" s="1"/>
      <c r="G1" s="1"/>
    </row>
    <row r="2" spans="1:16" s="4" customFormat="1" ht="24.9" customHeight="1">
      <c r="A2" s="3" t="s">
        <v>1188</v>
      </c>
      <c r="B2" s="3"/>
      <c r="C2" s="3"/>
      <c r="D2" s="3"/>
      <c r="E2" s="3"/>
      <c r="F2" s="3"/>
      <c r="G2" s="3"/>
    </row>
    <row r="3" spans="1:16" s="1307" customFormat="1" ht="20.100000000000001" customHeight="1">
      <c r="A3" s="169">
        <v>45504</v>
      </c>
      <c r="B3" s="169"/>
      <c r="C3" s="169"/>
      <c r="D3" s="169"/>
      <c r="E3" s="169"/>
      <c r="F3" s="169"/>
      <c r="G3" s="169"/>
    </row>
    <row r="4" spans="1:16" s="1309" customFormat="1" ht="20.100000000000001" customHeight="1">
      <c r="A4" s="1308" t="s">
        <v>122</v>
      </c>
      <c r="B4" s="1308"/>
      <c r="C4" s="1308"/>
      <c r="D4" s="1308"/>
      <c r="E4" s="1308"/>
      <c r="F4" s="1308"/>
      <c r="G4" s="1308"/>
    </row>
    <row r="5" spans="1:16" ht="11.25" customHeight="1" thickBot="1"/>
    <row r="6" spans="1:16" s="1290" customFormat="1" ht="54.9" customHeight="1">
      <c r="A6" s="1310" t="s">
        <v>1</v>
      </c>
      <c r="B6" s="1288" t="s">
        <v>1180</v>
      </c>
      <c r="C6" s="1287" t="s">
        <v>1181</v>
      </c>
      <c r="D6" s="1287" t="s">
        <v>1182</v>
      </c>
      <c r="E6" s="1287" t="s">
        <v>1183</v>
      </c>
      <c r="F6" s="1287" t="s">
        <v>1184</v>
      </c>
      <c r="G6" s="1310" t="s">
        <v>1185</v>
      </c>
    </row>
    <row r="7" spans="1:16" s="1290" customFormat="1" ht="9.75" customHeight="1">
      <c r="A7" s="1291"/>
      <c r="B7" s="1292"/>
      <c r="C7" s="1311"/>
      <c r="D7" s="1311"/>
      <c r="E7" s="1311"/>
      <c r="F7" s="1311"/>
      <c r="G7" s="1312"/>
    </row>
    <row r="8" spans="1:16" s="1298" customFormat="1" ht="20.100000000000001" customHeight="1">
      <c r="A8" s="288" t="s">
        <v>29</v>
      </c>
      <c r="B8" s="1295">
        <v>918139</v>
      </c>
      <c r="C8" s="1295">
        <v>28677723.677999999</v>
      </c>
      <c r="D8" s="1295">
        <v>57609909.785999998</v>
      </c>
      <c r="E8" s="1295">
        <v>43114.824000000001</v>
      </c>
      <c r="F8" s="1295">
        <v>57947908.528999999</v>
      </c>
      <c r="G8" s="1296">
        <v>28382839.758000001</v>
      </c>
      <c r="I8" s="1297"/>
      <c r="J8" s="1297"/>
      <c r="K8" s="1297"/>
      <c r="L8" s="1297"/>
      <c r="M8" s="1297"/>
      <c r="N8" s="1297"/>
      <c r="O8" s="1297"/>
      <c r="P8" s="1297"/>
    </row>
    <row r="9" spans="1:16" s="1298" customFormat="1" ht="20.100000000000001" customHeight="1">
      <c r="A9" s="288" t="s">
        <v>30</v>
      </c>
      <c r="B9" s="1295">
        <v>12147</v>
      </c>
      <c r="C9" s="1295">
        <v>290990.01400000002</v>
      </c>
      <c r="D9" s="1295">
        <v>85358.532000000007</v>
      </c>
      <c r="E9" s="1295">
        <v>13.624000000000001</v>
      </c>
      <c r="F9" s="1295">
        <v>95565.263000000006</v>
      </c>
      <c r="G9" s="1296">
        <v>280796.90700000001</v>
      </c>
      <c r="I9" s="1297"/>
      <c r="J9" s="1297"/>
      <c r="K9" s="1297"/>
      <c r="L9" s="1297"/>
      <c r="M9" s="1297"/>
      <c r="N9" s="1297"/>
      <c r="O9" s="1297"/>
      <c r="P9" s="1297"/>
    </row>
    <row r="10" spans="1:16" s="1298" customFormat="1" ht="20.100000000000001" customHeight="1">
      <c r="A10" s="288" t="s">
        <v>31</v>
      </c>
      <c r="B10" s="1295">
        <v>1930944</v>
      </c>
      <c r="C10" s="1295">
        <v>54677061.862999998</v>
      </c>
      <c r="D10" s="1295">
        <v>609863097.88999999</v>
      </c>
      <c r="E10" s="1295">
        <v>62234.101999999999</v>
      </c>
      <c r="F10" s="1295">
        <v>610264623.47399998</v>
      </c>
      <c r="G10" s="1296">
        <v>54337770.379000001</v>
      </c>
      <c r="I10" s="1297"/>
      <c r="J10" s="1297"/>
      <c r="K10" s="1297"/>
      <c r="L10" s="1297"/>
      <c r="M10" s="1297"/>
      <c r="N10" s="1297"/>
      <c r="O10" s="1297"/>
      <c r="P10" s="1297"/>
    </row>
    <row r="11" spans="1:16" s="1298" customFormat="1" ht="20.100000000000001" customHeight="1">
      <c r="A11" s="288" t="s">
        <v>32</v>
      </c>
      <c r="B11" s="1295">
        <v>182315</v>
      </c>
      <c r="C11" s="1295">
        <v>2133840.324</v>
      </c>
      <c r="D11" s="1295">
        <v>7559299.3669999996</v>
      </c>
      <c r="E11" s="1295">
        <v>0</v>
      </c>
      <c r="F11" s="1295">
        <v>7540389.3430000003</v>
      </c>
      <c r="G11" s="1296">
        <v>2152750.3480000002</v>
      </c>
      <c r="I11" s="1297"/>
      <c r="J11" s="1297"/>
      <c r="K11" s="1297"/>
      <c r="L11" s="1297"/>
      <c r="M11" s="1297"/>
      <c r="N11" s="1297"/>
      <c r="O11" s="1297"/>
      <c r="P11" s="1297"/>
    </row>
    <row r="12" spans="1:16" s="1298" customFormat="1" ht="20.100000000000001" customHeight="1">
      <c r="A12" s="288" t="s">
        <v>33</v>
      </c>
      <c r="B12" s="1295">
        <v>70778</v>
      </c>
      <c r="C12" s="1295">
        <v>6734373.0860000001</v>
      </c>
      <c r="D12" s="1295">
        <v>17943994.526999999</v>
      </c>
      <c r="E12" s="1295">
        <v>3379.4989999999998</v>
      </c>
      <c r="F12" s="1295">
        <v>18375121.717</v>
      </c>
      <c r="G12" s="1296">
        <v>6306625.3959999997</v>
      </c>
      <c r="I12" s="1297"/>
      <c r="J12" s="1297"/>
      <c r="K12" s="1297"/>
      <c r="L12" s="1297"/>
      <c r="M12" s="1297"/>
      <c r="N12" s="1297"/>
      <c r="O12" s="1297"/>
      <c r="P12" s="1297"/>
    </row>
    <row r="13" spans="1:16" s="1298" customFormat="1" ht="20.100000000000001" customHeight="1">
      <c r="A13" s="288" t="s">
        <v>114</v>
      </c>
      <c r="B13" s="1295">
        <v>2962459</v>
      </c>
      <c r="C13" s="1295">
        <v>16197886.749</v>
      </c>
      <c r="D13" s="1295">
        <v>53047374.432999998</v>
      </c>
      <c r="E13" s="1295">
        <v>553461.12300000002</v>
      </c>
      <c r="F13" s="1295">
        <v>53574553.851999998</v>
      </c>
      <c r="G13" s="1296">
        <v>16224168.453</v>
      </c>
      <c r="I13" s="1297"/>
      <c r="J13" s="1297"/>
      <c r="K13" s="1297"/>
      <c r="L13" s="1297"/>
      <c r="M13" s="1297"/>
      <c r="N13" s="1297"/>
      <c r="O13" s="1297"/>
      <c r="P13" s="1297"/>
    </row>
    <row r="14" spans="1:16" s="1298" customFormat="1" ht="20.100000000000001" customHeight="1">
      <c r="A14" s="288" t="s">
        <v>35</v>
      </c>
      <c r="B14" s="1295">
        <v>1010</v>
      </c>
      <c r="C14" s="1295">
        <v>2171063.4330000002</v>
      </c>
      <c r="D14" s="1295">
        <v>12565893.888</v>
      </c>
      <c r="E14" s="1295">
        <v>568.86900000000003</v>
      </c>
      <c r="F14" s="1295">
        <v>12589618.097999999</v>
      </c>
      <c r="G14" s="1296">
        <v>2147908.0920000002</v>
      </c>
      <c r="I14" s="1297"/>
      <c r="J14" s="1297"/>
      <c r="K14" s="1297"/>
      <c r="L14" s="1297"/>
      <c r="M14" s="1297"/>
      <c r="N14" s="1297"/>
      <c r="O14" s="1297"/>
      <c r="P14" s="1297"/>
    </row>
    <row r="15" spans="1:16" s="1298" customFormat="1" ht="20.100000000000001" customHeight="1">
      <c r="A15" s="288" t="s">
        <v>789</v>
      </c>
      <c r="B15" s="1295">
        <v>2695225</v>
      </c>
      <c r="C15" s="1295">
        <v>16124900.263</v>
      </c>
      <c r="D15" s="1295">
        <v>64313684.653999999</v>
      </c>
      <c r="E15" s="1295">
        <v>20588.646000000001</v>
      </c>
      <c r="F15" s="1295">
        <v>63654711.645999998</v>
      </c>
      <c r="G15" s="1296">
        <v>16804461.916999999</v>
      </c>
      <c r="I15" s="1297"/>
      <c r="J15" s="1297"/>
      <c r="K15" s="1297"/>
      <c r="L15" s="1297"/>
      <c r="M15" s="1297"/>
      <c r="N15" s="1297"/>
      <c r="O15" s="1297"/>
      <c r="P15" s="1297"/>
    </row>
    <row r="16" spans="1:16" s="1298" customFormat="1" ht="20.100000000000001" customHeight="1">
      <c r="A16" s="288" t="s">
        <v>37</v>
      </c>
      <c r="B16" s="1295">
        <v>224932</v>
      </c>
      <c r="C16" s="1295">
        <v>417034.467</v>
      </c>
      <c r="D16" s="1295">
        <v>386027.663</v>
      </c>
      <c r="E16" s="1295">
        <v>36.116999999999997</v>
      </c>
      <c r="F16" s="1295">
        <v>389156.25199999998</v>
      </c>
      <c r="G16" s="1296">
        <v>413941.99599999998</v>
      </c>
      <c r="I16" s="1297"/>
      <c r="J16" s="1297"/>
      <c r="K16" s="1297"/>
      <c r="L16" s="1297"/>
      <c r="M16" s="1297"/>
      <c r="N16" s="1297"/>
      <c r="O16" s="1297"/>
      <c r="P16" s="1297"/>
    </row>
    <row r="17" spans="1:35" s="1298" customFormat="1" ht="20.100000000000001" customHeight="1">
      <c r="A17" s="288" t="s">
        <v>38</v>
      </c>
      <c r="B17" s="1295">
        <v>21181</v>
      </c>
      <c r="C17" s="1295">
        <v>765019.99699999997</v>
      </c>
      <c r="D17" s="1295">
        <v>569703.78899999999</v>
      </c>
      <c r="E17" s="1295">
        <v>11777.962</v>
      </c>
      <c r="F17" s="1295">
        <v>578127.84199999995</v>
      </c>
      <c r="G17" s="1296">
        <v>768373.90599999996</v>
      </c>
      <c r="I17" s="1297"/>
      <c r="J17" s="1297"/>
      <c r="K17" s="1297"/>
      <c r="L17" s="1297"/>
      <c r="M17" s="1297"/>
      <c r="N17" s="1297"/>
      <c r="O17" s="1297"/>
      <c r="P17" s="1297"/>
    </row>
    <row r="18" spans="1:35" s="1298" customFormat="1" ht="20.100000000000001" customHeight="1">
      <c r="A18" s="288" t="s">
        <v>1186</v>
      </c>
      <c r="B18" s="1295">
        <v>36141</v>
      </c>
      <c r="C18" s="1295">
        <v>477515.28</v>
      </c>
      <c r="D18" s="1295">
        <v>141086.36900000001</v>
      </c>
      <c r="E18" s="1295">
        <v>377.57499999999999</v>
      </c>
      <c r="F18" s="1295">
        <v>172603.88500000001</v>
      </c>
      <c r="G18" s="1296">
        <v>446375.33899999998</v>
      </c>
      <c r="I18" s="1297"/>
      <c r="J18" s="1297"/>
      <c r="K18" s="1297"/>
      <c r="L18" s="1297"/>
      <c r="M18" s="1297"/>
      <c r="N18" s="1297"/>
      <c r="O18" s="1297"/>
      <c r="P18" s="1297"/>
    </row>
    <row r="19" spans="1:35" s="1298" customFormat="1" ht="20.100000000000001" customHeight="1">
      <c r="A19" s="288" t="s">
        <v>115</v>
      </c>
      <c r="B19" s="1295">
        <v>3996</v>
      </c>
      <c r="C19" s="1295">
        <v>3848417.102</v>
      </c>
      <c r="D19" s="1295">
        <v>15472275.17</v>
      </c>
      <c r="E19" s="1295">
        <v>0</v>
      </c>
      <c r="F19" s="1295">
        <v>14822971.471999999</v>
      </c>
      <c r="G19" s="1296">
        <v>4497720.7989999996</v>
      </c>
      <c r="I19" s="1297"/>
      <c r="J19" s="1297"/>
      <c r="K19" s="1297"/>
      <c r="L19" s="1297"/>
      <c r="M19" s="1297"/>
      <c r="N19" s="1297"/>
      <c r="O19" s="1297"/>
      <c r="P19" s="1297"/>
    </row>
    <row r="20" spans="1:35" s="1298" customFormat="1" ht="20.100000000000001" customHeight="1">
      <c r="A20" s="288" t="s">
        <v>41</v>
      </c>
      <c r="B20" s="1295">
        <v>1024</v>
      </c>
      <c r="C20" s="1295">
        <v>7104.91</v>
      </c>
      <c r="D20" s="1295">
        <v>5959.0730000000003</v>
      </c>
      <c r="E20" s="1295">
        <v>6.0000000000000001E-3</v>
      </c>
      <c r="F20" s="1295">
        <v>6303.6629999999996</v>
      </c>
      <c r="G20" s="1296">
        <v>6760.3270000000002</v>
      </c>
      <c r="I20" s="1297"/>
      <c r="J20" s="1297"/>
      <c r="K20" s="1297"/>
      <c r="L20" s="1297"/>
      <c r="M20" s="1297"/>
      <c r="N20" s="1297"/>
      <c r="O20" s="1297"/>
      <c r="P20" s="1297"/>
    </row>
    <row r="21" spans="1:35" s="1298" customFormat="1" ht="20.100000000000001" customHeight="1">
      <c r="A21" s="27" t="s">
        <v>42</v>
      </c>
      <c r="B21" s="1295">
        <v>5810</v>
      </c>
      <c r="C21" s="1295">
        <v>145684.63</v>
      </c>
      <c r="D21" s="1295">
        <v>39305.572999999997</v>
      </c>
      <c r="E21" s="1295">
        <v>48.947000000000003</v>
      </c>
      <c r="F21" s="1295">
        <v>61377.120999999999</v>
      </c>
      <c r="G21" s="1296">
        <v>123662.031</v>
      </c>
      <c r="I21" s="1297"/>
      <c r="J21" s="1297"/>
      <c r="K21" s="1297"/>
      <c r="L21" s="1297"/>
      <c r="M21" s="1297"/>
      <c r="N21" s="1297"/>
      <c r="O21" s="1297"/>
      <c r="P21" s="1297"/>
    </row>
    <row r="22" spans="1:35" s="1298" customFormat="1" ht="20.100000000000001" customHeight="1">
      <c r="A22" s="288" t="s">
        <v>43</v>
      </c>
      <c r="B22" s="1295">
        <v>249</v>
      </c>
      <c r="C22" s="1295">
        <v>1843436.409</v>
      </c>
      <c r="D22" s="1295">
        <v>4696206.37</v>
      </c>
      <c r="E22" s="1295">
        <v>8.4480000000000004</v>
      </c>
      <c r="F22" s="1295">
        <v>4830788.3890000004</v>
      </c>
      <c r="G22" s="1296">
        <v>1708862.838</v>
      </c>
      <c r="I22" s="1297"/>
      <c r="J22" s="1297"/>
      <c r="K22" s="1297"/>
      <c r="L22" s="1297"/>
      <c r="M22" s="1297"/>
      <c r="N22" s="1297"/>
      <c r="O22" s="1297"/>
      <c r="P22" s="1297"/>
    </row>
    <row r="23" spans="1:35" s="1298" customFormat="1" ht="20.100000000000001" customHeight="1">
      <c r="A23" s="288" t="s">
        <v>44</v>
      </c>
      <c r="B23" s="1295">
        <v>88</v>
      </c>
      <c r="C23" s="1295">
        <v>1748438.4669999999</v>
      </c>
      <c r="D23" s="1295">
        <v>3603826.324</v>
      </c>
      <c r="E23" s="1295">
        <v>0</v>
      </c>
      <c r="F23" s="1295">
        <v>3995555.659</v>
      </c>
      <c r="G23" s="1296">
        <v>1356709.132</v>
      </c>
      <c r="I23" s="1297"/>
      <c r="J23" s="1297"/>
      <c r="K23" s="1297"/>
      <c r="L23" s="1297"/>
      <c r="M23" s="1297"/>
      <c r="N23" s="1297"/>
      <c r="O23" s="1297"/>
      <c r="P23" s="1297"/>
    </row>
    <row r="24" spans="1:35" s="1298" customFormat="1" ht="20.100000000000001" customHeight="1">
      <c r="A24" s="288" t="s">
        <v>45</v>
      </c>
      <c r="B24" s="1295">
        <v>139</v>
      </c>
      <c r="C24" s="1295">
        <v>402403.13299999997</v>
      </c>
      <c r="D24" s="1295">
        <v>955010.36699999997</v>
      </c>
      <c r="E24" s="1295">
        <v>0</v>
      </c>
      <c r="F24" s="1295">
        <v>949728.43400000001</v>
      </c>
      <c r="G24" s="1296">
        <v>407685.06599999999</v>
      </c>
      <c r="I24" s="1297"/>
      <c r="J24" s="1297"/>
      <c r="K24" s="1297"/>
      <c r="L24" s="1297"/>
      <c r="M24" s="1297"/>
      <c r="N24" s="1297"/>
      <c r="O24" s="1297"/>
      <c r="P24" s="1297"/>
    </row>
    <row r="25" spans="1:35" s="864" customFormat="1" ht="24" customHeight="1" thickBot="1">
      <c r="A25" s="363" t="s">
        <v>46</v>
      </c>
      <c r="B25" s="1299">
        <v>9066577</v>
      </c>
      <c r="C25" s="1299">
        <v>136662893.80499995</v>
      </c>
      <c r="D25" s="1299">
        <v>848858013.77499974</v>
      </c>
      <c r="E25" s="1299">
        <v>695609.74199999985</v>
      </c>
      <c r="F25" s="1299">
        <v>849849104.6390003</v>
      </c>
      <c r="G25" s="1299">
        <v>136367412.68400005</v>
      </c>
      <c r="I25" s="1297"/>
      <c r="J25" s="1297"/>
      <c r="K25" s="1297"/>
      <c r="L25" s="1297"/>
      <c r="M25" s="1297"/>
      <c r="N25" s="1297"/>
      <c r="O25" s="1297"/>
      <c r="P25" s="1297"/>
    </row>
    <row r="26" spans="1:35" s="1290" customFormat="1" ht="9.75" customHeight="1">
      <c r="A26" s="1301"/>
      <c r="B26" s="1301"/>
      <c r="C26" s="1302"/>
      <c r="D26" s="1302"/>
      <c r="E26" s="1302"/>
      <c r="F26" s="1302"/>
      <c r="G26" s="1302"/>
      <c r="H26" s="1300"/>
      <c r="I26" s="1300"/>
      <c r="J26" s="1300"/>
      <c r="K26" s="1300"/>
      <c r="L26" s="1300"/>
      <c r="M26" s="1300"/>
      <c r="N26" s="1300"/>
      <c r="O26" s="1300"/>
      <c r="P26" s="1300"/>
      <c r="Q26" s="1300"/>
      <c r="R26" s="1300"/>
      <c r="S26" s="1300"/>
      <c r="T26" s="1300"/>
      <c r="U26" s="1300"/>
      <c r="V26" s="1300"/>
      <c r="W26" s="1300"/>
      <c r="X26" s="1300"/>
      <c r="Y26" s="1300"/>
      <c r="Z26" s="1300"/>
      <c r="AA26" s="1300"/>
      <c r="AB26" s="1300"/>
      <c r="AC26" s="1300"/>
      <c r="AD26" s="1300"/>
      <c r="AE26" s="1300"/>
      <c r="AF26" s="1300"/>
      <c r="AG26" s="1300"/>
      <c r="AH26" s="1300"/>
      <c r="AI26" s="1300"/>
    </row>
    <row r="27" spans="1:35" s="1313" customFormat="1" ht="10.199999999999999">
      <c r="A27" s="863" t="s">
        <v>1187</v>
      </c>
      <c r="B27" s="864"/>
      <c r="C27" s="864"/>
      <c r="D27" s="864"/>
      <c r="E27" s="864"/>
      <c r="F27" s="864"/>
      <c r="G27" s="864"/>
    </row>
    <row r="28" spans="1:35" s="1290" customFormat="1">
      <c r="A28" s="162"/>
      <c r="B28" s="18"/>
      <c r="C28" s="18"/>
      <c r="D28" s="18"/>
      <c r="E28" s="18"/>
      <c r="F28" s="18"/>
      <c r="G28" s="18"/>
      <c r="H28" s="18"/>
      <c r="I28" s="18"/>
      <c r="J28" s="7"/>
      <c r="K28" s="7"/>
      <c r="L28" s="7"/>
      <c r="M28" s="7"/>
      <c r="N28" s="7"/>
      <c r="O28" s="7"/>
      <c r="P28" s="7"/>
      <c r="Q28" s="7"/>
      <c r="R28" s="7"/>
      <c r="S28" s="7"/>
      <c r="T28" s="7"/>
      <c r="U28" s="7"/>
      <c r="V28" s="7"/>
      <c r="W28" s="7"/>
      <c r="X28" s="7"/>
      <c r="Y28" s="7"/>
      <c r="Z28" s="7"/>
    </row>
    <row r="29" spans="1:35" s="1290" customFormat="1">
      <c r="A29" s="547"/>
      <c r="B29" s="827"/>
      <c r="C29" s="827"/>
      <c r="D29" s="828"/>
      <c r="E29" s="827"/>
      <c r="F29" s="827"/>
      <c r="G29" s="827"/>
      <c r="H29" s="828"/>
      <c r="I29" s="827"/>
      <c r="J29" s="7"/>
      <c r="K29" s="7"/>
      <c r="L29" s="7"/>
      <c r="M29" s="7"/>
      <c r="N29" s="7"/>
      <c r="O29" s="7"/>
      <c r="P29" s="7"/>
      <c r="Q29" s="7"/>
      <c r="R29" s="7"/>
      <c r="S29" s="7"/>
      <c r="T29" s="7"/>
      <c r="U29" s="7"/>
      <c r="V29" s="7"/>
      <c r="W29" s="7"/>
      <c r="X29" s="7"/>
      <c r="Y29" s="7"/>
      <c r="Z29" s="7"/>
    </row>
    <row r="30" spans="1:35" s="1290" customFormat="1">
      <c r="B30" s="1305"/>
      <c r="C30" s="1305"/>
      <c r="D30" s="1305"/>
      <c r="E30" s="1305"/>
      <c r="F30" s="1305"/>
      <c r="G30" s="1305"/>
    </row>
    <row r="31" spans="1:35" s="1290" customFormat="1">
      <c r="B31" s="1305"/>
      <c r="C31" s="1305"/>
      <c r="D31" s="1305"/>
      <c r="E31" s="1305"/>
      <c r="F31" s="1305"/>
      <c r="G31" s="1305"/>
    </row>
    <row r="32" spans="1:35" s="1290" customFormat="1"/>
    <row r="33" s="1290" customFormat="1"/>
  </sheetData>
  <mergeCells count="2">
    <mergeCell ref="A2:G2"/>
    <mergeCell ref="A4:G4"/>
  </mergeCells>
  <hyperlinks>
    <hyperlink ref="A1" location="Índice!A1" display="Volver al Índice" xr:uid="{45A6B5E3-9872-438A-A89B-9047C27CB381}"/>
  </hyperlinks>
  <pageMargins left="1.1811023622047245" right="1.1811023622047245" top="0.98425196850393704" bottom="0.98425196850393704" header="0.6692913385826772" footer="0.6692913385826772"/>
  <pageSetup paperSize="9" scale="76"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7B512-976C-4AB0-BEC7-46993F7A37CB}">
  <dimension ref="A1:O32"/>
  <sheetViews>
    <sheetView showGridLines="0" zoomScale="70" zoomScaleNormal="70" workbookViewId="0"/>
  </sheetViews>
  <sheetFormatPr baseColWidth="10" defaultRowHeight="13.2"/>
  <cols>
    <col min="1" max="1" width="35.5546875" style="7" customWidth="1"/>
    <col min="2" max="2" width="11.109375" style="7" customWidth="1"/>
    <col min="3" max="9" width="11.6640625" style="7" customWidth="1"/>
    <col min="10" max="10" width="16" style="7" bestFit="1"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377" customFormat="1" ht="12.75" customHeight="1">
      <c r="A1" s="1401" t="s">
        <v>1230</v>
      </c>
      <c r="B1" s="1"/>
      <c r="C1" s="1"/>
      <c r="D1" s="1"/>
      <c r="E1" s="1"/>
      <c r="F1" s="1"/>
      <c r="G1" s="1"/>
      <c r="H1" s="1"/>
      <c r="I1" s="1"/>
      <c r="J1" s="1"/>
    </row>
    <row r="2" spans="1:15" s="172" customFormat="1" ht="30" customHeight="1">
      <c r="A2" s="40" t="s">
        <v>1166</v>
      </c>
      <c r="B2" s="40"/>
      <c r="C2" s="40"/>
      <c r="D2" s="40"/>
      <c r="E2" s="40"/>
      <c r="F2" s="40"/>
      <c r="G2" s="40"/>
      <c r="H2" s="40"/>
      <c r="I2" s="40"/>
      <c r="J2" s="40"/>
      <c r="K2" s="672"/>
      <c r="L2" s="672"/>
      <c r="M2" s="672"/>
      <c r="N2" s="672"/>
      <c r="O2" s="672"/>
    </row>
    <row r="3" spans="1:15" s="377" customFormat="1" ht="21" customHeight="1">
      <c r="A3" s="1274">
        <v>45474</v>
      </c>
      <c r="B3" s="1274"/>
      <c r="C3" s="1274"/>
      <c r="D3" s="1274"/>
      <c r="E3" s="1274"/>
      <c r="F3" s="1274"/>
      <c r="G3" s="1274"/>
      <c r="H3" s="1274"/>
      <c r="I3" s="1274"/>
      <c r="J3" s="1274"/>
      <c r="K3" s="617"/>
      <c r="L3" s="617"/>
      <c r="M3" s="617"/>
      <c r="N3" s="617"/>
      <c r="O3" s="617"/>
    </row>
    <row r="4" spans="1:15" s="377" customFormat="1" ht="18.75" customHeight="1">
      <c r="A4" s="379" t="s">
        <v>122</v>
      </c>
      <c r="B4" s="379"/>
      <c r="C4" s="379"/>
      <c r="D4" s="379"/>
      <c r="E4" s="379"/>
      <c r="F4" s="379"/>
      <c r="G4" s="379"/>
      <c r="H4" s="379"/>
      <c r="I4" s="379"/>
      <c r="J4" s="379"/>
      <c r="K4" s="617"/>
      <c r="L4" s="617"/>
      <c r="M4" s="617"/>
      <c r="N4" s="617"/>
      <c r="O4" s="617"/>
    </row>
    <row r="5" spans="1:15" s="383" customFormat="1" ht="7.5" customHeight="1" thickBot="1">
      <c r="A5" s="381"/>
      <c r="B5" s="381"/>
      <c r="C5" s="381"/>
      <c r="D5" s="7"/>
      <c r="E5" s="7"/>
      <c r="F5" s="7"/>
      <c r="G5" s="7"/>
      <c r="H5" s="7"/>
      <c r="I5" s="7"/>
      <c r="J5" s="381"/>
      <c r="K5" s="578"/>
      <c r="L5" s="578"/>
      <c r="M5" s="578"/>
      <c r="N5" s="578"/>
      <c r="O5" s="578"/>
    </row>
    <row r="6" spans="1:15" s="13" customFormat="1" ht="24.75" customHeight="1">
      <c r="A6" s="1275"/>
      <c r="B6" s="1276"/>
      <c r="D6" s="654" t="s">
        <v>1167</v>
      </c>
      <c r="E6" s="654"/>
      <c r="F6" s="654"/>
      <c r="G6" s="654"/>
      <c r="H6" s="654"/>
      <c r="I6" s="1277"/>
    </row>
    <row r="7" spans="1:15" s="13" customFormat="1" ht="42" customHeight="1">
      <c r="A7" s="1278"/>
      <c r="B7" s="386" t="s">
        <v>1168</v>
      </c>
      <c r="C7" s="1279" t="s">
        <v>726</v>
      </c>
      <c r="D7" s="386" t="s">
        <v>1169</v>
      </c>
      <c r="E7" s="386" t="s">
        <v>1170</v>
      </c>
      <c r="F7" s="386" t="s">
        <v>1171</v>
      </c>
      <c r="G7" s="386" t="s">
        <v>1172</v>
      </c>
      <c r="H7" s="386" t="s">
        <v>1173</v>
      </c>
      <c r="I7" s="386" t="s">
        <v>1174</v>
      </c>
      <c r="J7" s="425" t="s">
        <v>193</v>
      </c>
    </row>
    <row r="8" spans="1:15" s="36" customFormat="1" ht="8.25" customHeight="1">
      <c r="A8" s="387"/>
      <c r="B8" s="387"/>
      <c r="C8" s="387"/>
      <c r="D8" s="387"/>
      <c r="E8" s="387"/>
      <c r="F8" s="387"/>
      <c r="G8" s="387"/>
      <c r="H8" s="387"/>
      <c r="I8" s="387"/>
      <c r="J8" s="387"/>
    </row>
    <row r="9" spans="1:15" s="24" customFormat="1" ht="18" customHeight="1">
      <c r="A9" s="288" t="s">
        <v>29</v>
      </c>
      <c r="B9" s="1280">
        <v>13962198.009885242</v>
      </c>
      <c r="C9" s="1280">
        <v>15068929.737884765</v>
      </c>
      <c r="D9" s="1280">
        <v>4283584.0467599994</v>
      </c>
      <c r="E9" s="1280">
        <v>1982607.8180733332</v>
      </c>
      <c r="F9" s="1280">
        <v>1634623.0370085714</v>
      </c>
      <c r="G9" s="1280">
        <v>2399256.0950923809</v>
      </c>
      <c r="H9" s="1280">
        <v>2481790.3505600002</v>
      </c>
      <c r="I9" s="1280">
        <v>779095.09439095249</v>
      </c>
      <c r="J9" s="1281">
        <v>42592084.189655244</v>
      </c>
      <c r="K9" s="196"/>
    </row>
    <row r="10" spans="1:15" s="24" customFormat="1" ht="18" customHeight="1">
      <c r="A10" s="288" t="s">
        <v>30</v>
      </c>
      <c r="B10" s="1280">
        <v>206414.20007428573</v>
      </c>
      <c r="C10" s="1280">
        <v>171650.88455571432</v>
      </c>
      <c r="D10" s="1280">
        <v>1145.6879580952382</v>
      </c>
      <c r="E10" s="1280">
        <v>3177.8980723809523</v>
      </c>
      <c r="F10" s="1280">
        <v>19164.437583809526</v>
      </c>
      <c r="G10" s="1280">
        <v>295145.32742809533</v>
      </c>
      <c r="H10" s="1280">
        <v>434004.34043571423</v>
      </c>
      <c r="I10" s="1280">
        <v>91977.049764761905</v>
      </c>
      <c r="J10" s="1281">
        <v>1222679.8258728574</v>
      </c>
      <c r="K10" s="196"/>
    </row>
    <row r="11" spans="1:15" s="24" customFormat="1" ht="18" customHeight="1">
      <c r="A11" s="288" t="s">
        <v>95</v>
      </c>
      <c r="B11" s="1280">
        <v>26268693.683476664</v>
      </c>
      <c r="C11" s="1280">
        <v>29613141.93774857</v>
      </c>
      <c r="D11" s="1280">
        <v>3719111.2233057143</v>
      </c>
      <c r="E11" s="1280">
        <v>4029717.9954785723</v>
      </c>
      <c r="F11" s="1280">
        <v>1496419.7927509521</v>
      </c>
      <c r="G11" s="1280">
        <v>1167946.8064966672</v>
      </c>
      <c r="H11" s="1280">
        <v>636902.36136904755</v>
      </c>
      <c r="I11" s="1280">
        <v>2286144.0363395237</v>
      </c>
      <c r="J11" s="1281">
        <v>69218077.836965725</v>
      </c>
      <c r="K11" s="196"/>
    </row>
    <row r="12" spans="1:15" s="24" customFormat="1" ht="18" customHeight="1">
      <c r="A12" s="288" t="s">
        <v>32</v>
      </c>
      <c r="B12" s="1280">
        <v>420471.29345523805</v>
      </c>
      <c r="C12" s="1280">
        <v>2592168.6195538091</v>
      </c>
      <c r="D12" s="1280">
        <v>15559.91168857143</v>
      </c>
      <c r="E12" s="1280">
        <v>683849.00468285708</v>
      </c>
      <c r="F12" s="1280">
        <v>149029.25334857145</v>
      </c>
      <c r="G12" s="1280">
        <v>1021610.7214438092</v>
      </c>
      <c r="H12" s="1280">
        <v>347864.99054476188</v>
      </c>
      <c r="I12" s="1280">
        <v>57061.319075714287</v>
      </c>
      <c r="J12" s="1281">
        <v>5287615.1137933312</v>
      </c>
      <c r="K12" s="196"/>
    </row>
    <row r="13" spans="1:15" s="24" customFormat="1" ht="18" customHeight="1">
      <c r="A13" s="288" t="s">
        <v>33</v>
      </c>
      <c r="B13" s="1280">
        <v>2304617.3743604762</v>
      </c>
      <c r="C13" s="1280">
        <v>1644974.8894804758</v>
      </c>
      <c r="D13" s="1280">
        <v>695744.04768142861</v>
      </c>
      <c r="E13" s="1280">
        <v>660135.67871476198</v>
      </c>
      <c r="F13" s="1280">
        <v>853352.7348404763</v>
      </c>
      <c r="G13" s="1280">
        <v>995978.90860190475</v>
      </c>
      <c r="H13" s="1280">
        <v>1031761.6052566664</v>
      </c>
      <c r="I13" s="1280">
        <v>172759.59167476193</v>
      </c>
      <c r="J13" s="1281">
        <v>8359324.8306109523</v>
      </c>
      <c r="K13" s="196"/>
    </row>
    <row r="14" spans="1:15" s="24" customFormat="1" ht="18" customHeight="1">
      <c r="A14" s="288" t="s">
        <v>114</v>
      </c>
      <c r="B14" s="1280">
        <v>9225792.8252119049</v>
      </c>
      <c r="C14" s="1280">
        <v>8066190.8929476188</v>
      </c>
      <c r="D14" s="1280">
        <v>1174844.706037143</v>
      </c>
      <c r="E14" s="1280">
        <v>1654366.6748223812</v>
      </c>
      <c r="F14" s="1280">
        <v>1429871.3726280953</v>
      </c>
      <c r="G14" s="1280">
        <v>1654275.821557143</v>
      </c>
      <c r="H14" s="1280">
        <v>2138892.6689504762</v>
      </c>
      <c r="I14" s="1280">
        <v>395074.40554571437</v>
      </c>
      <c r="J14" s="1281">
        <v>25739309.367700476</v>
      </c>
      <c r="K14" s="196"/>
    </row>
    <row r="15" spans="1:15" s="24" customFormat="1" ht="18" customHeight="1">
      <c r="A15" s="288" t="s">
        <v>35</v>
      </c>
      <c r="B15" s="1280">
        <v>2236356.0369842858</v>
      </c>
      <c r="C15" s="1280">
        <v>20426.766767142857</v>
      </c>
      <c r="D15" s="1280">
        <v>5052.3809523809523</v>
      </c>
      <c r="E15" s="1280">
        <v>5475.6138699999974</v>
      </c>
      <c r="F15" s="1280">
        <v>0</v>
      </c>
      <c r="G15" s="1280">
        <v>0</v>
      </c>
      <c r="H15" s="1280">
        <v>0</v>
      </c>
      <c r="I15" s="1280">
        <v>0</v>
      </c>
      <c r="J15" s="1281">
        <v>2267310.7985738097</v>
      </c>
      <c r="K15" s="196"/>
    </row>
    <row r="16" spans="1:15" s="24" customFormat="1" ht="18" customHeight="1">
      <c r="A16" s="288" t="s">
        <v>36</v>
      </c>
      <c r="B16" s="1280">
        <v>7825366.0217780964</v>
      </c>
      <c r="C16" s="1280">
        <v>12230864.606781906</v>
      </c>
      <c r="D16" s="1280">
        <v>1873846.6023138096</v>
      </c>
      <c r="E16" s="1280">
        <v>2836759.0158757144</v>
      </c>
      <c r="F16" s="1280">
        <v>1721329.5077647618</v>
      </c>
      <c r="G16" s="1280">
        <v>511728.21552285721</v>
      </c>
      <c r="H16" s="1280">
        <v>2946159.0115585718</v>
      </c>
      <c r="I16" s="1280">
        <v>600685.31752047618</v>
      </c>
      <c r="J16" s="1281">
        <v>30546738.299116194</v>
      </c>
      <c r="K16" s="196"/>
    </row>
    <row r="17" spans="1:11" s="24" customFormat="1" ht="18" customHeight="1">
      <c r="A17" s="288" t="s">
        <v>37</v>
      </c>
      <c r="B17" s="1280">
        <v>13935.261516190472</v>
      </c>
      <c r="C17" s="1280">
        <v>1077388.2012261904</v>
      </c>
      <c r="D17" s="1280">
        <v>627188.96162857139</v>
      </c>
      <c r="E17" s="1280">
        <v>1022593.1298561904</v>
      </c>
      <c r="F17" s="1280">
        <v>2832620.6159242857</v>
      </c>
      <c r="G17" s="1280">
        <v>2275779.5933557143</v>
      </c>
      <c r="H17" s="1280">
        <v>1794665.837555238</v>
      </c>
      <c r="I17" s="1280">
        <v>100797.35973619047</v>
      </c>
      <c r="J17" s="1281">
        <v>9744968.9607985709</v>
      </c>
      <c r="K17" s="196"/>
    </row>
    <row r="18" spans="1:11" s="24" customFormat="1" ht="18" customHeight="1">
      <c r="A18" s="288" t="s">
        <v>38</v>
      </c>
      <c r="B18" s="1280">
        <v>167796.63791761908</v>
      </c>
      <c r="C18" s="1280">
        <v>579495.68831904745</v>
      </c>
      <c r="D18" s="1280">
        <v>71856.614396190475</v>
      </c>
      <c r="E18" s="1280">
        <v>180141.58944619045</v>
      </c>
      <c r="F18" s="1280">
        <v>197661.64886714288</v>
      </c>
      <c r="G18" s="1280">
        <v>1103358.2826576193</v>
      </c>
      <c r="H18" s="1280">
        <v>706453.75795571425</v>
      </c>
      <c r="I18" s="1280">
        <v>9954.9901876190488</v>
      </c>
      <c r="J18" s="1281">
        <v>3016719.2097471426</v>
      </c>
      <c r="K18" s="196"/>
    </row>
    <row r="19" spans="1:11" s="24" customFormat="1" ht="18" customHeight="1">
      <c r="A19" s="288" t="s">
        <v>39</v>
      </c>
      <c r="B19" s="1280">
        <v>0</v>
      </c>
      <c r="C19" s="1280">
        <v>483006.35604238097</v>
      </c>
      <c r="D19" s="1280">
        <v>513157.6372299997</v>
      </c>
      <c r="E19" s="1280">
        <v>38455.283659999979</v>
      </c>
      <c r="F19" s="1280">
        <v>225944.72817999995</v>
      </c>
      <c r="G19" s="1280">
        <v>482593.01097999973</v>
      </c>
      <c r="H19" s="1280">
        <v>552756.67531999992</v>
      </c>
      <c r="I19" s="1280">
        <v>150854.87004571431</v>
      </c>
      <c r="J19" s="1281">
        <v>2446768.561458094</v>
      </c>
      <c r="K19" s="196"/>
    </row>
    <row r="20" spans="1:11" s="24" customFormat="1" ht="18" customHeight="1">
      <c r="A20" s="288" t="s">
        <v>40</v>
      </c>
      <c r="B20" s="1280">
        <v>765099.42427476181</v>
      </c>
      <c r="C20" s="1280">
        <v>121.33087666666664</v>
      </c>
      <c r="D20" s="1280">
        <v>409018.9808719047</v>
      </c>
      <c r="E20" s="1280">
        <v>18734.880800952382</v>
      </c>
      <c r="F20" s="1280">
        <v>102018.31600428575</v>
      </c>
      <c r="G20" s="1280">
        <v>276389.23809523811</v>
      </c>
      <c r="H20" s="1280">
        <v>454340.72821095242</v>
      </c>
      <c r="I20" s="1280">
        <v>0</v>
      </c>
      <c r="J20" s="1281">
        <v>2025722.8991347619</v>
      </c>
      <c r="K20" s="196"/>
    </row>
    <row r="21" spans="1:11" s="24" customFormat="1" ht="18" customHeight="1">
      <c r="A21" s="288" t="s">
        <v>41</v>
      </c>
      <c r="B21" s="1280">
        <v>0</v>
      </c>
      <c r="C21" s="1280">
        <v>493879.08568666666</v>
      </c>
      <c r="D21" s="1280">
        <v>22.335522857142852</v>
      </c>
      <c r="E21" s="1280">
        <v>159.27873428571434</v>
      </c>
      <c r="F21" s="1280">
        <v>68127.009849523805</v>
      </c>
      <c r="G21" s="1280">
        <v>74894.635453809533</v>
      </c>
      <c r="H21" s="1280">
        <v>524255.26055571437</v>
      </c>
      <c r="I21" s="1280">
        <v>168835.57316095234</v>
      </c>
      <c r="J21" s="1281">
        <v>1330173.1789638097</v>
      </c>
      <c r="K21" s="196"/>
    </row>
    <row r="22" spans="1:11" s="24" customFormat="1" ht="18" customHeight="1">
      <c r="A22" s="27" t="s">
        <v>42</v>
      </c>
      <c r="B22" s="1280">
        <v>29634.579130476191</v>
      </c>
      <c r="C22" s="1280">
        <v>82271.044856666675</v>
      </c>
      <c r="D22" s="1280">
        <v>4981.8002638095222</v>
      </c>
      <c r="E22" s="1280">
        <v>4131.7393409523811</v>
      </c>
      <c r="F22" s="1280">
        <v>13842.564359047619</v>
      </c>
      <c r="G22" s="1280">
        <v>107604.32536809526</v>
      </c>
      <c r="H22" s="1280">
        <v>221862.95173285709</v>
      </c>
      <c r="I22" s="1280">
        <v>267.28573809523812</v>
      </c>
      <c r="J22" s="1281">
        <v>464596.29079</v>
      </c>
      <c r="K22" s="196"/>
    </row>
    <row r="23" spans="1:11" s="24" customFormat="1" ht="18" customHeight="1">
      <c r="A23" s="288" t="s">
        <v>43</v>
      </c>
      <c r="B23" s="1280">
        <v>58440.114455714291</v>
      </c>
      <c r="C23" s="1280">
        <v>0</v>
      </c>
      <c r="D23" s="1280">
        <v>78758.806912857151</v>
      </c>
      <c r="E23" s="1280">
        <v>24109.973535714293</v>
      </c>
      <c r="F23" s="1280">
        <v>13965.076539999998</v>
      </c>
      <c r="G23" s="1280">
        <v>57173.702279999983</v>
      </c>
      <c r="H23" s="1280">
        <v>0</v>
      </c>
      <c r="I23" s="1280">
        <v>0</v>
      </c>
      <c r="J23" s="1281">
        <v>232447.67372428573</v>
      </c>
      <c r="K23" s="196"/>
    </row>
    <row r="24" spans="1:11" s="24" customFormat="1" ht="18" customHeight="1">
      <c r="A24" s="288" t="s">
        <v>44</v>
      </c>
      <c r="B24" s="1280">
        <v>0</v>
      </c>
      <c r="C24" s="1280">
        <v>0</v>
      </c>
      <c r="D24" s="1280">
        <v>69321.874315714289</v>
      </c>
      <c r="E24" s="1280">
        <v>0</v>
      </c>
      <c r="F24" s="1280">
        <v>0</v>
      </c>
      <c r="G24" s="1280">
        <v>0</v>
      </c>
      <c r="H24" s="1280">
        <v>0</v>
      </c>
      <c r="I24" s="1280">
        <v>0</v>
      </c>
      <c r="J24" s="1281">
        <v>69321.874315714289</v>
      </c>
      <c r="K24" s="196"/>
    </row>
    <row r="25" spans="1:11" s="24" customFormat="1" ht="18" customHeight="1">
      <c r="A25" s="288" t="s">
        <v>45</v>
      </c>
      <c r="B25" s="1280">
        <v>0</v>
      </c>
      <c r="C25" s="1280">
        <v>0</v>
      </c>
      <c r="D25" s="1280">
        <v>195582.44815619045</v>
      </c>
      <c r="E25" s="1280">
        <v>41619.047619047618</v>
      </c>
      <c r="F25" s="1280">
        <v>20662.487963809523</v>
      </c>
      <c r="G25" s="1280">
        <v>73375.938012380953</v>
      </c>
      <c r="H25" s="1280">
        <v>43388.571428571428</v>
      </c>
      <c r="I25" s="1280">
        <v>0</v>
      </c>
      <c r="J25" s="1281">
        <v>374628.49317999999</v>
      </c>
      <c r="K25" s="196"/>
    </row>
    <row r="26" spans="1:11" s="24" customFormat="1" ht="21.9" customHeight="1">
      <c r="A26" s="1282" t="s">
        <v>46</v>
      </c>
      <c r="B26" s="1283">
        <v>63484815.462520957</v>
      </c>
      <c r="C26" s="1283">
        <v>72124510.042727619</v>
      </c>
      <c r="D26" s="1283">
        <v>13738778.065995237</v>
      </c>
      <c r="E26" s="1283">
        <v>13186034.622583335</v>
      </c>
      <c r="F26" s="1283">
        <v>10778632.583613336</v>
      </c>
      <c r="G26" s="1283">
        <v>12497110.622345716</v>
      </c>
      <c r="H26" s="1283">
        <v>14315099.111434286</v>
      </c>
      <c r="I26" s="1283">
        <v>4813506.8931804774</v>
      </c>
      <c r="J26" s="1284">
        <v>204938487.40440097</v>
      </c>
      <c r="K26" s="196"/>
    </row>
    <row r="27" spans="1:11" s="24" customFormat="1" ht="21" customHeight="1">
      <c r="A27" s="30" t="s">
        <v>1175</v>
      </c>
      <c r="B27" s="680"/>
      <c r="C27" s="680"/>
      <c r="D27" s="680"/>
      <c r="E27" s="680"/>
      <c r="F27" s="680"/>
      <c r="G27" s="680"/>
      <c r="H27" s="680"/>
      <c r="I27" s="680"/>
      <c r="J27" s="681"/>
      <c r="K27" s="196"/>
    </row>
    <row r="28" spans="1:11" s="24" customFormat="1" ht="16.5" customHeight="1">
      <c r="A28" s="33"/>
      <c r="B28" s="18"/>
      <c r="C28" s="18"/>
      <c r="D28" s="18"/>
      <c r="E28" s="18"/>
      <c r="F28" s="18"/>
      <c r="G28" s="18"/>
      <c r="H28" s="18"/>
      <c r="I28" s="18"/>
      <c r="J28" s="18"/>
      <c r="K28" s="196"/>
    </row>
    <row r="29" spans="1:11" s="24" customFormat="1" ht="21.9" customHeight="1">
      <c r="A29" s="494"/>
      <c r="B29" s="7"/>
      <c r="C29" s="7"/>
      <c r="D29" s="7"/>
      <c r="E29" s="7"/>
      <c r="F29" s="7"/>
      <c r="G29" s="7"/>
      <c r="H29" s="7"/>
      <c r="I29" s="7"/>
      <c r="J29" s="7"/>
      <c r="K29" s="196"/>
    </row>
    <row r="30" spans="1:11" s="70" customFormat="1" ht="30.75" customHeight="1">
      <c r="A30" s="7"/>
      <c r="B30" s="7"/>
      <c r="C30" s="7"/>
      <c r="D30" s="7"/>
      <c r="E30" s="7"/>
      <c r="F30" s="7"/>
      <c r="G30" s="7"/>
      <c r="H30" s="7"/>
      <c r="I30" s="7"/>
      <c r="J30" s="7"/>
      <c r="K30" s="1285"/>
    </row>
    <row r="31" spans="1:11" s="8" customFormat="1" ht="7.5" customHeight="1">
      <c r="A31" s="7"/>
      <c r="B31" s="7"/>
      <c r="C31" s="7"/>
      <c r="D31" s="7"/>
      <c r="E31" s="7"/>
      <c r="F31" s="7"/>
      <c r="G31" s="7"/>
      <c r="H31" s="7"/>
      <c r="I31" s="7"/>
      <c r="J31" s="7"/>
      <c r="K31" s="642"/>
    </row>
    <row r="32" spans="1:11" s="73" customFormat="1" ht="13.5" customHeight="1">
      <c r="A32" s="7"/>
      <c r="B32" s="7"/>
      <c r="C32" s="7"/>
      <c r="D32" s="7"/>
      <c r="E32" s="7"/>
      <c r="F32" s="7"/>
      <c r="G32" s="7"/>
      <c r="H32" s="7"/>
      <c r="I32" s="7"/>
      <c r="J32" s="7"/>
    </row>
  </sheetData>
  <mergeCells count="4">
    <mergeCell ref="A2:J2"/>
    <mergeCell ref="A3:J3"/>
    <mergeCell ref="A4:J4"/>
    <mergeCell ref="D6:H6"/>
  </mergeCells>
  <hyperlinks>
    <hyperlink ref="A1" location="Índice!A1" display="Volver al Índice" xr:uid="{04FE5EF1-CD6A-47D4-AE89-4E90E7000023}"/>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87333-AB03-4353-B6CA-B5090A5CEA20}">
  <dimension ref="A1:O202"/>
  <sheetViews>
    <sheetView showGridLines="0" zoomScaleNormal="10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377" customFormat="1" ht="12.75" customHeight="1">
      <c r="A1" s="1401" t="s">
        <v>1230</v>
      </c>
      <c r="B1" s="1"/>
      <c r="C1" s="1"/>
      <c r="D1" s="1"/>
      <c r="E1" s="1"/>
      <c r="F1" s="1"/>
      <c r="G1" s="1"/>
      <c r="H1" s="1"/>
      <c r="I1" s="1"/>
      <c r="J1" s="1"/>
    </row>
    <row r="2" spans="1:15" s="172" customFormat="1" ht="30" customHeight="1">
      <c r="A2" s="40" t="s">
        <v>1176</v>
      </c>
      <c r="B2" s="40"/>
      <c r="C2" s="40"/>
      <c r="D2" s="40"/>
      <c r="E2" s="40"/>
      <c r="F2" s="40"/>
      <c r="G2" s="40"/>
      <c r="H2" s="40"/>
      <c r="I2" s="40"/>
      <c r="J2" s="40"/>
      <c r="K2" s="672"/>
      <c r="L2" s="672"/>
      <c r="M2" s="672"/>
      <c r="N2" s="672"/>
      <c r="O2" s="672"/>
    </row>
    <row r="3" spans="1:15" s="377" customFormat="1" ht="21" customHeight="1">
      <c r="A3" s="1274">
        <v>45474</v>
      </c>
      <c r="B3" s="1274"/>
      <c r="C3" s="1274"/>
      <c r="D3" s="1274"/>
      <c r="E3" s="1274"/>
      <c r="F3" s="1274"/>
      <c r="G3" s="1274"/>
      <c r="H3" s="1274"/>
      <c r="I3" s="1274"/>
      <c r="J3" s="1274"/>
      <c r="K3" s="617"/>
      <c r="L3" s="617"/>
      <c r="M3" s="617"/>
      <c r="N3" s="617"/>
      <c r="O3" s="617"/>
    </row>
    <row r="4" spans="1:15" s="377" customFormat="1" ht="18.75" customHeight="1">
      <c r="A4" s="379" t="s">
        <v>1177</v>
      </c>
      <c r="B4" s="379"/>
      <c r="C4" s="379"/>
      <c r="D4" s="379"/>
      <c r="E4" s="379"/>
      <c r="F4" s="379"/>
      <c r="G4" s="379"/>
      <c r="H4" s="379"/>
      <c r="I4" s="379"/>
      <c r="J4" s="379"/>
      <c r="K4" s="617"/>
      <c r="L4" s="617"/>
      <c r="M4" s="617"/>
      <c r="N4" s="617"/>
      <c r="O4" s="617"/>
    </row>
    <row r="5" spans="1:15" s="383" customFormat="1" ht="7.5" customHeight="1" thickBot="1">
      <c r="A5" s="381"/>
      <c r="B5" s="381"/>
      <c r="C5" s="381"/>
      <c r="D5" s="7"/>
      <c r="E5" s="7"/>
      <c r="F5" s="7"/>
      <c r="G5" s="7"/>
      <c r="H5" s="7"/>
      <c r="I5" s="7"/>
      <c r="J5" s="381"/>
      <c r="K5" s="578"/>
      <c r="L5" s="578"/>
      <c r="M5" s="578"/>
      <c r="N5" s="578"/>
      <c r="O5" s="578"/>
    </row>
    <row r="6" spans="1:15" s="13" customFormat="1" ht="24.75" customHeight="1">
      <c r="A6" s="1275"/>
      <c r="B6" s="1276"/>
      <c r="D6" s="654" t="s">
        <v>1167</v>
      </c>
      <c r="E6" s="654"/>
      <c r="F6" s="654"/>
      <c r="G6" s="654"/>
      <c r="H6" s="654"/>
      <c r="I6" s="1277"/>
    </row>
    <row r="7" spans="1:15" s="13" customFormat="1" ht="42" customHeight="1">
      <c r="A7" s="1278"/>
      <c r="B7" s="386" t="s">
        <v>1168</v>
      </c>
      <c r="C7" s="1279" t="s">
        <v>726</v>
      </c>
      <c r="D7" s="386" t="s">
        <v>1169</v>
      </c>
      <c r="E7" s="386" t="s">
        <v>1170</v>
      </c>
      <c r="F7" s="386" t="s">
        <v>1171</v>
      </c>
      <c r="G7" s="386" t="s">
        <v>1172</v>
      </c>
      <c r="H7" s="386" t="s">
        <v>1173</v>
      </c>
      <c r="I7" s="386" t="s">
        <v>1174</v>
      </c>
      <c r="J7" s="425" t="s">
        <v>193</v>
      </c>
    </row>
    <row r="8" spans="1:15" s="36" customFormat="1" ht="8.25" customHeight="1">
      <c r="A8" s="387"/>
      <c r="B8" s="387"/>
      <c r="C8" s="387"/>
      <c r="D8" s="387"/>
      <c r="E8" s="387"/>
      <c r="F8" s="387"/>
      <c r="G8" s="387"/>
      <c r="H8" s="387"/>
      <c r="I8" s="387"/>
      <c r="J8" s="387"/>
    </row>
    <row r="9" spans="1:15" s="24" customFormat="1" ht="18" customHeight="1">
      <c r="A9" s="288" t="s">
        <v>29</v>
      </c>
      <c r="B9" s="1280">
        <v>2323866.4699499998</v>
      </c>
      <c r="C9" s="1280">
        <v>1887720.8167038097</v>
      </c>
      <c r="D9" s="1280">
        <v>724284.08293809521</v>
      </c>
      <c r="E9" s="1280">
        <v>487578.38269238092</v>
      </c>
      <c r="F9" s="1280">
        <v>710368.70191523805</v>
      </c>
      <c r="G9" s="1280">
        <v>659456.13293428579</v>
      </c>
      <c r="H9" s="1280">
        <v>174432.57251095239</v>
      </c>
      <c r="I9" s="1280">
        <v>136528.46255809523</v>
      </c>
      <c r="J9" s="1281">
        <v>7104235.6222028574</v>
      </c>
      <c r="K9" s="196"/>
    </row>
    <row r="10" spans="1:15" s="24" customFormat="1" ht="18" customHeight="1">
      <c r="A10" s="288" t="s">
        <v>30</v>
      </c>
      <c r="B10" s="1280">
        <v>4647.6426042857147</v>
      </c>
      <c r="C10" s="1280">
        <v>7638.9362590476194</v>
      </c>
      <c r="D10" s="1280">
        <v>1297.1875071428572</v>
      </c>
      <c r="E10" s="1280">
        <v>1412.9431847619048</v>
      </c>
      <c r="F10" s="1280">
        <v>5337.4630252380948</v>
      </c>
      <c r="G10" s="1280">
        <v>33158.413208571437</v>
      </c>
      <c r="H10" s="1280">
        <v>6051.6407152380943</v>
      </c>
      <c r="I10" s="1280">
        <v>14876.553761904761</v>
      </c>
      <c r="J10" s="1281">
        <v>74420.780266190486</v>
      </c>
      <c r="K10" s="196"/>
    </row>
    <row r="11" spans="1:15" s="24" customFormat="1" ht="18" customHeight="1">
      <c r="A11" s="288" t="s">
        <v>95</v>
      </c>
      <c r="B11" s="1280">
        <v>5062159.2355695236</v>
      </c>
      <c r="C11" s="1280">
        <v>4657057.489484285</v>
      </c>
      <c r="D11" s="1280">
        <v>1060442.3706833331</v>
      </c>
      <c r="E11" s="1280">
        <v>1233137.5453438091</v>
      </c>
      <c r="F11" s="1280">
        <v>428606.40247761901</v>
      </c>
      <c r="G11" s="1280">
        <v>400235.0103195238</v>
      </c>
      <c r="H11" s="1280">
        <v>595597.55153714283</v>
      </c>
      <c r="I11" s="1280">
        <v>229511.65315857148</v>
      </c>
      <c r="J11" s="1281">
        <v>13666747.258573808</v>
      </c>
      <c r="K11" s="196"/>
    </row>
    <row r="12" spans="1:15" s="24" customFormat="1" ht="18" customHeight="1">
      <c r="A12" s="288" t="s">
        <v>32</v>
      </c>
      <c r="B12" s="1280">
        <v>46986.658692380945</v>
      </c>
      <c r="C12" s="1280">
        <v>213095.94366904758</v>
      </c>
      <c r="D12" s="1280">
        <v>470.21220047619039</v>
      </c>
      <c r="E12" s="1280">
        <v>5462.444729047621</v>
      </c>
      <c r="F12" s="1280">
        <v>96600.001979047607</v>
      </c>
      <c r="G12" s="1280">
        <v>135687.78512142861</v>
      </c>
      <c r="H12" s="1280">
        <v>25884.135253809527</v>
      </c>
      <c r="I12" s="1280">
        <v>3286.2460047619043</v>
      </c>
      <c r="J12" s="1281">
        <v>527473.42764999997</v>
      </c>
      <c r="K12" s="196"/>
    </row>
    <row r="13" spans="1:15" s="24" customFormat="1" ht="18" customHeight="1">
      <c r="A13" s="288" t="s">
        <v>33</v>
      </c>
      <c r="B13" s="1280">
        <v>350364.85239619052</v>
      </c>
      <c r="C13" s="1280">
        <v>212097.23408952384</v>
      </c>
      <c r="D13" s="1280">
        <v>170295.8845457143</v>
      </c>
      <c r="E13" s="1280">
        <v>134895.17537857141</v>
      </c>
      <c r="F13" s="1280">
        <v>261984.29570809528</v>
      </c>
      <c r="G13" s="1280">
        <v>239710.87066190474</v>
      </c>
      <c r="H13" s="1280">
        <v>228269.90537904765</v>
      </c>
      <c r="I13" s="1280">
        <v>14151.542661428572</v>
      </c>
      <c r="J13" s="1281">
        <v>1611769.7608204766</v>
      </c>
      <c r="K13" s="196"/>
    </row>
    <row r="14" spans="1:15" s="24" customFormat="1" ht="18" customHeight="1">
      <c r="A14" s="288" t="s">
        <v>114</v>
      </c>
      <c r="B14" s="1280">
        <v>1436856.8621233334</v>
      </c>
      <c r="C14" s="1280">
        <v>1155068.6254228572</v>
      </c>
      <c r="D14" s="1280">
        <v>196510.15262380952</v>
      </c>
      <c r="E14" s="1280">
        <v>454034.04352619045</v>
      </c>
      <c r="F14" s="1280">
        <v>307097.34398142854</v>
      </c>
      <c r="G14" s="1280">
        <v>259007.43837142864</v>
      </c>
      <c r="H14" s="1280">
        <v>300860.30413333338</v>
      </c>
      <c r="I14" s="1280">
        <v>34350.493658571424</v>
      </c>
      <c r="J14" s="1281">
        <v>4143785.2638409524</v>
      </c>
      <c r="K14" s="196"/>
    </row>
    <row r="15" spans="1:15" s="24" customFormat="1" ht="18" customHeight="1">
      <c r="A15" s="288" t="s">
        <v>35</v>
      </c>
      <c r="B15" s="1280">
        <v>565358.97263571445</v>
      </c>
      <c r="C15" s="1280">
        <v>15495.906357619053</v>
      </c>
      <c r="D15" s="1280">
        <v>2609.5238095238096</v>
      </c>
      <c r="E15" s="1280">
        <v>1000</v>
      </c>
      <c r="F15" s="1280">
        <v>500</v>
      </c>
      <c r="G15" s="1280">
        <v>0</v>
      </c>
      <c r="H15" s="1280">
        <v>0</v>
      </c>
      <c r="I15" s="1280">
        <v>0</v>
      </c>
      <c r="J15" s="1281">
        <v>584964.40280285734</v>
      </c>
      <c r="K15" s="196"/>
    </row>
    <row r="16" spans="1:15" s="24" customFormat="1" ht="18" customHeight="1">
      <c r="A16" s="288" t="s">
        <v>36</v>
      </c>
      <c r="B16" s="1280">
        <v>1065066.2889571427</v>
      </c>
      <c r="C16" s="1280">
        <v>1401051.661327143</v>
      </c>
      <c r="D16" s="1280">
        <v>569151.81109285716</v>
      </c>
      <c r="E16" s="1280">
        <v>480620.48803666671</v>
      </c>
      <c r="F16" s="1280">
        <v>296017.77290476189</v>
      </c>
      <c r="G16" s="1280">
        <v>6740.5788204761911</v>
      </c>
      <c r="H16" s="1280">
        <v>301763.06016809522</v>
      </c>
      <c r="I16" s="1280">
        <v>44578.592688095239</v>
      </c>
      <c r="J16" s="1281">
        <v>4164990.2539952383</v>
      </c>
      <c r="K16" s="196"/>
    </row>
    <row r="17" spans="1:11" s="24" customFormat="1" ht="18" customHeight="1">
      <c r="A17" s="288" t="s">
        <v>37</v>
      </c>
      <c r="B17" s="1280">
        <v>1230.8936095238096</v>
      </c>
      <c r="C17" s="1280">
        <v>35641.890764761913</v>
      </c>
      <c r="D17" s="1280">
        <v>1554.0898499999996</v>
      </c>
      <c r="E17" s="1280">
        <v>8478.5864533333352</v>
      </c>
      <c r="F17" s="1280">
        <v>26433.403931904762</v>
      </c>
      <c r="G17" s="1280">
        <v>19665.08774857143</v>
      </c>
      <c r="H17" s="1280">
        <v>8102.8466466666678</v>
      </c>
      <c r="I17" s="1280">
        <v>2171.0214776190483</v>
      </c>
      <c r="J17" s="1281">
        <v>103277.82048238098</v>
      </c>
      <c r="K17" s="196"/>
    </row>
    <row r="18" spans="1:11" s="24" customFormat="1" ht="18" customHeight="1">
      <c r="A18" s="288" t="s">
        <v>38</v>
      </c>
      <c r="B18" s="1280">
        <v>8187.0927514285695</v>
      </c>
      <c r="C18" s="1280">
        <v>56437.625702380959</v>
      </c>
      <c r="D18" s="1280">
        <v>363.60178571428571</v>
      </c>
      <c r="E18" s="1280">
        <v>162.76853285714279</v>
      </c>
      <c r="F18" s="1280">
        <v>83.543979523809554</v>
      </c>
      <c r="G18" s="1280">
        <v>95935.11940333333</v>
      </c>
      <c r="H18" s="1280">
        <v>18957.064204285718</v>
      </c>
      <c r="I18" s="1280">
        <v>2509.7850652380953</v>
      </c>
      <c r="J18" s="1281">
        <v>182636.60142476193</v>
      </c>
      <c r="K18" s="196"/>
    </row>
    <row r="19" spans="1:11" s="24" customFormat="1" ht="18" customHeight="1">
      <c r="A19" s="288" t="s">
        <v>39</v>
      </c>
      <c r="B19" s="1280">
        <v>0</v>
      </c>
      <c r="C19" s="1280">
        <v>21174.304094285715</v>
      </c>
      <c r="D19" s="1280">
        <v>0.46956000000000009</v>
      </c>
      <c r="E19" s="1280">
        <v>399.75287000000003</v>
      </c>
      <c r="F19" s="1280">
        <v>1018.1101499999999</v>
      </c>
      <c r="G19" s="1280">
        <v>9633.1872100000055</v>
      </c>
      <c r="H19" s="1280">
        <v>12125.423210000004</v>
      </c>
      <c r="I19" s="1280">
        <v>4780.0472609523804</v>
      </c>
      <c r="J19" s="1281">
        <v>49131.294355238111</v>
      </c>
      <c r="K19" s="196"/>
    </row>
    <row r="20" spans="1:11" s="24" customFormat="1" ht="18" customHeight="1">
      <c r="A20" s="288" t="s">
        <v>40</v>
      </c>
      <c r="B20" s="1280">
        <v>482188.34426190477</v>
      </c>
      <c r="C20" s="1280">
        <v>22.743199523809523</v>
      </c>
      <c r="D20" s="1280">
        <v>181461.4160433333</v>
      </c>
      <c r="E20" s="1280">
        <v>124379.55430523808</v>
      </c>
      <c r="F20" s="1280">
        <v>53287.446485238099</v>
      </c>
      <c r="G20" s="1280">
        <v>86588.879982380909</v>
      </c>
      <c r="H20" s="1280">
        <v>58735.087438095252</v>
      </c>
      <c r="I20" s="1280">
        <v>0</v>
      </c>
      <c r="J20" s="1281">
        <v>986663.47171571432</v>
      </c>
      <c r="K20" s="196"/>
    </row>
    <row r="21" spans="1:11" s="24" customFormat="1" ht="18" customHeight="1">
      <c r="A21" s="288" t="s">
        <v>41</v>
      </c>
      <c r="B21" s="1280">
        <v>0</v>
      </c>
      <c r="C21" s="1280">
        <v>323.1592766666667</v>
      </c>
      <c r="D21" s="1280">
        <v>0</v>
      </c>
      <c r="E21" s="1280">
        <v>21.58944</v>
      </c>
      <c r="F21" s="1280">
        <v>38.202029523809543</v>
      </c>
      <c r="G21" s="1280">
        <v>13.012049999999997</v>
      </c>
      <c r="H21" s="1280">
        <v>242.88452999999993</v>
      </c>
      <c r="I21" s="1280">
        <v>1155.2671571428571</v>
      </c>
      <c r="J21" s="1281">
        <v>1794.1144833333333</v>
      </c>
      <c r="K21" s="196"/>
    </row>
    <row r="22" spans="1:11" s="24" customFormat="1" ht="18" customHeight="1">
      <c r="A22" s="27" t="s">
        <v>42</v>
      </c>
      <c r="B22" s="1280">
        <v>12112.969581428573</v>
      </c>
      <c r="C22" s="1280">
        <v>8766.5135742857128</v>
      </c>
      <c r="D22" s="1280">
        <v>1942.8715623809526</v>
      </c>
      <c r="E22" s="1280">
        <v>598.16101619047618</v>
      </c>
      <c r="F22" s="1280">
        <v>852.51756238095254</v>
      </c>
      <c r="G22" s="1280">
        <v>3981.3127795238088</v>
      </c>
      <c r="H22" s="1280">
        <v>4174.8368476190471</v>
      </c>
      <c r="I22" s="1280">
        <v>0</v>
      </c>
      <c r="J22" s="1281">
        <v>32429.18292380952</v>
      </c>
      <c r="K22" s="196"/>
    </row>
    <row r="23" spans="1:11" s="24" customFormat="1" ht="18" customHeight="1">
      <c r="A23" s="288" t="s">
        <v>43</v>
      </c>
      <c r="B23" s="1280">
        <v>52725.336417142855</v>
      </c>
      <c r="C23" s="1280">
        <v>0</v>
      </c>
      <c r="D23" s="1280">
        <v>62951.716546190481</v>
      </c>
      <c r="E23" s="1280">
        <v>305345.43664761895</v>
      </c>
      <c r="F23" s="1280">
        <v>20965.414838095243</v>
      </c>
      <c r="G23" s="1280">
        <v>10237.187110000003</v>
      </c>
      <c r="H23" s="1280">
        <v>3793</v>
      </c>
      <c r="I23" s="1280">
        <v>0</v>
      </c>
      <c r="J23" s="1281">
        <v>456018.09155904752</v>
      </c>
      <c r="K23" s="196"/>
    </row>
    <row r="24" spans="1:11" s="24" customFormat="1" ht="18" customHeight="1">
      <c r="A24" s="288" t="s">
        <v>44</v>
      </c>
      <c r="B24" s="1280">
        <v>0</v>
      </c>
      <c r="C24" s="1280">
        <v>0</v>
      </c>
      <c r="D24" s="1280">
        <v>14311.907559047613</v>
      </c>
      <c r="E24" s="1280">
        <v>114804.76190476191</v>
      </c>
      <c r="F24" s="1280">
        <v>121428.57142857143</v>
      </c>
      <c r="G24" s="1280">
        <v>0</v>
      </c>
      <c r="H24" s="1280">
        <v>0</v>
      </c>
      <c r="I24" s="1280">
        <v>0</v>
      </c>
      <c r="J24" s="1281">
        <v>250545.24089238094</v>
      </c>
      <c r="K24" s="196"/>
    </row>
    <row r="25" spans="1:11" s="24" customFormat="1" ht="18" customHeight="1">
      <c r="A25" s="288" t="s">
        <v>45</v>
      </c>
      <c r="B25" s="1280">
        <v>61731.726260952382</v>
      </c>
      <c r="C25" s="1280">
        <v>0</v>
      </c>
      <c r="D25" s="1280">
        <v>24258.756367619044</v>
      </c>
      <c r="E25" s="1280">
        <v>27892.054980476194</v>
      </c>
      <c r="F25" s="1280">
        <v>7059.7884138095251</v>
      </c>
      <c r="G25" s="1280">
        <v>1034.2857142857142</v>
      </c>
      <c r="H25" s="1280">
        <v>0</v>
      </c>
      <c r="I25" s="1280">
        <v>0</v>
      </c>
      <c r="J25" s="1281">
        <v>121976.61173714286</v>
      </c>
      <c r="K25" s="196"/>
    </row>
    <row r="26" spans="1:11" s="24" customFormat="1" ht="21.9" customHeight="1">
      <c r="A26" s="1282" t="s">
        <v>46</v>
      </c>
      <c r="B26" s="1283">
        <v>11473483.345810952</v>
      </c>
      <c r="C26" s="1283">
        <v>9671592.8499252368</v>
      </c>
      <c r="D26" s="1283">
        <v>3011906.0546752363</v>
      </c>
      <c r="E26" s="1283">
        <v>3380223.6890419046</v>
      </c>
      <c r="F26" s="1283">
        <v>2337678.980810476</v>
      </c>
      <c r="G26" s="1283">
        <v>1961084.3014357144</v>
      </c>
      <c r="H26" s="1283">
        <v>1738990.3125742858</v>
      </c>
      <c r="I26" s="1283">
        <v>487899.66545238101</v>
      </c>
      <c r="J26" s="1284">
        <v>34062859.199726187</v>
      </c>
      <c r="K26" s="196"/>
    </row>
    <row r="27" spans="1:11" s="24" customFormat="1" ht="21" customHeight="1">
      <c r="A27" s="30" t="s">
        <v>1178</v>
      </c>
      <c r="B27" s="680"/>
      <c r="C27" s="680"/>
      <c r="D27" s="680"/>
      <c r="E27" s="680"/>
      <c r="F27" s="680"/>
      <c r="G27" s="680"/>
      <c r="H27" s="680"/>
      <c r="I27" s="680"/>
      <c r="J27" s="681"/>
      <c r="K27" s="196"/>
    </row>
    <row r="28" spans="1:11" s="24" customFormat="1" ht="10.199999999999999">
      <c r="A28" s="33"/>
      <c r="B28" s="18"/>
      <c r="C28" s="18"/>
      <c r="D28" s="18"/>
      <c r="E28" s="18"/>
      <c r="F28" s="18"/>
      <c r="G28" s="18"/>
      <c r="H28" s="18"/>
      <c r="I28" s="18"/>
      <c r="J28" s="18"/>
      <c r="K28" s="196"/>
    </row>
    <row r="29" spans="1:11" s="24" customFormat="1">
      <c r="A29" s="494"/>
      <c r="B29" s="7"/>
      <c r="C29" s="7"/>
      <c r="D29" s="7"/>
      <c r="E29" s="7"/>
      <c r="F29" s="7"/>
      <c r="G29" s="7"/>
      <c r="H29" s="7"/>
      <c r="I29" s="7"/>
      <c r="J29" s="7"/>
      <c r="K29" s="196"/>
    </row>
    <row r="30" spans="1:11" s="70" customFormat="1">
      <c r="A30" s="7"/>
      <c r="B30" s="7"/>
      <c r="C30" s="7"/>
      <c r="D30" s="7"/>
      <c r="E30" s="7"/>
      <c r="F30" s="7"/>
      <c r="G30" s="7"/>
      <c r="H30" s="7"/>
      <c r="I30" s="7"/>
      <c r="J30" s="7"/>
      <c r="K30" s="1285"/>
    </row>
    <row r="31" spans="1:11" s="8" customFormat="1">
      <c r="A31" s="7"/>
      <c r="B31" s="7"/>
      <c r="C31" s="7"/>
      <c r="D31" s="7"/>
      <c r="E31" s="7"/>
      <c r="F31" s="7"/>
      <c r="G31" s="7"/>
      <c r="H31" s="7"/>
      <c r="I31" s="7"/>
      <c r="J31" s="7"/>
      <c r="K31" s="642"/>
    </row>
    <row r="32" spans="1:11" s="73" customFormat="1">
      <c r="A32" s="7"/>
      <c r="B32" s="7"/>
      <c r="C32" s="7"/>
      <c r="D32" s="7"/>
      <c r="E32" s="7"/>
      <c r="F32" s="7"/>
      <c r="G32" s="7"/>
      <c r="H32" s="7"/>
      <c r="I32" s="7"/>
      <c r="J32" s="7"/>
    </row>
    <row r="202" spans="3:3">
      <c r="C202" s="7" t="s">
        <v>155</v>
      </c>
    </row>
  </sheetData>
  <mergeCells count="4">
    <mergeCell ref="A2:J2"/>
    <mergeCell ref="A3:J3"/>
    <mergeCell ref="A4:J4"/>
    <mergeCell ref="D6:H6"/>
  </mergeCells>
  <hyperlinks>
    <hyperlink ref="A1" location="Índice!A1" display="Volver al Índice" xr:uid="{91234023-DA06-47A1-B4E3-A443C4643F31}"/>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D040D-5871-4B8D-A854-2E0E2375184F}">
  <dimension ref="A1:H201"/>
  <sheetViews>
    <sheetView showGridLines="0" zoomScaleNormal="100" workbookViewId="0"/>
  </sheetViews>
  <sheetFormatPr baseColWidth="10" defaultColWidth="11.44140625" defaultRowHeight="13.2"/>
  <cols>
    <col min="1" max="1" width="33.6640625" style="720" customWidth="1"/>
    <col min="2" max="4" width="25.6640625" style="720" customWidth="1"/>
    <col min="5" max="5" width="20.44140625" style="720" customWidth="1"/>
    <col min="6" max="6" width="25.6640625" style="720" customWidth="1"/>
    <col min="7" max="7" width="11.44140625" style="1325"/>
    <col min="8" max="8" width="8.88671875" style="720" customWidth="1"/>
    <col min="9" max="256" width="11.44140625" style="720"/>
    <col min="257" max="257" width="33.6640625" style="720" customWidth="1"/>
    <col min="258" max="260" width="25.6640625" style="720" customWidth="1"/>
    <col min="261" max="261" width="20.44140625" style="720" customWidth="1"/>
    <col min="262" max="262" width="25.6640625" style="720" customWidth="1"/>
    <col min="263" max="263" width="11.44140625" style="720"/>
    <col min="264" max="264" width="8.88671875" style="720" customWidth="1"/>
    <col min="265" max="512" width="11.44140625" style="720"/>
    <col min="513" max="513" width="33.6640625" style="720" customWidth="1"/>
    <col min="514" max="516" width="25.6640625" style="720" customWidth="1"/>
    <col min="517" max="517" width="20.44140625" style="720" customWidth="1"/>
    <col min="518" max="518" width="25.6640625" style="720" customWidth="1"/>
    <col min="519" max="519" width="11.44140625" style="720"/>
    <col min="520" max="520" width="8.88671875" style="720" customWidth="1"/>
    <col min="521" max="768" width="11.44140625" style="720"/>
    <col min="769" max="769" width="33.6640625" style="720" customWidth="1"/>
    <col min="770" max="772" width="25.6640625" style="720" customWidth="1"/>
    <col min="773" max="773" width="20.44140625" style="720" customWidth="1"/>
    <col min="774" max="774" width="25.6640625" style="720" customWidth="1"/>
    <col min="775" max="775" width="11.44140625" style="720"/>
    <col min="776" max="776" width="8.88671875" style="720" customWidth="1"/>
    <col min="777" max="1024" width="11.44140625" style="720"/>
    <col min="1025" max="1025" width="33.6640625" style="720" customWidth="1"/>
    <col min="1026" max="1028" width="25.6640625" style="720" customWidth="1"/>
    <col min="1029" max="1029" width="20.44140625" style="720" customWidth="1"/>
    <col min="1030" max="1030" width="25.6640625" style="720" customWidth="1"/>
    <col min="1031" max="1031" width="11.44140625" style="720"/>
    <col min="1032" max="1032" width="8.88671875" style="720" customWidth="1"/>
    <col min="1033" max="1280" width="11.44140625" style="720"/>
    <col min="1281" max="1281" width="33.6640625" style="720" customWidth="1"/>
    <col min="1282" max="1284" width="25.6640625" style="720" customWidth="1"/>
    <col min="1285" max="1285" width="20.44140625" style="720" customWidth="1"/>
    <col min="1286" max="1286" width="25.6640625" style="720" customWidth="1"/>
    <col min="1287" max="1287" width="11.44140625" style="720"/>
    <col min="1288" max="1288" width="8.88671875" style="720" customWidth="1"/>
    <col min="1289" max="1536" width="11.44140625" style="720"/>
    <col min="1537" max="1537" width="33.6640625" style="720" customWidth="1"/>
    <col min="1538" max="1540" width="25.6640625" style="720" customWidth="1"/>
    <col min="1541" max="1541" width="20.44140625" style="720" customWidth="1"/>
    <col min="1542" max="1542" width="25.6640625" style="720" customWidth="1"/>
    <col min="1543" max="1543" width="11.44140625" style="720"/>
    <col min="1544" max="1544" width="8.88671875" style="720" customWidth="1"/>
    <col min="1545" max="1792" width="11.44140625" style="720"/>
    <col min="1793" max="1793" width="33.6640625" style="720" customWidth="1"/>
    <col min="1794" max="1796" width="25.6640625" style="720" customWidth="1"/>
    <col min="1797" max="1797" width="20.44140625" style="720" customWidth="1"/>
    <col min="1798" max="1798" width="25.6640625" style="720" customWidth="1"/>
    <col min="1799" max="1799" width="11.44140625" style="720"/>
    <col min="1800" max="1800" width="8.88671875" style="720" customWidth="1"/>
    <col min="1801" max="2048" width="11.44140625" style="720"/>
    <col min="2049" max="2049" width="33.6640625" style="720" customWidth="1"/>
    <col min="2050" max="2052" width="25.6640625" style="720" customWidth="1"/>
    <col min="2053" max="2053" width="20.44140625" style="720" customWidth="1"/>
    <col min="2054" max="2054" width="25.6640625" style="720" customWidth="1"/>
    <col min="2055" max="2055" width="11.44140625" style="720"/>
    <col min="2056" max="2056" width="8.88671875" style="720" customWidth="1"/>
    <col min="2057" max="2304" width="11.44140625" style="720"/>
    <col min="2305" max="2305" width="33.6640625" style="720" customWidth="1"/>
    <col min="2306" max="2308" width="25.6640625" style="720" customWidth="1"/>
    <col min="2309" max="2309" width="20.44140625" style="720" customWidth="1"/>
    <col min="2310" max="2310" width="25.6640625" style="720" customWidth="1"/>
    <col min="2311" max="2311" width="11.44140625" style="720"/>
    <col min="2312" max="2312" width="8.88671875" style="720" customWidth="1"/>
    <col min="2313" max="2560" width="11.44140625" style="720"/>
    <col min="2561" max="2561" width="33.6640625" style="720" customWidth="1"/>
    <col min="2562" max="2564" width="25.6640625" style="720" customWidth="1"/>
    <col min="2565" max="2565" width="20.44140625" style="720" customWidth="1"/>
    <col min="2566" max="2566" width="25.6640625" style="720" customWidth="1"/>
    <col min="2567" max="2567" width="11.44140625" style="720"/>
    <col min="2568" max="2568" width="8.88671875" style="720" customWidth="1"/>
    <col min="2569" max="2816" width="11.44140625" style="720"/>
    <col min="2817" max="2817" width="33.6640625" style="720" customWidth="1"/>
    <col min="2818" max="2820" width="25.6640625" style="720" customWidth="1"/>
    <col min="2821" max="2821" width="20.44140625" style="720" customWidth="1"/>
    <col min="2822" max="2822" width="25.6640625" style="720" customWidth="1"/>
    <col min="2823" max="2823" width="11.44140625" style="720"/>
    <col min="2824" max="2824" width="8.88671875" style="720" customWidth="1"/>
    <col min="2825" max="3072" width="11.44140625" style="720"/>
    <col min="3073" max="3073" width="33.6640625" style="720" customWidth="1"/>
    <col min="3074" max="3076" width="25.6640625" style="720" customWidth="1"/>
    <col min="3077" max="3077" width="20.44140625" style="720" customWidth="1"/>
    <col min="3078" max="3078" width="25.6640625" style="720" customWidth="1"/>
    <col min="3079" max="3079" width="11.44140625" style="720"/>
    <col min="3080" max="3080" width="8.88671875" style="720" customWidth="1"/>
    <col min="3081" max="3328" width="11.44140625" style="720"/>
    <col min="3329" max="3329" width="33.6640625" style="720" customWidth="1"/>
    <col min="3330" max="3332" width="25.6640625" style="720" customWidth="1"/>
    <col min="3333" max="3333" width="20.44140625" style="720" customWidth="1"/>
    <col min="3334" max="3334" width="25.6640625" style="720" customWidth="1"/>
    <col min="3335" max="3335" width="11.44140625" style="720"/>
    <col min="3336" max="3336" width="8.88671875" style="720" customWidth="1"/>
    <col min="3337" max="3584" width="11.44140625" style="720"/>
    <col min="3585" max="3585" width="33.6640625" style="720" customWidth="1"/>
    <col min="3586" max="3588" width="25.6640625" style="720" customWidth="1"/>
    <col min="3589" max="3589" width="20.44140625" style="720" customWidth="1"/>
    <col min="3590" max="3590" width="25.6640625" style="720" customWidth="1"/>
    <col min="3591" max="3591" width="11.44140625" style="720"/>
    <col min="3592" max="3592" width="8.88671875" style="720" customWidth="1"/>
    <col min="3593" max="3840" width="11.44140625" style="720"/>
    <col min="3841" max="3841" width="33.6640625" style="720" customWidth="1"/>
    <col min="3842" max="3844" width="25.6640625" style="720" customWidth="1"/>
    <col min="3845" max="3845" width="20.44140625" style="720" customWidth="1"/>
    <col min="3846" max="3846" width="25.6640625" style="720" customWidth="1"/>
    <col min="3847" max="3847" width="11.44140625" style="720"/>
    <col min="3848" max="3848" width="8.88671875" style="720" customWidth="1"/>
    <col min="3849" max="4096" width="11.44140625" style="720"/>
    <col min="4097" max="4097" width="33.6640625" style="720" customWidth="1"/>
    <col min="4098" max="4100" width="25.6640625" style="720" customWidth="1"/>
    <col min="4101" max="4101" width="20.44140625" style="720" customWidth="1"/>
    <col min="4102" max="4102" width="25.6640625" style="720" customWidth="1"/>
    <col min="4103" max="4103" width="11.44140625" style="720"/>
    <col min="4104" max="4104" width="8.88671875" style="720" customWidth="1"/>
    <col min="4105" max="4352" width="11.44140625" style="720"/>
    <col min="4353" max="4353" width="33.6640625" style="720" customWidth="1"/>
    <col min="4354" max="4356" width="25.6640625" style="720" customWidth="1"/>
    <col min="4357" max="4357" width="20.44140625" style="720" customWidth="1"/>
    <col min="4358" max="4358" width="25.6640625" style="720" customWidth="1"/>
    <col min="4359" max="4359" width="11.44140625" style="720"/>
    <col min="4360" max="4360" width="8.88671875" style="720" customWidth="1"/>
    <col min="4361" max="4608" width="11.44140625" style="720"/>
    <col min="4609" max="4609" width="33.6640625" style="720" customWidth="1"/>
    <col min="4610" max="4612" width="25.6640625" style="720" customWidth="1"/>
    <col min="4613" max="4613" width="20.44140625" style="720" customWidth="1"/>
    <col min="4614" max="4614" width="25.6640625" style="720" customWidth="1"/>
    <col min="4615" max="4615" width="11.44140625" style="720"/>
    <col min="4616" max="4616" width="8.88671875" style="720" customWidth="1"/>
    <col min="4617" max="4864" width="11.44140625" style="720"/>
    <col min="4865" max="4865" width="33.6640625" style="720" customWidth="1"/>
    <col min="4866" max="4868" width="25.6640625" style="720" customWidth="1"/>
    <col min="4869" max="4869" width="20.44140625" style="720" customWidth="1"/>
    <col min="4870" max="4870" width="25.6640625" style="720" customWidth="1"/>
    <col min="4871" max="4871" width="11.44140625" style="720"/>
    <col min="4872" max="4872" width="8.88671875" style="720" customWidth="1"/>
    <col min="4873" max="5120" width="11.44140625" style="720"/>
    <col min="5121" max="5121" width="33.6640625" style="720" customWidth="1"/>
    <col min="5122" max="5124" width="25.6640625" style="720" customWidth="1"/>
    <col min="5125" max="5125" width="20.44140625" style="720" customWidth="1"/>
    <col min="5126" max="5126" width="25.6640625" style="720" customWidth="1"/>
    <col min="5127" max="5127" width="11.44140625" style="720"/>
    <col min="5128" max="5128" width="8.88671875" style="720" customWidth="1"/>
    <col min="5129" max="5376" width="11.44140625" style="720"/>
    <col min="5377" max="5377" width="33.6640625" style="720" customWidth="1"/>
    <col min="5378" max="5380" width="25.6640625" style="720" customWidth="1"/>
    <col min="5381" max="5381" width="20.44140625" style="720" customWidth="1"/>
    <col min="5382" max="5382" width="25.6640625" style="720" customWidth="1"/>
    <col min="5383" max="5383" width="11.44140625" style="720"/>
    <col min="5384" max="5384" width="8.88671875" style="720" customWidth="1"/>
    <col min="5385" max="5632" width="11.44140625" style="720"/>
    <col min="5633" max="5633" width="33.6640625" style="720" customWidth="1"/>
    <col min="5634" max="5636" width="25.6640625" style="720" customWidth="1"/>
    <col min="5637" max="5637" width="20.44140625" style="720" customWidth="1"/>
    <col min="5638" max="5638" width="25.6640625" style="720" customWidth="1"/>
    <col min="5639" max="5639" width="11.44140625" style="720"/>
    <col min="5640" max="5640" width="8.88671875" style="720" customWidth="1"/>
    <col min="5641" max="5888" width="11.44140625" style="720"/>
    <col min="5889" max="5889" width="33.6640625" style="720" customWidth="1"/>
    <col min="5890" max="5892" width="25.6640625" style="720" customWidth="1"/>
    <col min="5893" max="5893" width="20.44140625" style="720" customWidth="1"/>
    <col min="5894" max="5894" width="25.6640625" style="720" customWidth="1"/>
    <col min="5895" max="5895" width="11.44140625" style="720"/>
    <col min="5896" max="5896" width="8.88671875" style="720" customWidth="1"/>
    <col min="5897" max="6144" width="11.44140625" style="720"/>
    <col min="6145" max="6145" width="33.6640625" style="720" customWidth="1"/>
    <col min="6146" max="6148" width="25.6640625" style="720" customWidth="1"/>
    <col min="6149" max="6149" width="20.44140625" style="720" customWidth="1"/>
    <col min="6150" max="6150" width="25.6640625" style="720" customWidth="1"/>
    <col min="6151" max="6151" width="11.44140625" style="720"/>
    <col min="6152" max="6152" width="8.88671875" style="720" customWidth="1"/>
    <col min="6153" max="6400" width="11.44140625" style="720"/>
    <col min="6401" max="6401" width="33.6640625" style="720" customWidth="1"/>
    <col min="6402" max="6404" width="25.6640625" style="720" customWidth="1"/>
    <col min="6405" max="6405" width="20.44140625" style="720" customWidth="1"/>
    <col min="6406" max="6406" width="25.6640625" style="720" customWidth="1"/>
    <col min="6407" max="6407" width="11.44140625" style="720"/>
    <col min="6408" max="6408" width="8.88671875" style="720" customWidth="1"/>
    <col min="6409" max="6656" width="11.44140625" style="720"/>
    <col min="6657" max="6657" width="33.6640625" style="720" customWidth="1"/>
    <col min="6658" max="6660" width="25.6640625" style="720" customWidth="1"/>
    <col min="6661" max="6661" width="20.44140625" style="720" customWidth="1"/>
    <col min="6662" max="6662" width="25.6640625" style="720" customWidth="1"/>
    <col min="6663" max="6663" width="11.44140625" style="720"/>
    <col min="6664" max="6664" width="8.88671875" style="720" customWidth="1"/>
    <col min="6665" max="6912" width="11.44140625" style="720"/>
    <col min="6913" max="6913" width="33.6640625" style="720" customWidth="1"/>
    <col min="6914" max="6916" width="25.6640625" style="720" customWidth="1"/>
    <col min="6917" max="6917" width="20.44140625" style="720" customWidth="1"/>
    <col min="6918" max="6918" width="25.6640625" style="720" customWidth="1"/>
    <col min="6919" max="6919" width="11.44140625" style="720"/>
    <col min="6920" max="6920" width="8.88671875" style="720" customWidth="1"/>
    <col min="6921" max="7168" width="11.44140625" style="720"/>
    <col min="7169" max="7169" width="33.6640625" style="720" customWidth="1"/>
    <col min="7170" max="7172" width="25.6640625" style="720" customWidth="1"/>
    <col min="7173" max="7173" width="20.44140625" style="720" customWidth="1"/>
    <col min="7174" max="7174" width="25.6640625" style="720" customWidth="1"/>
    <col min="7175" max="7175" width="11.44140625" style="720"/>
    <col min="7176" max="7176" width="8.88671875" style="720" customWidth="1"/>
    <col min="7177" max="7424" width="11.44140625" style="720"/>
    <col min="7425" max="7425" width="33.6640625" style="720" customWidth="1"/>
    <col min="7426" max="7428" width="25.6640625" style="720" customWidth="1"/>
    <col min="7429" max="7429" width="20.44140625" style="720" customWidth="1"/>
    <col min="7430" max="7430" width="25.6640625" style="720" customWidth="1"/>
    <col min="7431" max="7431" width="11.44140625" style="720"/>
    <col min="7432" max="7432" width="8.88671875" style="720" customWidth="1"/>
    <col min="7433" max="7680" width="11.44140625" style="720"/>
    <col min="7681" max="7681" width="33.6640625" style="720" customWidth="1"/>
    <col min="7682" max="7684" width="25.6640625" style="720" customWidth="1"/>
    <col min="7685" max="7685" width="20.44140625" style="720" customWidth="1"/>
    <col min="7686" max="7686" width="25.6640625" style="720" customWidth="1"/>
    <col min="7687" max="7687" width="11.44140625" style="720"/>
    <col min="7688" max="7688" width="8.88671875" style="720" customWidth="1"/>
    <col min="7689" max="7936" width="11.44140625" style="720"/>
    <col min="7937" max="7937" width="33.6640625" style="720" customWidth="1"/>
    <col min="7938" max="7940" width="25.6640625" style="720" customWidth="1"/>
    <col min="7941" max="7941" width="20.44140625" style="720" customWidth="1"/>
    <col min="7942" max="7942" width="25.6640625" style="720" customWidth="1"/>
    <col min="7943" max="7943" width="11.44140625" style="720"/>
    <col min="7944" max="7944" width="8.88671875" style="720" customWidth="1"/>
    <col min="7945" max="8192" width="11.44140625" style="720"/>
    <col min="8193" max="8193" width="33.6640625" style="720" customWidth="1"/>
    <col min="8194" max="8196" width="25.6640625" style="720" customWidth="1"/>
    <col min="8197" max="8197" width="20.44140625" style="720" customWidth="1"/>
    <col min="8198" max="8198" width="25.6640625" style="720" customWidth="1"/>
    <col min="8199" max="8199" width="11.44140625" style="720"/>
    <col min="8200" max="8200" width="8.88671875" style="720" customWidth="1"/>
    <col min="8201" max="8448" width="11.44140625" style="720"/>
    <col min="8449" max="8449" width="33.6640625" style="720" customWidth="1"/>
    <col min="8450" max="8452" width="25.6640625" style="720" customWidth="1"/>
    <col min="8453" max="8453" width="20.44140625" style="720" customWidth="1"/>
    <col min="8454" max="8454" width="25.6640625" style="720" customWidth="1"/>
    <col min="8455" max="8455" width="11.44140625" style="720"/>
    <col min="8456" max="8456" width="8.88671875" style="720" customWidth="1"/>
    <col min="8457" max="8704" width="11.44140625" style="720"/>
    <col min="8705" max="8705" width="33.6640625" style="720" customWidth="1"/>
    <col min="8706" max="8708" width="25.6640625" style="720" customWidth="1"/>
    <col min="8709" max="8709" width="20.44140625" style="720" customWidth="1"/>
    <col min="8710" max="8710" width="25.6640625" style="720" customWidth="1"/>
    <col min="8711" max="8711" width="11.44140625" style="720"/>
    <col min="8712" max="8712" width="8.88671875" style="720" customWidth="1"/>
    <col min="8713" max="8960" width="11.44140625" style="720"/>
    <col min="8961" max="8961" width="33.6640625" style="720" customWidth="1"/>
    <col min="8962" max="8964" width="25.6640625" style="720" customWidth="1"/>
    <col min="8965" max="8965" width="20.44140625" style="720" customWidth="1"/>
    <col min="8966" max="8966" width="25.6640625" style="720" customWidth="1"/>
    <col min="8967" max="8967" width="11.44140625" style="720"/>
    <col min="8968" max="8968" width="8.88671875" style="720" customWidth="1"/>
    <col min="8969" max="9216" width="11.44140625" style="720"/>
    <col min="9217" max="9217" width="33.6640625" style="720" customWidth="1"/>
    <col min="9218" max="9220" width="25.6640625" style="720" customWidth="1"/>
    <col min="9221" max="9221" width="20.44140625" style="720" customWidth="1"/>
    <col min="9222" max="9222" width="25.6640625" style="720" customWidth="1"/>
    <col min="9223" max="9223" width="11.44140625" style="720"/>
    <col min="9224" max="9224" width="8.88671875" style="720" customWidth="1"/>
    <col min="9225" max="9472" width="11.44140625" style="720"/>
    <col min="9473" max="9473" width="33.6640625" style="720" customWidth="1"/>
    <col min="9474" max="9476" width="25.6640625" style="720" customWidth="1"/>
    <col min="9477" max="9477" width="20.44140625" style="720" customWidth="1"/>
    <col min="9478" max="9478" width="25.6640625" style="720" customWidth="1"/>
    <col min="9479" max="9479" width="11.44140625" style="720"/>
    <col min="9480" max="9480" width="8.88671875" style="720" customWidth="1"/>
    <col min="9481" max="9728" width="11.44140625" style="720"/>
    <col min="9729" max="9729" width="33.6640625" style="720" customWidth="1"/>
    <col min="9730" max="9732" width="25.6640625" style="720" customWidth="1"/>
    <col min="9733" max="9733" width="20.44140625" style="720" customWidth="1"/>
    <col min="9734" max="9734" width="25.6640625" style="720" customWidth="1"/>
    <col min="9735" max="9735" width="11.44140625" style="720"/>
    <col min="9736" max="9736" width="8.88671875" style="720" customWidth="1"/>
    <col min="9737" max="9984" width="11.44140625" style="720"/>
    <col min="9985" max="9985" width="33.6640625" style="720" customWidth="1"/>
    <col min="9986" max="9988" width="25.6640625" style="720" customWidth="1"/>
    <col min="9989" max="9989" width="20.44140625" style="720" customWidth="1"/>
    <col min="9990" max="9990" width="25.6640625" style="720" customWidth="1"/>
    <col min="9991" max="9991" width="11.44140625" style="720"/>
    <col min="9992" max="9992" width="8.88671875" style="720" customWidth="1"/>
    <col min="9993" max="10240" width="11.44140625" style="720"/>
    <col min="10241" max="10241" width="33.6640625" style="720" customWidth="1"/>
    <col min="10242" max="10244" width="25.6640625" style="720" customWidth="1"/>
    <col min="10245" max="10245" width="20.44140625" style="720" customWidth="1"/>
    <col min="10246" max="10246" width="25.6640625" style="720" customWidth="1"/>
    <col min="10247" max="10247" width="11.44140625" style="720"/>
    <col min="10248" max="10248" width="8.88671875" style="720" customWidth="1"/>
    <col min="10249" max="10496" width="11.44140625" style="720"/>
    <col min="10497" max="10497" width="33.6640625" style="720" customWidth="1"/>
    <col min="10498" max="10500" width="25.6640625" style="720" customWidth="1"/>
    <col min="10501" max="10501" width="20.44140625" style="720" customWidth="1"/>
    <col min="10502" max="10502" width="25.6640625" style="720" customWidth="1"/>
    <col min="10503" max="10503" width="11.44140625" style="720"/>
    <col min="10504" max="10504" width="8.88671875" style="720" customWidth="1"/>
    <col min="10505" max="10752" width="11.44140625" style="720"/>
    <col min="10753" max="10753" width="33.6640625" style="720" customWidth="1"/>
    <col min="10754" max="10756" width="25.6640625" style="720" customWidth="1"/>
    <col min="10757" max="10757" width="20.44140625" style="720" customWidth="1"/>
    <col min="10758" max="10758" width="25.6640625" style="720" customWidth="1"/>
    <col min="10759" max="10759" width="11.44140625" style="720"/>
    <col min="10760" max="10760" width="8.88671875" style="720" customWidth="1"/>
    <col min="10761" max="11008" width="11.44140625" style="720"/>
    <col min="11009" max="11009" width="33.6640625" style="720" customWidth="1"/>
    <col min="11010" max="11012" width="25.6640625" style="720" customWidth="1"/>
    <col min="11013" max="11013" width="20.44140625" style="720" customWidth="1"/>
    <col min="11014" max="11014" width="25.6640625" style="720" customWidth="1"/>
    <col min="11015" max="11015" width="11.44140625" style="720"/>
    <col min="11016" max="11016" width="8.88671875" style="720" customWidth="1"/>
    <col min="11017" max="11264" width="11.44140625" style="720"/>
    <col min="11265" max="11265" width="33.6640625" style="720" customWidth="1"/>
    <col min="11266" max="11268" width="25.6640625" style="720" customWidth="1"/>
    <col min="11269" max="11269" width="20.44140625" style="720" customWidth="1"/>
    <col min="11270" max="11270" width="25.6640625" style="720" customWidth="1"/>
    <col min="11271" max="11271" width="11.44140625" style="720"/>
    <col min="11272" max="11272" width="8.88671875" style="720" customWidth="1"/>
    <col min="11273" max="11520" width="11.44140625" style="720"/>
    <col min="11521" max="11521" width="33.6640625" style="720" customWidth="1"/>
    <col min="11522" max="11524" width="25.6640625" style="720" customWidth="1"/>
    <col min="11525" max="11525" width="20.44140625" style="720" customWidth="1"/>
    <col min="11526" max="11526" width="25.6640625" style="720" customWidth="1"/>
    <col min="11527" max="11527" width="11.44140625" style="720"/>
    <col min="11528" max="11528" width="8.88671875" style="720" customWidth="1"/>
    <col min="11529" max="11776" width="11.44140625" style="720"/>
    <col min="11777" max="11777" width="33.6640625" style="720" customWidth="1"/>
    <col min="11778" max="11780" width="25.6640625" style="720" customWidth="1"/>
    <col min="11781" max="11781" width="20.44140625" style="720" customWidth="1"/>
    <col min="11782" max="11782" width="25.6640625" style="720" customWidth="1"/>
    <col min="11783" max="11783" width="11.44140625" style="720"/>
    <col min="11784" max="11784" width="8.88671875" style="720" customWidth="1"/>
    <col min="11785" max="12032" width="11.44140625" style="720"/>
    <col min="12033" max="12033" width="33.6640625" style="720" customWidth="1"/>
    <col min="12034" max="12036" width="25.6640625" style="720" customWidth="1"/>
    <col min="12037" max="12037" width="20.44140625" style="720" customWidth="1"/>
    <col min="12038" max="12038" width="25.6640625" style="720" customWidth="1"/>
    <col min="12039" max="12039" width="11.44140625" style="720"/>
    <col min="12040" max="12040" width="8.88671875" style="720" customWidth="1"/>
    <col min="12041" max="12288" width="11.44140625" style="720"/>
    <col min="12289" max="12289" width="33.6640625" style="720" customWidth="1"/>
    <col min="12290" max="12292" width="25.6640625" style="720" customWidth="1"/>
    <col min="12293" max="12293" width="20.44140625" style="720" customWidth="1"/>
    <col min="12294" max="12294" width="25.6640625" style="720" customWidth="1"/>
    <col min="12295" max="12295" width="11.44140625" style="720"/>
    <col min="12296" max="12296" width="8.88671875" style="720" customWidth="1"/>
    <col min="12297" max="12544" width="11.44140625" style="720"/>
    <col min="12545" max="12545" width="33.6640625" style="720" customWidth="1"/>
    <col min="12546" max="12548" width="25.6640625" style="720" customWidth="1"/>
    <col min="12549" max="12549" width="20.44140625" style="720" customWidth="1"/>
    <col min="12550" max="12550" width="25.6640625" style="720" customWidth="1"/>
    <col min="12551" max="12551" width="11.44140625" style="720"/>
    <col min="12552" max="12552" width="8.88671875" style="720" customWidth="1"/>
    <col min="12553" max="12800" width="11.44140625" style="720"/>
    <col min="12801" max="12801" width="33.6640625" style="720" customWidth="1"/>
    <col min="12802" max="12804" width="25.6640625" style="720" customWidth="1"/>
    <col min="12805" max="12805" width="20.44140625" style="720" customWidth="1"/>
    <col min="12806" max="12806" width="25.6640625" style="720" customWidth="1"/>
    <col min="12807" max="12807" width="11.44140625" style="720"/>
    <col min="12808" max="12808" width="8.88671875" style="720" customWidth="1"/>
    <col min="12809" max="13056" width="11.44140625" style="720"/>
    <col min="13057" max="13057" width="33.6640625" style="720" customWidth="1"/>
    <col min="13058" max="13060" width="25.6640625" style="720" customWidth="1"/>
    <col min="13061" max="13061" width="20.44140625" style="720" customWidth="1"/>
    <col min="13062" max="13062" width="25.6640625" style="720" customWidth="1"/>
    <col min="13063" max="13063" width="11.44140625" style="720"/>
    <col min="13064" max="13064" width="8.88671875" style="720" customWidth="1"/>
    <col min="13065" max="13312" width="11.44140625" style="720"/>
    <col min="13313" max="13313" width="33.6640625" style="720" customWidth="1"/>
    <col min="13314" max="13316" width="25.6640625" style="720" customWidth="1"/>
    <col min="13317" max="13317" width="20.44140625" style="720" customWidth="1"/>
    <col min="13318" max="13318" width="25.6640625" style="720" customWidth="1"/>
    <col min="13319" max="13319" width="11.44140625" style="720"/>
    <col min="13320" max="13320" width="8.88671875" style="720" customWidth="1"/>
    <col min="13321" max="13568" width="11.44140625" style="720"/>
    <col min="13569" max="13569" width="33.6640625" style="720" customWidth="1"/>
    <col min="13570" max="13572" width="25.6640625" style="720" customWidth="1"/>
    <col min="13573" max="13573" width="20.44140625" style="720" customWidth="1"/>
    <col min="13574" max="13574" width="25.6640625" style="720" customWidth="1"/>
    <col min="13575" max="13575" width="11.44140625" style="720"/>
    <col min="13576" max="13576" width="8.88671875" style="720" customWidth="1"/>
    <col min="13577" max="13824" width="11.44140625" style="720"/>
    <col min="13825" max="13825" width="33.6640625" style="720" customWidth="1"/>
    <col min="13826" max="13828" width="25.6640625" style="720" customWidth="1"/>
    <col min="13829" max="13829" width="20.44140625" style="720" customWidth="1"/>
    <col min="13830" max="13830" width="25.6640625" style="720" customWidth="1"/>
    <col min="13831" max="13831" width="11.44140625" style="720"/>
    <col min="13832" max="13832" width="8.88671875" style="720" customWidth="1"/>
    <col min="13833" max="14080" width="11.44140625" style="720"/>
    <col min="14081" max="14081" width="33.6640625" style="720" customWidth="1"/>
    <col min="14082" max="14084" width="25.6640625" style="720" customWidth="1"/>
    <col min="14085" max="14085" width="20.44140625" style="720" customWidth="1"/>
    <col min="14086" max="14086" width="25.6640625" style="720" customWidth="1"/>
    <col min="14087" max="14087" width="11.44140625" style="720"/>
    <col min="14088" max="14088" width="8.88671875" style="720" customWidth="1"/>
    <col min="14089" max="14336" width="11.44140625" style="720"/>
    <col min="14337" max="14337" width="33.6640625" style="720" customWidth="1"/>
    <col min="14338" max="14340" width="25.6640625" style="720" customWidth="1"/>
    <col min="14341" max="14341" width="20.44140625" style="720" customWidth="1"/>
    <col min="14342" max="14342" width="25.6640625" style="720" customWidth="1"/>
    <col min="14343" max="14343" width="11.44140625" style="720"/>
    <col min="14344" max="14344" width="8.88671875" style="720" customWidth="1"/>
    <col min="14345" max="14592" width="11.44140625" style="720"/>
    <col min="14593" max="14593" width="33.6640625" style="720" customWidth="1"/>
    <col min="14594" max="14596" width="25.6640625" style="720" customWidth="1"/>
    <col min="14597" max="14597" width="20.44140625" style="720" customWidth="1"/>
    <col min="14598" max="14598" width="25.6640625" style="720" customWidth="1"/>
    <col min="14599" max="14599" width="11.44140625" style="720"/>
    <col min="14600" max="14600" width="8.88671875" style="720" customWidth="1"/>
    <col min="14601" max="14848" width="11.44140625" style="720"/>
    <col min="14849" max="14849" width="33.6640625" style="720" customWidth="1"/>
    <col min="14850" max="14852" width="25.6640625" style="720" customWidth="1"/>
    <col min="14853" max="14853" width="20.44140625" style="720" customWidth="1"/>
    <col min="14854" max="14854" width="25.6640625" style="720" customWidth="1"/>
    <col min="14855" max="14855" width="11.44140625" style="720"/>
    <col min="14856" max="14856" width="8.88671875" style="720" customWidth="1"/>
    <col min="14857" max="15104" width="11.44140625" style="720"/>
    <col min="15105" max="15105" width="33.6640625" style="720" customWidth="1"/>
    <col min="15106" max="15108" width="25.6640625" style="720" customWidth="1"/>
    <col min="15109" max="15109" width="20.44140625" style="720" customWidth="1"/>
    <col min="15110" max="15110" width="25.6640625" style="720" customWidth="1"/>
    <col min="15111" max="15111" width="11.44140625" style="720"/>
    <col min="15112" max="15112" width="8.88671875" style="720" customWidth="1"/>
    <col min="15113" max="15360" width="11.44140625" style="720"/>
    <col min="15361" max="15361" width="33.6640625" style="720" customWidth="1"/>
    <col min="15362" max="15364" width="25.6640625" style="720" customWidth="1"/>
    <col min="15365" max="15365" width="20.44140625" style="720" customWidth="1"/>
    <col min="15366" max="15366" width="25.6640625" style="720" customWidth="1"/>
    <col min="15367" max="15367" width="11.44140625" style="720"/>
    <col min="15368" max="15368" width="8.88671875" style="720" customWidth="1"/>
    <col min="15369" max="15616" width="11.44140625" style="720"/>
    <col min="15617" max="15617" width="33.6640625" style="720" customWidth="1"/>
    <col min="15618" max="15620" width="25.6640625" style="720" customWidth="1"/>
    <col min="15621" max="15621" width="20.44140625" style="720" customWidth="1"/>
    <col min="15622" max="15622" width="25.6640625" style="720" customWidth="1"/>
    <col min="15623" max="15623" width="11.44140625" style="720"/>
    <col min="15624" max="15624" width="8.88671875" style="720" customWidth="1"/>
    <col min="15625" max="15872" width="11.44140625" style="720"/>
    <col min="15873" max="15873" width="33.6640625" style="720" customWidth="1"/>
    <col min="15874" max="15876" width="25.6640625" style="720" customWidth="1"/>
    <col min="15877" max="15877" width="20.44140625" style="720" customWidth="1"/>
    <col min="15878" max="15878" width="25.6640625" style="720" customWidth="1"/>
    <col min="15879" max="15879" width="11.44140625" style="720"/>
    <col min="15880" max="15880" width="8.88671875" style="720" customWidth="1"/>
    <col min="15881" max="16128" width="11.44140625" style="720"/>
    <col min="16129" max="16129" width="33.6640625" style="720" customWidth="1"/>
    <col min="16130" max="16132" width="25.6640625" style="720" customWidth="1"/>
    <col min="16133" max="16133" width="20.44140625" style="720" customWidth="1"/>
    <col min="16134" max="16134" width="25.6640625" style="720" customWidth="1"/>
    <col min="16135" max="16135" width="11.44140625" style="720"/>
    <col min="16136" max="16136" width="8.88671875" style="720" customWidth="1"/>
    <col min="16137" max="16384" width="11.44140625" style="720"/>
  </cols>
  <sheetData>
    <row r="1" spans="1:7" ht="18" customHeight="1">
      <c r="A1" s="1401" t="s">
        <v>1230</v>
      </c>
      <c r="B1" s="1324"/>
      <c r="C1" s="1324"/>
      <c r="D1" s="1324"/>
      <c r="E1" s="1324"/>
      <c r="F1" s="1324"/>
    </row>
    <row r="2" spans="1:7" s="1328" customFormat="1" ht="48.75" customHeight="1">
      <c r="A2" s="1326" t="s">
        <v>1199</v>
      </c>
      <c r="B2" s="1326"/>
      <c r="C2" s="1326"/>
      <c r="D2" s="1326"/>
      <c r="E2" s="1326"/>
      <c r="F2" s="1326"/>
      <c r="G2" s="1327"/>
    </row>
    <row r="3" spans="1:7" s="1332" customFormat="1" ht="24" customHeight="1">
      <c r="A3" s="1329">
        <v>45504</v>
      </c>
      <c r="B3" s="1330"/>
      <c r="C3" s="1330"/>
      <c r="D3" s="1330"/>
      <c r="E3" s="1330"/>
      <c r="F3" s="1330"/>
      <c r="G3" s="1331"/>
    </row>
    <row r="4" spans="1:7" s="1332" customFormat="1" ht="17.100000000000001" customHeight="1">
      <c r="A4" s="1333" t="s">
        <v>122</v>
      </c>
      <c r="B4" s="1333"/>
      <c r="C4" s="1333"/>
      <c r="D4" s="1333"/>
      <c r="E4" s="1333"/>
      <c r="F4" s="1333"/>
      <c r="G4" s="1331"/>
    </row>
    <row r="5" spans="1:7" s="1336" customFormat="1" ht="6" customHeight="1" thickBot="1">
      <c r="A5" s="1334"/>
      <c r="B5" s="1334"/>
      <c r="C5" s="1334"/>
      <c r="D5" s="1334"/>
      <c r="E5" s="1334"/>
      <c r="F5" s="1334"/>
      <c r="G5" s="1335"/>
    </row>
    <row r="6" spans="1:7" s="1336" customFormat="1" ht="24" customHeight="1">
      <c r="A6" s="1337" t="s">
        <v>1</v>
      </c>
      <c r="B6" s="1338" t="s">
        <v>1200</v>
      </c>
      <c r="C6" s="1338"/>
      <c r="D6" s="1338"/>
      <c r="E6" s="1338"/>
      <c r="F6" s="1338"/>
      <c r="G6" s="1335"/>
    </row>
    <row r="7" spans="1:7" s="1336" customFormat="1" ht="62.25" customHeight="1">
      <c r="A7" s="1339"/>
      <c r="B7" s="1340" t="s">
        <v>1201</v>
      </c>
      <c r="C7" s="1340" t="s">
        <v>1202</v>
      </c>
      <c r="D7" s="1340" t="s">
        <v>1203</v>
      </c>
      <c r="E7" s="1340" t="s">
        <v>1204</v>
      </c>
      <c r="F7" s="1340" t="s">
        <v>1205</v>
      </c>
      <c r="G7" s="1335"/>
    </row>
    <row r="8" spans="1:7" s="883" customFormat="1" ht="20.100000000000001" customHeight="1">
      <c r="A8" s="743" t="s">
        <v>29</v>
      </c>
      <c r="B8" s="1341">
        <v>40198.571090000005</v>
      </c>
      <c r="C8" s="1341" t="s">
        <v>131</v>
      </c>
      <c r="D8" s="1341">
        <v>211976.16828000001</v>
      </c>
      <c r="E8" s="1341" t="s">
        <v>131</v>
      </c>
      <c r="F8" s="1342">
        <v>252174.73937</v>
      </c>
      <c r="G8" s="1343"/>
    </row>
    <row r="9" spans="1:7" s="883" customFormat="1" ht="20.100000000000001" customHeight="1">
      <c r="A9" s="1344" t="s">
        <v>30</v>
      </c>
      <c r="B9" s="1341">
        <v>17.7408</v>
      </c>
      <c r="C9" s="1341" t="s">
        <v>131</v>
      </c>
      <c r="D9" s="1341">
        <v>48.61551</v>
      </c>
      <c r="E9" s="1341" t="s">
        <v>131</v>
      </c>
      <c r="F9" s="1342">
        <v>66.356309999999993</v>
      </c>
      <c r="G9" s="1343"/>
    </row>
    <row r="10" spans="1:7" s="883" customFormat="1" ht="20.100000000000001" customHeight="1">
      <c r="A10" s="1344" t="s">
        <v>95</v>
      </c>
      <c r="B10" s="1341">
        <v>81871.818120000011</v>
      </c>
      <c r="C10" s="1341" t="s">
        <v>131</v>
      </c>
      <c r="D10" s="1341">
        <v>305402.45575999998</v>
      </c>
      <c r="E10" s="1341" t="s">
        <v>131</v>
      </c>
      <c r="F10" s="1342">
        <v>387274.27387999999</v>
      </c>
      <c r="G10" s="1343"/>
    </row>
    <row r="11" spans="1:7" s="883" customFormat="1" ht="20.100000000000001" customHeight="1">
      <c r="A11" s="743" t="s">
        <v>32</v>
      </c>
      <c r="B11" s="1341">
        <v>360.83100000000002</v>
      </c>
      <c r="C11" s="1341">
        <v>641.66665999999998</v>
      </c>
      <c r="D11" s="1341">
        <v>1219.3773100000001</v>
      </c>
      <c r="E11" s="1341" t="s">
        <v>131</v>
      </c>
      <c r="F11" s="1342">
        <v>2221.8749700000003</v>
      </c>
      <c r="G11" s="1343"/>
    </row>
    <row r="12" spans="1:7" s="883" customFormat="1" ht="20.100000000000001" customHeight="1">
      <c r="A12" s="1344" t="s">
        <v>33</v>
      </c>
      <c r="B12" s="1341">
        <v>1029.7723000000001</v>
      </c>
      <c r="C12" s="1341" t="s">
        <v>131</v>
      </c>
      <c r="D12" s="1341">
        <v>44261.222419999998</v>
      </c>
      <c r="E12" s="1341" t="s">
        <v>131</v>
      </c>
      <c r="F12" s="1342">
        <v>45290.994720000002</v>
      </c>
      <c r="G12" s="1343"/>
    </row>
    <row r="13" spans="1:7" s="883" customFormat="1" ht="20.100000000000001" customHeight="1">
      <c r="A13" s="1344" t="s">
        <v>114</v>
      </c>
      <c r="B13" s="1341">
        <v>7381.5002300000006</v>
      </c>
      <c r="C13" s="1341" t="s">
        <v>131</v>
      </c>
      <c r="D13" s="1341">
        <v>174069.09200999999</v>
      </c>
      <c r="E13" s="1341" t="s">
        <v>131</v>
      </c>
      <c r="F13" s="1345">
        <v>181450.59224</v>
      </c>
      <c r="G13" s="1343"/>
    </row>
    <row r="14" spans="1:7" s="883" customFormat="1" ht="20.100000000000001" customHeight="1">
      <c r="A14" s="1344" t="s">
        <v>35</v>
      </c>
      <c r="B14" s="1341">
        <v>11616.330189999999</v>
      </c>
      <c r="C14" s="1341" t="s">
        <v>131</v>
      </c>
      <c r="D14" s="1341">
        <v>76975.601900000009</v>
      </c>
      <c r="E14" s="1341" t="s">
        <v>131</v>
      </c>
      <c r="F14" s="1342">
        <v>88591.932090000002</v>
      </c>
      <c r="G14" s="1343"/>
    </row>
    <row r="15" spans="1:7" s="883" customFormat="1" ht="20.100000000000001" customHeight="1">
      <c r="A15" s="1344" t="s">
        <v>36</v>
      </c>
      <c r="B15" s="1341">
        <v>2886.8858700000001</v>
      </c>
      <c r="C15" s="1341" t="s">
        <v>131</v>
      </c>
      <c r="D15" s="1341">
        <v>117006.09242</v>
      </c>
      <c r="E15" s="1341" t="s">
        <v>131</v>
      </c>
      <c r="F15" s="1342">
        <v>119892.97829000001</v>
      </c>
      <c r="G15" s="1343"/>
    </row>
    <row r="16" spans="1:7" s="883" customFormat="1" ht="20.100000000000001" customHeight="1">
      <c r="A16" s="1344" t="s">
        <v>37</v>
      </c>
      <c r="B16" s="1341">
        <v>4430.6372199999996</v>
      </c>
      <c r="C16" s="1341" t="s">
        <v>131</v>
      </c>
      <c r="D16" s="1341">
        <v>17198.857199999999</v>
      </c>
      <c r="E16" s="1341" t="s">
        <v>131</v>
      </c>
      <c r="F16" s="1342">
        <v>21629.494420000003</v>
      </c>
      <c r="G16" s="1343"/>
    </row>
    <row r="17" spans="1:8" s="883" customFormat="1" ht="20.100000000000001" customHeight="1">
      <c r="A17" s="1344" t="s">
        <v>507</v>
      </c>
      <c r="B17" s="1341">
        <v>1431.14372</v>
      </c>
      <c r="C17" s="1341" t="s">
        <v>131</v>
      </c>
      <c r="D17" s="1341">
        <v>6232.8088799999996</v>
      </c>
      <c r="E17" s="1341" t="s">
        <v>131</v>
      </c>
      <c r="F17" s="1342">
        <v>7663.9525999999996</v>
      </c>
      <c r="G17" s="1343"/>
    </row>
    <row r="18" spans="1:8" s="883" customFormat="1" ht="20.100000000000001" customHeight="1">
      <c r="A18" s="1344" t="s">
        <v>39</v>
      </c>
      <c r="B18" s="1341">
        <v>915.90683999999999</v>
      </c>
      <c r="C18" s="1341" t="s">
        <v>131</v>
      </c>
      <c r="D18" s="1341">
        <v>9209.818369999999</v>
      </c>
      <c r="E18" s="1341" t="s">
        <v>131</v>
      </c>
      <c r="F18" s="1342">
        <v>10125.725210000001</v>
      </c>
      <c r="G18" s="1343"/>
    </row>
    <row r="19" spans="1:8" s="883" customFormat="1" ht="20.100000000000001" customHeight="1">
      <c r="A19" s="1344" t="s">
        <v>40</v>
      </c>
      <c r="B19" s="1341">
        <v>26444.571789999998</v>
      </c>
      <c r="C19" s="1341" t="s">
        <v>131</v>
      </c>
      <c r="D19" s="1341">
        <v>29998.94526</v>
      </c>
      <c r="E19" s="1341" t="s">
        <v>131</v>
      </c>
      <c r="F19" s="1342">
        <v>56443.517049999995</v>
      </c>
      <c r="G19" s="1343"/>
    </row>
    <row r="20" spans="1:8" s="883" customFormat="1" ht="20.100000000000001" customHeight="1">
      <c r="A20" s="1344" t="s">
        <v>41</v>
      </c>
      <c r="B20" s="1341">
        <v>89.248779999999996</v>
      </c>
      <c r="C20" s="1341" t="s">
        <v>131</v>
      </c>
      <c r="D20" s="1341">
        <v>387.85836</v>
      </c>
      <c r="E20" s="1341" t="s">
        <v>131</v>
      </c>
      <c r="F20" s="1342">
        <v>477.10714000000002</v>
      </c>
      <c r="G20" s="1343"/>
    </row>
    <row r="21" spans="1:8" s="883" customFormat="1" ht="20.100000000000001" customHeight="1">
      <c r="A21" s="745" t="s">
        <v>42</v>
      </c>
      <c r="B21" s="1341">
        <v>31.622119999999999</v>
      </c>
      <c r="C21" s="1341" t="s">
        <v>131</v>
      </c>
      <c r="D21" s="1341">
        <v>196.69521</v>
      </c>
      <c r="E21" s="1341" t="s">
        <v>131</v>
      </c>
      <c r="F21" s="1345">
        <v>228.31733</v>
      </c>
      <c r="G21" s="1343"/>
    </row>
    <row r="22" spans="1:8" s="883" customFormat="1" ht="20.100000000000001" customHeight="1">
      <c r="A22" s="1344" t="s">
        <v>43</v>
      </c>
      <c r="B22" s="1341">
        <v>1150.8541499999999</v>
      </c>
      <c r="C22" s="1341" t="s">
        <v>131</v>
      </c>
      <c r="D22" s="1341">
        <v>5266.8871500000005</v>
      </c>
      <c r="E22" s="1341" t="s">
        <v>131</v>
      </c>
      <c r="F22" s="1345">
        <v>6417.7412999999997</v>
      </c>
      <c r="G22" s="1343"/>
    </row>
    <row r="23" spans="1:8" s="883" customFormat="1" ht="20.100000000000001" customHeight="1">
      <c r="A23" s="1344" t="s">
        <v>44</v>
      </c>
      <c r="B23" s="1341">
        <v>1296.5005900000001</v>
      </c>
      <c r="C23" s="1341" t="s">
        <v>131</v>
      </c>
      <c r="D23" s="1341">
        <v>1802.92139</v>
      </c>
      <c r="E23" s="1341" t="s">
        <v>131</v>
      </c>
      <c r="F23" s="1345">
        <v>3099.4219800000001</v>
      </c>
      <c r="G23" s="1343"/>
    </row>
    <row r="24" spans="1:8" s="883" customFormat="1" ht="20.100000000000001" customHeight="1">
      <c r="A24" s="1344" t="s">
        <v>771</v>
      </c>
      <c r="B24" s="1341">
        <v>3545.0038300000001</v>
      </c>
      <c r="C24" s="1341" t="s">
        <v>131</v>
      </c>
      <c r="D24" s="1341">
        <v>9734.9230100000004</v>
      </c>
      <c r="E24" s="1341" t="s">
        <v>131</v>
      </c>
      <c r="F24" s="1345">
        <v>13279.92684</v>
      </c>
      <c r="G24" s="1343"/>
    </row>
    <row r="25" spans="1:8" s="1348" customFormat="1" ht="21.9" customHeight="1">
      <c r="A25" s="1346" t="s">
        <v>46</v>
      </c>
      <c r="B25" s="1342">
        <v>184698.93864000001</v>
      </c>
      <c r="C25" s="1342">
        <v>641.66665999999998</v>
      </c>
      <c r="D25" s="1342">
        <v>1010988.3404400001</v>
      </c>
      <c r="E25" s="1342" t="s">
        <v>131</v>
      </c>
      <c r="F25" s="1345">
        <v>1196328.9457399999</v>
      </c>
      <c r="G25" s="1343"/>
      <c r="H25" s="1347"/>
    </row>
    <row r="26" spans="1:8" ht="7.5" customHeight="1" thickBot="1">
      <c r="A26" s="1349"/>
      <c r="B26" s="1350"/>
      <c r="C26" s="1350"/>
      <c r="D26" s="1350"/>
      <c r="E26" s="1350"/>
      <c r="F26" s="1350"/>
      <c r="G26" s="1351"/>
    </row>
    <row r="27" spans="1:8" ht="16.5" customHeight="1">
      <c r="A27" s="1352" t="s">
        <v>1206</v>
      </c>
      <c r="B27" s="1352"/>
      <c r="C27" s="1352"/>
      <c r="D27" s="1352"/>
      <c r="E27" s="1352"/>
      <c r="F27" s="1352"/>
    </row>
    <row r="28" spans="1:8">
      <c r="A28" s="1353"/>
      <c r="B28" s="1353"/>
      <c r="C28" s="1353"/>
      <c r="D28" s="1353"/>
      <c r="E28" s="1353"/>
      <c r="F28" s="1353"/>
    </row>
    <row r="29" spans="1:8">
      <c r="A29" s="1353"/>
      <c r="B29" s="1353"/>
      <c r="C29" s="1353"/>
      <c r="D29" s="1353"/>
      <c r="E29" s="1353"/>
      <c r="F29" s="1353"/>
    </row>
    <row r="30" spans="1:8">
      <c r="A30" s="1354"/>
    </row>
    <row r="201" spans="3:3">
      <c r="C201" s="720" t="s">
        <v>155</v>
      </c>
    </row>
  </sheetData>
  <mergeCells count="7">
    <mergeCell ref="A28:F29"/>
    <mergeCell ref="A2:F2"/>
    <mergeCell ref="A4:F4"/>
    <mergeCell ref="A5:F5"/>
    <mergeCell ref="A6:A7"/>
    <mergeCell ref="B6:F6"/>
    <mergeCell ref="A27:F27"/>
  </mergeCells>
  <hyperlinks>
    <hyperlink ref="A1" location="Índice!A1" display="Volver al Índice" xr:uid="{8C0807C5-3C4D-4E5A-B07D-15178410AA65}"/>
  </hyperlinks>
  <printOptions horizontalCentered="1" verticalCentered="1"/>
  <pageMargins left="1.1811023622047245" right="1.1811023622047245" top="0.98425196850393704" bottom="0.98425196850393704" header="0.59055118110236227" footer="0.59055118110236227"/>
  <pageSetup paperSize="9" scale="77"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5EE81-0FE7-4EA1-BA79-26351390D981}">
  <dimension ref="A1:H29"/>
  <sheetViews>
    <sheetView showGridLines="0" zoomScaleNormal="100" workbookViewId="0"/>
  </sheetViews>
  <sheetFormatPr baseColWidth="10" defaultColWidth="11.44140625" defaultRowHeight="13.2"/>
  <cols>
    <col min="1" max="1" width="45.109375" style="720" customWidth="1"/>
    <col min="2" max="2" width="29.88671875" style="720" customWidth="1"/>
    <col min="3" max="4" width="28.109375" style="720" customWidth="1"/>
    <col min="5" max="5" width="27.6640625" style="720" customWidth="1"/>
    <col min="6" max="6" width="11.44140625" style="1325"/>
    <col min="7" max="7" width="8.88671875" style="720" customWidth="1"/>
    <col min="8" max="256" width="11.44140625" style="720"/>
    <col min="257" max="257" width="45.109375" style="720" customWidth="1"/>
    <col min="258" max="258" width="29.88671875" style="720" customWidth="1"/>
    <col min="259" max="260" width="28.109375" style="720" customWidth="1"/>
    <col min="261" max="261" width="27.6640625" style="720" customWidth="1"/>
    <col min="262" max="262" width="11.44140625" style="720"/>
    <col min="263" max="263" width="8.88671875" style="720" customWidth="1"/>
    <col min="264" max="512" width="11.44140625" style="720"/>
    <col min="513" max="513" width="45.109375" style="720" customWidth="1"/>
    <col min="514" max="514" width="29.88671875" style="720" customWidth="1"/>
    <col min="515" max="516" width="28.109375" style="720" customWidth="1"/>
    <col min="517" max="517" width="27.6640625" style="720" customWidth="1"/>
    <col min="518" max="518" width="11.44140625" style="720"/>
    <col min="519" max="519" width="8.88671875" style="720" customWidth="1"/>
    <col min="520" max="768" width="11.44140625" style="720"/>
    <col min="769" max="769" width="45.109375" style="720" customWidth="1"/>
    <col min="770" max="770" width="29.88671875" style="720" customWidth="1"/>
    <col min="771" max="772" width="28.109375" style="720" customWidth="1"/>
    <col min="773" max="773" width="27.6640625" style="720" customWidth="1"/>
    <col min="774" max="774" width="11.44140625" style="720"/>
    <col min="775" max="775" width="8.88671875" style="720" customWidth="1"/>
    <col min="776" max="1024" width="11.44140625" style="720"/>
    <col min="1025" max="1025" width="45.109375" style="720" customWidth="1"/>
    <col min="1026" max="1026" width="29.88671875" style="720" customWidth="1"/>
    <col min="1027" max="1028" width="28.109375" style="720" customWidth="1"/>
    <col min="1029" max="1029" width="27.6640625" style="720" customWidth="1"/>
    <col min="1030" max="1030" width="11.44140625" style="720"/>
    <col min="1031" max="1031" width="8.88671875" style="720" customWidth="1"/>
    <col min="1032" max="1280" width="11.44140625" style="720"/>
    <col min="1281" max="1281" width="45.109375" style="720" customWidth="1"/>
    <col min="1282" max="1282" width="29.88671875" style="720" customWidth="1"/>
    <col min="1283" max="1284" width="28.109375" style="720" customWidth="1"/>
    <col min="1285" max="1285" width="27.6640625" style="720" customWidth="1"/>
    <col min="1286" max="1286" width="11.44140625" style="720"/>
    <col min="1287" max="1287" width="8.88671875" style="720" customWidth="1"/>
    <col min="1288" max="1536" width="11.44140625" style="720"/>
    <col min="1537" max="1537" width="45.109375" style="720" customWidth="1"/>
    <col min="1538" max="1538" width="29.88671875" style="720" customWidth="1"/>
    <col min="1539" max="1540" width="28.109375" style="720" customWidth="1"/>
    <col min="1541" max="1541" width="27.6640625" style="720" customWidth="1"/>
    <col min="1542" max="1542" width="11.44140625" style="720"/>
    <col min="1543" max="1543" width="8.88671875" style="720" customWidth="1"/>
    <col min="1544" max="1792" width="11.44140625" style="720"/>
    <col min="1793" max="1793" width="45.109375" style="720" customWidth="1"/>
    <col min="1794" max="1794" width="29.88671875" style="720" customWidth="1"/>
    <col min="1795" max="1796" width="28.109375" style="720" customWidth="1"/>
    <col min="1797" max="1797" width="27.6640625" style="720" customWidth="1"/>
    <col min="1798" max="1798" width="11.44140625" style="720"/>
    <col min="1799" max="1799" width="8.88671875" style="720" customWidth="1"/>
    <col min="1800" max="2048" width="11.44140625" style="720"/>
    <col min="2049" max="2049" width="45.109375" style="720" customWidth="1"/>
    <col min="2050" max="2050" width="29.88671875" style="720" customWidth="1"/>
    <col min="2051" max="2052" width="28.109375" style="720" customWidth="1"/>
    <col min="2053" max="2053" width="27.6640625" style="720" customWidth="1"/>
    <col min="2054" max="2054" width="11.44140625" style="720"/>
    <col min="2055" max="2055" width="8.88671875" style="720" customWidth="1"/>
    <col min="2056" max="2304" width="11.44140625" style="720"/>
    <col min="2305" max="2305" width="45.109375" style="720" customWidth="1"/>
    <col min="2306" max="2306" width="29.88671875" style="720" customWidth="1"/>
    <col min="2307" max="2308" width="28.109375" style="720" customWidth="1"/>
    <col min="2309" max="2309" width="27.6640625" style="720" customWidth="1"/>
    <col min="2310" max="2310" width="11.44140625" style="720"/>
    <col min="2311" max="2311" width="8.88671875" style="720" customWidth="1"/>
    <col min="2312" max="2560" width="11.44140625" style="720"/>
    <col min="2561" max="2561" width="45.109375" style="720" customWidth="1"/>
    <col min="2562" max="2562" width="29.88671875" style="720" customWidth="1"/>
    <col min="2563" max="2564" width="28.109375" style="720" customWidth="1"/>
    <col min="2565" max="2565" width="27.6640625" style="720" customWidth="1"/>
    <col min="2566" max="2566" width="11.44140625" style="720"/>
    <col min="2567" max="2567" width="8.88671875" style="720" customWidth="1"/>
    <col min="2568" max="2816" width="11.44140625" style="720"/>
    <col min="2817" max="2817" width="45.109375" style="720" customWidth="1"/>
    <col min="2818" max="2818" width="29.88671875" style="720" customWidth="1"/>
    <col min="2819" max="2820" width="28.109375" style="720" customWidth="1"/>
    <col min="2821" max="2821" width="27.6640625" style="720" customWidth="1"/>
    <col min="2822" max="2822" width="11.44140625" style="720"/>
    <col min="2823" max="2823" width="8.88671875" style="720" customWidth="1"/>
    <col min="2824" max="3072" width="11.44140625" style="720"/>
    <col min="3073" max="3073" width="45.109375" style="720" customWidth="1"/>
    <col min="3074" max="3074" width="29.88671875" style="720" customWidth="1"/>
    <col min="3075" max="3076" width="28.109375" style="720" customWidth="1"/>
    <col min="3077" max="3077" width="27.6640625" style="720" customWidth="1"/>
    <col min="3078" max="3078" width="11.44140625" style="720"/>
    <col min="3079" max="3079" width="8.88671875" style="720" customWidth="1"/>
    <col min="3080" max="3328" width="11.44140625" style="720"/>
    <col min="3329" max="3329" width="45.109375" style="720" customWidth="1"/>
    <col min="3330" max="3330" width="29.88671875" style="720" customWidth="1"/>
    <col min="3331" max="3332" width="28.109375" style="720" customWidth="1"/>
    <col min="3333" max="3333" width="27.6640625" style="720" customWidth="1"/>
    <col min="3334" max="3334" width="11.44140625" style="720"/>
    <col min="3335" max="3335" width="8.88671875" style="720" customWidth="1"/>
    <col min="3336" max="3584" width="11.44140625" style="720"/>
    <col min="3585" max="3585" width="45.109375" style="720" customWidth="1"/>
    <col min="3586" max="3586" width="29.88671875" style="720" customWidth="1"/>
    <col min="3587" max="3588" width="28.109375" style="720" customWidth="1"/>
    <col min="3589" max="3589" width="27.6640625" style="720" customWidth="1"/>
    <col min="3590" max="3590" width="11.44140625" style="720"/>
    <col min="3591" max="3591" width="8.88671875" style="720" customWidth="1"/>
    <col min="3592" max="3840" width="11.44140625" style="720"/>
    <col min="3841" max="3841" width="45.109375" style="720" customWidth="1"/>
    <col min="3842" max="3842" width="29.88671875" style="720" customWidth="1"/>
    <col min="3843" max="3844" width="28.109375" style="720" customWidth="1"/>
    <col min="3845" max="3845" width="27.6640625" style="720" customWidth="1"/>
    <col min="3846" max="3846" width="11.44140625" style="720"/>
    <col min="3847" max="3847" width="8.88671875" style="720" customWidth="1"/>
    <col min="3848" max="4096" width="11.44140625" style="720"/>
    <col min="4097" max="4097" width="45.109375" style="720" customWidth="1"/>
    <col min="4098" max="4098" width="29.88671875" style="720" customWidth="1"/>
    <col min="4099" max="4100" width="28.109375" style="720" customWidth="1"/>
    <col min="4101" max="4101" width="27.6640625" style="720" customWidth="1"/>
    <col min="4102" max="4102" width="11.44140625" style="720"/>
    <col min="4103" max="4103" width="8.88671875" style="720" customWidth="1"/>
    <col min="4104" max="4352" width="11.44140625" style="720"/>
    <col min="4353" max="4353" width="45.109375" style="720" customWidth="1"/>
    <col min="4354" max="4354" width="29.88671875" style="720" customWidth="1"/>
    <col min="4355" max="4356" width="28.109375" style="720" customWidth="1"/>
    <col min="4357" max="4357" width="27.6640625" style="720" customWidth="1"/>
    <col min="4358" max="4358" width="11.44140625" style="720"/>
    <col min="4359" max="4359" width="8.88671875" style="720" customWidth="1"/>
    <col min="4360" max="4608" width="11.44140625" style="720"/>
    <col min="4609" max="4609" width="45.109375" style="720" customWidth="1"/>
    <col min="4610" max="4610" width="29.88671875" style="720" customWidth="1"/>
    <col min="4611" max="4612" width="28.109375" style="720" customWidth="1"/>
    <col min="4613" max="4613" width="27.6640625" style="720" customWidth="1"/>
    <col min="4614" max="4614" width="11.44140625" style="720"/>
    <col min="4615" max="4615" width="8.88671875" style="720" customWidth="1"/>
    <col min="4616" max="4864" width="11.44140625" style="720"/>
    <col min="4865" max="4865" width="45.109375" style="720" customWidth="1"/>
    <col min="4866" max="4866" width="29.88671875" style="720" customWidth="1"/>
    <col min="4867" max="4868" width="28.109375" style="720" customWidth="1"/>
    <col min="4869" max="4869" width="27.6640625" style="720" customWidth="1"/>
    <col min="4870" max="4870" width="11.44140625" style="720"/>
    <col min="4871" max="4871" width="8.88671875" style="720" customWidth="1"/>
    <col min="4872" max="5120" width="11.44140625" style="720"/>
    <col min="5121" max="5121" width="45.109375" style="720" customWidth="1"/>
    <col min="5122" max="5122" width="29.88671875" style="720" customWidth="1"/>
    <col min="5123" max="5124" width="28.109375" style="720" customWidth="1"/>
    <col min="5125" max="5125" width="27.6640625" style="720" customWidth="1"/>
    <col min="5126" max="5126" width="11.44140625" style="720"/>
    <col min="5127" max="5127" width="8.88671875" style="720" customWidth="1"/>
    <col min="5128" max="5376" width="11.44140625" style="720"/>
    <col min="5377" max="5377" width="45.109375" style="720" customWidth="1"/>
    <col min="5378" max="5378" width="29.88671875" style="720" customWidth="1"/>
    <col min="5379" max="5380" width="28.109375" style="720" customWidth="1"/>
    <col min="5381" max="5381" width="27.6640625" style="720" customWidth="1"/>
    <col min="5382" max="5382" width="11.44140625" style="720"/>
    <col min="5383" max="5383" width="8.88671875" style="720" customWidth="1"/>
    <col min="5384" max="5632" width="11.44140625" style="720"/>
    <col min="5633" max="5633" width="45.109375" style="720" customWidth="1"/>
    <col min="5634" max="5634" width="29.88671875" style="720" customWidth="1"/>
    <col min="5635" max="5636" width="28.109375" style="720" customWidth="1"/>
    <col min="5637" max="5637" width="27.6640625" style="720" customWidth="1"/>
    <col min="5638" max="5638" width="11.44140625" style="720"/>
    <col min="5639" max="5639" width="8.88671875" style="720" customWidth="1"/>
    <col min="5640" max="5888" width="11.44140625" style="720"/>
    <col min="5889" max="5889" width="45.109375" style="720" customWidth="1"/>
    <col min="5890" max="5890" width="29.88671875" style="720" customWidth="1"/>
    <col min="5891" max="5892" width="28.109375" style="720" customWidth="1"/>
    <col min="5893" max="5893" width="27.6640625" style="720" customWidth="1"/>
    <col min="5894" max="5894" width="11.44140625" style="720"/>
    <col min="5895" max="5895" width="8.88671875" style="720" customWidth="1"/>
    <col min="5896" max="6144" width="11.44140625" style="720"/>
    <col min="6145" max="6145" width="45.109375" style="720" customWidth="1"/>
    <col min="6146" max="6146" width="29.88671875" style="720" customWidth="1"/>
    <col min="6147" max="6148" width="28.109375" style="720" customWidth="1"/>
    <col min="6149" max="6149" width="27.6640625" style="720" customWidth="1"/>
    <col min="6150" max="6150" width="11.44140625" style="720"/>
    <col min="6151" max="6151" width="8.88671875" style="720" customWidth="1"/>
    <col min="6152" max="6400" width="11.44140625" style="720"/>
    <col min="6401" max="6401" width="45.109375" style="720" customWidth="1"/>
    <col min="6402" max="6402" width="29.88671875" style="720" customWidth="1"/>
    <col min="6403" max="6404" width="28.109375" style="720" customWidth="1"/>
    <col min="6405" max="6405" width="27.6640625" style="720" customWidth="1"/>
    <col min="6406" max="6406" width="11.44140625" style="720"/>
    <col min="6407" max="6407" width="8.88671875" style="720" customWidth="1"/>
    <col min="6408" max="6656" width="11.44140625" style="720"/>
    <col min="6657" max="6657" width="45.109375" style="720" customWidth="1"/>
    <col min="6658" max="6658" width="29.88671875" style="720" customWidth="1"/>
    <col min="6659" max="6660" width="28.109375" style="720" customWidth="1"/>
    <col min="6661" max="6661" width="27.6640625" style="720" customWidth="1"/>
    <col min="6662" max="6662" width="11.44140625" style="720"/>
    <col min="6663" max="6663" width="8.88671875" style="720" customWidth="1"/>
    <col min="6664" max="6912" width="11.44140625" style="720"/>
    <col min="6913" max="6913" width="45.109375" style="720" customWidth="1"/>
    <col min="6914" max="6914" width="29.88671875" style="720" customWidth="1"/>
    <col min="6915" max="6916" width="28.109375" style="720" customWidth="1"/>
    <col min="6917" max="6917" width="27.6640625" style="720" customWidth="1"/>
    <col min="6918" max="6918" width="11.44140625" style="720"/>
    <col min="6919" max="6919" width="8.88671875" style="720" customWidth="1"/>
    <col min="6920" max="7168" width="11.44140625" style="720"/>
    <col min="7169" max="7169" width="45.109375" style="720" customWidth="1"/>
    <col min="7170" max="7170" width="29.88671875" style="720" customWidth="1"/>
    <col min="7171" max="7172" width="28.109375" style="720" customWidth="1"/>
    <col min="7173" max="7173" width="27.6640625" style="720" customWidth="1"/>
    <col min="7174" max="7174" width="11.44140625" style="720"/>
    <col min="7175" max="7175" width="8.88671875" style="720" customWidth="1"/>
    <col min="7176" max="7424" width="11.44140625" style="720"/>
    <col min="7425" max="7425" width="45.109375" style="720" customWidth="1"/>
    <col min="7426" max="7426" width="29.88671875" style="720" customWidth="1"/>
    <col min="7427" max="7428" width="28.109375" style="720" customWidth="1"/>
    <col min="7429" max="7429" width="27.6640625" style="720" customWidth="1"/>
    <col min="7430" max="7430" width="11.44140625" style="720"/>
    <col min="7431" max="7431" width="8.88671875" style="720" customWidth="1"/>
    <col min="7432" max="7680" width="11.44140625" style="720"/>
    <col min="7681" max="7681" width="45.109375" style="720" customWidth="1"/>
    <col min="7682" max="7682" width="29.88671875" style="720" customWidth="1"/>
    <col min="7683" max="7684" width="28.109375" style="720" customWidth="1"/>
    <col min="7685" max="7685" width="27.6640625" style="720" customWidth="1"/>
    <col min="7686" max="7686" width="11.44140625" style="720"/>
    <col min="7687" max="7687" width="8.88671875" style="720" customWidth="1"/>
    <col min="7688" max="7936" width="11.44140625" style="720"/>
    <col min="7937" max="7937" width="45.109375" style="720" customWidth="1"/>
    <col min="7938" max="7938" width="29.88671875" style="720" customWidth="1"/>
    <col min="7939" max="7940" width="28.109375" style="720" customWidth="1"/>
    <col min="7941" max="7941" width="27.6640625" style="720" customWidth="1"/>
    <col min="7942" max="7942" width="11.44140625" style="720"/>
    <col min="7943" max="7943" width="8.88671875" style="720" customWidth="1"/>
    <col min="7944" max="8192" width="11.44140625" style="720"/>
    <col min="8193" max="8193" width="45.109375" style="720" customWidth="1"/>
    <col min="8194" max="8194" width="29.88671875" style="720" customWidth="1"/>
    <col min="8195" max="8196" width="28.109375" style="720" customWidth="1"/>
    <col min="8197" max="8197" width="27.6640625" style="720" customWidth="1"/>
    <col min="8198" max="8198" width="11.44140625" style="720"/>
    <col min="8199" max="8199" width="8.88671875" style="720" customWidth="1"/>
    <col min="8200" max="8448" width="11.44140625" style="720"/>
    <col min="8449" max="8449" width="45.109375" style="720" customWidth="1"/>
    <col min="8450" max="8450" width="29.88671875" style="720" customWidth="1"/>
    <col min="8451" max="8452" width="28.109375" style="720" customWidth="1"/>
    <col min="8453" max="8453" width="27.6640625" style="720" customWidth="1"/>
    <col min="8454" max="8454" width="11.44140625" style="720"/>
    <col min="8455" max="8455" width="8.88671875" style="720" customWidth="1"/>
    <col min="8456" max="8704" width="11.44140625" style="720"/>
    <col min="8705" max="8705" width="45.109375" style="720" customWidth="1"/>
    <col min="8706" max="8706" width="29.88671875" style="720" customWidth="1"/>
    <col min="8707" max="8708" width="28.109375" style="720" customWidth="1"/>
    <col min="8709" max="8709" width="27.6640625" style="720" customWidth="1"/>
    <col min="8710" max="8710" width="11.44140625" style="720"/>
    <col min="8711" max="8711" width="8.88671875" style="720" customWidth="1"/>
    <col min="8712" max="8960" width="11.44140625" style="720"/>
    <col min="8961" max="8961" width="45.109375" style="720" customWidth="1"/>
    <col min="8962" max="8962" width="29.88671875" style="720" customWidth="1"/>
    <col min="8963" max="8964" width="28.109375" style="720" customWidth="1"/>
    <col min="8965" max="8965" width="27.6640625" style="720" customWidth="1"/>
    <col min="8966" max="8966" width="11.44140625" style="720"/>
    <col min="8967" max="8967" width="8.88671875" style="720" customWidth="1"/>
    <col min="8968" max="9216" width="11.44140625" style="720"/>
    <col min="9217" max="9217" width="45.109375" style="720" customWidth="1"/>
    <col min="9218" max="9218" width="29.88671875" style="720" customWidth="1"/>
    <col min="9219" max="9220" width="28.109375" style="720" customWidth="1"/>
    <col min="9221" max="9221" width="27.6640625" style="720" customWidth="1"/>
    <col min="9222" max="9222" width="11.44140625" style="720"/>
    <col min="9223" max="9223" width="8.88671875" style="720" customWidth="1"/>
    <col min="9224" max="9472" width="11.44140625" style="720"/>
    <col min="9473" max="9473" width="45.109375" style="720" customWidth="1"/>
    <col min="9474" max="9474" width="29.88671875" style="720" customWidth="1"/>
    <col min="9475" max="9476" width="28.109375" style="720" customWidth="1"/>
    <col min="9477" max="9477" width="27.6640625" style="720" customWidth="1"/>
    <col min="9478" max="9478" width="11.44140625" style="720"/>
    <col min="9479" max="9479" width="8.88671875" style="720" customWidth="1"/>
    <col min="9480" max="9728" width="11.44140625" style="720"/>
    <col min="9729" max="9729" width="45.109375" style="720" customWidth="1"/>
    <col min="9730" max="9730" width="29.88671875" style="720" customWidth="1"/>
    <col min="9731" max="9732" width="28.109375" style="720" customWidth="1"/>
    <col min="9733" max="9733" width="27.6640625" style="720" customWidth="1"/>
    <col min="9734" max="9734" width="11.44140625" style="720"/>
    <col min="9735" max="9735" width="8.88671875" style="720" customWidth="1"/>
    <col min="9736" max="9984" width="11.44140625" style="720"/>
    <col min="9985" max="9985" width="45.109375" style="720" customWidth="1"/>
    <col min="9986" max="9986" width="29.88671875" style="720" customWidth="1"/>
    <col min="9987" max="9988" width="28.109375" style="720" customWidth="1"/>
    <col min="9989" max="9989" width="27.6640625" style="720" customWidth="1"/>
    <col min="9990" max="9990" width="11.44140625" style="720"/>
    <col min="9991" max="9991" width="8.88671875" style="720" customWidth="1"/>
    <col min="9992" max="10240" width="11.44140625" style="720"/>
    <col min="10241" max="10241" width="45.109375" style="720" customWidth="1"/>
    <col min="10242" max="10242" width="29.88671875" style="720" customWidth="1"/>
    <col min="10243" max="10244" width="28.109375" style="720" customWidth="1"/>
    <col min="10245" max="10245" width="27.6640625" style="720" customWidth="1"/>
    <col min="10246" max="10246" width="11.44140625" style="720"/>
    <col min="10247" max="10247" width="8.88671875" style="720" customWidth="1"/>
    <col min="10248" max="10496" width="11.44140625" style="720"/>
    <col min="10497" max="10497" width="45.109375" style="720" customWidth="1"/>
    <col min="10498" max="10498" width="29.88671875" style="720" customWidth="1"/>
    <col min="10499" max="10500" width="28.109375" style="720" customWidth="1"/>
    <col min="10501" max="10501" width="27.6640625" style="720" customWidth="1"/>
    <col min="10502" max="10502" width="11.44140625" style="720"/>
    <col min="10503" max="10503" width="8.88671875" style="720" customWidth="1"/>
    <col min="10504" max="10752" width="11.44140625" style="720"/>
    <col min="10753" max="10753" width="45.109375" style="720" customWidth="1"/>
    <col min="10754" max="10754" width="29.88671875" style="720" customWidth="1"/>
    <col min="10755" max="10756" width="28.109375" style="720" customWidth="1"/>
    <col min="10757" max="10757" width="27.6640625" style="720" customWidth="1"/>
    <col min="10758" max="10758" width="11.44140625" style="720"/>
    <col min="10759" max="10759" width="8.88671875" style="720" customWidth="1"/>
    <col min="10760" max="11008" width="11.44140625" style="720"/>
    <col min="11009" max="11009" width="45.109375" style="720" customWidth="1"/>
    <col min="11010" max="11010" width="29.88671875" style="720" customWidth="1"/>
    <col min="11011" max="11012" width="28.109375" style="720" customWidth="1"/>
    <col min="11013" max="11013" width="27.6640625" style="720" customWidth="1"/>
    <col min="11014" max="11014" width="11.44140625" style="720"/>
    <col min="11015" max="11015" width="8.88671875" style="720" customWidth="1"/>
    <col min="11016" max="11264" width="11.44140625" style="720"/>
    <col min="11265" max="11265" width="45.109375" style="720" customWidth="1"/>
    <col min="11266" max="11266" width="29.88671875" style="720" customWidth="1"/>
    <col min="11267" max="11268" width="28.109375" style="720" customWidth="1"/>
    <col min="11269" max="11269" width="27.6640625" style="720" customWidth="1"/>
    <col min="11270" max="11270" width="11.44140625" style="720"/>
    <col min="11271" max="11271" width="8.88671875" style="720" customWidth="1"/>
    <col min="11272" max="11520" width="11.44140625" style="720"/>
    <col min="11521" max="11521" width="45.109375" style="720" customWidth="1"/>
    <col min="11522" max="11522" width="29.88671875" style="720" customWidth="1"/>
    <col min="11523" max="11524" width="28.109375" style="720" customWidth="1"/>
    <col min="11525" max="11525" width="27.6640625" style="720" customWidth="1"/>
    <col min="11526" max="11526" width="11.44140625" style="720"/>
    <col min="11527" max="11527" width="8.88671875" style="720" customWidth="1"/>
    <col min="11528" max="11776" width="11.44140625" style="720"/>
    <col min="11777" max="11777" width="45.109375" style="720" customWidth="1"/>
    <col min="11778" max="11778" width="29.88671875" style="720" customWidth="1"/>
    <col min="11779" max="11780" width="28.109375" style="720" customWidth="1"/>
    <col min="11781" max="11781" width="27.6640625" style="720" customWidth="1"/>
    <col min="11782" max="11782" width="11.44140625" style="720"/>
    <col min="11783" max="11783" width="8.88671875" style="720" customWidth="1"/>
    <col min="11784" max="12032" width="11.44140625" style="720"/>
    <col min="12033" max="12033" width="45.109375" style="720" customWidth="1"/>
    <col min="12034" max="12034" width="29.88671875" style="720" customWidth="1"/>
    <col min="12035" max="12036" width="28.109375" style="720" customWidth="1"/>
    <col min="12037" max="12037" width="27.6640625" style="720" customWidth="1"/>
    <col min="12038" max="12038" width="11.44140625" style="720"/>
    <col min="12039" max="12039" width="8.88671875" style="720" customWidth="1"/>
    <col min="12040" max="12288" width="11.44140625" style="720"/>
    <col min="12289" max="12289" width="45.109375" style="720" customWidth="1"/>
    <col min="12290" max="12290" width="29.88671875" style="720" customWidth="1"/>
    <col min="12291" max="12292" width="28.109375" style="720" customWidth="1"/>
    <col min="12293" max="12293" width="27.6640625" style="720" customWidth="1"/>
    <col min="12294" max="12294" width="11.44140625" style="720"/>
    <col min="12295" max="12295" width="8.88671875" style="720" customWidth="1"/>
    <col min="12296" max="12544" width="11.44140625" style="720"/>
    <col min="12545" max="12545" width="45.109375" style="720" customWidth="1"/>
    <col min="12546" max="12546" width="29.88671875" style="720" customWidth="1"/>
    <col min="12547" max="12548" width="28.109375" style="720" customWidth="1"/>
    <col min="12549" max="12549" width="27.6640625" style="720" customWidth="1"/>
    <col min="12550" max="12550" width="11.44140625" style="720"/>
    <col min="12551" max="12551" width="8.88671875" style="720" customWidth="1"/>
    <col min="12552" max="12800" width="11.44140625" style="720"/>
    <col min="12801" max="12801" width="45.109375" style="720" customWidth="1"/>
    <col min="12802" max="12802" width="29.88671875" style="720" customWidth="1"/>
    <col min="12803" max="12804" width="28.109375" style="720" customWidth="1"/>
    <col min="12805" max="12805" width="27.6640625" style="720" customWidth="1"/>
    <col min="12806" max="12806" width="11.44140625" style="720"/>
    <col min="12807" max="12807" width="8.88671875" style="720" customWidth="1"/>
    <col min="12808" max="13056" width="11.44140625" style="720"/>
    <col min="13057" max="13057" width="45.109375" style="720" customWidth="1"/>
    <col min="13058" max="13058" width="29.88671875" style="720" customWidth="1"/>
    <col min="13059" max="13060" width="28.109375" style="720" customWidth="1"/>
    <col min="13061" max="13061" width="27.6640625" style="720" customWidth="1"/>
    <col min="13062" max="13062" width="11.44140625" style="720"/>
    <col min="13063" max="13063" width="8.88671875" style="720" customWidth="1"/>
    <col min="13064" max="13312" width="11.44140625" style="720"/>
    <col min="13313" max="13313" width="45.109375" style="720" customWidth="1"/>
    <col min="13314" max="13314" width="29.88671875" style="720" customWidth="1"/>
    <col min="13315" max="13316" width="28.109375" style="720" customWidth="1"/>
    <col min="13317" max="13317" width="27.6640625" style="720" customWidth="1"/>
    <col min="13318" max="13318" width="11.44140625" style="720"/>
    <col min="13319" max="13319" width="8.88671875" style="720" customWidth="1"/>
    <col min="13320" max="13568" width="11.44140625" style="720"/>
    <col min="13569" max="13569" width="45.109375" style="720" customWidth="1"/>
    <col min="13570" max="13570" width="29.88671875" style="720" customWidth="1"/>
    <col min="13571" max="13572" width="28.109375" style="720" customWidth="1"/>
    <col min="13573" max="13573" width="27.6640625" style="720" customWidth="1"/>
    <col min="13574" max="13574" width="11.44140625" style="720"/>
    <col min="13575" max="13575" width="8.88671875" style="720" customWidth="1"/>
    <col min="13576" max="13824" width="11.44140625" style="720"/>
    <col min="13825" max="13825" width="45.109375" style="720" customWidth="1"/>
    <col min="13826" max="13826" width="29.88671875" style="720" customWidth="1"/>
    <col min="13827" max="13828" width="28.109375" style="720" customWidth="1"/>
    <col min="13829" max="13829" width="27.6640625" style="720" customWidth="1"/>
    <col min="13830" max="13830" width="11.44140625" style="720"/>
    <col min="13831" max="13831" width="8.88671875" style="720" customWidth="1"/>
    <col min="13832" max="14080" width="11.44140625" style="720"/>
    <col min="14081" max="14081" width="45.109375" style="720" customWidth="1"/>
    <col min="14082" max="14082" width="29.88671875" style="720" customWidth="1"/>
    <col min="14083" max="14084" width="28.109375" style="720" customWidth="1"/>
    <col min="14085" max="14085" width="27.6640625" style="720" customWidth="1"/>
    <col min="14086" max="14086" width="11.44140625" style="720"/>
    <col min="14087" max="14087" width="8.88671875" style="720" customWidth="1"/>
    <col min="14088" max="14336" width="11.44140625" style="720"/>
    <col min="14337" max="14337" width="45.109375" style="720" customWidth="1"/>
    <col min="14338" max="14338" width="29.88671875" style="720" customWidth="1"/>
    <col min="14339" max="14340" width="28.109375" style="720" customWidth="1"/>
    <col min="14341" max="14341" width="27.6640625" style="720" customWidth="1"/>
    <col min="14342" max="14342" width="11.44140625" style="720"/>
    <col min="14343" max="14343" width="8.88671875" style="720" customWidth="1"/>
    <col min="14344" max="14592" width="11.44140625" style="720"/>
    <col min="14593" max="14593" width="45.109375" style="720" customWidth="1"/>
    <col min="14594" max="14594" width="29.88671875" style="720" customWidth="1"/>
    <col min="14595" max="14596" width="28.109375" style="720" customWidth="1"/>
    <col min="14597" max="14597" width="27.6640625" style="720" customWidth="1"/>
    <col min="14598" max="14598" width="11.44140625" style="720"/>
    <col min="14599" max="14599" width="8.88671875" style="720" customWidth="1"/>
    <col min="14600" max="14848" width="11.44140625" style="720"/>
    <col min="14849" max="14849" width="45.109375" style="720" customWidth="1"/>
    <col min="14850" max="14850" width="29.88671875" style="720" customWidth="1"/>
    <col min="14851" max="14852" width="28.109375" style="720" customWidth="1"/>
    <col min="14853" max="14853" width="27.6640625" style="720" customWidth="1"/>
    <col min="14854" max="14854" width="11.44140625" style="720"/>
    <col min="14855" max="14855" width="8.88671875" style="720" customWidth="1"/>
    <col min="14856" max="15104" width="11.44140625" style="720"/>
    <col min="15105" max="15105" width="45.109375" style="720" customWidth="1"/>
    <col min="15106" max="15106" width="29.88671875" style="720" customWidth="1"/>
    <col min="15107" max="15108" width="28.109375" style="720" customWidth="1"/>
    <col min="15109" max="15109" width="27.6640625" style="720" customWidth="1"/>
    <col min="15110" max="15110" width="11.44140625" style="720"/>
    <col min="15111" max="15111" width="8.88671875" style="720" customWidth="1"/>
    <col min="15112" max="15360" width="11.44140625" style="720"/>
    <col min="15361" max="15361" width="45.109375" style="720" customWidth="1"/>
    <col min="15362" max="15362" width="29.88671875" style="720" customWidth="1"/>
    <col min="15363" max="15364" width="28.109375" style="720" customWidth="1"/>
    <col min="15365" max="15365" width="27.6640625" style="720" customWidth="1"/>
    <col min="15366" max="15366" width="11.44140625" style="720"/>
    <col min="15367" max="15367" width="8.88671875" style="720" customWidth="1"/>
    <col min="15368" max="15616" width="11.44140625" style="720"/>
    <col min="15617" max="15617" width="45.109375" style="720" customWidth="1"/>
    <col min="15618" max="15618" width="29.88671875" style="720" customWidth="1"/>
    <col min="15619" max="15620" width="28.109375" style="720" customWidth="1"/>
    <col min="15621" max="15621" width="27.6640625" style="720" customWidth="1"/>
    <col min="15622" max="15622" width="11.44140625" style="720"/>
    <col min="15623" max="15623" width="8.88671875" style="720" customWidth="1"/>
    <col min="15624" max="15872" width="11.44140625" style="720"/>
    <col min="15873" max="15873" width="45.109375" style="720" customWidth="1"/>
    <col min="15874" max="15874" width="29.88671875" style="720" customWidth="1"/>
    <col min="15875" max="15876" width="28.109375" style="720" customWidth="1"/>
    <col min="15877" max="15877" width="27.6640625" style="720" customWidth="1"/>
    <col min="15878" max="15878" width="11.44140625" style="720"/>
    <col min="15879" max="15879" width="8.88671875" style="720" customWidth="1"/>
    <col min="15880" max="16128" width="11.44140625" style="720"/>
    <col min="16129" max="16129" width="45.109375" style="720" customWidth="1"/>
    <col min="16130" max="16130" width="29.88671875" style="720" customWidth="1"/>
    <col min="16131" max="16132" width="28.109375" style="720" customWidth="1"/>
    <col min="16133" max="16133" width="27.6640625" style="720" customWidth="1"/>
    <col min="16134" max="16134" width="11.44140625" style="720"/>
    <col min="16135" max="16135" width="8.88671875" style="720" customWidth="1"/>
    <col min="16136" max="16384" width="11.44140625" style="720"/>
  </cols>
  <sheetData>
    <row r="1" spans="1:8" ht="18" customHeight="1">
      <c r="A1" s="1401" t="s">
        <v>1230</v>
      </c>
    </row>
    <row r="2" spans="1:8" s="1328" customFormat="1" ht="33.75" customHeight="1">
      <c r="A2" s="1367" t="s">
        <v>1211</v>
      </c>
      <c r="B2" s="1367"/>
      <c r="C2" s="1367"/>
      <c r="D2" s="1367"/>
      <c r="E2" s="1367"/>
      <c r="F2" s="1327"/>
    </row>
    <row r="3" spans="1:8" s="1332" customFormat="1" ht="24" customHeight="1">
      <c r="A3" s="1329">
        <v>45504</v>
      </c>
      <c r="B3" s="1329"/>
      <c r="C3" s="1329"/>
      <c r="D3" s="1329"/>
      <c r="E3" s="1329"/>
      <c r="F3" s="1331"/>
    </row>
    <row r="4" spans="1:8" s="1332" customFormat="1" ht="21" customHeight="1">
      <c r="A4" s="1333" t="s">
        <v>122</v>
      </c>
      <c r="B4" s="1333"/>
      <c r="C4" s="1333"/>
      <c r="D4" s="1333"/>
      <c r="E4" s="1333"/>
      <c r="F4" s="1331"/>
    </row>
    <row r="5" spans="1:8" s="1336" customFormat="1" ht="6" customHeight="1" thickBot="1">
      <c r="A5" s="1334"/>
      <c r="B5" s="1334"/>
      <c r="C5" s="1334"/>
      <c r="D5" s="1334"/>
      <c r="E5" s="1334"/>
      <c r="F5" s="1335"/>
    </row>
    <row r="6" spans="1:8" s="1336" customFormat="1" ht="20.100000000000001" customHeight="1">
      <c r="A6" s="1337" t="s">
        <v>1</v>
      </c>
      <c r="B6" s="1368" t="s">
        <v>1212</v>
      </c>
      <c r="C6" s="1368" t="s">
        <v>1213</v>
      </c>
      <c r="D6" s="1368" t="s">
        <v>1214</v>
      </c>
      <c r="E6" s="1337" t="s">
        <v>1215</v>
      </c>
      <c r="F6" s="1335"/>
    </row>
    <row r="7" spans="1:8" s="1336" customFormat="1" ht="80.099999999999994" customHeight="1">
      <c r="A7" s="1339"/>
      <c r="B7" s="1369"/>
      <c r="C7" s="1369"/>
      <c r="D7" s="1369"/>
      <c r="E7" s="1339"/>
      <c r="F7" s="1335"/>
    </row>
    <row r="8" spans="1:8" s="883" customFormat="1" ht="20.100000000000001" customHeight="1">
      <c r="A8" s="743" t="s">
        <v>29</v>
      </c>
      <c r="B8" s="1341">
        <v>-118118.89771</v>
      </c>
      <c r="C8" s="1341">
        <v>542897.79059999995</v>
      </c>
      <c r="D8" s="1341" t="s">
        <v>131</v>
      </c>
      <c r="E8" s="1342">
        <v>424778.89289000002</v>
      </c>
      <c r="F8" s="1343"/>
      <c r="G8" s="1370"/>
    </row>
    <row r="9" spans="1:8" s="883" customFormat="1" ht="20.100000000000001" customHeight="1">
      <c r="A9" s="1344" t="s">
        <v>30</v>
      </c>
      <c r="B9" s="1341">
        <v>197.12004999999999</v>
      </c>
      <c r="C9" s="1341" t="s">
        <v>131</v>
      </c>
      <c r="D9" s="1371" t="s">
        <v>131</v>
      </c>
      <c r="E9" s="1342">
        <v>197.12004999999999</v>
      </c>
      <c r="F9" s="1343"/>
      <c r="G9" s="1370"/>
    </row>
    <row r="10" spans="1:8" s="883" customFormat="1" ht="20.100000000000001" customHeight="1">
      <c r="A10" s="1344" t="s">
        <v>95</v>
      </c>
      <c r="B10" s="1341">
        <v>-504352.69229000004</v>
      </c>
      <c r="C10" s="1341">
        <v>979015.46422000008</v>
      </c>
      <c r="D10" s="1341">
        <v>-465678.94768999994</v>
      </c>
      <c r="E10" s="1342">
        <v>8983.8242400000054</v>
      </c>
      <c r="F10" s="1343"/>
      <c r="G10" s="1370"/>
      <c r="H10" s="1372"/>
    </row>
    <row r="11" spans="1:8" s="883" customFormat="1" ht="20.100000000000001" customHeight="1">
      <c r="A11" s="743" t="s">
        <v>32</v>
      </c>
      <c r="B11" s="1341">
        <v>-3986.4009900000001</v>
      </c>
      <c r="C11" s="1341" t="s">
        <v>131</v>
      </c>
      <c r="D11" s="1341" t="s">
        <v>131</v>
      </c>
      <c r="E11" s="1342">
        <v>-3986.4009900000001</v>
      </c>
      <c r="F11" s="1343"/>
      <c r="G11" s="1370"/>
    </row>
    <row r="12" spans="1:8" s="883" customFormat="1" ht="20.100000000000001" customHeight="1">
      <c r="A12" s="1344" t="s">
        <v>33</v>
      </c>
      <c r="B12" s="1341">
        <v>256706.18140999999</v>
      </c>
      <c r="C12" s="1341">
        <v>-245264.26694000003</v>
      </c>
      <c r="D12" s="1341" t="s">
        <v>131</v>
      </c>
      <c r="E12" s="1342">
        <v>11441.914470000002</v>
      </c>
      <c r="F12" s="1343"/>
      <c r="G12" s="1370"/>
    </row>
    <row r="13" spans="1:8" s="883" customFormat="1" ht="20.100000000000001" customHeight="1">
      <c r="A13" s="1344" t="s">
        <v>114</v>
      </c>
      <c r="B13" s="1341">
        <v>-4077001.7985499995</v>
      </c>
      <c r="C13" s="1341">
        <v>4159018.4677800001</v>
      </c>
      <c r="D13" s="1341" t="s">
        <v>131</v>
      </c>
      <c r="E13" s="1342">
        <v>82016.66923</v>
      </c>
      <c r="F13" s="1343"/>
      <c r="G13" s="1370"/>
    </row>
    <row r="14" spans="1:8" s="883" customFormat="1" ht="20.100000000000001" customHeight="1">
      <c r="A14" s="1344" t="s">
        <v>35</v>
      </c>
      <c r="B14" s="1341">
        <v>-4538.1500299999989</v>
      </c>
      <c r="C14" s="1341">
        <v>131872.76691000001</v>
      </c>
      <c r="D14" s="1341" t="s">
        <v>131</v>
      </c>
      <c r="E14" s="1342">
        <v>127334.61688</v>
      </c>
      <c r="F14" s="1343"/>
      <c r="G14" s="1370"/>
    </row>
    <row r="15" spans="1:8" s="883" customFormat="1" ht="20.100000000000001" customHeight="1">
      <c r="A15" s="1344" t="s">
        <v>36</v>
      </c>
      <c r="B15" s="1341">
        <v>-2015003.3871800001</v>
      </c>
      <c r="C15" s="1341">
        <v>2052586.4306799995</v>
      </c>
      <c r="D15" s="1341">
        <v>-6333.0621799999999</v>
      </c>
      <c r="E15" s="1342">
        <v>31249.981320000003</v>
      </c>
      <c r="F15" s="1343"/>
      <c r="G15" s="1370"/>
    </row>
    <row r="16" spans="1:8" s="883" customFormat="1" ht="20.100000000000001" customHeight="1">
      <c r="A16" s="1344" t="s">
        <v>37</v>
      </c>
      <c r="B16" s="1341">
        <v>-177495.13330000002</v>
      </c>
      <c r="C16" s="1341">
        <v>226724.43572000001</v>
      </c>
      <c r="D16" s="1371" t="s">
        <v>131</v>
      </c>
      <c r="E16" s="1342">
        <v>49229.30242</v>
      </c>
      <c r="F16" s="1343"/>
      <c r="G16" s="1370"/>
    </row>
    <row r="17" spans="1:7" s="883" customFormat="1" ht="20.100000000000001" customHeight="1">
      <c r="A17" s="1344" t="s">
        <v>507</v>
      </c>
      <c r="B17" s="1341">
        <v>277639.67949000001</v>
      </c>
      <c r="C17" s="1341">
        <v>-261738.08263999998</v>
      </c>
      <c r="D17" s="1341" t="s">
        <v>131</v>
      </c>
      <c r="E17" s="1342">
        <v>15901.59685</v>
      </c>
      <c r="F17" s="1343"/>
      <c r="G17" s="1370"/>
    </row>
    <row r="18" spans="1:7" s="883" customFormat="1" ht="20.100000000000001" customHeight="1">
      <c r="A18" s="1344" t="s">
        <v>39</v>
      </c>
      <c r="B18" s="1341">
        <v>-152364.63483000002</v>
      </c>
      <c r="C18" s="1341">
        <v>142187.89221000002</v>
      </c>
      <c r="D18" s="1371" t="s">
        <v>131</v>
      </c>
      <c r="E18" s="1342">
        <v>-10176.742619999999</v>
      </c>
      <c r="F18" s="1343"/>
      <c r="G18" s="1370"/>
    </row>
    <row r="19" spans="1:7" s="883" customFormat="1" ht="20.100000000000001" customHeight="1">
      <c r="A19" s="1344" t="s">
        <v>40</v>
      </c>
      <c r="B19" s="1341">
        <v>814369.9225799999</v>
      </c>
      <c r="C19" s="1341">
        <v>-520541.92061999999</v>
      </c>
      <c r="D19" s="1341" t="s">
        <v>131</v>
      </c>
      <c r="E19" s="1342">
        <v>293828.00195999997</v>
      </c>
      <c r="F19" s="1343"/>
      <c r="G19" s="1370"/>
    </row>
    <row r="20" spans="1:7" s="883" customFormat="1" ht="20.100000000000001" customHeight="1">
      <c r="A20" s="1344" t="s">
        <v>41</v>
      </c>
      <c r="B20" s="1341">
        <v>991.65310999999997</v>
      </c>
      <c r="C20" s="1341" t="s">
        <v>131</v>
      </c>
      <c r="D20" s="1371" t="s">
        <v>131</v>
      </c>
      <c r="E20" s="1342">
        <v>991.65310999999997</v>
      </c>
      <c r="F20" s="1343"/>
      <c r="G20" s="1370"/>
    </row>
    <row r="21" spans="1:7" s="883" customFormat="1" ht="20.100000000000001" customHeight="1">
      <c r="A21" s="745" t="s">
        <v>42</v>
      </c>
      <c r="B21" s="1341">
        <v>351.35694000000001</v>
      </c>
      <c r="C21" s="1341" t="s">
        <v>131</v>
      </c>
      <c r="D21" s="1371" t="s">
        <v>131</v>
      </c>
      <c r="E21" s="1342">
        <v>351.35694000000001</v>
      </c>
      <c r="F21" s="1343"/>
      <c r="G21" s="1370"/>
    </row>
    <row r="22" spans="1:7" s="883" customFormat="1" ht="20.100000000000001" customHeight="1">
      <c r="A22" s="1344" t="s">
        <v>43</v>
      </c>
      <c r="B22" s="1341">
        <v>12787.268350000002</v>
      </c>
      <c r="C22" s="1341" t="s">
        <v>131</v>
      </c>
      <c r="D22" s="1341" t="s">
        <v>131</v>
      </c>
      <c r="E22" s="1342">
        <v>12787.268350000002</v>
      </c>
      <c r="F22" s="1343"/>
      <c r="G22" s="1370"/>
    </row>
    <row r="23" spans="1:7" s="883" customFormat="1" ht="20.100000000000001" customHeight="1">
      <c r="A23" s="1344" t="s">
        <v>44</v>
      </c>
      <c r="B23" s="1341">
        <v>14405.562089999999</v>
      </c>
      <c r="C23" s="1341" t="s">
        <v>131</v>
      </c>
      <c r="D23" s="1341" t="s">
        <v>131</v>
      </c>
      <c r="E23" s="1342">
        <v>14405.562089999999</v>
      </c>
      <c r="F23" s="1343"/>
      <c r="G23" s="1370"/>
    </row>
    <row r="24" spans="1:7" s="883" customFormat="1" ht="20.100000000000001" customHeight="1">
      <c r="A24" s="1344" t="s">
        <v>771</v>
      </c>
      <c r="B24" s="1341">
        <v>400716.25223000004</v>
      </c>
      <c r="C24" s="1341">
        <v>-361327.32075999997</v>
      </c>
      <c r="D24" s="1341" t="s">
        <v>131</v>
      </c>
      <c r="E24" s="1342">
        <v>39388.931469999996</v>
      </c>
      <c r="F24" s="1343"/>
      <c r="G24" s="1370"/>
    </row>
    <row r="25" spans="1:7" s="1348" customFormat="1" ht="20.100000000000001" customHeight="1">
      <c r="A25" s="1346" t="s">
        <v>46</v>
      </c>
      <c r="B25" s="1342">
        <v>-5274696.0986300008</v>
      </c>
      <c r="C25" s="1342">
        <v>6845431.6571599999</v>
      </c>
      <c r="D25" s="1342">
        <v>-472012.00986999995</v>
      </c>
      <c r="E25" s="1342">
        <v>1098723.5486599999</v>
      </c>
      <c r="F25" s="1343"/>
      <c r="G25" s="1370"/>
    </row>
    <row r="26" spans="1:7" ht="7.5" customHeight="1" thickBot="1">
      <c r="A26" s="1349"/>
      <c r="B26" s="1350"/>
      <c r="C26" s="1350"/>
      <c r="D26" s="1350"/>
      <c r="E26" s="1350"/>
      <c r="F26" s="1373"/>
    </row>
    <row r="27" spans="1:7" s="1375" customFormat="1" ht="15.75" customHeight="1">
      <c r="A27" s="883" t="s">
        <v>1216</v>
      </c>
      <c r="B27" s="883"/>
      <c r="C27" s="883"/>
      <c r="D27" s="883"/>
      <c r="E27" s="883"/>
      <c r="F27" s="1374"/>
    </row>
    <row r="28" spans="1:7" ht="18.600000000000001" customHeight="1">
      <c r="A28" s="883" t="s">
        <v>1217</v>
      </c>
      <c r="B28" s="1354"/>
      <c r="C28" s="1354"/>
      <c r="D28" s="1354"/>
      <c r="E28" s="1354"/>
    </row>
    <row r="29" spans="1:7">
      <c r="A29" s="1354"/>
    </row>
  </sheetData>
  <mergeCells count="8">
    <mergeCell ref="A2:E2"/>
    <mergeCell ref="A4:E4"/>
    <mergeCell ref="A5:E5"/>
    <mergeCell ref="A6:A7"/>
    <mergeCell ref="B6:B7"/>
    <mergeCell ref="C6:C7"/>
    <mergeCell ref="D6:D7"/>
    <mergeCell ref="E6:E7"/>
  </mergeCells>
  <hyperlinks>
    <hyperlink ref="A1" location="Índice!A1" display="Volver al Índice" xr:uid="{BE3474E3-1D9F-4D63-BB75-C05C26F72CA4}"/>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EF489-2C2F-4A82-924E-B9BCC1238E59}">
  <dimension ref="A1:G34"/>
  <sheetViews>
    <sheetView showGridLines="0" zoomScaleNormal="100" workbookViewId="0"/>
  </sheetViews>
  <sheetFormatPr baseColWidth="10" defaultRowHeight="13.2"/>
  <cols>
    <col min="1" max="1" width="38.109375" style="7" customWidth="1"/>
    <col min="2" max="5" width="23.6640625" style="7" customWidth="1"/>
    <col min="6" max="16384" width="11.5546875" style="7"/>
  </cols>
  <sheetData>
    <row r="1" spans="1:7" s="273" customFormat="1" ht="20.100000000000001" customHeight="1">
      <c r="A1" s="1401" t="s">
        <v>1230</v>
      </c>
    </row>
    <row r="2" spans="1:7" s="652" customFormat="1" ht="25.5" customHeight="1">
      <c r="A2" s="40" t="s">
        <v>1207</v>
      </c>
      <c r="B2" s="40"/>
      <c r="C2" s="40"/>
      <c r="D2" s="40"/>
      <c r="E2" s="40"/>
    </row>
    <row r="3" spans="1:7" s="1286" customFormat="1" ht="20.100000000000001" customHeight="1">
      <c r="A3" s="169">
        <v>45504</v>
      </c>
      <c r="B3" s="169"/>
      <c r="C3" s="169"/>
      <c r="D3" s="169"/>
      <c r="E3" s="169"/>
    </row>
    <row r="4" spans="1:7" s="277" customFormat="1" ht="20.100000000000001" customHeight="1">
      <c r="A4" s="874" t="s">
        <v>122</v>
      </c>
      <c r="B4" s="874"/>
      <c r="C4" s="874"/>
      <c r="D4" s="874"/>
      <c r="E4" s="874"/>
    </row>
    <row r="5" spans="1:7" ht="7.5" customHeight="1" thickBot="1"/>
    <row r="6" spans="1:7" s="35" customFormat="1" ht="45" customHeight="1">
      <c r="A6" s="46" t="s">
        <v>1</v>
      </c>
      <c r="B6" s="47" t="s">
        <v>1208</v>
      </c>
      <c r="C6" s="47" t="s">
        <v>1209</v>
      </c>
      <c r="D6" s="46" t="s">
        <v>1210</v>
      </c>
      <c r="E6" s="46"/>
    </row>
    <row r="7" spans="1:7" s="35" customFormat="1" ht="20.100000000000001" customHeight="1">
      <c r="A7" s="601"/>
      <c r="B7" s="49"/>
      <c r="C7" s="49"/>
      <c r="D7" s="1355">
        <v>45504</v>
      </c>
      <c r="E7" s="1355">
        <v>45138</v>
      </c>
    </row>
    <row r="8" spans="1:7" ht="2.25" customHeight="1">
      <c r="A8" s="685"/>
      <c r="B8" s="685"/>
      <c r="C8" s="685"/>
      <c r="D8" s="1356"/>
      <c r="E8" s="1356"/>
    </row>
    <row r="9" spans="1:7" s="24" customFormat="1" ht="18" customHeight="1">
      <c r="A9" s="288" t="s">
        <v>29</v>
      </c>
      <c r="B9" s="1357">
        <v>8993141.8479999993</v>
      </c>
      <c r="C9" s="1357">
        <v>22665544.909000002</v>
      </c>
      <c r="D9" s="1357">
        <v>31658686.758000001</v>
      </c>
      <c r="E9" s="1357">
        <v>24232883.046</v>
      </c>
      <c r="F9" s="192"/>
      <c r="G9" s="192"/>
    </row>
    <row r="10" spans="1:7" s="24" customFormat="1" ht="18" customHeight="1">
      <c r="A10" s="288" t="s">
        <v>30</v>
      </c>
      <c r="B10" s="1357" t="s">
        <v>131</v>
      </c>
      <c r="C10" s="1357" t="s">
        <v>131</v>
      </c>
      <c r="D10" s="1357" t="s">
        <v>131</v>
      </c>
      <c r="E10" s="1357" t="s">
        <v>131</v>
      </c>
      <c r="F10" s="192"/>
      <c r="G10" s="192"/>
    </row>
    <row r="11" spans="1:7" s="24" customFormat="1" ht="18" customHeight="1">
      <c r="A11" s="288" t="s">
        <v>31</v>
      </c>
      <c r="B11" s="1357">
        <v>9750576.7440000009</v>
      </c>
      <c r="C11" s="1357">
        <v>16951057.068</v>
      </c>
      <c r="D11" s="1357">
        <v>26701633.811999999</v>
      </c>
      <c r="E11" s="1357">
        <v>28515233.370000001</v>
      </c>
      <c r="F11" s="192"/>
      <c r="G11" s="192"/>
    </row>
    <row r="12" spans="1:7" s="24" customFormat="1" ht="18" customHeight="1">
      <c r="A12" s="288" t="s">
        <v>32</v>
      </c>
      <c r="B12" s="1357" t="s">
        <v>131</v>
      </c>
      <c r="C12" s="1357" t="s">
        <v>131</v>
      </c>
      <c r="D12" s="1357" t="s">
        <v>131</v>
      </c>
      <c r="E12" s="1357" t="s">
        <v>131</v>
      </c>
      <c r="F12" s="192"/>
      <c r="G12" s="192"/>
    </row>
    <row r="13" spans="1:7" s="24" customFormat="1" ht="18" customHeight="1">
      <c r="A13" s="288" t="s">
        <v>33</v>
      </c>
      <c r="B13" s="1357">
        <v>2781884.5019999999</v>
      </c>
      <c r="C13" s="1357">
        <v>5072372.4730000002</v>
      </c>
      <c r="D13" s="1357">
        <v>7854256.9749999996</v>
      </c>
      <c r="E13" s="1357">
        <v>7541717.2209999999</v>
      </c>
      <c r="F13" s="192"/>
      <c r="G13" s="192"/>
    </row>
    <row r="14" spans="1:7" s="24" customFormat="1" ht="18" customHeight="1">
      <c r="A14" s="288" t="s">
        <v>34</v>
      </c>
      <c r="B14" s="1357">
        <v>6147195.9369999999</v>
      </c>
      <c r="C14" s="1357">
        <v>16589698.57</v>
      </c>
      <c r="D14" s="1357">
        <v>22736894.506999999</v>
      </c>
      <c r="E14" s="1357">
        <v>25105389.835000001</v>
      </c>
      <c r="F14" s="192"/>
      <c r="G14" s="192"/>
    </row>
    <row r="15" spans="1:7" s="24" customFormat="1" ht="18" customHeight="1">
      <c r="A15" s="288" t="s">
        <v>35</v>
      </c>
      <c r="B15" s="1357">
        <v>3862278.31</v>
      </c>
      <c r="C15" s="1357">
        <v>7903861.8430000003</v>
      </c>
      <c r="D15" s="1357">
        <v>11766140.153000001</v>
      </c>
      <c r="E15" s="1357">
        <v>10688954.579</v>
      </c>
      <c r="F15" s="192"/>
      <c r="G15" s="192"/>
    </row>
    <row r="16" spans="1:7" s="24" customFormat="1" ht="18" customHeight="1">
      <c r="A16" s="288" t="s">
        <v>36</v>
      </c>
      <c r="B16" s="1357">
        <v>1833201.1529999999</v>
      </c>
      <c r="C16" s="1357">
        <v>3464459.219</v>
      </c>
      <c r="D16" s="1357">
        <v>5297660.3720000004</v>
      </c>
      <c r="E16" s="1357">
        <v>5867180.3870000001</v>
      </c>
      <c r="F16" s="192"/>
      <c r="G16" s="192"/>
    </row>
    <row r="17" spans="1:7" s="24" customFormat="1" ht="18" customHeight="1">
      <c r="A17" s="288" t="s">
        <v>37</v>
      </c>
      <c r="B17" s="1357">
        <v>955269</v>
      </c>
      <c r="C17" s="1357">
        <v>1323252</v>
      </c>
      <c r="D17" s="1357">
        <v>2278521</v>
      </c>
      <c r="E17" s="1357">
        <v>3006883.7850000001</v>
      </c>
      <c r="F17" s="192"/>
      <c r="G17" s="192"/>
    </row>
    <row r="18" spans="1:7" s="24" customFormat="1" ht="18" customHeight="1">
      <c r="A18" s="26" t="s">
        <v>38</v>
      </c>
      <c r="B18" s="1357">
        <v>37170</v>
      </c>
      <c r="C18" s="1357">
        <v>300449.87699999998</v>
      </c>
      <c r="D18" s="1357">
        <v>337619.87699999998</v>
      </c>
      <c r="E18" s="1357">
        <v>563727.37699999998</v>
      </c>
      <c r="F18" s="192"/>
      <c r="G18" s="192"/>
    </row>
    <row r="19" spans="1:7" s="24" customFormat="1" ht="18" customHeight="1">
      <c r="A19" s="26" t="s">
        <v>39</v>
      </c>
      <c r="B19" s="1357">
        <v>576135</v>
      </c>
      <c r="C19" s="1357">
        <v>436929.63299999997</v>
      </c>
      <c r="D19" s="1357">
        <v>1013064.633</v>
      </c>
      <c r="E19" s="1357">
        <v>553095.576</v>
      </c>
      <c r="F19" s="192"/>
      <c r="G19" s="192"/>
    </row>
    <row r="20" spans="1:7" s="24" customFormat="1" ht="18" customHeight="1">
      <c r="A20" s="26" t="s">
        <v>40</v>
      </c>
      <c r="B20" s="1357">
        <v>1323540.1640000001</v>
      </c>
      <c r="C20" s="1357">
        <v>6722883.5410000002</v>
      </c>
      <c r="D20" s="1357">
        <v>8046423.7050000001</v>
      </c>
      <c r="E20" s="1357">
        <v>6316066.7189999996</v>
      </c>
      <c r="F20" s="192"/>
      <c r="G20" s="192"/>
    </row>
    <row r="21" spans="1:7" s="24" customFormat="1" ht="18" customHeight="1">
      <c r="A21" s="26" t="s">
        <v>41</v>
      </c>
      <c r="B21" s="1357" t="s">
        <v>131</v>
      </c>
      <c r="C21" s="1357" t="s">
        <v>131</v>
      </c>
      <c r="D21" s="1357" t="s">
        <v>131</v>
      </c>
      <c r="E21" s="1357" t="s">
        <v>131</v>
      </c>
      <c r="F21" s="192"/>
      <c r="G21" s="192"/>
    </row>
    <row r="22" spans="1:7" s="24" customFormat="1" ht="18" customHeight="1">
      <c r="A22" s="27" t="s">
        <v>42</v>
      </c>
      <c r="B22" s="1357" t="s">
        <v>131</v>
      </c>
      <c r="C22" s="1357" t="s">
        <v>131</v>
      </c>
      <c r="D22" s="1357" t="s">
        <v>131</v>
      </c>
      <c r="E22" s="1357" t="s">
        <v>131</v>
      </c>
      <c r="F22" s="192"/>
      <c r="G22" s="192"/>
    </row>
    <row r="23" spans="1:7" s="24" customFormat="1" ht="18" customHeight="1">
      <c r="A23" s="26" t="s">
        <v>43</v>
      </c>
      <c r="B23" s="1357" t="s">
        <v>131</v>
      </c>
      <c r="C23" s="1357" t="s">
        <v>131</v>
      </c>
      <c r="D23" s="1357" t="s">
        <v>131</v>
      </c>
      <c r="E23" s="1357">
        <v>2395.712</v>
      </c>
      <c r="F23" s="192"/>
      <c r="G23" s="192"/>
    </row>
    <row r="24" spans="1:7" s="24" customFormat="1" ht="18" customHeight="1">
      <c r="A24" s="26" t="s">
        <v>44</v>
      </c>
      <c r="B24" s="1357" t="s">
        <v>131</v>
      </c>
      <c r="C24" s="1357" t="s">
        <v>131</v>
      </c>
      <c r="D24" s="1357" t="s">
        <v>131</v>
      </c>
      <c r="E24" s="1357" t="s">
        <v>131</v>
      </c>
      <c r="F24" s="192"/>
      <c r="G24" s="192"/>
    </row>
    <row r="25" spans="1:7" s="24" customFormat="1" ht="18" customHeight="1">
      <c r="A25" s="26" t="s">
        <v>45</v>
      </c>
      <c r="B25" s="1357">
        <v>512946</v>
      </c>
      <c r="C25" s="1357">
        <v>3035675.8939999999</v>
      </c>
      <c r="D25" s="1357">
        <v>3548621.8939999999</v>
      </c>
      <c r="E25" s="1357">
        <v>453927.663</v>
      </c>
      <c r="F25" s="192"/>
      <c r="G25" s="192"/>
    </row>
    <row r="26" spans="1:7" s="70" customFormat="1" ht="22.5" customHeight="1">
      <c r="A26" s="640" t="s">
        <v>46</v>
      </c>
      <c r="B26" s="1358">
        <v>36773338.658</v>
      </c>
      <c r="C26" s="1358">
        <v>84466185.02699998</v>
      </c>
      <c r="D26" s="1358">
        <v>121239523.68599999</v>
      </c>
      <c r="E26" s="1358">
        <v>112847455.27</v>
      </c>
      <c r="F26" s="192"/>
      <c r="G26" s="192"/>
    </row>
    <row r="27" spans="1:7" s="1360" customFormat="1" ht="3.9" customHeight="1" thickBot="1">
      <c r="A27" s="663"/>
      <c r="B27" s="1359"/>
      <c r="C27" s="1359"/>
      <c r="D27" s="1359"/>
      <c r="E27" s="1359"/>
      <c r="F27" s="70"/>
    </row>
    <row r="28" spans="1:7" ht="13.5" customHeight="1">
      <c r="A28" s="1361" t="s">
        <v>675</v>
      </c>
      <c r="B28" s="1362"/>
      <c r="C28" s="1362"/>
      <c r="D28" s="1362"/>
      <c r="E28" s="1362"/>
      <c r="F28" s="35"/>
    </row>
    <row r="29" spans="1:7" s="73" customFormat="1" ht="9.75" customHeight="1">
      <c r="A29" s="162"/>
      <c r="B29" s="1363"/>
      <c r="C29" s="1364"/>
      <c r="D29" s="1365"/>
      <c r="E29" s="1363"/>
    </row>
    <row r="30" spans="1:7" s="73" customFormat="1" ht="12.75" customHeight="1">
      <c r="A30" s="1361"/>
      <c r="D30" s="1366"/>
    </row>
    <row r="31" spans="1:7" s="73" customFormat="1" ht="9.6"/>
    <row r="32" spans="1:7" s="73" customFormat="1" ht="9.6"/>
    <row r="33" s="73" customFormat="1" ht="9.6"/>
    <row r="34" s="73" customFormat="1" ht="9.6"/>
  </sheetData>
  <mergeCells count="6">
    <mergeCell ref="A2:E2"/>
    <mergeCell ref="A4:E4"/>
    <mergeCell ref="A6:A7"/>
    <mergeCell ref="B6:B7"/>
    <mergeCell ref="C6:C7"/>
    <mergeCell ref="D6:E6"/>
  </mergeCells>
  <hyperlinks>
    <hyperlink ref="A1" location="Índice!A1" display="Volver al Índice" xr:uid="{963DB98F-4E28-4E33-8433-8B0A17F1EA00}"/>
  </hyperlinks>
  <pageMargins left="1.1811023622047245" right="1.1811023622047245" top="0.86614173228346458" bottom="0.86614173228346458" header="0.43307086614173229" footer="0.43307086614173229"/>
  <pageSetup paperSize="9" scale="86"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A9BB6-8C64-468E-864D-900A099F7BA4}">
  <dimension ref="A1:H34"/>
  <sheetViews>
    <sheetView showGridLines="0" zoomScale="85" zoomScaleNormal="85" workbookViewId="0"/>
  </sheetViews>
  <sheetFormatPr baseColWidth="10" defaultRowHeight="13.2"/>
  <cols>
    <col min="1" max="1" width="33" style="7" bestFit="1" customWidth="1"/>
    <col min="2" max="2" width="19.77734375" style="7" bestFit="1" customWidth="1"/>
    <col min="3" max="4" width="19.109375" style="7" customWidth="1"/>
    <col min="5" max="6" width="16.44140625" style="7" customWidth="1"/>
    <col min="7" max="7" width="14.88671875" style="7" bestFit="1" customWidth="1"/>
    <col min="8" max="16384" width="11.5546875" style="7"/>
  </cols>
  <sheetData>
    <row r="1" spans="1:7" ht="18">
      <c r="A1" s="1401" t="s">
        <v>1230</v>
      </c>
      <c r="B1" s="273"/>
      <c r="C1" s="273"/>
      <c r="D1" s="273"/>
      <c r="E1" s="273"/>
      <c r="F1" s="273"/>
      <c r="G1" s="273"/>
    </row>
    <row r="2" spans="1:7" s="301" customFormat="1" ht="28.2">
      <c r="A2" s="40" t="s">
        <v>1218</v>
      </c>
      <c r="B2" s="40"/>
      <c r="C2" s="40"/>
      <c r="D2" s="40"/>
      <c r="E2" s="40"/>
      <c r="F2" s="40"/>
      <c r="G2" s="652"/>
    </row>
    <row r="3" spans="1:7" s="302" customFormat="1" ht="18">
      <c r="A3" s="352">
        <v>45504</v>
      </c>
      <c r="B3" s="352"/>
      <c r="C3" s="352"/>
      <c r="D3" s="352"/>
      <c r="E3" s="352"/>
      <c r="F3" s="352"/>
      <c r="G3" s="1286"/>
    </row>
    <row r="4" spans="1:7" ht="16.8">
      <c r="A4" s="874" t="s">
        <v>122</v>
      </c>
      <c r="B4" s="874"/>
      <c r="C4" s="874"/>
      <c r="D4" s="874"/>
      <c r="E4" s="874"/>
      <c r="F4" s="874"/>
      <c r="G4" s="277"/>
    </row>
    <row r="5" spans="1:7" ht="13.8" thickBot="1"/>
    <row r="6" spans="1:7" ht="20.25" customHeight="1">
      <c r="A6" s="46" t="s">
        <v>1</v>
      </c>
      <c r="B6" s="47" t="s">
        <v>1219</v>
      </c>
      <c r="C6" s="47" t="s">
        <v>1220</v>
      </c>
      <c r="D6" s="47" t="s">
        <v>1221</v>
      </c>
      <c r="E6" s="46" t="s">
        <v>1222</v>
      </c>
      <c r="F6" s="46"/>
      <c r="G6" s="35"/>
    </row>
    <row r="7" spans="1:7" ht="21.75" customHeight="1">
      <c r="A7" s="601"/>
      <c r="B7" s="49"/>
      <c r="C7" s="49"/>
      <c r="D7" s="49"/>
      <c r="E7" s="1355">
        <v>45504</v>
      </c>
      <c r="F7" s="1355">
        <v>45138</v>
      </c>
      <c r="G7" s="35"/>
    </row>
    <row r="8" spans="1:7" ht="9.75" customHeight="1">
      <c r="A8" s="685"/>
      <c r="B8" s="685"/>
      <c r="C8" s="685"/>
      <c r="D8" s="685"/>
      <c r="E8" s="1356"/>
      <c r="F8" s="1356"/>
    </row>
    <row r="9" spans="1:7" ht="18" customHeight="1">
      <c r="A9" s="858" t="s">
        <v>29</v>
      </c>
      <c r="B9" s="1376">
        <v>21849802.511999998</v>
      </c>
      <c r="C9" s="1376">
        <v>17862976.215999998</v>
      </c>
      <c r="D9" s="1376">
        <v>3740207.645</v>
      </c>
      <c r="E9" s="1376">
        <v>43452986.373000003</v>
      </c>
      <c r="F9" s="1376">
        <v>35321971.891999997</v>
      </c>
      <c r="G9" s="1377"/>
    </row>
    <row r="10" spans="1:7" ht="18" customHeight="1">
      <c r="A10" s="858" t="s">
        <v>30</v>
      </c>
      <c r="B10" s="1376" t="s">
        <v>131</v>
      </c>
      <c r="C10" s="1376" t="s">
        <v>131</v>
      </c>
      <c r="D10" s="1376" t="s">
        <v>131</v>
      </c>
      <c r="E10" s="1376" t="s">
        <v>131</v>
      </c>
      <c r="F10" s="1376" t="s">
        <v>131</v>
      </c>
      <c r="G10" s="1377"/>
    </row>
    <row r="11" spans="1:7" ht="18" customHeight="1">
      <c r="A11" s="858" t="s">
        <v>31</v>
      </c>
      <c r="B11" s="1376">
        <v>31102785.912999999</v>
      </c>
      <c r="C11" s="1376">
        <v>10139537.02</v>
      </c>
      <c r="D11" s="1376">
        <v>4222736.0039999997</v>
      </c>
      <c r="E11" s="1376">
        <v>45465058.936999999</v>
      </c>
      <c r="F11" s="1376">
        <v>22345457.772999998</v>
      </c>
      <c r="G11" s="1377"/>
    </row>
    <row r="12" spans="1:7" ht="18" customHeight="1">
      <c r="A12" s="858" t="s">
        <v>32</v>
      </c>
      <c r="B12" s="1376" t="s">
        <v>131</v>
      </c>
      <c r="C12" s="1376" t="s">
        <v>131</v>
      </c>
      <c r="D12" s="1376" t="s">
        <v>131</v>
      </c>
      <c r="E12" s="1376" t="s">
        <v>131</v>
      </c>
      <c r="F12" s="1376" t="s">
        <v>131</v>
      </c>
      <c r="G12" s="1377"/>
    </row>
    <row r="13" spans="1:7" ht="18" customHeight="1">
      <c r="A13" s="858" t="s">
        <v>33</v>
      </c>
      <c r="B13" s="1376">
        <v>111510</v>
      </c>
      <c r="C13" s="1376">
        <v>2239752.3390000002</v>
      </c>
      <c r="D13" s="1376">
        <v>190161.92600000001</v>
      </c>
      <c r="E13" s="1376">
        <v>2541424.2650000001</v>
      </c>
      <c r="F13" s="1376">
        <v>1404811.94</v>
      </c>
      <c r="G13" s="1377"/>
    </row>
    <row r="14" spans="1:7" ht="18" customHeight="1">
      <c r="A14" s="858" t="s">
        <v>34</v>
      </c>
      <c r="B14" s="1376">
        <v>3485323.1889999998</v>
      </c>
      <c r="C14" s="1376">
        <v>14837675.832</v>
      </c>
      <c r="D14" s="1376">
        <v>433920.83299999998</v>
      </c>
      <c r="E14" s="1376">
        <v>18756919.853999998</v>
      </c>
      <c r="F14" s="1376">
        <v>13127435.958000001</v>
      </c>
      <c r="G14" s="1377"/>
    </row>
    <row r="15" spans="1:7" ht="18" customHeight="1">
      <c r="A15" s="858" t="s">
        <v>35</v>
      </c>
      <c r="B15" s="1376" t="s">
        <v>131</v>
      </c>
      <c r="C15" s="1376">
        <v>4245092.3269999996</v>
      </c>
      <c r="D15" s="1376" t="s">
        <v>131</v>
      </c>
      <c r="E15" s="1376">
        <v>4245092.3269999996</v>
      </c>
      <c r="F15" s="1376">
        <v>1772717.084</v>
      </c>
      <c r="G15" s="1377"/>
    </row>
    <row r="16" spans="1:7" ht="18" customHeight="1">
      <c r="A16" s="858" t="s">
        <v>36</v>
      </c>
      <c r="B16" s="1376">
        <v>1573311.4620000001</v>
      </c>
      <c r="C16" s="1376">
        <v>4069707.7179999999</v>
      </c>
      <c r="D16" s="1376">
        <v>230435.55600000001</v>
      </c>
      <c r="E16" s="1376">
        <v>5873454.7359999996</v>
      </c>
      <c r="F16" s="1376">
        <v>4281193.6260000002</v>
      </c>
      <c r="G16" s="1377"/>
    </row>
    <row r="17" spans="1:8" ht="18" customHeight="1">
      <c r="A17" s="858" t="s">
        <v>37</v>
      </c>
      <c r="B17" s="1376" t="s">
        <v>131</v>
      </c>
      <c r="C17" s="1376">
        <v>576324.95700000005</v>
      </c>
      <c r="D17" s="1376" t="s">
        <v>131</v>
      </c>
      <c r="E17" s="1376">
        <v>576324.95700000005</v>
      </c>
      <c r="F17" s="1376">
        <v>490604.72</v>
      </c>
      <c r="G17" s="1377"/>
    </row>
    <row r="18" spans="1:8" ht="18" customHeight="1">
      <c r="A18" s="1378" t="s">
        <v>38</v>
      </c>
      <c r="B18" s="1376" t="s">
        <v>131</v>
      </c>
      <c r="C18" s="1376" t="s">
        <v>131</v>
      </c>
      <c r="D18" s="1376" t="s">
        <v>131</v>
      </c>
      <c r="E18" s="1376" t="s">
        <v>131</v>
      </c>
      <c r="F18" s="1376" t="s">
        <v>131</v>
      </c>
      <c r="G18" s="1377"/>
    </row>
    <row r="19" spans="1:8" ht="18" customHeight="1">
      <c r="A19" s="1378" t="s">
        <v>39</v>
      </c>
      <c r="B19" s="1376" t="s">
        <v>131</v>
      </c>
      <c r="C19" s="1376" t="s">
        <v>131</v>
      </c>
      <c r="D19" s="1376" t="s">
        <v>131</v>
      </c>
      <c r="E19" s="1376" t="s">
        <v>131</v>
      </c>
      <c r="F19" s="1376" t="s">
        <v>131</v>
      </c>
      <c r="G19" s="1377"/>
    </row>
    <row r="20" spans="1:8" ht="18" customHeight="1">
      <c r="A20" s="1378" t="s">
        <v>40</v>
      </c>
      <c r="B20" s="1376">
        <v>2611465.2459999998</v>
      </c>
      <c r="C20" s="1376">
        <v>4940295.5710000005</v>
      </c>
      <c r="D20" s="1376">
        <v>250349.91800000001</v>
      </c>
      <c r="E20" s="1376">
        <v>7802110.7350000003</v>
      </c>
      <c r="F20" s="1376">
        <v>6602034.2060000002</v>
      </c>
      <c r="G20" s="1377"/>
      <c r="H20" s="884"/>
    </row>
    <row r="21" spans="1:8" ht="18" customHeight="1">
      <c r="A21" s="1378" t="s">
        <v>41</v>
      </c>
      <c r="B21" s="1376" t="s">
        <v>131</v>
      </c>
      <c r="C21" s="1376" t="s">
        <v>131</v>
      </c>
      <c r="D21" s="1376" t="s">
        <v>131</v>
      </c>
      <c r="E21" s="1376" t="s">
        <v>131</v>
      </c>
      <c r="F21" s="1376" t="s">
        <v>131</v>
      </c>
      <c r="G21" s="1377"/>
    </row>
    <row r="22" spans="1:8" ht="18" customHeight="1">
      <c r="A22" s="27" t="s">
        <v>42</v>
      </c>
      <c r="B22" s="1376" t="s">
        <v>131</v>
      </c>
      <c r="C22" s="1376" t="s">
        <v>131</v>
      </c>
      <c r="D22" s="1376" t="s">
        <v>131</v>
      </c>
      <c r="E22" s="1376" t="s">
        <v>131</v>
      </c>
      <c r="F22" s="1376" t="s">
        <v>131</v>
      </c>
      <c r="G22" s="1377"/>
    </row>
    <row r="23" spans="1:8" ht="18" customHeight="1">
      <c r="A23" s="1378" t="s">
        <v>43</v>
      </c>
      <c r="B23" s="1376" t="s">
        <v>131</v>
      </c>
      <c r="C23" s="1376" t="s">
        <v>131</v>
      </c>
      <c r="D23" s="1376" t="s">
        <v>131</v>
      </c>
      <c r="E23" s="1376" t="s">
        <v>131</v>
      </c>
      <c r="F23" s="1376" t="s">
        <v>131</v>
      </c>
      <c r="G23" s="1377"/>
    </row>
    <row r="24" spans="1:8" ht="18" customHeight="1">
      <c r="A24" s="1378" t="s">
        <v>44</v>
      </c>
      <c r="B24" s="1376" t="s">
        <v>131</v>
      </c>
      <c r="C24" s="1376" t="s">
        <v>131</v>
      </c>
      <c r="D24" s="1376" t="s">
        <v>131</v>
      </c>
      <c r="E24" s="1376" t="s">
        <v>131</v>
      </c>
      <c r="F24" s="1376" t="s">
        <v>131</v>
      </c>
      <c r="G24" s="1377"/>
    </row>
    <row r="25" spans="1:8" ht="18" customHeight="1">
      <c r="A25" s="1378" t="s">
        <v>45</v>
      </c>
      <c r="B25" s="1376">
        <v>1949566.5</v>
      </c>
      <c r="C25" s="1376">
        <v>2139297.7859999998</v>
      </c>
      <c r="D25" s="1376">
        <v>67581.817999999999</v>
      </c>
      <c r="E25" s="1376">
        <v>4156446.1039999998</v>
      </c>
      <c r="F25" s="1376">
        <v>130539.59600000001</v>
      </c>
      <c r="G25" s="1377"/>
    </row>
    <row r="26" spans="1:8" ht="22.5" customHeight="1">
      <c r="A26" s="640" t="s">
        <v>46</v>
      </c>
      <c r="B26" s="1379">
        <v>62683764.821999997</v>
      </c>
      <c r="C26" s="1379">
        <v>61050659.766000003</v>
      </c>
      <c r="D26" s="1379">
        <v>9135393.6999999993</v>
      </c>
      <c r="E26" s="1379">
        <v>132869818.28800002</v>
      </c>
      <c r="F26" s="1379">
        <v>85476766.795000002</v>
      </c>
      <c r="G26" s="1377"/>
    </row>
    <row r="27" spans="1:8" ht="6" customHeight="1" thickBot="1">
      <c r="A27" s="663"/>
      <c r="B27" s="1359"/>
      <c r="C27" s="1359"/>
      <c r="D27" s="1359"/>
      <c r="E27" s="1359"/>
      <c r="F27" s="1359"/>
    </row>
    <row r="28" spans="1:8">
      <c r="A28" s="1361" t="s">
        <v>675</v>
      </c>
      <c r="B28" s="1362"/>
      <c r="C28" s="1362"/>
      <c r="D28" s="1362"/>
      <c r="E28" s="1362"/>
      <c r="F28" s="1362"/>
    </row>
    <row r="29" spans="1:8">
      <c r="A29" s="162"/>
      <c r="B29" s="1016"/>
      <c r="C29" s="1380"/>
      <c r="D29" s="1380"/>
      <c r="E29" s="1381"/>
      <c r="F29" s="1016"/>
    </row>
    <row r="30" spans="1:8">
      <c r="A30" s="35"/>
      <c r="B30" s="35"/>
      <c r="C30" s="35"/>
      <c r="D30" s="35"/>
      <c r="E30" s="1382"/>
      <c r="F30" s="35"/>
    </row>
    <row r="31" spans="1:8">
      <c r="A31" s="73"/>
      <c r="B31" s="73"/>
      <c r="C31" s="73"/>
      <c r="D31" s="73"/>
      <c r="E31" s="73"/>
      <c r="F31" s="73"/>
    </row>
    <row r="32" spans="1:8">
      <c r="A32" s="73"/>
      <c r="B32" s="73"/>
      <c r="C32" s="73"/>
      <c r="D32" s="73"/>
      <c r="E32" s="73"/>
      <c r="F32" s="73"/>
    </row>
    <row r="33" spans="1:6">
      <c r="A33" s="73"/>
      <c r="B33" s="73"/>
      <c r="C33" s="73"/>
      <c r="D33" s="73"/>
      <c r="E33" s="73"/>
      <c r="F33" s="73"/>
    </row>
    <row r="34" spans="1:6">
      <c r="A34" s="73"/>
      <c r="B34" s="73"/>
      <c r="C34" s="73"/>
      <c r="D34" s="73"/>
      <c r="E34" s="73"/>
      <c r="F34" s="73"/>
    </row>
  </sheetData>
  <mergeCells count="8">
    <mergeCell ref="A2:F2"/>
    <mergeCell ref="A3:F3"/>
    <mergeCell ref="A4:F4"/>
    <mergeCell ref="A6:A7"/>
    <mergeCell ref="B6:B7"/>
    <mergeCell ref="C6:C7"/>
    <mergeCell ref="D6:D7"/>
    <mergeCell ref="E6:F6"/>
  </mergeCells>
  <hyperlinks>
    <hyperlink ref="A1" location="Índice!A1" display="Volver al Índice" xr:uid="{582704BC-326B-4D84-80E7-19A8CDC4E23F}"/>
  </hyperlinks>
  <printOptions horizontalCentered="1" verticalCentered="1"/>
  <pageMargins left="0.78740157480314965" right="0.78740157480314965" top="0.98425196850393704" bottom="0.98425196850393704"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27678-9D61-444A-B7BF-522772B7E22C}">
  <dimension ref="A1:H202"/>
  <sheetViews>
    <sheetView showGridLines="0" zoomScaleNormal="100" workbookViewId="0"/>
  </sheetViews>
  <sheetFormatPr baseColWidth="10" defaultColWidth="33.6640625" defaultRowHeight="13.2"/>
  <cols>
    <col min="1" max="1" width="16.88671875" style="720" bestFit="1" customWidth="1"/>
    <col min="2" max="2" width="24.6640625" style="720" customWidth="1"/>
    <col min="3" max="3" width="23" style="720" customWidth="1"/>
    <col min="4" max="4" width="19.109375" style="720" customWidth="1"/>
    <col min="5" max="5" width="19.109375" style="1325" customWidth="1"/>
    <col min="6" max="6" width="5.33203125" style="720" customWidth="1"/>
    <col min="7" max="255" width="11.5546875" style="720" customWidth="1"/>
    <col min="256" max="257" width="33.6640625" style="720"/>
    <col min="258" max="258" width="24.6640625" style="720" customWidth="1"/>
    <col min="259" max="259" width="23" style="720" customWidth="1"/>
    <col min="260" max="261" width="19.109375" style="720" customWidth="1"/>
    <col min="262" max="262" width="5.33203125" style="720" customWidth="1"/>
    <col min="263" max="511" width="11.5546875" style="720" customWidth="1"/>
    <col min="512" max="513" width="33.6640625" style="720"/>
    <col min="514" max="514" width="24.6640625" style="720" customWidth="1"/>
    <col min="515" max="515" width="23" style="720" customWidth="1"/>
    <col min="516" max="517" width="19.109375" style="720" customWidth="1"/>
    <col min="518" max="518" width="5.33203125" style="720" customWidth="1"/>
    <col min="519" max="767" width="11.5546875" style="720" customWidth="1"/>
    <col min="768" max="769" width="33.6640625" style="720"/>
    <col min="770" max="770" width="24.6640625" style="720" customWidth="1"/>
    <col min="771" max="771" width="23" style="720" customWidth="1"/>
    <col min="772" max="773" width="19.109375" style="720" customWidth="1"/>
    <col min="774" max="774" width="5.33203125" style="720" customWidth="1"/>
    <col min="775" max="1023" width="11.5546875" style="720" customWidth="1"/>
    <col min="1024" max="1025" width="33.6640625" style="720"/>
    <col min="1026" max="1026" width="24.6640625" style="720" customWidth="1"/>
    <col min="1027" max="1027" width="23" style="720" customWidth="1"/>
    <col min="1028" max="1029" width="19.109375" style="720" customWidth="1"/>
    <col min="1030" max="1030" width="5.33203125" style="720" customWidth="1"/>
    <col min="1031" max="1279" width="11.5546875" style="720" customWidth="1"/>
    <col min="1280" max="1281" width="33.6640625" style="720"/>
    <col min="1282" max="1282" width="24.6640625" style="720" customWidth="1"/>
    <col min="1283" max="1283" width="23" style="720" customWidth="1"/>
    <col min="1284" max="1285" width="19.109375" style="720" customWidth="1"/>
    <col min="1286" max="1286" width="5.33203125" style="720" customWidth="1"/>
    <col min="1287" max="1535" width="11.5546875" style="720" customWidth="1"/>
    <col min="1536" max="1537" width="33.6640625" style="720"/>
    <col min="1538" max="1538" width="24.6640625" style="720" customWidth="1"/>
    <col min="1539" max="1539" width="23" style="720" customWidth="1"/>
    <col min="1540" max="1541" width="19.109375" style="720" customWidth="1"/>
    <col min="1542" max="1542" width="5.33203125" style="720" customWidth="1"/>
    <col min="1543" max="1791" width="11.5546875" style="720" customWidth="1"/>
    <col min="1792" max="1793" width="33.6640625" style="720"/>
    <col min="1794" max="1794" width="24.6640625" style="720" customWidth="1"/>
    <col min="1795" max="1795" width="23" style="720" customWidth="1"/>
    <col min="1796" max="1797" width="19.109375" style="720" customWidth="1"/>
    <col min="1798" max="1798" width="5.33203125" style="720" customWidth="1"/>
    <col min="1799" max="2047" width="11.5546875" style="720" customWidth="1"/>
    <col min="2048" max="2049" width="33.6640625" style="720"/>
    <col min="2050" max="2050" width="24.6640625" style="720" customWidth="1"/>
    <col min="2051" max="2051" width="23" style="720" customWidth="1"/>
    <col min="2052" max="2053" width="19.109375" style="720" customWidth="1"/>
    <col min="2054" max="2054" width="5.33203125" style="720" customWidth="1"/>
    <col min="2055" max="2303" width="11.5546875" style="720" customWidth="1"/>
    <col min="2304" max="2305" width="33.6640625" style="720"/>
    <col min="2306" max="2306" width="24.6640625" style="720" customWidth="1"/>
    <col min="2307" max="2307" width="23" style="720" customWidth="1"/>
    <col min="2308" max="2309" width="19.109375" style="720" customWidth="1"/>
    <col min="2310" max="2310" width="5.33203125" style="720" customWidth="1"/>
    <col min="2311" max="2559" width="11.5546875" style="720" customWidth="1"/>
    <col min="2560" max="2561" width="33.6640625" style="720"/>
    <col min="2562" max="2562" width="24.6640625" style="720" customWidth="1"/>
    <col min="2563" max="2563" width="23" style="720" customWidth="1"/>
    <col min="2564" max="2565" width="19.109375" style="720" customWidth="1"/>
    <col min="2566" max="2566" width="5.33203125" style="720" customWidth="1"/>
    <col min="2567" max="2815" width="11.5546875" style="720" customWidth="1"/>
    <col min="2816" max="2817" width="33.6640625" style="720"/>
    <col min="2818" max="2818" width="24.6640625" style="720" customWidth="1"/>
    <col min="2819" max="2819" width="23" style="720" customWidth="1"/>
    <col min="2820" max="2821" width="19.109375" style="720" customWidth="1"/>
    <col min="2822" max="2822" width="5.33203125" style="720" customWidth="1"/>
    <col min="2823" max="3071" width="11.5546875" style="720" customWidth="1"/>
    <col min="3072" max="3073" width="33.6640625" style="720"/>
    <col min="3074" max="3074" width="24.6640625" style="720" customWidth="1"/>
    <col min="3075" max="3075" width="23" style="720" customWidth="1"/>
    <col min="3076" max="3077" width="19.109375" style="720" customWidth="1"/>
    <col min="3078" max="3078" width="5.33203125" style="720" customWidth="1"/>
    <col min="3079" max="3327" width="11.5546875" style="720" customWidth="1"/>
    <col min="3328" max="3329" width="33.6640625" style="720"/>
    <col min="3330" max="3330" width="24.6640625" style="720" customWidth="1"/>
    <col min="3331" max="3331" width="23" style="720" customWidth="1"/>
    <col min="3332" max="3333" width="19.109375" style="720" customWidth="1"/>
    <col min="3334" max="3334" width="5.33203125" style="720" customWidth="1"/>
    <col min="3335" max="3583" width="11.5546875" style="720" customWidth="1"/>
    <col min="3584" max="3585" width="33.6640625" style="720"/>
    <col min="3586" max="3586" width="24.6640625" style="720" customWidth="1"/>
    <col min="3587" max="3587" width="23" style="720" customWidth="1"/>
    <col min="3588" max="3589" width="19.109375" style="720" customWidth="1"/>
    <col min="3590" max="3590" width="5.33203125" style="720" customWidth="1"/>
    <col min="3591" max="3839" width="11.5546875" style="720" customWidth="1"/>
    <col min="3840" max="3841" width="33.6640625" style="720"/>
    <col min="3842" max="3842" width="24.6640625" style="720" customWidth="1"/>
    <col min="3843" max="3843" width="23" style="720" customWidth="1"/>
    <col min="3844" max="3845" width="19.109375" style="720" customWidth="1"/>
    <col min="3846" max="3846" width="5.33203125" style="720" customWidth="1"/>
    <col min="3847" max="4095" width="11.5546875" style="720" customWidth="1"/>
    <col min="4096" max="4097" width="33.6640625" style="720"/>
    <col min="4098" max="4098" width="24.6640625" style="720" customWidth="1"/>
    <col min="4099" max="4099" width="23" style="720" customWidth="1"/>
    <col min="4100" max="4101" width="19.109375" style="720" customWidth="1"/>
    <col min="4102" max="4102" width="5.33203125" style="720" customWidth="1"/>
    <col min="4103" max="4351" width="11.5546875" style="720" customWidth="1"/>
    <col min="4352" max="4353" width="33.6640625" style="720"/>
    <col min="4354" max="4354" width="24.6640625" style="720" customWidth="1"/>
    <col min="4355" max="4355" width="23" style="720" customWidth="1"/>
    <col min="4356" max="4357" width="19.109375" style="720" customWidth="1"/>
    <col min="4358" max="4358" width="5.33203125" style="720" customWidth="1"/>
    <col min="4359" max="4607" width="11.5546875" style="720" customWidth="1"/>
    <col min="4608" max="4609" width="33.6640625" style="720"/>
    <col min="4610" max="4610" width="24.6640625" style="720" customWidth="1"/>
    <col min="4611" max="4611" width="23" style="720" customWidth="1"/>
    <col min="4612" max="4613" width="19.109375" style="720" customWidth="1"/>
    <col min="4614" max="4614" width="5.33203125" style="720" customWidth="1"/>
    <col min="4615" max="4863" width="11.5546875" style="720" customWidth="1"/>
    <col min="4864" max="4865" width="33.6640625" style="720"/>
    <col min="4866" max="4866" width="24.6640625" style="720" customWidth="1"/>
    <col min="4867" max="4867" width="23" style="720" customWidth="1"/>
    <col min="4868" max="4869" width="19.109375" style="720" customWidth="1"/>
    <col min="4870" max="4870" width="5.33203125" style="720" customWidth="1"/>
    <col min="4871" max="5119" width="11.5546875" style="720" customWidth="1"/>
    <col min="5120" max="5121" width="33.6640625" style="720"/>
    <col min="5122" max="5122" width="24.6640625" style="720" customWidth="1"/>
    <col min="5123" max="5123" width="23" style="720" customWidth="1"/>
    <col min="5124" max="5125" width="19.109375" style="720" customWidth="1"/>
    <col min="5126" max="5126" width="5.33203125" style="720" customWidth="1"/>
    <col min="5127" max="5375" width="11.5546875" style="720" customWidth="1"/>
    <col min="5376" max="5377" width="33.6640625" style="720"/>
    <col min="5378" max="5378" width="24.6640625" style="720" customWidth="1"/>
    <col min="5379" max="5379" width="23" style="720" customWidth="1"/>
    <col min="5380" max="5381" width="19.109375" style="720" customWidth="1"/>
    <col min="5382" max="5382" width="5.33203125" style="720" customWidth="1"/>
    <col min="5383" max="5631" width="11.5546875" style="720" customWidth="1"/>
    <col min="5632" max="5633" width="33.6640625" style="720"/>
    <col min="5634" max="5634" width="24.6640625" style="720" customWidth="1"/>
    <col min="5635" max="5635" width="23" style="720" customWidth="1"/>
    <col min="5636" max="5637" width="19.109375" style="720" customWidth="1"/>
    <col min="5638" max="5638" width="5.33203125" style="720" customWidth="1"/>
    <col min="5639" max="5887" width="11.5546875" style="720" customWidth="1"/>
    <col min="5888" max="5889" width="33.6640625" style="720"/>
    <col min="5890" max="5890" width="24.6640625" style="720" customWidth="1"/>
    <col min="5891" max="5891" width="23" style="720" customWidth="1"/>
    <col min="5892" max="5893" width="19.109375" style="720" customWidth="1"/>
    <col min="5894" max="5894" width="5.33203125" style="720" customWidth="1"/>
    <col min="5895" max="6143" width="11.5546875" style="720" customWidth="1"/>
    <col min="6144" max="6145" width="33.6640625" style="720"/>
    <col min="6146" max="6146" width="24.6640625" style="720" customWidth="1"/>
    <col min="6147" max="6147" width="23" style="720" customWidth="1"/>
    <col min="6148" max="6149" width="19.109375" style="720" customWidth="1"/>
    <col min="6150" max="6150" width="5.33203125" style="720" customWidth="1"/>
    <col min="6151" max="6399" width="11.5546875" style="720" customWidth="1"/>
    <col min="6400" max="6401" width="33.6640625" style="720"/>
    <col min="6402" max="6402" width="24.6640625" style="720" customWidth="1"/>
    <col min="6403" max="6403" width="23" style="720" customWidth="1"/>
    <col min="6404" max="6405" width="19.109375" style="720" customWidth="1"/>
    <col min="6406" max="6406" width="5.33203125" style="720" customWidth="1"/>
    <col min="6407" max="6655" width="11.5546875" style="720" customWidth="1"/>
    <col min="6656" max="6657" width="33.6640625" style="720"/>
    <col min="6658" max="6658" width="24.6640625" style="720" customWidth="1"/>
    <col min="6659" max="6659" width="23" style="720" customWidth="1"/>
    <col min="6660" max="6661" width="19.109375" style="720" customWidth="1"/>
    <col min="6662" max="6662" width="5.33203125" style="720" customWidth="1"/>
    <col min="6663" max="6911" width="11.5546875" style="720" customWidth="1"/>
    <col min="6912" max="6913" width="33.6640625" style="720"/>
    <col min="6914" max="6914" width="24.6640625" style="720" customWidth="1"/>
    <col min="6915" max="6915" width="23" style="720" customWidth="1"/>
    <col min="6916" max="6917" width="19.109375" style="720" customWidth="1"/>
    <col min="6918" max="6918" width="5.33203125" style="720" customWidth="1"/>
    <col min="6919" max="7167" width="11.5546875" style="720" customWidth="1"/>
    <col min="7168" max="7169" width="33.6640625" style="720"/>
    <col min="7170" max="7170" width="24.6640625" style="720" customWidth="1"/>
    <col min="7171" max="7171" width="23" style="720" customWidth="1"/>
    <col min="7172" max="7173" width="19.109375" style="720" customWidth="1"/>
    <col min="7174" max="7174" width="5.33203125" style="720" customWidth="1"/>
    <col min="7175" max="7423" width="11.5546875" style="720" customWidth="1"/>
    <col min="7424" max="7425" width="33.6640625" style="720"/>
    <col min="7426" max="7426" width="24.6640625" style="720" customWidth="1"/>
    <col min="7427" max="7427" width="23" style="720" customWidth="1"/>
    <col min="7428" max="7429" width="19.109375" style="720" customWidth="1"/>
    <col min="7430" max="7430" width="5.33203125" style="720" customWidth="1"/>
    <col min="7431" max="7679" width="11.5546875" style="720" customWidth="1"/>
    <col min="7680" max="7681" width="33.6640625" style="720"/>
    <col min="7682" max="7682" width="24.6640625" style="720" customWidth="1"/>
    <col min="7683" max="7683" width="23" style="720" customWidth="1"/>
    <col min="7684" max="7685" width="19.109375" style="720" customWidth="1"/>
    <col min="7686" max="7686" width="5.33203125" style="720" customWidth="1"/>
    <col min="7687" max="7935" width="11.5546875" style="720" customWidth="1"/>
    <col min="7936" max="7937" width="33.6640625" style="720"/>
    <col min="7938" max="7938" width="24.6640625" style="720" customWidth="1"/>
    <col min="7939" max="7939" width="23" style="720" customWidth="1"/>
    <col min="7940" max="7941" width="19.109375" style="720" customWidth="1"/>
    <col min="7942" max="7942" width="5.33203125" style="720" customWidth="1"/>
    <col min="7943" max="8191" width="11.5546875" style="720" customWidth="1"/>
    <col min="8192" max="8193" width="33.6640625" style="720"/>
    <col min="8194" max="8194" width="24.6640625" style="720" customWidth="1"/>
    <col min="8195" max="8195" width="23" style="720" customWidth="1"/>
    <col min="8196" max="8197" width="19.109375" style="720" customWidth="1"/>
    <col min="8198" max="8198" width="5.33203125" style="720" customWidth="1"/>
    <col min="8199" max="8447" width="11.5546875" style="720" customWidth="1"/>
    <col min="8448" max="8449" width="33.6640625" style="720"/>
    <col min="8450" max="8450" width="24.6640625" style="720" customWidth="1"/>
    <col min="8451" max="8451" width="23" style="720" customWidth="1"/>
    <col min="8452" max="8453" width="19.109375" style="720" customWidth="1"/>
    <col min="8454" max="8454" width="5.33203125" style="720" customWidth="1"/>
    <col min="8455" max="8703" width="11.5546875" style="720" customWidth="1"/>
    <col min="8704" max="8705" width="33.6640625" style="720"/>
    <col min="8706" max="8706" width="24.6640625" style="720" customWidth="1"/>
    <col min="8707" max="8707" width="23" style="720" customWidth="1"/>
    <col min="8708" max="8709" width="19.109375" style="720" customWidth="1"/>
    <col min="8710" max="8710" width="5.33203125" style="720" customWidth="1"/>
    <col min="8711" max="8959" width="11.5546875" style="720" customWidth="1"/>
    <col min="8960" max="8961" width="33.6640625" style="720"/>
    <col min="8962" max="8962" width="24.6640625" style="720" customWidth="1"/>
    <col min="8963" max="8963" width="23" style="720" customWidth="1"/>
    <col min="8964" max="8965" width="19.109375" style="720" customWidth="1"/>
    <col min="8966" max="8966" width="5.33203125" style="720" customWidth="1"/>
    <col min="8967" max="9215" width="11.5546875" style="720" customWidth="1"/>
    <col min="9216" max="9217" width="33.6640625" style="720"/>
    <col min="9218" max="9218" width="24.6640625" style="720" customWidth="1"/>
    <col min="9219" max="9219" width="23" style="720" customWidth="1"/>
    <col min="9220" max="9221" width="19.109375" style="720" customWidth="1"/>
    <col min="9222" max="9222" width="5.33203125" style="720" customWidth="1"/>
    <col min="9223" max="9471" width="11.5546875" style="720" customWidth="1"/>
    <col min="9472" max="9473" width="33.6640625" style="720"/>
    <col min="9474" max="9474" width="24.6640625" style="720" customWidth="1"/>
    <col min="9475" max="9475" width="23" style="720" customWidth="1"/>
    <col min="9476" max="9477" width="19.109375" style="720" customWidth="1"/>
    <col min="9478" max="9478" width="5.33203125" style="720" customWidth="1"/>
    <col min="9479" max="9727" width="11.5546875" style="720" customWidth="1"/>
    <col min="9728" max="9729" width="33.6640625" style="720"/>
    <col min="9730" max="9730" width="24.6640625" style="720" customWidth="1"/>
    <col min="9731" max="9731" width="23" style="720" customWidth="1"/>
    <col min="9732" max="9733" width="19.109375" style="720" customWidth="1"/>
    <col min="9734" max="9734" width="5.33203125" style="720" customWidth="1"/>
    <col min="9735" max="9983" width="11.5546875" style="720" customWidth="1"/>
    <col min="9984" max="9985" width="33.6640625" style="720"/>
    <col min="9986" max="9986" width="24.6640625" style="720" customWidth="1"/>
    <col min="9987" max="9987" width="23" style="720" customWidth="1"/>
    <col min="9988" max="9989" width="19.109375" style="720" customWidth="1"/>
    <col min="9990" max="9990" width="5.33203125" style="720" customWidth="1"/>
    <col min="9991" max="10239" width="11.5546875" style="720" customWidth="1"/>
    <col min="10240" max="10241" width="33.6640625" style="720"/>
    <col min="10242" max="10242" width="24.6640625" style="720" customWidth="1"/>
    <col min="10243" max="10243" width="23" style="720" customWidth="1"/>
    <col min="10244" max="10245" width="19.109375" style="720" customWidth="1"/>
    <col min="10246" max="10246" width="5.33203125" style="720" customWidth="1"/>
    <col min="10247" max="10495" width="11.5546875" style="720" customWidth="1"/>
    <col min="10496" max="10497" width="33.6640625" style="720"/>
    <col min="10498" max="10498" width="24.6640625" style="720" customWidth="1"/>
    <col min="10499" max="10499" width="23" style="720" customWidth="1"/>
    <col min="10500" max="10501" width="19.109375" style="720" customWidth="1"/>
    <col min="10502" max="10502" width="5.33203125" style="720" customWidth="1"/>
    <col min="10503" max="10751" width="11.5546875" style="720" customWidth="1"/>
    <col min="10752" max="10753" width="33.6640625" style="720"/>
    <col min="10754" max="10754" width="24.6640625" style="720" customWidth="1"/>
    <col min="10755" max="10755" width="23" style="720" customWidth="1"/>
    <col min="10756" max="10757" width="19.109375" style="720" customWidth="1"/>
    <col min="10758" max="10758" width="5.33203125" style="720" customWidth="1"/>
    <col min="10759" max="11007" width="11.5546875" style="720" customWidth="1"/>
    <col min="11008" max="11009" width="33.6640625" style="720"/>
    <col min="11010" max="11010" width="24.6640625" style="720" customWidth="1"/>
    <col min="11011" max="11011" width="23" style="720" customWidth="1"/>
    <col min="11012" max="11013" width="19.109375" style="720" customWidth="1"/>
    <col min="11014" max="11014" width="5.33203125" style="720" customWidth="1"/>
    <col min="11015" max="11263" width="11.5546875" style="720" customWidth="1"/>
    <col min="11264" max="11265" width="33.6640625" style="720"/>
    <col min="11266" max="11266" width="24.6640625" style="720" customWidth="1"/>
    <col min="11267" max="11267" width="23" style="720" customWidth="1"/>
    <col min="11268" max="11269" width="19.109375" style="720" customWidth="1"/>
    <col min="11270" max="11270" width="5.33203125" style="720" customWidth="1"/>
    <col min="11271" max="11519" width="11.5546875" style="720" customWidth="1"/>
    <col min="11520" max="11521" width="33.6640625" style="720"/>
    <col min="11522" max="11522" width="24.6640625" style="720" customWidth="1"/>
    <col min="11523" max="11523" width="23" style="720" customWidth="1"/>
    <col min="11524" max="11525" width="19.109375" style="720" customWidth="1"/>
    <col min="11526" max="11526" width="5.33203125" style="720" customWidth="1"/>
    <col min="11527" max="11775" width="11.5546875" style="720" customWidth="1"/>
    <col min="11776" max="11777" width="33.6640625" style="720"/>
    <col min="11778" max="11778" width="24.6640625" style="720" customWidth="1"/>
    <col min="11779" max="11779" width="23" style="720" customWidth="1"/>
    <col min="11780" max="11781" width="19.109375" style="720" customWidth="1"/>
    <col min="11782" max="11782" width="5.33203125" style="720" customWidth="1"/>
    <col min="11783" max="12031" width="11.5546875" style="720" customWidth="1"/>
    <col min="12032" max="12033" width="33.6640625" style="720"/>
    <col min="12034" max="12034" width="24.6640625" style="720" customWidth="1"/>
    <col min="12035" max="12035" width="23" style="720" customWidth="1"/>
    <col min="12036" max="12037" width="19.109375" style="720" customWidth="1"/>
    <col min="12038" max="12038" width="5.33203125" style="720" customWidth="1"/>
    <col min="12039" max="12287" width="11.5546875" style="720" customWidth="1"/>
    <col min="12288" max="12289" width="33.6640625" style="720"/>
    <col min="12290" max="12290" width="24.6640625" style="720" customWidth="1"/>
    <col min="12291" max="12291" width="23" style="720" customWidth="1"/>
    <col min="12292" max="12293" width="19.109375" style="720" customWidth="1"/>
    <col min="12294" max="12294" width="5.33203125" style="720" customWidth="1"/>
    <col min="12295" max="12543" width="11.5546875" style="720" customWidth="1"/>
    <col min="12544" max="12545" width="33.6640625" style="720"/>
    <col min="12546" max="12546" width="24.6640625" style="720" customWidth="1"/>
    <col min="12547" max="12547" width="23" style="720" customWidth="1"/>
    <col min="12548" max="12549" width="19.109375" style="720" customWidth="1"/>
    <col min="12550" max="12550" width="5.33203125" style="720" customWidth="1"/>
    <col min="12551" max="12799" width="11.5546875" style="720" customWidth="1"/>
    <col min="12800" max="12801" width="33.6640625" style="720"/>
    <col min="12802" max="12802" width="24.6640625" style="720" customWidth="1"/>
    <col min="12803" max="12803" width="23" style="720" customWidth="1"/>
    <col min="12804" max="12805" width="19.109375" style="720" customWidth="1"/>
    <col min="12806" max="12806" width="5.33203125" style="720" customWidth="1"/>
    <col min="12807" max="13055" width="11.5546875" style="720" customWidth="1"/>
    <col min="13056" max="13057" width="33.6640625" style="720"/>
    <col min="13058" max="13058" width="24.6640625" style="720" customWidth="1"/>
    <col min="13059" max="13059" width="23" style="720" customWidth="1"/>
    <col min="13060" max="13061" width="19.109375" style="720" customWidth="1"/>
    <col min="13062" max="13062" width="5.33203125" style="720" customWidth="1"/>
    <col min="13063" max="13311" width="11.5546875" style="720" customWidth="1"/>
    <col min="13312" max="13313" width="33.6640625" style="720"/>
    <col min="13314" max="13314" width="24.6640625" style="720" customWidth="1"/>
    <col min="13315" max="13315" width="23" style="720" customWidth="1"/>
    <col min="13316" max="13317" width="19.109375" style="720" customWidth="1"/>
    <col min="13318" max="13318" width="5.33203125" style="720" customWidth="1"/>
    <col min="13319" max="13567" width="11.5546875" style="720" customWidth="1"/>
    <col min="13568" max="13569" width="33.6640625" style="720"/>
    <col min="13570" max="13570" width="24.6640625" style="720" customWidth="1"/>
    <col min="13571" max="13571" width="23" style="720" customWidth="1"/>
    <col min="13572" max="13573" width="19.109375" style="720" customWidth="1"/>
    <col min="13574" max="13574" width="5.33203125" style="720" customWidth="1"/>
    <col min="13575" max="13823" width="11.5546875" style="720" customWidth="1"/>
    <col min="13824" max="13825" width="33.6640625" style="720"/>
    <col min="13826" max="13826" width="24.6640625" style="720" customWidth="1"/>
    <col min="13827" max="13827" width="23" style="720" customWidth="1"/>
    <col min="13828" max="13829" width="19.109375" style="720" customWidth="1"/>
    <col min="13830" max="13830" width="5.33203125" style="720" customWidth="1"/>
    <col min="13831" max="14079" width="11.5546875" style="720" customWidth="1"/>
    <col min="14080" max="14081" width="33.6640625" style="720"/>
    <col min="14082" max="14082" width="24.6640625" style="720" customWidth="1"/>
    <col min="14083" max="14083" width="23" style="720" customWidth="1"/>
    <col min="14084" max="14085" width="19.109375" style="720" customWidth="1"/>
    <col min="14086" max="14086" width="5.33203125" style="720" customWidth="1"/>
    <col min="14087" max="14335" width="11.5546875" style="720" customWidth="1"/>
    <col min="14336" max="14337" width="33.6640625" style="720"/>
    <col min="14338" max="14338" width="24.6640625" style="720" customWidth="1"/>
    <col min="14339" max="14339" width="23" style="720" customWidth="1"/>
    <col min="14340" max="14341" width="19.109375" style="720" customWidth="1"/>
    <col min="14342" max="14342" width="5.33203125" style="720" customWidth="1"/>
    <col min="14343" max="14591" width="11.5546875" style="720" customWidth="1"/>
    <col min="14592" max="14593" width="33.6640625" style="720"/>
    <col min="14594" max="14594" width="24.6640625" style="720" customWidth="1"/>
    <col min="14595" max="14595" width="23" style="720" customWidth="1"/>
    <col min="14596" max="14597" width="19.109375" style="720" customWidth="1"/>
    <col min="14598" max="14598" width="5.33203125" style="720" customWidth="1"/>
    <col min="14599" max="14847" width="11.5546875" style="720" customWidth="1"/>
    <col min="14848" max="14849" width="33.6640625" style="720"/>
    <col min="14850" max="14850" width="24.6640625" style="720" customWidth="1"/>
    <col min="14851" max="14851" width="23" style="720" customWidth="1"/>
    <col min="14852" max="14853" width="19.109375" style="720" customWidth="1"/>
    <col min="14854" max="14854" width="5.33203125" style="720" customWidth="1"/>
    <col min="14855" max="15103" width="11.5546875" style="720" customWidth="1"/>
    <col min="15104" max="15105" width="33.6640625" style="720"/>
    <col min="15106" max="15106" width="24.6640625" style="720" customWidth="1"/>
    <col min="15107" max="15107" width="23" style="720" customWidth="1"/>
    <col min="15108" max="15109" width="19.109375" style="720" customWidth="1"/>
    <col min="15110" max="15110" width="5.33203125" style="720" customWidth="1"/>
    <col min="15111" max="15359" width="11.5546875" style="720" customWidth="1"/>
    <col min="15360" max="15361" width="33.6640625" style="720"/>
    <col min="15362" max="15362" width="24.6640625" style="720" customWidth="1"/>
    <col min="15363" max="15363" width="23" style="720" customWidth="1"/>
    <col min="15364" max="15365" width="19.109375" style="720" customWidth="1"/>
    <col min="15366" max="15366" width="5.33203125" style="720" customWidth="1"/>
    <col min="15367" max="15615" width="11.5546875" style="720" customWidth="1"/>
    <col min="15616" max="15617" width="33.6640625" style="720"/>
    <col min="15618" max="15618" width="24.6640625" style="720" customWidth="1"/>
    <col min="15619" max="15619" width="23" style="720" customWidth="1"/>
    <col min="15620" max="15621" width="19.109375" style="720" customWidth="1"/>
    <col min="15622" max="15622" width="5.33203125" style="720" customWidth="1"/>
    <col min="15623" max="15871" width="11.5546875" style="720" customWidth="1"/>
    <col min="15872" max="15873" width="33.6640625" style="720"/>
    <col min="15874" max="15874" width="24.6640625" style="720" customWidth="1"/>
    <col min="15875" max="15875" width="23" style="720" customWidth="1"/>
    <col min="15876" max="15877" width="19.109375" style="720" customWidth="1"/>
    <col min="15878" max="15878" width="5.33203125" style="720" customWidth="1"/>
    <col min="15879" max="16127" width="11.5546875" style="720" customWidth="1"/>
    <col min="16128" max="16129" width="33.6640625" style="720"/>
    <col min="16130" max="16130" width="24.6640625" style="720" customWidth="1"/>
    <col min="16131" max="16131" width="23" style="720" customWidth="1"/>
    <col min="16132" max="16133" width="19.109375" style="720" customWidth="1"/>
    <col min="16134" max="16134" width="5.33203125" style="720" customWidth="1"/>
    <col min="16135" max="16383" width="11.5546875" style="720" customWidth="1"/>
    <col min="16384" max="16384" width="33.6640625" style="720"/>
  </cols>
  <sheetData>
    <row r="1" spans="1:8" ht="21" customHeight="1">
      <c r="A1" s="1401" t="s">
        <v>1230</v>
      </c>
      <c r="B1" s="1324"/>
      <c r="C1" s="1324"/>
      <c r="D1" s="1324"/>
    </row>
    <row r="2" spans="1:8" s="1328" customFormat="1" ht="57.75" customHeight="1">
      <c r="A2" s="1326" t="s">
        <v>1223</v>
      </c>
      <c r="B2" s="1326"/>
      <c r="C2" s="1326"/>
      <c r="D2" s="1326"/>
      <c r="E2" s="1326"/>
      <c r="F2" s="883"/>
    </row>
    <row r="3" spans="1:8" s="1332" customFormat="1" ht="24" customHeight="1">
      <c r="A3" s="1329">
        <v>45504</v>
      </c>
      <c r="B3" s="1329"/>
      <c r="C3" s="1329"/>
      <c r="D3" s="1329"/>
      <c r="E3" s="1329"/>
      <c r="F3" s="883"/>
    </row>
    <row r="4" spans="1:8" s="1332" customFormat="1" ht="17.100000000000001" customHeight="1">
      <c r="A4" s="1333" t="s">
        <v>122</v>
      </c>
      <c r="B4" s="1333"/>
      <c r="C4" s="1333"/>
      <c r="D4" s="1333"/>
      <c r="E4" s="1333"/>
    </row>
    <row r="5" spans="1:8" s="1336" customFormat="1" ht="6" customHeight="1" thickBot="1">
      <c r="A5" s="1383"/>
      <c r="B5" s="1383"/>
      <c r="C5" s="1383"/>
      <c r="D5" s="1383"/>
      <c r="E5" s="1335"/>
    </row>
    <row r="6" spans="1:8" s="1386" customFormat="1" ht="55.5" customHeight="1">
      <c r="A6" s="1384" t="s">
        <v>1</v>
      </c>
      <c r="B6" s="1385" t="s">
        <v>1224</v>
      </c>
      <c r="C6" s="1385" t="s">
        <v>1225</v>
      </c>
      <c r="D6" s="1385" t="s">
        <v>1226</v>
      </c>
      <c r="E6" s="1384" t="s">
        <v>1227</v>
      </c>
    </row>
    <row r="7" spans="1:8" s="883" customFormat="1" ht="20.100000000000001" customHeight="1">
      <c r="A7" s="743" t="s">
        <v>29</v>
      </c>
      <c r="B7" s="1341" t="s">
        <v>131</v>
      </c>
      <c r="C7" s="1341">
        <v>761354.54805999994</v>
      </c>
      <c r="D7" s="1341" t="s">
        <v>131</v>
      </c>
      <c r="E7" s="1342">
        <v>761354.54805999994</v>
      </c>
    </row>
    <row r="8" spans="1:8" s="883" customFormat="1" ht="20.100000000000001" customHeight="1">
      <c r="A8" s="1344" t="s">
        <v>30</v>
      </c>
      <c r="B8" s="1341">
        <v>24159.243829999999</v>
      </c>
      <c r="C8" s="1341" t="s">
        <v>131</v>
      </c>
      <c r="D8" s="1341" t="s">
        <v>131</v>
      </c>
      <c r="E8" s="1342">
        <v>24159.243829999999</v>
      </c>
    </row>
    <row r="9" spans="1:8" s="883" customFormat="1" ht="20.100000000000001" customHeight="1">
      <c r="A9" s="1344" t="s">
        <v>95</v>
      </c>
      <c r="B9" s="1341" t="s">
        <v>131</v>
      </c>
      <c r="C9" s="1341">
        <v>1440810.696607603</v>
      </c>
      <c r="D9" s="1341">
        <v>310381.90775119816</v>
      </c>
      <c r="E9" s="1342">
        <v>1751192.60436</v>
      </c>
      <c r="H9" s="1387"/>
    </row>
    <row r="10" spans="1:8" s="883" customFormat="1" ht="20.100000000000001" customHeight="1">
      <c r="A10" s="743" t="s">
        <v>32</v>
      </c>
      <c r="B10" s="1341">
        <v>124726.76953000001</v>
      </c>
      <c r="C10" s="1341" t="s">
        <v>131</v>
      </c>
      <c r="D10" s="1341" t="s">
        <v>131</v>
      </c>
      <c r="E10" s="1342">
        <v>124726.76953000001</v>
      </c>
    </row>
    <row r="11" spans="1:8" s="883" customFormat="1" ht="20.100000000000001" customHeight="1">
      <c r="A11" s="1344" t="s">
        <v>33</v>
      </c>
      <c r="B11" s="1341" t="s">
        <v>131</v>
      </c>
      <c r="C11" s="1341">
        <v>112394.87033032627</v>
      </c>
      <c r="D11" s="1341">
        <v>2377.0213750868438</v>
      </c>
      <c r="E11" s="1342">
        <v>114771.89171</v>
      </c>
    </row>
    <row r="12" spans="1:8" s="883" customFormat="1" ht="20.100000000000001" customHeight="1">
      <c r="A12" s="1344" t="s">
        <v>114</v>
      </c>
      <c r="B12" s="1341" t="s">
        <v>131</v>
      </c>
      <c r="C12" s="1341">
        <v>464389.31464999996</v>
      </c>
      <c r="D12" s="1341" t="s">
        <v>131</v>
      </c>
      <c r="E12" s="1342">
        <v>464389.31464999996</v>
      </c>
    </row>
    <row r="13" spans="1:8" s="883" customFormat="1" ht="20.100000000000001" customHeight="1">
      <c r="A13" s="1344" t="s">
        <v>35</v>
      </c>
      <c r="B13" s="1341">
        <v>93336.102329999994</v>
      </c>
      <c r="C13" s="1341" t="s">
        <v>131</v>
      </c>
      <c r="D13" s="1341" t="s">
        <v>131</v>
      </c>
      <c r="E13" s="1342">
        <v>93336.102329999994</v>
      </c>
    </row>
    <row r="14" spans="1:8" s="883" customFormat="1" ht="20.100000000000001" customHeight="1">
      <c r="A14" s="1344" t="s">
        <v>36</v>
      </c>
      <c r="B14" s="1341" t="s">
        <v>131</v>
      </c>
      <c r="C14" s="1341">
        <v>471776.26573201007</v>
      </c>
      <c r="D14" s="1341">
        <v>57050.99546812247</v>
      </c>
      <c r="E14" s="1342">
        <v>528827.26119999995</v>
      </c>
    </row>
    <row r="15" spans="1:8" s="883" customFormat="1" ht="20.100000000000001" customHeight="1">
      <c r="A15" s="1344" t="s">
        <v>37</v>
      </c>
      <c r="B15" s="1341" t="s">
        <v>131</v>
      </c>
      <c r="C15" s="1341">
        <v>90020.506125958549</v>
      </c>
      <c r="D15" s="1341">
        <v>68501.873767635363</v>
      </c>
      <c r="E15" s="1342">
        <v>158522.37988999998</v>
      </c>
    </row>
    <row r="16" spans="1:8" s="883" customFormat="1" ht="20.100000000000001" customHeight="1">
      <c r="A16" s="1344" t="s">
        <v>38</v>
      </c>
      <c r="B16" s="1341">
        <v>29074.10628</v>
      </c>
      <c r="C16" s="1341" t="s">
        <v>131</v>
      </c>
      <c r="D16" s="1341" t="s">
        <v>131</v>
      </c>
      <c r="E16" s="1342">
        <v>29074.10628</v>
      </c>
    </row>
    <row r="17" spans="1:8" s="883" customFormat="1" ht="20.100000000000001" customHeight="1">
      <c r="A17" s="1344" t="s">
        <v>39</v>
      </c>
      <c r="B17" s="1341" t="s">
        <v>131</v>
      </c>
      <c r="C17" s="1341">
        <v>57808.728909999998</v>
      </c>
      <c r="D17" s="1341" t="s">
        <v>131</v>
      </c>
      <c r="E17" s="1342">
        <v>57808.728909999998</v>
      </c>
    </row>
    <row r="18" spans="1:8" s="883" customFormat="1" ht="20.100000000000001" customHeight="1">
      <c r="A18" s="1344" t="s">
        <v>40</v>
      </c>
      <c r="B18" s="1341">
        <v>77621.57634</v>
      </c>
      <c r="C18" s="1341" t="s">
        <v>131</v>
      </c>
      <c r="D18" s="1341" t="s">
        <v>131</v>
      </c>
      <c r="E18" s="1342">
        <v>77621.57634</v>
      </c>
    </row>
    <row r="19" spans="1:8" s="883" customFormat="1" ht="20.100000000000001" customHeight="1">
      <c r="A19" s="1344" t="s">
        <v>41</v>
      </c>
      <c r="B19" s="1341">
        <v>30505.85914</v>
      </c>
      <c r="C19" s="1341" t="s">
        <v>131</v>
      </c>
      <c r="D19" s="1341" t="s">
        <v>131</v>
      </c>
      <c r="E19" s="1342">
        <v>30505.85914</v>
      </c>
      <c r="H19" s="1387"/>
    </row>
    <row r="20" spans="1:8" s="883" customFormat="1" ht="20.100000000000001" customHeight="1">
      <c r="A20" s="745" t="s">
        <v>42</v>
      </c>
      <c r="B20" s="1341">
        <v>16858.910390000001</v>
      </c>
      <c r="C20" s="1341" t="s">
        <v>131</v>
      </c>
      <c r="D20" s="1341" t="s">
        <v>131</v>
      </c>
      <c r="E20" s="1342">
        <v>16858.910390000001</v>
      </c>
    </row>
    <row r="21" spans="1:8" s="883" customFormat="1" ht="20.100000000000001" customHeight="1">
      <c r="A21" s="1344" t="s">
        <v>43</v>
      </c>
      <c r="B21" s="1341">
        <v>14134.440720000001</v>
      </c>
      <c r="C21" s="1341" t="s">
        <v>131</v>
      </c>
      <c r="D21" s="1341" t="s">
        <v>131</v>
      </c>
      <c r="E21" s="1342">
        <v>14134.440720000001</v>
      </c>
    </row>
    <row r="22" spans="1:8" s="883" customFormat="1" ht="20.100000000000001" customHeight="1">
      <c r="A22" s="1344" t="s">
        <v>44</v>
      </c>
      <c r="B22" s="1341">
        <v>6046.19067</v>
      </c>
      <c r="C22" s="1341" t="s">
        <v>131</v>
      </c>
      <c r="D22" s="1341" t="s">
        <v>131</v>
      </c>
      <c r="E22" s="1342">
        <v>6046.19067</v>
      </c>
    </row>
    <row r="23" spans="1:8" s="883" customFormat="1" ht="20.100000000000001" customHeight="1">
      <c r="A23" s="1344" t="s">
        <v>771</v>
      </c>
      <c r="B23" s="1341">
        <v>8499.2338099999997</v>
      </c>
      <c r="C23" s="1341" t="s">
        <v>131</v>
      </c>
      <c r="D23" s="1341" t="s">
        <v>131</v>
      </c>
      <c r="E23" s="1342">
        <v>8499.2338099999997</v>
      </c>
    </row>
    <row r="24" spans="1:8" s="1348" customFormat="1" ht="24" customHeight="1" thickBot="1">
      <c r="A24" s="1388" t="s">
        <v>46</v>
      </c>
      <c r="B24" s="1389">
        <v>424962.43303999997</v>
      </c>
      <c r="C24" s="1389">
        <v>3398554.9304158976</v>
      </c>
      <c r="D24" s="1389">
        <v>438311.79836204287</v>
      </c>
      <c r="E24" s="1389">
        <v>4261829.1618200019</v>
      </c>
    </row>
    <row r="25" spans="1:8" ht="6.75" customHeight="1">
      <c r="A25" s="1390"/>
      <c r="B25" s="1391"/>
      <c r="C25" s="1391"/>
      <c r="D25" s="1391"/>
      <c r="E25" s="1391"/>
      <c r="F25" s="1392"/>
    </row>
    <row r="26" spans="1:8" ht="23.25" customHeight="1">
      <c r="A26" s="1393" t="s">
        <v>1228</v>
      </c>
      <c r="B26" s="1393"/>
      <c r="C26" s="1393"/>
      <c r="D26" s="1393"/>
      <c r="E26" s="1393"/>
      <c r="F26" s="1392"/>
    </row>
    <row r="27" spans="1:8" ht="16.5" customHeight="1">
      <c r="A27" s="1354"/>
      <c r="B27" s="1394"/>
      <c r="C27" s="1394"/>
      <c r="D27" s="1394"/>
    </row>
    <row r="28" spans="1:8">
      <c r="D28" s="1395"/>
    </row>
    <row r="29" spans="1:8">
      <c r="C29" s="1396"/>
      <c r="D29" s="1397"/>
    </row>
    <row r="30" spans="1:8">
      <c r="C30" s="1397"/>
      <c r="D30" s="1397"/>
    </row>
    <row r="31" spans="1:8">
      <c r="C31" s="1396"/>
      <c r="D31" s="1397"/>
    </row>
    <row r="32" spans="1:8">
      <c r="C32" s="1396"/>
      <c r="D32" s="1397"/>
    </row>
    <row r="33" spans="3:4">
      <c r="C33" s="1396"/>
      <c r="D33" s="1397"/>
    </row>
    <row r="34" spans="3:4">
      <c r="C34" s="1397"/>
      <c r="D34" s="1397"/>
    </row>
    <row r="35" spans="3:4">
      <c r="C35" s="1397"/>
      <c r="D35" s="1397"/>
    </row>
    <row r="36" spans="3:4">
      <c r="C36" s="1396"/>
      <c r="D36" s="1396"/>
    </row>
    <row r="202" spans="3:3">
      <c r="C202" s="720" t="s">
        <v>155</v>
      </c>
    </row>
  </sheetData>
  <mergeCells count="4">
    <mergeCell ref="A2:E2"/>
    <mergeCell ref="A4:E4"/>
    <mergeCell ref="A5:D5"/>
    <mergeCell ref="A26:E26"/>
  </mergeCells>
  <hyperlinks>
    <hyperlink ref="A1" location="Índice!A1" display="Volver al Índice" xr:uid="{A9A15AE4-33EC-4D0E-A7D5-80F350FB598D}"/>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90408-C3A9-4432-AB8C-23A97D29992D}">
  <dimension ref="A1:FP33"/>
  <sheetViews>
    <sheetView showGridLines="0" zoomScaleNormal="100" workbookViewId="0"/>
  </sheetViews>
  <sheetFormatPr baseColWidth="10" defaultRowHeight="23.25" customHeight="1"/>
  <cols>
    <col min="1" max="1" width="35.5546875" style="7" customWidth="1"/>
    <col min="2" max="2" width="10.5546875" style="7" customWidth="1"/>
    <col min="3" max="3" width="13.5546875" style="7" customWidth="1"/>
    <col min="4" max="4" width="11.88671875" style="7" customWidth="1"/>
    <col min="5" max="5" width="12.44140625" style="7" customWidth="1"/>
    <col min="6" max="6" width="14.5546875" style="7" customWidth="1"/>
    <col min="7" max="7" width="15" style="7" customWidth="1"/>
    <col min="8" max="8" width="12.5546875" style="7" customWidth="1"/>
    <col min="9" max="9" width="12.44140625" style="7" customWidth="1"/>
    <col min="10" max="10" width="15.5546875" style="7" customWidth="1"/>
    <col min="11" max="11" width="11.5546875" style="7" bestFit="1" customWidth="1"/>
    <col min="12" max="20" width="11.5546875" style="7"/>
    <col min="21" max="21" width="12.88671875" style="7" customWidth="1"/>
    <col min="22" max="16384" width="11.5546875" style="7"/>
  </cols>
  <sheetData>
    <row r="1" spans="1:172" s="1" customFormat="1" ht="23.25" customHeight="1">
      <c r="A1" s="1401" t="s">
        <v>1230</v>
      </c>
      <c r="B1" s="273"/>
      <c r="C1" s="273"/>
      <c r="D1" s="273"/>
      <c r="E1" s="273"/>
      <c r="F1" s="273"/>
      <c r="G1" s="273"/>
      <c r="H1" s="273"/>
      <c r="I1" s="273"/>
      <c r="J1" s="273"/>
    </row>
    <row r="2" spans="1:172" s="377" customFormat="1" ht="23.25" customHeight="1">
      <c r="A2" s="167" t="s">
        <v>684</v>
      </c>
      <c r="B2" s="614"/>
      <c r="C2" s="614"/>
      <c r="D2" s="614"/>
      <c r="E2" s="614"/>
      <c r="F2" s="614"/>
      <c r="G2" s="614"/>
      <c r="H2" s="614"/>
      <c r="I2" s="614"/>
      <c r="J2" s="614"/>
      <c r="U2" s="615"/>
    </row>
    <row r="3" spans="1:172" s="575" customFormat="1" ht="19.5" customHeight="1">
      <c r="A3" s="616">
        <v>45504</v>
      </c>
      <c r="B3" s="616"/>
      <c r="C3" s="616"/>
      <c r="D3" s="616"/>
      <c r="E3" s="616"/>
      <c r="F3" s="616"/>
      <c r="G3" s="616"/>
      <c r="H3" s="616"/>
      <c r="I3" s="616"/>
      <c r="J3" s="616"/>
      <c r="U3" s="617"/>
    </row>
    <row r="4" spans="1:172" s="6" customFormat="1" ht="23.25" customHeight="1">
      <c r="A4" s="170" t="s">
        <v>173</v>
      </c>
      <c r="B4" s="170"/>
      <c r="C4" s="170"/>
      <c r="D4" s="170"/>
      <c r="E4" s="170"/>
      <c r="F4" s="170"/>
      <c r="G4" s="170"/>
      <c r="H4" s="170"/>
      <c r="I4" s="170"/>
      <c r="J4" s="170"/>
      <c r="U4" s="618"/>
    </row>
    <row r="5" spans="1:172" ht="10.5" customHeight="1" thickBot="1">
      <c r="A5" s="619"/>
    </row>
    <row r="6" spans="1:172" s="62" customFormat="1" ht="23.25" customHeight="1">
      <c r="A6" s="620" t="s">
        <v>1</v>
      </c>
      <c r="B6" s="621" t="s">
        <v>550</v>
      </c>
      <c r="C6" s="621" t="s">
        <v>685</v>
      </c>
      <c r="D6" s="621" t="s">
        <v>686</v>
      </c>
      <c r="E6" s="621" t="s">
        <v>687</v>
      </c>
      <c r="F6" s="621" t="s">
        <v>688</v>
      </c>
      <c r="G6" s="621" t="s">
        <v>689</v>
      </c>
      <c r="H6" s="621" t="s">
        <v>690</v>
      </c>
      <c r="I6" s="621" t="s">
        <v>691</v>
      </c>
      <c r="J6" s="622" t="s">
        <v>692</v>
      </c>
    </row>
    <row r="7" spans="1:172" s="62" customFormat="1" ht="41.25" customHeight="1">
      <c r="A7" s="623"/>
      <c r="B7" s="624"/>
      <c r="C7" s="625"/>
      <c r="D7" s="625"/>
      <c r="E7" s="625"/>
      <c r="F7" s="625"/>
      <c r="G7" s="625"/>
      <c r="H7" s="625"/>
      <c r="I7" s="625"/>
      <c r="J7" s="626"/>
    </row>
    <row r="8" spans="1:172" s="62" customFormat="1" ht="9" customHeight="1">
      <c r="A8" s="627"/>
      <c r="B8" s="174"/>
      <c r="C8" s="387"/>
      <c r="D8" s="387"/>
      <c r="E8" s="387"/>
      <c r="F8" s="387"/>
      <c r="G8" s="387"/>
      <c r="H8" s="387"/>
      <c r="I8" s="387"/>
      <c r="J8" s="628"/>
    </row>
    <row r="9" spans="1:172" s="634" customFormat="1" ht="18" customHeight="1">
      <c r="A9" s="288" t="s">
        <v>29</v>
      </c>
      <c r="B9" s="629">
        <v>15.329038015356245</v>
      </c>
      <c r="C9" s="629">
        <v>0.20333964958969508</v>
      </c>
      <c r="D9" s="629">
        <v>11.410545173067746</v>
      </c>
      <c r="E9" s="629">
        <v>64.906269613259482</v>
      </c>
      <c r="F9" s="629">
        <v>2.2574777992131887</v>
      </c>
      <c r="G9" s="629">
        <v>6.307994927851425E-2</v>
      </c>
      <c r="H9" s="629">
        <v>1.0298955198899356</v>
      </c>
      <c r="I9" s="629">
        <v>4.8003542803451902</v>
      </c>
      <c r="J9" s="630">
        <v>110652300.45100001</v>
      </c>
      <c r="K9" s="631"/>
      <c r="L9" s="632"/>
      <c r="M9" s="632"/>
      <c r="N9" s="632"/>
      <c r="O9" s="632"/>
      <c r="P9" s="632"/>
      <c r="Q9" s="632"/>
      <c r="R9" s="632"/>
      <c r="S9" s="632"/>
      <c r="T9" s="632"/>
      <c r="U9" s="632"/>
      <c r="V9" s="633"/>
      <c r="W9" s="633"/>
      <c r="X9" s="633"/>
      <c r="Y9" s="633"/>
      <c r="Z9" s="633"/>
      <c r="AA9" s="633"/>
      <c r="AB9" s="633"/>
      <c r="AC9" s="633"/>
      <c r="AD9" s="633"/>
      <c r="AE9" s="632"/>
      <c r="AF9" s="632"/>
      <c r="AG9" s="632"/>
      <c r="AH9" s="632"/>
      <c r="AI9" s="632"/>
      <c r="AJ9" s="632"/>
      <c r="AK9" s="632"/>
      <c r="AL9" s="632"/>
      <c r="AM9" s="632"/>
      <c r="AN9" s="632"/>
      <c r="AO9" s="632"/>
      <c r="AP9" s="632"/>
      <c r="AQ9" s="632"/>
      <c r="AR9" s="632"/>
      <c r="AS9" s="632"/>
      <c r="AT9" s="632"/>
      <c r="AU9" s="632"/>
      <c r="AV9" s="632"/>
      <c r="AW9" s="632"/>
      <c r="AX9" s="632"/>
      <c r="AY9" s="632"/>
      <c r="AZ9" s="632"/>
      <c r="BA9" s="632"/>
      <c r="BB9" s="632"/>
      <c r="BC9" s="632"/>
      <c r="BD9" s="632"/>
      <c r="BE9" s="632"/>
      <c r="BF9" s="632"/>
      <c r="BG9" s="632"/>
      <c r="BH9" s="632"/>
      <c r="BI9" s="632"/>
      <c r="BJ9" s="632"/>
      <c r="BK9" s="632"/>
      <c r="BL9" s="632"/>
      <c r="BM9" s="632"/>
      <c r="BN9" s="632"/>
      <c r="BO9" s="632"/>
      <c r="BP9" s="632"/>
      <c r="BQ9" s="632"/>
      <c r="BR9" s="632"/>
      <c r="BS9" s="632"/>
      <c r="BT9" s="632"/>
      <c r="BU9" s="632"/>
      <c r="BV9" s="632"/>
      <c r="BW9" s="632"/>
      <c r="BX9" s="632"/>
      <c r="BY9" s="632"/>
      <c r="BZ9" s="632"/>
      <c r="CA9" s="632"/>
      <c r="CB9" s="632"/>
      <c r="CC9" s="632"/>
      <c r="CD9" s="632"/>
      <c r="CE9" s="632"/>
      <c r="CF9" s="632"/>
      <c r="CG9" s="632"/>
      <c r="CH9" s="632"/>
      <c r="CI9" s="632"/>
      <c r="CJ9" s="632"/>
      <c r="CK9" s="632"/>
      <c r="CL9" s="632"/>
      <c r="CM9" s="632"/>
      <c r="CN9" s="632"/>
      <c r="CO9" s="632"/>
      <c r="CP9" s="632"/>
      <c r="CQ9" s="632"/>
      <c r="CR9" s="632"/>
      <c r="CS9" s="632"/>
      <c r="CT9" s="632"/>
      <c r="CU9" s="632"/>
      <c r="CV9" s="632"/>
      <c r="CW9" s="632"/>
      <c r="CX9" s="632"/>
      <c r="CY9" s="632"/>
      <c r="CZ9" s="632"/>
      <c r="DA9" s="632"/>
      <c r="DB9" s="632"/>
      <c r="DC9" s="632"/>
      <c r="DD9" s="632"/>
      <c r="DE9" s="632"/>
      <c r="DF9" s="632"/>
      <c r="DG9" s="632"/>
      <c r="DH9" s="632"/>
      <c r="DI9" s="632"/>
      <c r="DJ9" s="632"/>
      <c r="DK9" s="632"/>
      <c r="DL9" s="632"/>
      <c r="DM9" s="632"/>
      <c r="DN9" s="632"/>
      <c r="DO9" s="632"/>
      <c r="DP9" s="632"/>
      <c r="DQ9" s="632"/>
      <c r="DR9" s="632"/>
      <c r="DS9" s="632"/>
      <c r="DT9" s="632"/>
      <c r="DU9" s="632"/>
      <c r="DV9" s="632"/>
      <c r="DW9" s="632"/>
      <c r="DX9" s="632"/>
      <c r="DY9" s="632"/>
      <c r="DZ9" s="632"/>
      <c r="EA9" s="632"/>
      <c r="EB9" s="632"/>
      <c r="EC9" s="632"/>
      <c r="ED9" s="632"/>
      <c r="EE9" s="632"/>
      <c r="EF9" s="632"/>
      <c r="EG9" s="632"/>
      <c r="EH9" s="632"/>
      <c r="EI9" s="632"/>
      <c r="EJ9" s="632"/>
      <c r="EK9" s="632"/>
      <c r="EL9" s="632"/>
      <c r="EM9" s="632"/>
      <c r="EN9" s="632"/>
      <c r="EO9" s="632"/>
      <c r="EP9" s="632"/>
      <c r="EQ9" s="632"/>
      <c r="ER9" s="632"/>
      <c r="ES9" s="632"/>
      <c r="ET9" s="632"/>
      <c r="EU9" s="632"/>
      <c r="EV9" s="632"/>
      <c r="EW9" s="632"/>
      <c r="EX9" s="632"/>
      <c r="EY9" s="632"/>
      <c r="EZ9" s="632"/>
      <c r="FA9" s="632"/>
      <c r="FB9" s="632"/>
      <c r="FC9" s="632"/>
      <c r="FD9" s="632"/>
      <c r="FE9" s="632"/>
      <c r="FF9" s="632"/>
      <c r="FG9" s="632"/>
      <c r="FH9" s="632"/>
      <c r="FI9" s="632"/>
      <c r="FJ9" s="632"/>
      <c r="FK9" s="632"/>
      <c r="FL9" s="632"/>
      <c r="FM9" s="632"/>
      <c r="FN9" s="632"/>
      <c r="FO9" s="632"/>
      <c r="FP9" s="632"/>
    </row>
    <row r="10" spans="1:172" s="634" customFormat="1" ht="18" customHeight="1">
      <c r="A10" s="288" t="s">
        <v>30</v>
      </c>
      <c r="B10" s="629">
        <v>15.119522400498484</v>
      </c>
      <c r="C10" s="629" t="s">
        <v>131</v>
      </c>
      <c r="D10" s="629">
        <v>2.8255997284088066</v>
      </c>
      <c r="E10" s="629">
        <v>76.920679095689408</v>
      </c>
      <c r="F10" s="629">
        <v>0.74626844006241289</v>
      </c>
      <c r="G10" s="629">
        <v>0.32853138372530716</v>
      </c>
      <c r="H10" s="629">
        <v>1.3058447831069766</v>
      </c>
      <c r="I10" s="629">
        <v>2.7535541685085985</v>
      </c>
      <c r="J10" s="630">
        <v>2152823.855</v>
      </c>
      <c r="K10" s="631"/>
      <c r="L10" s="632"/>
      <c r="M10" s="632"/>
      <c r="N10" s="632"/>
      <c r="O10" s="632"/>
      <c r="P10" s="632"/>
      <c r="Q10" s="632"/>
      <c r="R10" s="632"/>
      <c r="S10" s="632"/>
      <c r="T10" s="632"/>
      <c r="U10" s="632"/>
      <c r="V10" s="633"/>
      <c r="W10" s="633"/>
      <c r="X10" s="633"/>
      <c r="Y10" s="633"/>
      <c r="Z10" s="633"/>
      <c r="AA10" s="633"/>
      <c r="AB10" s="633"/>
      <c r="AC10" s="633"/>
      <c r="AD10" s="633"/>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632"/>
      <c r="BW10" s="632"/>
      <c r="BX10" s="632"/>
      <c r="BY10" s="632"/>
      <c r="BZ10" s="632"/>
      <c r="CA10" s="632"/>
      <c r="CB10" s="632"/>
      <c r="CC10" s="632"/>
      <c r="CD10" s="632"/>
      <c r="CE10" s="632"/>
      <c r="CF10" s="632"/>
      <c r="CG10" s="632"/>
      <c r="CH10" s="632"/>
      <c r="CI10" s="632"/>
      <c r="CJ10" s="632"/>
      <c r="CK10" s="632"/>
      <c r="CL10" s="632"/>
      <c r="CM10" s="632"/>
      <c r="CN10" s="632"/>
      <c r="CO10" s="632"/>
      <c r="CP10" s="632"/>
      <c r="CQ10" s="632"/>
      <c r="CR10" s="632"/>
      <c r="CS10" s="632"/>
      <c r="CT10" s="632"/>
      <c r="CU10" s="632"/>
      <c r="CV10" s="632"/>
      <c r="CW10" s="632"/>
      <c r="CX10" s="632"/>
      <c r="CY10" s="632"/>
      <c r="CZ10" s="632"/>
      <c r="DA10" s="632"/>
      <c r="DB10" s="632"/>
      <c r="DC10" s="632"/>
      <c r="DD10" s="632"/>
      <c r="DE10" s="632"/>
      <c r="DF10" s="632"/>
      <c r="DG10" s="632"/>
      <c r="DH10" s="632"/>
      <c r="DI10" s="632"/>
      <c r="DJ10" s="632"/>
      <c r="DK10" s="632"/>
      <c r="DL10" s="632"/>
      <c r="DM10" s="632"/>
      <c r="DN10" s="632"/>
      <c r="DO10" s="632"/>
      <c r="DP10" s="632"/>
      <c r="DQ10" s="632"/>
      <c r="DR10" s="632"/>
      <c r="DS10" s="632"/>
      <c r="DT10" s="632"/>
      <c r="DU10" s="632"/>
      <c r="DV10" s="632"/>
      <c r="DW10" s="632"/>
      <c r="DX10" s="632"/>
      <c r="DY10" s="632"/>
      <c r="DZ10" s="632"/>
      <c r="EA10" s="632"/>
      <c r="EB10" s="632"/>
      <c r="EC10" s="632"/>
      <c r="ED10" s="632"/>
      <c r="EE10" s="632"/>
      <c r="EF10" s="632"/>
      <c r="EG10" s="632"/>
      <c r="EH10" s="632"/>
      <c r="EI10" s="632"/>
      <c r="EJ10" s="632"/>
      <c r="EK10" s="632"/>
      <c r="EL10" s="632"/>
      <c r="EM10" s="632"/>
      <c r="EN10" s="632"/>
      <c r="EO10" s="632"/>
      <c r="EP10" s="632"/>
      <c r="EQ10" s="632"/>
      <c r="ER10" s="632"/>
      <c r="ES10" s="632"/>
      <c r="ET10" s="632"/>
      <c r="EU10" s="632"/>
      <c r="EV10" s="632"/>
      <c r="EW10" s="632"/>
      <c r="EX10" s="632"/>
      <c r="EY10" s="632"/>
      <c r="EZ10" s="632"/>
      <c r="FA10" s="632"/>
      <c r="FB10" s="632"/>
      <c r="FC10" s="632"/>
      <c r="FD10" s="632"/>
      <c r="FE10" s="632"/>
      <c r="FF10" s="632"/>
      <c r="FG10" s="632"/>
      <c r="FH10" s="632"/>
      <c r="FI10" s="632"/>
      <c r="FJ10" s="632"/>
      <c r="FK10" s="632"/>
      <c r="FL10" s="632"/>
      <c r="FM10" s="632"/>
      <c r="FN10" s="632"/>
      <c r="FO10" s="632"/>
      <c r="FP10" s="632"/>
    </row>
    <row r="11" spans="1:172" s="634" customFormat="1" ht="18" customHeight="1">
      <c r="A11" s="288" t="s">
        <v>31</v>
      </c>
      <c r="B11" s="629">
        <v>17.982793444635217</v>
      </c>
      <c r="C11" s="629">
        <v>1.5945825808305787E-2</v>
      </c>
      <c r="D11" s="629">
        <v>16.718482017171389</v>
      </c>
      <c r="E11" s="629">
        <v>58.663073023620846</v>
      </c>
      <c r="F11" s="629">
        <v>3.7040480183768656</v>
      </c>
      <c r="G11" s="629">
        <v>6.1091467117421975E-3</v>
      </c>
      <c r="H11" s="629">
        <v>0.54722590383235625</v>
      </c>
      <c r="I11" s="629">
        <v>2.3623226198432654</v>
      </c>
      <c r="J11" s="630">
        <v>188137010.655</v>
      </c>
      <c r="K11" s="631"/>
      <c r="L11" s="632"/>
      <c r="M11" s="632"/>
      <c r="N11" s="632"/>
      <c r="O11" s="632"/>
      <c r="P11" s="632"/>
      <c r="Q11" s="632"/>
      <c r="R11" s="632"/>
      <c r="S11" s="632"/>
      <c r="T11" s="632"/>
      <c r="U11" s="632"/>
      <c r="V11" s="633"/>
      <c r="W11" s="633"/>
      <c r="X11" s="633"/>
      <c r="Y11" s="633"/>
      <c r="Z11" s="633"/>
      <c r="AA11" s="633"/>
      <c r="AB11" s="633"/>
      <c r="AC11" s="633"/>
      <c r="AD11" s="633"/>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632"/>
      <c r="BW11" s="632"/>
      <c r="BX11" s="632"/>
      <c r="BY11" s="632"/>
      <c r="BZ11" s="632"/>
      <c r="CA11" s="632"/>
      <c r="CB11" s="632"/>
      <c r="CC11" s="632"/>
      <c r="CD11" s="632"/>
      <c r="CE11" s="632"/>
      <c r="CF11" s="632"/>
      <c r="CG11" s="632"/>
      <c r="CH11" s="632"/>
      <c r="CI11" s="632"/>
      <c r="CJ11" s="632"/>
      <c r="CK11" s="632"/>
      <c r="CL11" s="632"/>
      <c r="CM11" s="632"/>
      <c r="CN11" s="632"/>
      <c r="CO11" s="632"/>
      <c r="CP11" s="632"/>
      <c r="CQ11" s="632"/>
      <c r="CR11" s="632"/>
      <c r="CS11" s="632"/>
      <c r="CT11" s="632"/>
      <c r="CU11" s="632"/>
      <c r="CV11" s="632"/>
      <c r="CW11" s="632"/>
      <c r="CX11" s="632"/>
      <c r="CY11" s="632"/>
      <c r="CZ11" s="632"/>
      <c r="DA11" s="632"/>
      <c r="DB11" s="632"/>
      <c r="DC11" s="632"/>
      <c r="DD11" s="632"/>
      <c r="DE11" s="632"/>
      <c r="DF11" s="632"/>
      <c r="DG11" s="632"/>
      <c r="DH11" s="632"/>
      <c r="DI11" s="632"/>
      <c r="DJ11" s="632"/>
      <c r="DK11" s="632"/>
      <c r="DL11" s="632"/>
      <c r="DM11" s="632"/>
      <c r="DN11" s="632"/>
      <c r="DO11" s="632"/>
      <c r="DP11" s="632"/>
      <c r="DQ11" s="632"/>
      <c r="DR11" s="632"/>
      <c r="DS11" s="632"/>
      <c r="DT11" s="632"/>
      <c r="DU11" s="632"/>
      <c r="DV11" s="632"/>
      <c r="DW11" s="632"/>
      <c r="DX11" s="632"/>
      <c r="DY11" s="632"/>
      <c r="DZ11" s="632"/>
      <c r="EA11" s="632"/>
      <c r="EB11" s="632"/>
      <c r="EC11" s="632"/>
      <c r="ED11" s="632"/>
      <c r="EE11" s="632"/>
      <c r="EF11" s="632"/>
      <c r="EG11" s="632"/>
      <c r="EH11" s="632"/>
      <c r="EI11" s="632"/>
      <c r="EJ11" s="632"/>
      <c r="EK11" s="632"/>
      <c r="EL11" s="632"/>
      <c r="EM11" s="632"/>
      <c r="EN11" s="632"/>
      <c r="EO11" s="632"/>
      <c r="EP11" s="632"/>
      <c r="EQ11" s="632"/>
      <c r="ER11" s="632"/>
      <c r="ES11" s="632"/>
      <c r="ET11" s="632"/>
      <c r="EU11" s="632"/>
      <c r="EV11" s="632"/>
      <c r="EW11" s="632"/>
      <c r="EX11" s="632"/>
      <c r="EY11" s="632"/>
      <c r="EZ11" s="632"/>
      <c r="FA11" s="632"/>
      <c r="FB11" s="632"/>
      <c r="FC11" s="632"/>
      <c r="FD11" s="632"/>
      <c r="FE11" s="632"/>
      <c r="FF11" s="632"/>
      <c r="FG11" s="632"/>
      <c r="FH11" s="632"/>
      <c r="FI11" s="632"/>
      <c r="FJ11" s="632"/>
      <c r="FK11" s="632"/>
      <c r="FL11" s="632"/>
      <c r="FM11" s="632"/>
      <c r="FN11" s="632"/>
      <c r="FO11" s="632"/>
      <c r="FP11" s="632"/>
    </row>
    <row r="12" spans="1:172" s="634" customFormat="1" ht="18" customHeight="1">
      <c r="A12" s="288" t="s">
        <v>32</v>
      </c>
      <c r="B12" s="629">
        <v>16.107601181330203</v>
      </c>
      <c r="C12" s="629" t="s">
        <v>131</v>
      </c>
      <c r="D12" s="629">
        <v>9.8301559694181329</v>
      </c>
      <c r="E12" s="629">
        <v>69.198626308286833</v>
      </c>
      <c r="F12" s="629">
        <v>1.583232862683762</v>
      </c>
      <c r="G12" s="629">
        <v>0.11049052104393528</v>
      </c>
      <c r="H12" s="629">
        <v>0.71246485444808327</v>
      </c>
      <c r="I12" s="629">
        <v>2.4574283027890447</v>
      </c>
      <c r="J12" s="630">
        <v>10875460.525</v>
      </c>
      <c r="K12" s="631"/>
      <c r="L12" s="632"/>
      <c r="M12" s="632"/>
      <c r="N12" s="632"/>
      <c r="O12" s="632"/>
      <c r="P12" s="632"/>
      <c r="Q12" s="632"/>
      <c r="R12" s="632"/>
      <c r="S12" s="632"/>
      <c r="T12" s="632"/>
      <c r="U12" s="632"/>
      <c r="V12" s="633"/>
      <c r="W12" s="633"/>
      <c r="X12" s="633"/>
      <c r="Y12" s="633"/>
      <c r="Z12" s="633"/>
      <c r="AA12" s="633"/>
      <c r="AB12" s="633"/>
      <c r="AC12" s="633"/>
      <c r="AD12" s="633"/>
      <c r="AE12" s="632"/>
      <c r="AF12" s="632"/>
      <c r="AG12" s="632"/>
      <c r="AH12" s="632"/>
      <c r="AI12" s="632"/>
      <c r="AJ12" s="632"/>
      <c r="AK12" s="632"/>
      <c r="AL12" s="632"/>
      <c r="AM12" s="632"/>
      <c r="AN12" s="632"/>
      <c r="AO12" s="632"/>
      <c r="AP12" s="632"/>
      <c r="AQ12" s="632"/>
      <c r="AR12" s="632"/>
      <c r="AS12" s="632"/>
      <c r="AT12" s="632"/>
      <c r="AU12" s="632"/>
      <c r="AV12" s="632"/>
      <c r="AW12" s="632"/>
      <c r="AX12" s="632"/>
      <c r="AY12" s="632"/>
      <c r="AZ12" s="632"/>
      <c r="BA12" s="632"/>
      <c r="BB12" s="632"/>
      <c r="BC12" s="632"/>
      <c r="BD12" s="632"/>
      <c r="BE12" s="632"/>
      <c r="BF12" s="632"/>
      <c r="BG12" s="632"/>
      <c r="BH12" s="632"/>
      <c r="BI12" s="632"/>
      <c r="BJ12" s="632"/>
      <c r="BK12" s="632"/>
      <c r="BL12" s="632"/>
      <c r="BM12" s="632"/>
      <c r="BN12" s="632"/>
      <c r="BO12" s="632"/>
      <c r="BP12" s="632"/>
      <c r="BQ12" s="632"/>
      <c r="BR12" s="632"/>
      <c r="BS12" s="632"/>
      <c r="BT12" s="632"/>
      <c r="BU12" s="632"/>
      <c r="BV12" s="632"/>
      <c r="BW12" s="632"/>
      <c r="BX12" s="632"/>
      <c r="BY12" s="632"/>
      <c r="BZ12" s="632"/>
      <c r="CA12" s="632"/>
      <c r="CB12" s="632"/>
      <c r="CC12" s="632"/>
      <c r="CD12" s="632"/>
      <c r="CE12" s="632"/>
      <c r="CF12" s="632"/>
      <c r="CG12" s="632"/>
      <c r="CH12" s="632"/>
      <c r="CI12" s="632"/>
      <c r="CJ12" s="632"/>
      <c r="CK12" s="632"/>
      <c r="CL12" s="632"/>
      <c r="CM12" s="632"/>
      <c r="CN12" s="632"/>
      <c r="CO12" s="632"/>
      <c r="CP12" s="632"/>
      <c r="CQ12" s="632"/>
      <c r="CR12" s="632"/>
      <c r="CS12" s="632"/>
      <c r="CT12" s="632"/>
      <c r="CU12" s="632"/>
      <c r="CV12" s="632"/>
      <c r="CW12" s="632"/>
      <c r="CX12" s="632"/>
      <c r="CY12" s="632"/>
      <c r="CZ12" s="632"/>
      <c r="DA12" s="632"/>
      <c r="DB12" s="632"/>
      <c r="DC12" s="632"/>
      <c r="DD12" s="632"/>
      <c r="DE12" s="632"/>
      <c r="DF12" s="632"/>
      <c r="DG12" s="632"/>
      <c r="DH12" s="632"/>
      <c r="DI12" s="632"/>
      <c r="DJ12" s="632"/>
      <c r="DK12" s="632"/>
      <c r="DL12" s="632"/>
      <c r="DM12" s="632"/>
      <c r="DN12" s="632"/>
      <c r="DO12" s="632"/>
      <c r="DP12" s="632"/>
      <c r="DQ12" s="632"/>
      <c r="DR12" s="632"/>
      <c r="DS12" s="632"/>
      <c r="DT12" s="632"/>
      <c r="DU12" s="632"/>
      <c r="DV12" s="632"/>
      <c r="DW12" s="632"/>
      <c r="DX12" s="632"/>
      <c r="DY12" s="632"/>
      <c r="DZ12" s="632"/>
      <c r="EA12" s="632"/>
      <c r="EB12" s="632"/>
      <c r="EC12" s="632"/>
      <c r="ED12" s="632"/>
      <c r="EE12" s="632"/>
      <c r="EF12" s="632"/>
      <c r="EG12" s="632"/>
      <c r="EH12" s="632"/>
      <c r="EI12" s="632"/>
      <c r="EJ12" s="632"/>
      <c r="EK12" s="632"/>
      <c r="EL12" s="632"/>
      <c r="EM12" s="632"/>
      <c r="EN12" s="632"/>
      <c r="EO12" s="632"/>
      <c r="EP12" s="632"/>
      <c r="EQ12" s="632"/>
      <c r="ER12" s="632"/>
      <c r="ES12" s="632"/>
      <c r="ET12" s="632"/>
      <c r="EU12" s="632"/>
      <c r="EV12" s="632"/>
      <c r="EW12" s="632"/>
      <c r="EX12" s="632"/>
      <c r="EY12" s="632"/>
      <c r="EZ12" s="632"/>
      <c r="FA12" s="632"/>
      <c r="FB12" s="632"/>
      <c r="FC12" s="632"/>
      <c r="FD12" s="632"/>
      <c r="FE12" s="632"/>
      <c r="FF12" s="632"/>
      <c r="FG12" s="632"/>
      <c r="FH12" s="632"/>
      <c r="FI12" s="632"/>
      <c r="FJ12" s="632"/>
      <c r="FK12" s="632"/>
      <c r="FL12" s="632"/>
      <c r="FM12" s="632"/>
      <c r="FN12" s="632"/>
      <c r="FO12" s="632"/>
      <c r="FP12" s="632"/>
    </row>
    <row r="13" spans="1:172" s="634" customFormat="1" ht="18" customHeight="1">
      <c r="A13" s="288" t="s">
        <v>33</v>
      </c>
      <c r="B13" s="629">
        <v>16.595672726585907</v>
      </c>
      <c r="C13" s="629">
        <v>0.76996009874995719</v>
      </c>
      <c r="D13" s="629">
        <v>14.841344035362544</v>
      </c>
      <c r="E13" s="629">
        <v>62.615507543155843</v>
      </c>
      <c r="F13" s="629">
        <v>1.312191125595773</v>
      </c>
      <c r="G13" s="629">
        <v>0.18063298170038977</v>
      </c>
      <c r="H13" s="629">
        <v>0.61575019519686214</v>
      </c>
      <c r="I13" s="629">
        <v>3.0689412936527218</v>
      </c>
      <c r="J13" s="630">
        <v>21603716.903000001</v>
      </c>
      <c r="K13" s="631"/>
      <c r="L13" s="632"/>
      <c r="M13" s="632"/>
      <c r="N13" s="632"/>
      <c r="O13" s="632"/>
      <c r="P13" s="632"/>
      <c r="Q13" s="632"/>
      <c r="R13" s="632"/>
      <c r="S13" s="632"/>
      <c r="T13" s="632"/>
      <c r="U13" s="632"/>
      <c r="V13" s="633"/>
      <c r="W13" s="633"/>
      <c r="X13" s="633"/>
      <c r="Y13" s="633"/>
      <c r="Z13" s="633"/>
      <c r="AA13" s="633"/>
      <c r="AB13" s="633"/>
      <c r="AC13" s="633"/>
      <c r="AD13" s="633"/>
      <c r="AE13" s="632"/>
      <c r="AF13" s="632"/>
      <c r="AG13" s="632"/>
      <c r="AH13" s="632"/>
      <c r="AI13" s="632"/>
      <c r="AJ13" s="632"/>
      <c r="AK13" s="632"/>
      <c r="AL13" s="632"/>
      <c r="AM13" s="632"/>
      <c r="AN13" s="632"/>
      <c r="AO13" s="632"/>
      <c r="AP13" s="632"/>
      <c r="AQ13" s="632"/>
      <c r="AR13" s="632"/>
      <c r="AS13" s="632"/>
      <c r="AT13" s="632"/>
      <c r="AU13" s="632"/>
      <c r="AV13" s="632"/>
      <c r="AW13" s="632"/>
      <c r="AX13" s="632"/>
      <c r="AY13" s="632"/>
      <c r="AZ13" s="632"/>
      <c r="BA13" s="632"/>
      <c r="BB13" s="632"/>
      <c r="BC13" s="632"/>
      <c r="BD13" s="632"/>
      <c r="BE13" s="632"/>
      <c r="BF13" s="632"/>
      <c r="BG13" s="632"/>
      <c r="BH13" s="632"/>
      <c r="BI13" s="632"/>
      <c r="BJ13" s="632"/>
      <c r="BK13" s="632"/>
      <c r="BL13" s="632"/>
      <c r="BM13" s="632"/>
      <c r="BN13" s="632"/>
      <c r="BO13" s="632"/>
      <c r="BP13" s="632"/>
      <c r="BQ13" s="632"/>
      <c r="BR13" s="632"/>
      <c r="BS13" s="632"/>
      <c r="BT13" s="632"/>
      <c r="BU13" s="632"/>
      <c r="BV13" s="632"/>
      <c r="BW13" s="632"/>
      <c r="BX13" s="632"/>
      <c r="BY13" s="632"/>
      <c r="BZ13" s="632"/>
      <c r="CA13" s="632"/>
      <c r="CB13" s="632"/>
      <c r="CC13" s="632"/>
      <c r="CD13" s="632"/>
      <c r="CE13" s="632"/>
      <c r="CF13" s="632"/>
      <c r="CG13" s="632"/>
      <c r="CH13" s="632"/>
      <c r="CI13" s="632"/>
      <c r="CJ13" s="632"/>
      <c r="CK13" s="632"/>
      <c r="CL13" s="632"/>
      <c r="CM13" s="632"/>
      <c r="CN13" s="632"/>
      <c r="CO13" s="632"/>
      <c r="CP13" s="632"/>
      <c r="CQ13" s="632"/>
      <c r="CR13" s="632"/>
      <c r="CS13" s="632"/>
      <c r="CT13" s="632"/>
      <c r="CU13" s="632"/>
      <c r="CV13" s="632"/>
      <c r="CW13" s="632"/>
      <c r="CX13" s="632"/>
      <c r="CY13" s="632"/>
      <c r="CZ13" s="632"/>
      <c r="DA13" s="632"/>
      <c r="DB13" s="632"/>
      <c r="DC13" s="632"/>
      <c r="DD13" s="632"/>
      <c r="DE13" s="632"/>
      <c r="DF13" s="632"/>
      <c r="DG13" s="632"/>
      <c r="DH13" s="632"/>
      <c r="DI13" s="632"/>
      <c r="DJ13" s="632"/>
      <c r="DK13" s="632"/>
      <c r="DL13" s="632"/>
      <c r="DM13" s="632"/>
      <c r="DN13" s="632"/>
      <c r="DO13" s="632"/>
      <c r="DP13" s="632"/>
      <c r="DQ13" s="632"/>
      <c r="DR13" s="632"/>
      <c r="DS13" s="632"/>
      <c r="DT13" s="632"/>
      <c r="DU13" s="632"/>
      <c r="DV13" s="632"/>
      <c r="DW13" s="632"/>
      <c r="DX13" s="632"/>
      <c r="DY13" s="632"/>
      <c r="DZ13" s="632"/>
      <c r="EA13" s="632"/>
      <c r="EB13" s="632"/>
      <c r="EC13" s="632"/>
      <c r="ED13" s="632"/>
      <c r="EE13" s="632"/>
      <c r="EF13" s="632"/>
      <c r="EG13" s="632"/>
      <c r="EH13" s="632"/>
      <c r="EI13" s="632"/>
      <c r="EJ13" s="632"/>
      <c r="EK13" s="632"/>
      <c r="EL13" s="632"/>
      <c r="EM13" s="632"/>
      <c r="EN13" s="632"/>
      <c r="EO13" s="632"/>
      <c r="EP13" s="632"/>
      <c r="EQ13" s="632"/>
      <c r="ER13" s="632"/>
      <c r="ES13" s="632"/>
      <c r="ET13" s="632"/>
      <c r="EU13" s="632"/>
      <c r="EV13" s="632"/>
      <c r="EW13" s="632"/>
      <c r="EX13" s="632"/>
      <c r="EY13" s="632"/>
      <c r="EZ13" s="632"/>
      <c r="FA13" s="632"/>
      <c r="FB13" s="632"/>
      <c r="FC13" s="632"/>
      <c r="FD13" s="632"/>
      <c r="FE13" s="632"/>
      <c r="FF13" s="632"/>
      <c r="FG13" s="632"/>
      <c r="FH13" s="632"/>
      <c r="FI13" s="632"/>
      <c r="FJ13" s="632"/>
      <c r="FK13" s="632"/>
      <c r="FL13" s="632"/>
      <c r="FM13" s="632"/>
      <c r="FN13" s="632"/>
      <c r="FO13" s="632"/>
      <c r="FP13" s="632"/>
    </row>
    <row r="14" spans="1:172" s="634" customFormat="1" ht="18" customHeight="1">
      <c r="A14" s="288" t="s">
        <v>114</v>
      </c>
      <c r="B14" s="629">
        <v>13.958461629522926</v>
      </c>
      <c r="C14" s="629">
        <v>0.20167505992072865</v>
      </c>
      <c r="D14" s="629">
        <v>11.316158524562686</v>
      </c>
      <c r="E14" s="629">
        <v>68.707464797383494</v>
      </c>
      <c r="F14" s="629">
        <v>2.4238013958957714</v>
      </c>
      <c r="G14" s="629">
        <v>4.5697700202660563E-2</v>
      </c>
      <c r="H14" s="629">
        <v>0.39725933423786369</v>
      </c>
      <c r="I14" s="629">
        <v>2.9494815582738814</v>
      </c>
      <c r="J14" s="630">
        <v>69418598.439999998</v>
      </c>
      <c r="K14" s="631"/>
      <c r="L14" s="632"/>
      <c r="M14" s="632"/>
      <c r="N14" s="632"/>
      <c r="O14" s="632"/>
      <c r="P14" s="632"/>
      <c r="Q14" s="632"/>
      <c r="R14" s="632"/>
      <c r="S14" s="632"/>
      <c r="T14" s="632"/>
      <c r="U14" s="632"/>
      <c r="V14" s="633"/>
      <c r="W14" s="633"/>
      <c r="X14" s="633"/>
      <c r="Y14" s="633"/>
      <c r="Z14" s="633"/>
      <c r="AA14" s="633"/>
      <c r="AB14" s="633"/>
      <c r="AC14" s="633"/>
      <c r="AD14" s="633"/>
      <c r="AE14" s="632"/>
      <c r="AF14" s="632"/>
      <c r="AG14" s="632"/>
      <c r="AH14" s="632"/>
      <c r="AI14" s="632"/>
      <c r="AJ14" s="632"/>
      <c r="AK14" s="632"/>
      <c r="AL14" s="632"/>
      <c r="AM14" s="632"/>
      <c r="AN14" s="632"/>
      <c r="AO14" s="632"/>
      <c r="AP14" s="632"/>
      <c r="AQ14" s="632"/>
      <c r="AR14" s="632"/>
      <c r="AS14" s="632"/>
      <c r="AT14" s="632"/>
      <c r="AU14" s="632"/>
      <c r="AV14" s="632"/>
      <c r="AW14" s="632"/>
      <c r="AX14" s="632"/>
      <c r="AY14" s="632"/>
      <c r="AZ14" s="632"/>
      <c r="BA14" s="632"/>
      <c r="BB14" s="632"/>
      <c r="BC14" s="632"/>
      <c r="BD14" s="632"/>
      <c r="BE14" s="632"/>
      <c r="BF14" s="632"/>
      <c r="BG14" s="632"/>
      <c r="BH14" s="632"/>
      <c r="BI14" s="632"/>
      <c r="BJ14" s="632"/>
      <c r="BK14" s="632"/>
      <c r="BL14" s="632"/>
      <c r="BM14" s="632"/>
      <c r="BN14" s="632"/>
      <c r="BO14" s="632"/>
      <c r="BP14" s="632"/>
      <c r="BQ14" s="632"/>
      <c r="BR14" s="632"/>
      <c r="BS14" s="632"/>
      <c r="BT14" s="632"/>
      <c r="BU14" s="632"/>
      <c r="BV14" s="632"/>
      <c r="BW14" s="632"/>
      <c r="BX14" s="632"/>
      <c r="BY14" s="632"/>
      <c r="BZ14" s="632"/>
      <c r="CA14" s="632"/>
      <c r="CB14" s="632"/>
      <c r="CC14" s="632"/>
      <c r="CD14" s="632"/>
      <c r="CE14" s="632"/>
      <c r="CF14" s="632"/>
      <c r="CG14" s="632"/>
      <c r="CH14" s="632"/>
      <c r="CI14" s="632"/>
      <c r="CJ14" s="632"/>
      <c r="CK14" s="632"/>
      <c r="CL14" s="632"/>
      <c r="CM14" s="632"/>
      <c r="CN14" s="632"/>
      <c r="CO14" s="632"/>
      <c r="CP14" s="632"/>
      <c r="CQ14" s="632"/>
      <c r="CR14" s="632"/>
      <c r="CS14" s="632"/>
      <c r="CT14" s="632"/>
      <c r="CU14" s="632"/>
      <c r="CV14" s="632"/>
      <c r="CW14" s="632"/>
      <c r="CX14" s="632"/>
      <c r="CY14" s="632"/>
      <c r="CZ14" s="632"/>
      <c r="DA14" s="632"/>
      <c r="DB14" s="632"/>
      <c r="DC14" s="632"/>
      <c r="DD14" s="632"/>
      <c r="DE14" s="632"/>
      <c r="DF14" s="632"/>
      <c r="DG14" s="632"/>
      <c r="DH14" s="632"/>
      <c r="DI14" s="632"/>
      <c r="DJ14" s="632"/>
      <c r="DK14" s="632"/>
      <c r="DL14" s="632"/>
      <c r="DM14" s="632"/>
      <c r="DN14" s="632"/>
      <c r="DO14" s="632"/>
      <c r="DP14" s="632"/>
      <c r="DQ14" s="632"/>
      <c r="DR14" s="632"/>
      <c r="DS14" s="632"/>
      <c r="DT14" s="632"/>
      <c r="DU14" s="632"/>
      <c r="DV14" s="632"/>
      <c r="DW14" s="632"/>
      <c r="DX14" s="632"/>
      <c r="DY14" s="632"/>
      <c r="DZ14" s="632"/>
      <c r="EA14" s="632"/>
      <c r="EB14" s="632"/>
      <c r="EC14" s="632"/>
      <c r="ED14" s="632"/>
      <c r="EE14" s="632"/>
      <c r="EF14" s="632"/>
      <c r="EG14" s="632"/>
      <c r="EH14" s="632"/>
      <c r="EI14" s="632"/>
      <c r="EJ14" s="632"/>
      <c r="EK14" s="632"/>
      <c r="EL14" s="632"/>
      <c r="EM14" s="632"/>
      <c r="EN14" s="632"/>
      <c r="EO14" s="632"/>
      <c r="EP14" s="632"/>
      <c r="EQ14" s="632"/>
      <c r="ER14" s="632"/>
      <c r="ES14" s="632"/>
      <c r="ET14" s="632"/>
      <c r="EU14" s="632"/>
      <c r="EV14" s="632"/>
      <c r="EW14" s="632"/>
      <c r="EX14" s="632"/>
      <c r="EY14" s="632"/>
      <c r="EZ14" s="632"/>
      <c r="FA14" s="632"/>
      <c r="FB14" s="632"/>
      <c r="FC14" s="632"/>
      <c r="FD14" s="632"/>
      <c r="FE14" s="632"/>
      <c r="FF14" s="632"/>
      <c r="FG14" s="632"/>
      <c r="FH14" s="632"/>
      <c r="FI14" s="632"/>
      <c r="FJ14" s="632"/>
      <c r="FK14" s="632"/>
      <c r="FL14" s="632"/>
      <c r="FM14" s="632"/>
      <c r="FN14" s="632"/>
      <c r="FO14" s="632"/>
      <c r="FP14" s="632"/>
    </row>
    <row r="15" spans="1:172" s="634" customFormat="1" ht="18" customHeight="1">
      <c r="A15" s="288" t="s">
        <v>35</v>
      </c>
      <c r="B15" s="629">
        <v>28.559801075729691</v>
      </c>
      <c r="C15" s="629" t="s">
        <v>131</v>
      </c>
      <c r="D15" s="629">
        <v>26.127723706465783</v>
      </c>
      <c r="E15" s="629">
        <v>18.01717037237497</v>
      </c>
      <c r="F15" s="629">
        <v>3.7552627383144745</v>
      </c>
      <c r="G15" s="629" t="s">
        <v>131</v>
      </c>
      <c r="H15" s="629">
        <v>0.3149908607681568</v>
      </c>
      <c r="I15" s="629">
        <v>23.225051246346929</v>
      </c>
      <c r="J15" s="630">
        <v>10204339.555</v>
      </c>
      <c r="K15" s="631"/>
      <c r="L15" s="632"/>
      <c r="M15" s="632"/>
      <c r="N15" s="632"/>
      <c r="O15" s="632"/>
      <c r="P15" s="632"/>
      <c r="Q15" s="632"/>
      <c r="R15" s="632"/>
      <c r="S15" s="632"/>
      <c r="T15" s="632"/>
      <c r="U15" s="632"/>
      <c r="V15" s="633"/>
      <c r="W15" s="633"/>
      <c r="X15" s="633"/>
      <c r="Y15" s="633"/>
      <c r="Z15" s="633"/>
      <c r="AA15" s="633"/>
      <c r="AB15" s="633"/>
      <c r="AC15" s="633"/>
      <c r="AD15" s="633"/>
      <c r="AE15" s="632"/>
      <c r="AF15" s="632"/>
      <c r="AG15" s="632"/>
      <c r="AH15" s="632"/>
      <c r="AI15" s="632"/>
      <c r="AJ15" s="632"/>
      <c r="AK15" s="632"/>
      <c r="AL15" s="632"/>
      <c r="AM15" s="632"/>
      <c r="AN15" s="632"/>
      <c r="AO15" s="632"/>
      <c r="AP15" s="632"/>
      <c r="AQ15" s="632"/>
      <c r="AR15" s="632"/>
      <c r="AS15" s="632"/>
      <c r="AT15" s="632"/>
      <c r="AU15" s="632"/>
      <c r="AV15" s="632"/>
      <c r="AW15" s="632"/>
      <c r="AX15" s="632"/>
      <c r="AY15" s="632"/>
      <c r="AZ15" s="632"/>
      <c r="BA15" s="632"/>
      <c r="BB15" s="632"/>
      <c r="BC15" s="632"/>
      <c r="BD15" s="632"/>
      <c r="BE15" s="632"/>
      <c r="BF15" s="632"/>
      <c r="BG15" s="632"/>
      <c r="BH15" s="632"/>
      <c r="BI15" s="632"/>
      <c r="BJ15" s="632"/>
      <c r="BK15" s="632"/>
      <c r="BL15" s="632"/>
      <c r="BM15" s="632"/>
      <c r="BN15" s="632"/>
      <c r="BO15" s="632"/>
      <c r="BP15" s="632"/>
      <c r="BQ15" s="632"/>
      <c r="BR15" s="632"/>
      <c r="BS15" s="632"/>
      <c r="BT15" s="632"/>
      <c r="BU15" s="632"/>
      <c r="BV15" s="632"/>
      <c r="BW15" s="632"/>
      <c r="BX15" s="632"/>
      <c r="BY15" s="632"/>
      <c r="BZ15" s="632"/>
      <c r="CA15" s="632"/>
      <c r="CB15" s="632"/>
      <c r="CC15" s="632"/>
      <c r="CD15" s="632"/>
      <c r="CE15" s="632"/>
      <c r="CF15" s="632"/>
      <c r="CG15" s="632"/>
      <c r="CH15" s="632"/>
      <c r="CI15" s="632"/>
      <c r="CJ15" s="632"/>
      <c r="CK15" s="632"/>
      <c r="CL15" s="632"/>
      <c r="CM15" s="632"/>
      <c r="CN15" s="632"/>
      <c r="CO15" s="632"/>
      <c r="CP15" s="632"/>
      <c r="CQ15" s="632"/>
      <c r="CR15" s="632"/>
      <c r="CS15" s="632"/>
      <c r="CT15" s="632"/>
      <c r="CU15" s="632"/>
      <c r="CV15" s="632"/>
      <c r="CW15" s="632"/>
      <c r="CX15" s="632"/>
      <c r="CY15" s="632"/>
      <c r="CZ15" s="632"/>
      <c r="DA15" s="632"/>
      <c r="DB15" s="632"/>
      <c r="DC15" s="632"/>
      <c r="DD15" s="632"/>
      <c r="DE15" s="632"/>
      <c r="DF15" s="632"/>
      <c r="DG15" s="632"/>
      <c r="DH15" s="632"/>
      <c r="DI15" s="632"/>
      <c r="DJ15" s="632"/>
      <c r="DK15" s="632"/>
      <c r="DL15" s="632"/>
      <c r="DM15" s="632"/>
      <c r="DN15" s="632"/>
      <c r="DO15" s="632"/>
      <c r="DP15" s="632"/>
      <c r="DQ15" s="632"/>
      <c r="DR15" s="632"/>
      <c r="DS15" s="632"/>
      <c r="DT15" s="632"/>
      <c r="DU15" s="632"/>
      <c r="DV15" s="632"/>
      <c r="DW15" s="632"/>
      <c r="DX15" s="632"/>
      <c r="DY15" s="632"/>
      <c r="DZ15" s="632"/>
      <c r="EA15" s="632"/>
      <c r="EB15" s="632"/>
      <c r="EC15" s="632"/>
      <c r="ED15" s="632"/>
      <c r="EE15" s="632"/>
      <c r="EF15" s="632"/>
      <c r="EG15" s="632"/>
      <c r="EH15" s="632"/>
      <c r="EI15" s="632"/>
      <c r="EJ15" s="632"/>
      <c r="EK15" s="632"/>
      <c r="EL15" s="632"/>
      <c r="EM15" s="632"/>
      <c r="EN15" s="632"/>
      <c r="EO15" s="632"/>
      <c r="EP15" s="632"/>
      <c r="EQ15" s="632"/>
      <c r="ER15" s="632"/>
      <c r="ES15" s="632"/>
      <c r="ET15" s="632"/>
      <c r="EU15" s="632"/>
      <c r="EV15" s="632"/>
      <c r="EW15" s="632"/>
      <c r="EX15" s="632"/>
      <c r="EY15" s="632"/>
      <c r="EZ15" s="632"/>
      <c r="FA15" s="632"/>
      <c r="FB15" s="632"/>
      <c r="FC15" s="632"/>
      <c r="FD15" s="632"/>
      <c r="FE15" s="632"/>
      <c r="FF15" s="632"/>
      <c r="FG15" s="632"/>
      <c r="FH15" s="632"/>
      <c r="FI15" s="632"/>
      <c r="FJ15" s="632"/>
      <c r="FK15" s="632"/>
      <c r="FL15" s="632"/>
      <c r="FM15" s="632"/>
      <c r="FN15" s="632"/>
      <c r="FO15" s="632"/>
      <c r="FP15" s="632"/>
    </row>
    <row r="16" spans="1:172" s="634" customFormat="1" ht="18" customHeight="1">
      <c r="A16" s="288" t="s">
        <v>36</v>
      </c>
      <c r="B16" s="629">
        <v>15.729439224627201</v>
      </c>
      <c r="C16" s="629">
        <v>6.8435696580526256E-2</v>
      </c>
      <c r="D16" s="629">
        <v>17.051849473596224</v>
      </c>
      <c r="E16" s="629">
        <v>61.962070427199102</v>
      </c>
      <c r="F16" s="629">
        <v>2.4464820974698611</v>
      </c>
      <c r="G16" s="629">
        <v>8.0283982416652078E-3</v>
      </c>
      <c r="H16" s="629">
        <v>0.45206169383829953</v>
      </c>
      <c r="I16" s="629">
        <v>2.2816329884471438</v>
      </c>
      <c r="J16" s="630">
        <v>73061285.992999986</v>
      </c>
      <c r="K16" s="631"/>
      <c r="L16" s="632"/>
      <c r="M16" s="632"/>
      <c r="N16" s="632"/>
      <c r="O16" s="632"/>
      <c r="P16" s="632"/>
      <c r="Q16" s="632"/>
      <c r="R16" s="632"/>
      <c r="S16" s="632"/>
      <c r="T16" s="632"/>
      <c r="U16" s="632"/>
      <c r="V16" s="633"/>
      <c r="W16" s="633"/>
      <c r="X16" s="633"/>
      <c r="Y16" s="633"/>
      <c r="Z16" s="633"/>
      <c r="AA16" s="633"/>
      <c r="AB16" s="633"/>
      <c r="AC16" s="633"/>
      <c r="AD16" s="633"/>
      <c r="AE16" s="632"/>
      <c r="AF16" s="632"/>
      <c r="AG16" s="632"/>
      <c r="AH16" s="632"/>
      <c r="AI16" s="632"/>
      <c r="AJ16" s="632"/>
      <c r="AK16" s="632"/>
      <c r="AL16" s="632"/>
      <c r="AM16" s="632"/>
      <c r="AN16" s="632"/>
      <c r="AO16" s="632"/>
      <c r="AP16" s="632"/>
      <c r="AQ16" s="632"/>
      <c r="AR16" s="632"/>
      <c r="AS16" s="632"/>
      <c r="AT16" s="632"/>
      <c r="AU16" s="632"/>
      <c r="AV16" s="632"/>
      <c r="AW16" s="632"/>
      <c r="AX16" s="632"/>
      <c r="AY16" s="632"/>
      <c r="AZ16" s="632"/>
      <c r="BA16" s="632"/>
      <c r="BB16" s="632"/>
      <c r="BC16" s="632"/>
      <c r="BD16" s="632"/>
      <c r="BE16" s="632"/>
      <c r="BF16" s="632"/>
      <c r="BG16" s="632"/>
      <c r="BH16" s="632"/>
      <c r="BI16" s="632"/>
      <c r="BJ16" s="632"/>
      <c r="BK16" s="632"/>
      <c r="BL16" s="632"/>
      <c r="BM16" s="632"/>
      <c r="BN16" s="632"/>
      <c r="BO16" s="632"/>
      <c r="BP16" s="632"/>
      <c r="BQ16" s="632"/>
      <c r="BR16" s="632"/>
      <c r="BS16" s="632"/>
      <c r="BT16" s="632"/>
      <c r="BU16" s="632"/>
      <c r="BV16" s="632"/>
      <c r="BW16" s="632"/>
      <c r="BX16" s="632"/>
      <c r="BY16" s="632"/>
      <c r="BZ16" s="632"/>
      <c r="CA16" s="632"/>
      <c r="CB16" s="632"/>
      <c r="CC16" s="632"/>
      <c r="CD16" s="632"/>
      <c r="CE16" s="632"/>
      <c r="CF16" s="632"/>
      <c r="CG16" s="632"/>
      <c r="CH16" s="632"/>
      <c r="CI16" s="632"/>
      <c r="CJ16" s="632"/>
      <c r="CK16" s="632"/>
      <c r="CL16" s="632"/>
      <c r="CM16" s="632"/>
      <c r="CN16" s="632"/>
      <c r="CO16" s="632"/>
      <c r="CP16" s="632"/>
      <c r="CQ16" s="632"/>
      <c r="CR16" s="632"/>
      <c r="CS16" s="632"/>
      <c r="CT16" s="632"/>
      <c r="CU16" s="632"/>
      <c r="CV16" s="632"/>
      <c r="CW16" s="632"/>
      <c r="CX16" s="632"/>
      <c r="CY16" s="632"/>
      <c r="CZ16" s="632"/>
      <c r="DA16" s="632"/>
      <c r="DB16" s="632"/>
      <c r="DC16" s="632"/>
      <c r="DD16" s="632"/>
      <c r="DE16" s="632"/>
      <c r="DF16" s="632"/>
      <c r="DG16" s="632"/>
      <c r="DH16" s="632"/>
      <c r="DI16" s="632"/>
      <c r="DJ16" s="632"/>
      <c r="DK16" s="632"/>
      <c r="DL16" s="632"/>
      <c r="DM16" s="632"/>
      <c r="DN16" s="632"/>
      <c r="DO16" s="632"/>
      <c r="DP16" s="632"/>
      <c r="DQ16" s="632"/>
      <c r="DR16" s="632"/>
      <c r="DS16" s="632"/>
      <c r="DT16" s="632"/>
      <c r="DU16" s="632"/>
      <c r="DV16" s="632"/>
      <c r="DW16" s="632"/>
      <c r="DX16" s="632"/>
      <c r="DY16" s="632"/>
      <c r="DZ16" s="632"/>
      <c r="EA16" s="632"/>
      <c r="EB16" s="632"/>
      <c r="EC16" s="632"/>
      <c r="ED16" s="632"/>
      <c r="EE16" s="632"/>
      <c r="EF16" s="632"/>
      <c r="EG16" s="632"/>
      <c r="EH16" s="632"/>
      <c r="EI16" s="632"/>
      <c r="EJ16" s="632"/>
      <c r="EK16" s="632"/>
      <c r="EL16" s="632"/>
      <c r="EM16" s="632"/>
      <c r="EN16" s="632"/>
      <c r="EO16" s="632"/>
      <c r="EP16" s="632"/>
      <c r="EQ16" s="632"/>
      <c r="ER16" s="632"/>
      <c r="ES16" s="632"/>
      <c r="ET16" s="632"/>
      <c r="EU16" s="632"/>
      <c r="EV16" s="632"/>
      <c r="EW16" s="632"/>
      <c r="EX16" s="632"/>
      <c r="EY16" s="632"/>
      <c r="EZ16" s="632"/>
      <c r="FA16" s="632"/>
      <c r="FB16" s="632"/>
      <c r="FC16" s="632"/>
      <c r="FD16" s="632"/>
      <c r="FE16" s="632"/>
      <c r="FF16" s="632"/>
      <c r="FG16" s="632"/>
      <c r="FH16" s="632"/>
      <c r="FI16" s="632"/>
      <c r="FJ16" s="632"/>
      <c r="FK16" s="632"/>
      <c r="FL16" s="632"/>
      <c r="FM16" s="632"/>
      <c r="FN16" s="632"/>
      <c r="FO16" s="632"/>
      <c r="FP16" s="632"/>
    </row>
    <row r="17" spans="1:172" s="634" customFormat="1" ht="18" customHeight="1">
      <c r="A17" s="288" t="s">
        <v>37</v>
      </c>
      <c r="B17" s="629">
        <v>7.4892653930795525</v>
      </c>
      <c r="C17" s="629" t="s">
        <v>131</v>
      </c>
      <c r="D17" s="629">
        <v>19.561051366271673</v>
      </c>
      <c r="E17" s="629">
        <v>67.519686379996131</v>
      </c>
      <c r="F17" s="629">
        <v>1.2587616410746203</v>
      </c>
      <c r="G17" s="629">
        <v>3.4597330499839418E-5</v>
      </c>
      <c r="H17" s="629">
        <v>0.68187172441108268</v>
      </c>
      <c r="I17" s="629">
        <v>3.4893288978364434</v>
      </c>
      <c r="J17" s="630">
        <v>16509944.315000001</v>
      </c>
      <c r="K17" s="631"/>
      <c r="L17" s="632"/>
      <c r="M17" s="632"/>
      <c r="N17" s="632"/>
      <c r="O17" s="632"/>
      <c r="P17" s="632"/>
      <c r="Q17" s="632"/>
      <c r="R17" s="632"/>
      <c r="S17" s="632"/>
      <c r="T17" s="632"/>
      <c r="U17" s="632"/>
      <c r="V17" s="633"/>
      <c r="W17" s="633"/>
      <c r="X17" s="633"/>
      <c r="Y17" s="633"/>
      <c r="Z17" s="633"/>
      <c r="AA17" s="633"/>
      <c r="AB17" s="633"/>
      <c r="AC17" s="633"/>
      <c r="AD17" s="633"/>
      <c r="AE17" s="632"/>
      <c r="AF17" s="632"/>
      <c r="AG17" s="632"/>
      <c r="AH17" s="632"/>
      <c r="AI17" s="632"/>
      <c r="AJ17" s="632"/>
      <c r="AK17" s="632"/>
      <c r="AL17" s="632"/>
      <c r="AM17" s="632"/>
      <c r="AN17" s="632"/>
      <c r="AO17" s="632"/>
      <c r="AP17" s="632"/>
      <c r="AQ17" s="632"/>
      <c r="AR17" s="632"/>
      <c r="AS17" s="632"/>
      <c r="AT17" s="632"/>
      <c r="AU17" s="632"/>
      <c r="AV17" s="632"/>
      <c r="AW17" s="632"/>
      <c r="AX17" s="632"/>
      <c r="AY17" s="632"/>
      <c r="AZ17" s="632"/>
      <c r="BA17" s="632"/>
      <c r="BB17" s="632"/>
      <c r="BC17" s="632"/>
      <c r="BD17" s="632"/>
      <c r="BE17" s="632"/>
      <c r="BF17" s="632"/>
      <c r="BG17" s="632"/>
      <c r="BH17" s="632"/>
      <c r="BI17" s="632"/>
      <c r="BJ17" s="632"/>
      <c r="BK17" s="632"/>
      <c r="BL17" s="632"/>
      <c r="BM17" s="632"/>
      <c r="BN17" s="632"/>
      <c r="BO17" s="632"/>
      <c r="BP17" s="632"/>
      <c r="BQ17" s="632"/>
      <c r="BR17" s="632"/>
      <c r="BS17" s="632"/>
      <c r="BT17" s="632"/>
      <c r="BU17" s="632"/>
      <c r="BV17" s="632"/>
      <c r="BW17" s="632"/>
      <c r="BX17" s="632"/>
      <c r="BY17" s="632"/>
      <c r="BZ17" s="632"/>
      <c r="CA17" s="632"/>
      <c r="CB17" s="632"/>
      <c r="CC17" s="632"/>
      <c r="CD17" s="632"/>
      <c r="CE17" s="632"/>
      <c r="CF17" s="632"/>
      <c r="CG17" s="632"/>
      <c r="CH17" s="632"/>
      <c r="CI17" s="632"/>
      <c r="CJ17" s="632"/>
      <c r="CK17" s="632"/>
      <c r="CL17" s="632"/>
      <c r="CM17" s="632"/>
      <c r="CN17" s="632"/>
      <c r="CO17" s="632"/>
      <c r="CP17" s="632"/>
      <c r="CQ17" s="632"/>
      <c r="CR17" s="632"/>
      <c r="CS17" s="632"/>
      <c r="CT17" s="632"/>
      <c r="CU17" s="632"/>
      <c r="CV17" s="632"/>
      <c r="CW17" s="632"/>
      <c r="CX17" s="632"/>
      <c r="CY17" s="632"/>
      <c r="CZ17" s="632"/>
      <c r="DA17" s="632"/>
      <c r="DB17" s="632"/>
      <c r="DC17" s="632"/>
      <c r="DD17" s="632"/>
      <c r="DE17" s="632"/>
      <c r="DF17" s="632"/>
      <c r="DG17" s="632"/>
      <c r="DH17" s="632"/>
      <c r="DI17" s="632"/>
      <c r="DJ17" s="632"/>
      <c r="DK17" s="632"/>
      <c r="DL17" s="632"/>
      <c r="DM17" s="632"/>
      <c r="DN17" s="632"/>
      <c r="DO17" s="632"/>
      <c r="DP17" s="632"/>
      <c r="DQ17" s="632"/>
      <c r="DR17" s="632"/>
      <c r="DS17" s="632"/>
      <c r="DT17" s="632"/>
      <c r="DU17" s="632"/>
      <c r="DV17" s="632"/>
      <c r="DW17" s="632"/>
      <c r="DX17" s="632"/>
      <c r="DY17" s="632"/>
      <c r="DZ17" s="632"/>
      <c r="EA17" s="632"/>
      <c r="EB17" s="632"/>
      <c r="EC17" s="632"/>
      <c r="ED17" s="632"/>
      <c r="EE17" s="632"/>
      <c r="EF17" s="632"/>
      <c r="EG17" s="632"/>
      <c r="EH17" s="632"/>
      <c r="EI17" s="632"/>
      <c r="EJ17" s="632"/>
      <c r="EK17" s="632"/>
      <c r="EL17" s="632"/>
      <c r="EM17" s="632"/>
      <c r="EN17" s="632"/>
      <c r="EO17" s="632"/>
      <c r="EP17" s="632"/>
      <c r="EQ17" s="632"/>
      <c r="ER17" s="632"/>
      <c r="ES17" s="632"/>
      <c r="ET17" s="632"/>
      <c r="EU17" s="632"/>
      <c r="EV17" s="632"/>
      <c r="EW17" s="632"/>
      <c r="EX17" s="632"/>
      <c r="EY17" s="632"/>
      <c r="EZ17" s="632"/>
      <c r="FA17" s="632"/>
      <c r="FB17" s="632"/>
      <c r="FC17" s="632"/>
      <c r="FD17" s="632"/>
      <c r="FE17" s="632"/>
      <c r="FF17" s="632"/>
      <c r="FG17" s="632"/>
      <c r="FH17" s="632"/>
      <c r="FI17" s="632"/>
      <c r="FJ17" s="632"/>
      <c r="FK17" s="632"/>
      <c r="FL17" s="632"/>
      <c r="FM17" s="632"/>
      <c r="FN17" s="632"/>
      <c r="FO17" s="632"/>
      <c r="FP17" s="632"/>
    </row>
    <row r="18" spans="1:172" s="634" customFormat="1" ht="18" customHeight="1">
      <c r="A18" s="288" t="s">
        <v>38</v>
      </c>
      <c r="B18" s="629">
        <v>9.7884963066467492</v>
      </c>
      <c r="C18" s="629">
        <v>1.2561001163055938</v>
      </c>
      <c r="D18" s="629">
        <v>23.748652136611213</v>
      </c>
      <c r="E18" s="629">
        <v>63.096353230800581</v>
      </c>
      <c r="F18" s="629">
        <v>0.57790894604438592</v>
      </c>
      <c r="G18" s="629">
        <v>3.7364671831121221E-3</v>
      </c>
      <c r="H18" s="629">
        <v>5.656213440437876E-2</v>
      </c>
      <c r="I18" s="629">
        <v>1.4721906620039822</v>
      </c>
      <c r="J18" s="630">
        <v>5572804.1969999997</v>
      </c>
      <c r="K18" s="631"/>
      <c r="L18" s="632"/>
      <c r="M18" s="632"/>
      <c r="N18" s="632"/>
      <c r="O18" s="632"/>
      <c r="P18" s="632"/>
      <c r="Q18" s="632"/>
      <c r="R18" s="632"/>
      <c r="S18" s="632"/>
      <c r="T18" s="632"/>
      <c r="U18" s="632"/>
      <c r="V18" s="633"/>
      <c r="W18" s="633"/>
      <c r="X18" s="633"/>
      <c r="Y18" s="633"/>
      <c r="Z18" s="633"/>
      <c r="AA18" s="633"/>
      <c r="AB18" s="633"/>
      <c r="AC18" s="633"/>
      <c r="AD18" s="633"/>
      <c r="AE18" s="632"/>
      <c r="AF18" s="632"/>
      <c r="AG18" s="632"/>
      <c r="AH18" s="632"/>
      <c r="AI18" s="632"/>
      <c r="AJ18" s="632"/>
      <c r="AK18" s="632"/>
      <c r="AL18" s="632"/>
      <c r="AM18" s="632"/>
      <c r="AN18" s="632"/>
      <c r="AO18" s="632"/>
      <c r="AP18" s="632"/>
      <c r="AQ18" s="632"/>
      <c r="AR18" s="632"/>
      <c r="AS18" s="632"/>
      <c r="AT18" s="632"/>
      <c r="AU18" s="632"/>
      <c r="AV18" s="632"/>
      <c r="AW18" s="632"/>
      <c r="AX18" s="632"/>
      <c r="AY18" s="632"/>
      <c r="AZ18" s="632"/>
      <c r="BA18" s="632"/>
      <c r="BB18" s="632"/>
      <c r="BC18" s="632"/>
      <c r="BD18" s="632"/>
      <c r="BE18" s="632"/>
      <c r="BF18" s="632"/>
      <c r="BG18" s="632"/>
      <c r="BH18" s="632"/>
      <c r="BI18" s="632"/>
      <c r="BJ18" s="632"/>
      <c r="BK18" s="632"/>
      <c r="BL18" s="632"/>
      <c r="BM18" s="632"/>
      <c r="BN18" s="632"/>
      <c r="BO18" s="632"/>
      <c r="BP18" s="632"/>
      <c r="BQ18" s="632"/>
      <c r="BR18" s="632"/>
      <c r="BS18" s="632"/>
      <c r="BT18" s="632"/>
      <c r="BU18" s="632"/>
      <c r="BV18" s="632"/>
      <c r="BW18" s="632"/>
      <c r="BX18" s="632"/>
      <c r="BY18" s="632"/>
      <c r="BZ18" s="632"/>
      <c r="CA18" s="632"/>
      <c r="CB18" s="632"/>
      <c r="CC18" s="632"/>
      <c r="CD18" s="632"/>
      <c r="CE18" s="632"/>
      <c r="CF18" s="632"/>
      <c r="CG18" s="632"/>
      <c r="CH18" s="632"/>
      <c r="CI18" s="632"/>
      <c r="CJ18" s="632"/>
      <c r="CK18" s="632"/>
      <c r="CL18" s="632"/>
      <c r="CM18" s="632"/>
      <c r="CN18" s="632"/>
      <c r="CO18" s="632"/>
      <c r="CP18" s="632"/>
      <c r="CQ18" s="632"/>
      <c r="CR18" s="632"/>
      <c r="CS18" s="632"/>
      <c r="CT18" s="632"/>
      <c r="CU18" s="632"/>
      <c r="CV18" s="632"/>
      <c r="CW18" s="632"/>
      <c r="CX18" s="632"/>
      <c r="CY18" s="632"/>
      <c r="CZ18" s="632"/>
      <c r="DA18" s="632"/>
      <c r="DB18" s="632"/>
      <c r="DC18" s="632"/>
      <c r="DD18" s="632"/>
      <c r="DE18" s="632"/>
      <c r="DF18" s="632"/>
      <c r="DG18" s="632"/>
      <c r="DH18" s="632"/>
      <c r="DI18" s="632"/>
      <c r="DJ18" s="632"/>
      <c r="DK18" s="632"/>
      <c r="DL18" s="632"/>
      <c r="DM18" s="632"/>
      <c r="DN18" s="632"/>
      <c r="DO18" s="632"/>
      <c r="DP18" s="632"/>
      <c r="DQ18" s="632"/>
      <c r="DR18" s="632"/>
      <c r="DS18" s="632"/>
      <c r="DT18" s="632"/>
      <c r="DU18" s="632"/>
      <c r="DV18" s="632"/>
      <c r="DW18" s="632"/>
      <c r="DX18" s="632"/>
      <c r="DY18" s="632"/>
      <c r="DZ18" s="632"/>
      <c r="EA18" s="632"/>
      <c r="EB18" s="632"/>
      <c r="EC18" s="632"/>
      <c r="ED18" s="632"/>
      <c r="EE18" s="632"/>
      <c r="EF18" s="632"/>
      <c r="EG18" s="632"/>
      <c r="EH18" s="632"/>
      <c r="EI18" s="632"/>
      <c r="EJ18" s="632"/>
      <c r="EK18" s="632"/>
      <c r="EL18" s="632"/>
      <c r="EM18" s="632"/>
      <c r="EN18" s="632"/>
      <c r="EO18" s="632"/>
      <c r="EP18" s="632"/>
      <c r="EQ18" s="632"/>
      <c r="ER18" s="632"/>
      <c r="ES18" s="632"/>
      <c r="ET18" s="632"/>
      <c r="EU18" s="632"/>
      <c r="EV18" s="632"/>
      <c r="EW18" s="632"/>
      <c r="EX18" s="632"/>
      <c r="EY18" s="632"/>
      <c r="EZ18" s="632"/>
      <c r="FA18" s="632"/>
      <c r="FB18" s="632"/>
      <c r="FC18" s="632"/>
      <c r="FD18" s="632"/>
      <c r="FE18" s="632"/>
      <c r="FF18" s="632"/>
      <c r="FG18" s="632"/>
      <c r="FH18" s="632"/>
      <c r="FI18" s="632"/>
      <c r="FJ18" s="632"/>
      <c r="FK18" s="632"/>
      <c r="FL18" s="632"/>
      <c r="FM18" s="632"/>
      <c r="FN18" s="632"/>
      <c r="FO18" s="632"/>
      <c r="FP18" s="632"/>
    </row>
    <row r="19" spans="1:172" s="634" customFormat="1" ht="18" customHeight="1">
      <c r="A19" s="26" t="s">
        <v>39</v>
      </c>
      <c r="B19" s="629">
        <v>11.929947556593287</v>
      </c>
      <c r="C19" s="629">
        <v>1.7817570904188629</v>
      </c>
      <c r="D19" s="629">
        <v>9.6314084958252799</v>
      </c>
      <c r="E19" s="629">
        <v>66.979678075358066</v>
      </c>
      <c r="F19" s="629">
        <v>4.2325704574053375</v>
      </c>
      <c r="G19" s="629" t="s">
        <v>131</v>
      </c>
      <c r="H19" s="629">
        <v>0.68427899323211971</v>
      </c>
      <c r="I19" s="629">
        <v>4.7603593311670505</v>
      </c>
      <c r="J19" s="630">
        <v>4546074.2340000002</v>
      </c>
      <c r="K19" s="631"/>
      <c r="L19" s="632"/>
      <c r="M19" s="632"/>
      <c r="N19" s="632"/>
      <c r="O19" s="632"/>
      <c r="P19" s="632"/>
      <c r="Q19" s="632"/>
      <c r="R19" s="632"/>
      <c r="S19" s="632"/>
      <c r="T19" s="632"/>
      <c r="U19" s="632"/>
      <c r="V19" s="633"/>
      <c r="W19" s="633"/>
      <c r="X19" s="633"/>
      <c r="Y19" s="633"/>
      <c r="Z19" s="633"/>
      <c r="AA19" s="633"/>
      <c r="AB19" s="633"/>
      <c r="AC19" s="633"/>
      <c r="AD19" s="633"/>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632"/>
      <c r="BT19" s="632"/>
      <c r="BU19" s="632"/>
      <c r="BV19" s="632"/>
      <c r="BW19" s="632"/>
      <c r="BX19" s="632"/>
      <c r="BY19" s="632"/>
      <c r="BZ19" s="632"/>
      <c r="CA19" s="632"/>
      <c r="CB19" s="632"/>
      <c r="CC19" s="632"/>
      <c r="CD19" s="632"/>
      <c r="CE19" s="632"/>
      <c r="CF19" s="632"/>
      <c r="CG19" s="632"/>
      <c r="CH19" s="632"/>
      <c r="CI19" s="632"/>
      <c r="CJ19" s="632"/>
      <c r="CK19" s="632"/>
      <c r="CL19" s="632"/>
      <c r="CM19" s="632"/>
      <c r="CN19" s="632"/>
      <c r="CO19" s="632"/>
      <c r="CP19" s="632"/>
      <c r="CQ19" s="632"/>
      <c r="CR19" s="632"/>
      <c r="CS19" s="632"/>
      <c r="CT19" s="632"/>
      <c r="CU19" s="632"/>
      <c r="CV19" s="632"/>
      <c r="CW19" s="632"/>
      <c r="CX19" s="632"/>
      <c r="CY19" s="632"/>
      <c r="CZ19" s="632"/>
      <c r="DA19" s="632"/>
      <c r="DB19" s="632"/>
      <c r="DC19" s="632"/>
      <c r="DD19" s="632"/>
      <c r="DE19" s="632"/>
      <c r="DF19" s="632"/>
      <c r="DG19" s="632"/>
      <c r="DH19" s="632"/>
      <c r="DI19" s="632"/>
      <c r="DJ19" s="632"/>
      <c r="DK19" s="632"/>
      <c r="DL19" s="632"/>
      <c r="DM19" s="632"/>
      <c r="DN19" s="632"/>
      <c r="DO19" s="632"/>
      <c r="DP19" s="632"/>
      <c r="DQ19" s="632"/>
      <c r="DR19" s="632"/>
      <c r="DS19" s="632"/>
      <c r="DT19" s="632"/>
      <c r="DU19" s="632"/>
      <c r="DV19" s="632"/>
      <c r="DW19" s="632"/>
      <c r="DX19" s="632"/>
      <c r="DY19" s="632"/>
      <c r="DZ19" s="632"/>
      <c r="EA19" s="632"/>
      <c r="EB19" s="632"/>
      <c r="EC19" s="632"/>
      <c r="ED19" s="632"/>
      <c r="EE19" s="632"/>
      <c r="EF19" s="632"/>
      <c r="EG19" s="632"/>
      <c r="EH19" s="632"/>
      <c r="EI19" s="632"/>
      <c r="EJ19" s="632"/>
      <c r="EK19" s="632"/>
      <c r="EL19" s="632"/>
      <c r="EM19" s="632"/>
      <c r="EN19" s="632"/>
      <c r="EO19" s="632"/>
      <c r="EP19" s="632"/>
      <c r="EQ19" s="632"/>
      <c r="ER19" s="632"/>
      <c r="ES19" s="632"/>
      <c r="ET19" s="632"/>
      <c r="EU19" s="632"/>
      <c r="EV19" s="632"/>
      <c r="EW19" s="632"/>
      <c r="EX19" s="632"/>
      <c r="EY19" s="632"/>
      <c r="EZ19" s="632"/>
      <c r="FA19" s="632"/>
      <c r="FB19" s="632"/>
      <c r="FC19" s="632"/>
      <c r="FD19" s="632"/>
      <c r="FE19" s="632"/>
      <c r="FF19" s="632"/>
      <c r="FG19" s="632"/>
      <c r="FH19" s="632"/>
      <c r="FI19" s="632"/>
      <c r="FJ19" s="632"/>
      <c r="FK19" s="632"/>
      <c r="FL19" s="632"/>
      <c r="FM19" s="632"/>
      <c r="FN19" s="632"/>
      <c r="FO19" s="632"/>
      <c r="FP19" s="632"/>
    </row>
    <row r="20" spans="1:172" s="634" customFormat="1" ht="18" customHeight="1">
      <c r="A20" s="26" t="s">
        <v>115</v>
      </c>
      <c r="B20" s="629">
        <v>20.691909660320668</v>
      </c>
      <c r="C20" s="629">
        <v>1.6148158032256252</v>
      </c>
      <c r="D20" s="629">
        <v>8.6588621893179543</v>
      </c>
      <c r="E20" s="629">
        <v>53.392837059637245</v>
      </c>
      <c r="F20" s="629">
        <v>6.1106045617582101</v>
      </c>
      <c r="G20" s="629">
        <v>0.10906085028434639</v>
      </c>
      <c r="H20" s="629">
        <v>0.11519335077000796</v>
      </c>
      <c r="I20" s="629">
        <v>9.3067165246859229</v>
      </c>
      <c r="J20" s="630">
        <v>10527516.492000002</v>
      </c>
      <c r="K20" s="631"/>
      <c r="L20" s="632"/>
      <c r="M20" s="632"/>
      <c r="N20" s="632"/>
      <c r="O20" s="632"/>
      <c r="P20" s="632"/>
      <c r="Q20" s="632"/>
      <c r="R20" s="632"/>
      <c r="S20" s="632"/>
      <c r="T20" s="632"/>
      <c r="U20" s="632"/>
      <c r="V20" s="633"/>
      <c r="W20" s="633"/>
      <c r="X20" s="633"/>
      <c r="Y20" s="633"/>
      <c r="Z20" s="633"/>
      <c r="AA20" s="633"/>
      <c r="AB20" s="633"/>
      <c r="AC20" s="633"/>
      <c r="AD20" s="633"/>
      <c r="AE20" s="632"/>
      <c r="AF20" s="632"/>
      <c r="AG20" s="632"/>
      <c r="AH20" s="632"/>
      <c r="AI20" s="632"/>
      <c r="AJ20" s="632"/>
      <c r="AK20" s="632"/>
      <c r="AL20" s="632"/>
      <c r="AM20" s="632"/>
      <c r="AN20" s="632"/>
      <c r="AO20" s="632"/>
      <c r="AP20" s="632"/>
      <c r="AQ20" s="632"/>
      <c r="AR20" s="632"/>
      <c r="AS20" s="632"/>
      <c r="AT20" s="632"/>
      <c r="AU20" s="632"/>
      <c r="AV20" s="632"/>
      <c r="AW20" s="632"/>
      <c r="AX20" s="632"/>
      <c r="AY20" s="632"/>
      <c r="AZ20" s="632"/>
      <c r="BA20" s="632"/>
      <c r="BB20" s="632"/>
      <c r="BC20" s="632"/>
      <c r="BD20" s="632"/>
      <c r="BE20" s="632"/>
      <c r="BF20" s="632"/>
      <c r="BG20" s="632"/>
      <c r="BH20" s="632"/>
      <c r="BI20" s="632"/>
      <c r="BJ20" s="632"/>
      <c r="BK20" s="632"/>
      <c r="BL20" s="632"/>
      <c r="BM20" s="632"/>
      <c r="BN20" s="632"/>
      <c r="BO20" s="632"/>
      <c r="BP20" s="632"/>
      <c r="BQ20" s="632"/>
      <c r="BR20" s="632"/>
      <c r="BS20" s="632"/>
      <c r="BT20" s="632"/>
      <c r="BU20" s="632"/>
      <c r="BV20" s="632"/>
      <c r="BW20" s="632"/>
      <c r="BX20" s="632"/>
      <c r="BY20" s="632"/>
      <c r="BZ20" s="632"/>
      <c r="CA20" s="632"/>
      <c r="CB20" s="632"/>
      <c r="CC20" s="632"/>
      <c r="CD20" s="632"/>
      <c r="CE20" s="632"/>
      <c r="CF20" s="632"/>
      <c r="CG20" s="632"/>
      <c r="CH20" s="632"/>
      <c r="CI20" s="632"/>
      <c r="CJ20" s="632"/>
      <c r="CK20" s="632"/>
      <c r="CL20" s="632"/>
      <c r="CM20" s="632"/>
      <c r="CN20" s="632"/>
      <c r="CO20" s="632"/>
      <c r="CP20" s="632"/>
      <c r="CQ20" s="632"/>
      <c r="CR20" s="632"/>
      <c r="CS20" s="632"/>
      <c r="CT20" s="632"/>
      <c r="CU20" s="632"/>
      <c r="CV20" s="632"/>
      <c r="CW20" s="632"/>
      <c r="CX20" s="632"/>
      <c r="CY20" s="632"/>
      <c r="CZ20" s="632"/>
      <c r="DA20" s="632"/>
      <c r="DB20" s="632"/>
      <c r="DC20" s="632"/>
      <c r="DD20" s="632"/>
      <c r="DE20" s="632"/>
      <c r="DF20" s="632"/>
      <c r="DG20" s="632"/>
      <c r="DH20" s="632"/>
      <c r="DI20" s="632"/>
      <c r="DJ20" s="632"/>
      <c r="DK20" s="632"/>
      <c r="DL20" s="632"/>
      <c r="DM20" s="632"/>
      <c r="DN20" s="632"/>
      <c r="DO20" s="632"/>
      <c r="DP20" s="632"/>
      <c r="DQ20" s="632"/>
      <c r="DR20" s="632"/>
      <c r="DS20" s="632"/>
      <c r="DT20" s="632"/>
      <c r="DU20" s="632"/>
      <c r="DV20" s="632"/>
      <c r="DW20" s="632"/>
      <c r="DX20" s="632"/>
      <c r="DY20" s="632"/>
      <c r="DZ20" s="632"/>
      <c r="EA20" s="632"/>
      <c r="EB20" s="632"/>
      <c r="EC20" s="632"/>
      <c r="ED20" s="632"/>
      <c r="EE20" s="632"/>
      <c r="EF20" s="632"/>
      <c r="EG20" s="632"/>
      <c r="EH20" s="632"/>
      <c r="EI20" s="632"/>
      <c r="EJ20" s="632"/>
      <c r="EK20" s="632"/>
      <c r="EL20" s="632"/>
      <c r="EM20" s="632"/>
      <c r="EN20" s="632"/>
      <c r="EO20" s="632"/>
      <c r="EP20" s="632"/>
      <c r="EQ20" s="632"/>
      <c r="ER20" s="632"/>
      <c r="ES20" s="632"/>
      <c r="ET20" s="632"/>
      <c r="EU20" s="632"/>
      <c r="EV20" s="632"/>
      <c r="EW20" s="632"/>
      <c r="EX20" s="632"/>
      <c r="EY20" s="632"/>
      <c r="EZ20" s="632"/>
      <c r="FA20" s="632"/>
      <c r="FB20" s="632"/>
      <c r="FC20" s="632"/>
      <c r="FD20" s="632"/>
      <c r="FE20" s="632"/>
      <c r="FF20" s="632"/>
      <c r="FG20" s="632"/>
      <c r="FH20" s="632"/>
      <c r="FI20" s="632"/>
      <c r="FJ20" s="632"/>
      <c r="FK20" s="632"/>
      <c r="FL20" s="632"/>
      <c r="FM20" s="632"/>
      <c r="FN20" s="632"/>
      <c r="FO20" s="632"/>
      <c r="FP20" s="632"/>
    </row>
    <row r="21" spans="1:172" s="634" customFormat="1" ht="18" customHeight="1">
      <c r="A21" s="26" t="s">
        <v>150</v>
      </c>
      <c r="B21" s="629">
        <v>13.279230767912642</v>
      </c>
      <c r="C21" s="629">
        <v>1.3328918951769158</v>
      </c>
      <c r="D21" s="629">
        <v>8.5235160981442171</v>
      </c>
      <c r="E21" s="629">
        <v>65.065470492940932</v>
      </c>
      <c r="F21" s="629">
        <v>2.5928470927989373</v>
      </c>
      <c r="G21" s="629" t="s">
        <v>131</v>
      </c>
      <c r="H21" s="629">
        <v>0.35449859422504287</v>
      </c>
      <c r="I21" s="629">
        <v>8.8515450588013209</v>
      </c>
      <c r="J21" s="630">
        <v>1875620.9779999999</v>
      </c>
      <c r="K21" s="631"/>
      <c r="L21" s="632"/>
      <c r="M21" s="632"/>
      <c r="N21" s="632"/>
      <c r="O21" s="632"/>
      <c r="P21" s="632"/>
      <c r="Q21" s="632"/>
      <c r="R21" s="632"/>
      <c r="S21" s="632"/>
      <c r="T21" s="632"/>
      <c r="U21" s="632"/>
      <c r="V21" s="633"/>
      <c r="W21" s="633"/>
      <c r="X21" s="633"/>
      <c r="Y21" s="633"/>
      <c r="Z21" s="633"/>
      <c r="AA21" s="633"/>
      <c r="AB21" s="633"/>
      <c r="AC21" s="633"/>
      <c r="AD21" s="633"/>
      <c r="AE21" s="632"/>
      <c r="AF21" s="632"/>
      <c r="AG21" s="632"/>
      <c r="AH21" s="632"/>
      <c r="AI21" s="632"/>
      <c r="AJ21" s="632"/>
      <c r="AK21" s="632"/>
      <c r="AL21" s="632"/>
      <c r="AM21" s="632"/>
      <c r="AN21" s="632"/>
      <c r="AO21" s="632"/>
      <c r="AP21" s="632"/>
      <c r="AQ21" s="632"/>
      <c r="AR21" s="632"/>
      <c r="AS21" s="632"/>
      <c r="AT21" s="632"/>
      <c r="AU21" s="632"/>
      <c r="AV21" s="632"/>
      <c r="AW21" s="632"/>
      <c r="AX21" s="632"/>
      <c r="AY21" s="632"/>
      <c r="AZ21" s="632"/>
      <c r="BA21" s="632"/>
      <c r="BB21" s="632"/>
      <c r="BC21" s="632"/>
      <c r="BD21" s="632"/>
      <c r="BE21" s="632"/>
      <c r="BF21" s="632"/>
      <c r="BG21" s="632"/>
      <c r="BH21" s="632"/>
      <c r="BI21" s="632"/>
      <c r="BJ21" s="632"/>
      <c r="BK21" s="632"/>
      <c r="BL21" s="632"/>
      <c r="BM21" s="632"/>
      <c r="BN21" s="632"/>
      <c r="BO21" s="632"/>
      <c r="BP21" s="632"/>
      <c r="BQ21" s="632"/>
      <c r="BR21" s="632"/>
      <c r="BS21" s="632"/>
      <c r="BT21" s="632"/>
      <c r="BU21" s="632"/>
      <c r="BV21" s="632"/>
      <c r="BW21" s="632"/>
      <c r="BX21" s="632"/>
      <c r="BY21" s="632"/>
      <c r="BZ21" s="632"/>
      <c r="CA21" s="632"/>
      <c r="CB21" s="632"/>
      <c r="CC21" s="632"/>
      <c r="CD21" s="632"/>
      <c r="CE21" s="632"/>
      <c r="CF21" s="632"/>
      <c r="CG21" s="632"/>
      <c r="CH21" s="632"/>
      <c r="CI21" s="632"/>
      <c r="CJ21" s="632"/>
      <c r="CK21" s="632"/>
      <c r="CL21" s="632"/>
      <c r="CM21" s="632"/>
      <c r="CN21" s="632"/>
      <c r="CO21" s="632"/>
      <c r="CP21" s="632"/>
      <c r="CQ21" s="632"/>
      <c r="CR21" s="632"/>
      <c r="CS21" s="632"/>
      <c r="CT21" s="632"/>
      <c r="CU21" s="632"/>
      <c r="CV21" s="632"/>
      <c r="CW21" s="632"/>
      <c r="CX21" s="632"/>
      <c r="CY21" s="632"/>
      <c r="CZ21" s="632"/>
      <c r="DA21" s="632"/>
      <c r="DB21" s="632"/>
      <c r="DC21" s="632"/>
      <c r="DD21" s="632"/>
      <c r="DE21" s="632"/>
      <c r="DF21" s="632"/>
      <c r="DG21" s="632"/>
      <c r="DH21" s="632"/>
      <c r="DI21" s="632"/>
      <c r="DJ21" s="632"/>
      <c r="DK21" s="632"/>
      <c r="DL21" s="632"/>
      <c r="DM21" s="632"/>
      <c r="DN21" s="632"/>
      <c r="DO21" s="632"/>
      <c r="DP21" s="632"/>
      <c r="DQ21" s="632"/>
      <c r="DR21" s="632"/>
      <c r="DS21" s="632"/>
      <c r="DT21" s="632"/>
      <c r="DU21" s="632"/>
      <c r="DV21" s="632"/>
      <c r="DW21" s="632"/>
      <c r="DX21" s="632"/>
      <c r="DY21" s="632"/>
      <c r="DZ21" s="632"/>
      <c r="EA21" s="632"/>
      <c r="EB21" s="632"/>
      <c r="EC21" s="632"/>
      <c r="ED21" s="632"/>
      <c r="EE21" s="632"/>
      <c r="EF21" s="632"/>
      <c r="EG21" s="632"/>
      <c r="EH21" s="632"/>
      <c r="EI21" s="632"/>
      <c r="EJ21" s="632"/>
      <c r="EK21" s="632"/>
      <c r="EL21" s="632"/>
      <c r="EM21" s="632"/>
      <c r="EN21" s="632"/>
      <c r="EO21" s="632"/>
      <c r="EP21" s="632"/>
      <c r="EQ21" s="632"/>
      <c r="ER21" s="632"/>
      <c r="ES21" s="632"/>
      <c r="ET21" s="632"/>
      <c r="EU21" s="632"/>
      <c r="EV21" s="632"/>
      <c r="EW21" s="632"/>
      <c r="EX21" s="632"/>
      <c r="EY21" s="632"/>
      <c r="EZ21" s="632"/>
      <c r="FA21" s="632"/>
      <c r="FB21" s="632"/>
      <c r="FC21" s="632"/>
      <c r="FD21" s="632"/>
      <c r="FE21" s="632"/>
      <c r="FF21" s="632"/>
      <c r="FG21" s="632"/>
      <c r="FH21" s="632"/>
      <c r="FI21" s="632"/>
      <c r="FJ21" s="632"/>
      <c r="FK21" s="632"/>
      <c r="FL21" s="632"/>
      <c r="FM21" s="632"/>
      <c r="FN21" s="632"/>
      <c r="FO21" s="632"/>
      <c r="FP21" s="632"/>
    </row>
    <row r="22" spans="1:172" s="634" customFormat="1" ht="18" customHeight="1">
      <c r="A22" s="27" t="s">
        <v>42</v>
      </c>
      <c r="B22" s="629">
        <v>29.495818629836695</v>
      </c>
      <c r="C22" s="629" t="s">
        <v>131</v>
      </c>
      <c r="D22" s="629">
        <v>6.2663012635678754</v>
      </c>
      <c r="E22" s="629">
        <v>50.688746127885878</v>
      </c>
      <c r="F22" s="629">
        <v>3.7161523667533358</v>
      </c>
      <c r="G22" s="629" t="s">
        <v>131</v>
      </c>
      <c r="H22" s="629">
        <v>1.6005403979876085</v>
      </c>
      <c r="I22" s="629">
        <v>8.2324412139686256</v>
      </c>
      <c r="J22" s="630">
        <v>1260857.3969999999</v>
      </c>
      <c r="K22" s="631"/>
      <c r="L22" s="632"/>
      <c r="M22" s="632"/>
      <c r="N22" s="632"/>
      <c r="O22" s="632"/>
      <c r="P22" s="632"/>
      <c r="Q22" s="632"/>
      <c r="R22" s="632"/>
      <c r="S22" s="632"/>
      <c r="T22" s="632"/>
      <c r="U22" s="632"/>
      <c r="V22" s="633"/>
      <c r="W22" s="633"/>
      <c r="X22" s="633"/>
      <c r="Y22" s="633"/>
      <c r="Z22" s="633"/>
      <c r="AA22" s="633"/>
      <c r="AB22" s="633"/>
      <c r="AC22" s="633"/>
      <c r="AD22" s="633"/>
      <c r="AE22" s="632"/>
      <c r="AF22" s="632"/>
      <c r="AG22" s="632"/>
      <c r="AH22" s="632"/>
      <c r="AI22" s="632"/>
      <c r="AJ22" s="632"/>
      <c r="AK22" s="632"/>
      <c r="AL22" s="632"/>
      <c r="AM22" s="632"/>
      <c r="AN22" s="632"/>
      <c r="AO22" s="632"/>
      <c r="AP22" s="632"/>
      <c r="AQ22" s="632"/>
      <c r="AR22" s="632"/>
      <c r="AS22" s="632"/>
      <c r="AT22" s="632"/>
      <c r="AU22" s="632"/>
      <c r="AV22" s="632"/>
      <c r="AW22" s="632"/>
      <c r="AX22" s="632"/>
      <c r="AY22" s="632"/>
      <c r="AZ22" s="632"/>
      <c r="BA22" s="632"/>
      <c r="BB22" s="632"/>
      <c r="BC22" s="632"/>
      <c r="BD22" s="632"/>
      <c r="BE22" s="632"/>
      <c r="BF22" s="632"/>
      <c r="BG22" s="632"/>
      <c r="BH22" s="632"/>
      <c r="BI22" s="632"/>
      <c r="BJ22" s="632"/>
      <c r="BK22" s="632"/>
      <c r="BL22" s="632"/>
      <c r="BM22" s="632"/>
      <c r="BN22" s="632"/>
      <c r="BO22" s="632"/>
      <c r="BP22" s="632"/>
      <c r="BQ22" s="632"/>
      <c r="BR22" s="632"/>
      <c r="BS22" s="632"/>
      <c r="BT22" s="632"/>
      <c r="BU22" s="632"/>
      <c r="BV22" s="632"/>
      <c r="BW22" s="632"/>
      <c r="BX22" s="632"/>
      <c r="BY22" s="632"/>
      <c r="BZ22" s="632"/>
      <c r="CA22" s="632"/>
      <c r="CB22" s="632"/>
      <c r="CC22" s="632"/>
      <c r="CD22" s="632"/>
      <c r="CE22" s="632"/>
      <c r="CF22" s="632"/>
      <c r="CG22" s="632"/>
      <c r="CH22" s="632"/>
      <c r="CI22" s="632"/>
      <c r="CJ22" s="632"/>
      <c r="CK22" s="632"/>
      <c r="CL22" s="632"/>
      <c r="CM22" s="632"/>
      <c r="CN22" s="632"/>
      <c r="CO22" s="632"/>
      <c r="CP22" s="632"/>
      <c r="CQ22" s="632"/>
      <c r="CR22" s="632"/>
      <c r="CS22" s="632"/>
      <c r="CT22" s="632"/>
      <c r="CU22" s="632"/>
      <c r="CV22" s="632"/>
      <c r="CW22" s="632"/>
      <c r="CX22" s="632"/>
      <c r="CY22" s="632"/>
      <c r="CZ22" s="632"/>
      <c r="DA22" s="632"/>
      <c r="DB22" s="632"/>
      <c r="DC22" s="632"/>
      <c r="DD22" s="632"/>
      <c r="DE22" s="632"/>
      <c r="DF22" s="632"/>
      <c r="DG22" s="632"/>
      <c r="DH22" s="632"/>
      <c r="DI22" s="632"/>
      <c r="DJ22" s="632"/>
      <c r="DK22" s="632"/>
      <c r="DL22" s="632"/>
      <c r="DM22" s="632"/>
      <c r="DN22" s="632"/>
      <c r="DO22" s="632"/>
      <c r="DP22" s="632"/>
      <c r="DQ22" s="632"/>
      <c r="DR22" s="632"/>
      <c r="DS22" s="632"/>
      <c r="DT22" s="632"/>
      <c r="DU22" s="632"/>
      <c r="DV22" s="632"/>
      <c r="DW22" s="632"/>
      <c r="DX22" s="632"/>
      <c r="DY22" s="632"/>
      <c r="DZ22" s="632"/>
      <c r="EA22" s="632"/>
      <c r="EB22" s="632"/>
      <c r="EC22" s="632"/>
      <c r="ED22" s="632"/>
      <c r="EE22" s="632"/>
      <c r="EF22" s="632"/>
      <c r="EG22" s="632"/>
      <c r="EH22" s="632"/>
      <c r="EI22" s="632"/>
      <c r="EJ22" s="632"/>
      <c r="EK22" s="632"/>
      <c r="EL22" s="632"/>
      <c r="EM22" s="632"/>
      <c r="EN22" s="632"/>
      <c r="EO22" s="632"/>
      <c r="EP22" s="632"/>
      <c r="EQ22" s="632"/>
      <c r="ER22" s="632"/>
      <c r="ES22" s="632"/>
      <c r="ET22" s="632"/>
      <c r="EU22" s="632"/>
      <c r="EV22" s="632"/>
      <c r="EW22" s="632"/>
      <c r="EX22" s="632"/>
      <c r="EY22" s="632"/>
      <c r="EZ22" s="632"/>
      <c r="FA22" s="632"/>
      <c r="FB22" s="632"/>
      <c r="FC22" s="632"/>
      <c r="FD22" s="632"/>
      <c r="FE22" s="632"/>
      <c r="FF22" s="632"/>
      <c r="FG22" s="632"/>
      <c r="FH22" s="632"/>
      <c r="FI22" s="632"/>
      <c r="FJ22" s="632"/>
      <c r="FK22" s="632"/>
      <c r="FL22" s="632"/>
      <c r="FM22" s="632"/>
      <c r="FN22" s="632"/>
      <c r="FO22" s="632"/>
      <c r="FP22" s="632"/>
    </row>
    <row r="23" spans="1:172" s="634" customFormat="1" ht="18" customHeight="1">
      <c r="A23" s="288" t="s">
        <v>43</v>
      </c>
      <c r="B23" s="629">
        <v>45.947836318108834</v>
      </c>
      <c r="C23" s="629" t="s">
        <v>131</v>
      </c>
      <c r="D23" s="629">
        <v>12.725514920581899</v>
      </c>
      <c r="E23" s="629">
        <v>39.865927967271148</v>
      </c>
      <c r="F23" s="629">
        <v>0.60906502982596866</v>
      </c>
      <c r="G23" s="629" t="s">
        <v>131</v>
      </c>
      <c r="H23" s="629">
        <v>8.3291351581655751E-2</v>
      </c>
      <c r="I23" s="629">
        <v>0.76836441263049093</v>
      </c>
      <c r="J23" s="630">
        <v>2893542.912</v>
      </c>
      <c r="K23" s="631"/>
      <c r="L23" s="632"/>
      <c r="M23" s="632"/>
      <c r="N23" s="632"/>
      <c r="O23" s="632"/>
      <c r="P23" s="632"/>
      <c r="Q23" s="632"/>
      <c r="R23" s="632"/>
      <c r="S23" s="632"/>
      <c r="T23" s="632"/>
      <c r="U23" s="632"/>
      <c r="V23" s="633"/>
      <c r="W23" s="633"/>
      <c r="X23" s="633"/>
      <c r="Y23" s="633"/>
      <c r="Z23" s="633"/>
      <c r="AA23" s="633"/>
      <c r="AB23" s="633"/>
      <c r="AC23" s="633"/>
      <c r="AD23" s="633"/>
      <c r="AE23" s="632"/>
      <c r="AF23" s="632"/>
      <c r="AG23" s="632"/>
      <c r="AH23" s="632"/>
      <c r="AI23" s="632"/>
      <c r="AJ23" s="632"/>
      <c r="AK23" s="632"/>
      <c r="AL23" s="632"/>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632"/>
      <c r="BV23" s="632"/>
      <c r="BW23" s="632"/>
      <c r="BX23" s="632"/>
      <c r="BY23" s="632"/>
      <c r="BZ23" s="632"/>
      <c r="CA23" s="632"/>
      <c r="CB23" s="632"/>
      <c r="CC23" s="632"/>
      <c r="CD23" s="632"/>
      <c r="CE23" s="632"/>
      <c r="CF23" s="632"/>
      <c r="CG23" s="632"/>
      <c r="CH23" s="632"/>
      <c r="CI23" s="632"/>
      <c r="CJ23" s="632"/>
      <c r="CK23" s="632"/>
      <c r="CL23" s="632"/>
      <c r="CM23" s="632"/>
      <c r="CN23" s="632"/>
      <c r="CO23" s="632"/>
      <c r="CP23" s="632"/>
      <c r="CQ23" s="632"/>
      <c r="CR23" s="632"/>
      <c r="CS23" s="632"/>
      <c r="CT23" s="632"/>
      <c r="CU23" s="632"/>
      <c r="CV23" s="632"/>
      <c r="CW23" s="632"/>
      <c r="CX23" s="632"/>
      <c r="CY23" s="632"/>
      <c r="CZ23" s="632"/>
      <c r="DA23" s="632"/>
      <c r="DB23" s="632"/>
      <c r="DC23" s="632"/>
      <c r="DD23" s="632"/>
      <c r="DE23" s="632"/>
      <c r="DF23" s="632"/>
      <c r="DG23" s="632"/>
      <c r="DH23" s="632"/>
      <c r="DI23" s="632"/>
      <c r="DJ23" s="632"/>
      <c r="DK23" s="632"/>
      <c r="DL23" s="632"/>
      <c r="DM23" s="632"/>
      <c r="DN23" s="632"/>
      <c r="DO23" s="632"/>
      <c r="DP23" s="632"/>
      <c r="DQ23" s="632"/>
      <c r="DR23" s="632"/>
      <c r="DS23" s="632"/>
      <c r="DT23" s="632"/>
      <c r="DU23" s="632"/>
      <c r="DV23" s="632"/>
      <c r="DW23" s="632"/>
      <c r="DX23" s="632"/>
      <c r="DY23" s="632"/>
      <c r="DZ23" s="632"/>
      <c r="EA23" s="632"/>
      <c r="EB23" s="632"/>
      <c r="EC23" s="632"/>
      <c r="ED23" s="632"/>
      <c r="EE23" s="632"/>
      <c r="EF23" s="632"/>
      <c r="EG23" s="632"/>
      <c r="EH23" s="632"/>
      <c r="EI23" s="632"/>
      <c r="EJ23" s="632"/>
      <c r="EK23" s="632"/>
      <c r="EL23" s="632"/>
      <c r="EM23" s="632"/>
      <c r="EN23" s="632"/>
      <c r="EO23" s="632"/>
      <c r="EP23" s="632"/>
      <c r="EQ23" s="632"/>
      <c r="ER23" s="632"/>
      <c r="ES23" s="632"/>
      <c r="ET23" s="632"/>
      <c r="EU23" s="632"/>
      <c r="EV23" s="632"/>
      <c r="EW23" s="632"/>
      <c r="EX23" s="632"/>
      <c r="EY23" s="632"/>
      <c r="EZ23" s="632"/>
      <c r="FA23" s="632"/>
      <c r="FB23" s="632"/>
      <c r="FC23" s="632"/>
      <c r="FD23" s="632"/>
      <c r="FE23" s="632"/>
      <c r="FF23" s="632"/>
      <c r="FG23" s="632"/>
      <c r="FH23" s="632"/>
      <c r="FI23" s="632"/>
      <c r="FJ23" s="632"/>
      <c r="FK23" s="632"/>
      <c r="FL23" s="632"/>
      <c r="FM23" s="632"/>
      <c r="FN23" s="632"/>
      <c r="FO23" s="632"/>
      <c r="FP23" s="632"/>
    </row>
    <row r="24" spans="1:172" s="634" customFormat="1" ht="18" customHeight="1">
      <c r="A24" s="26" t="s">
        <v>44</v>
      </c>
      <c r="B24" s="629">
        <v>63.158749151873607</v>
      </c>
      <c r="C24" s="629">
        <v>12.196027346250665</v>
      </c>
      <c r="D24" s="629">
        <v>13.615817672618585</v>
      </c>
      <c r="E24" s="629">
        <v>10.005424633894584</v>
      </c>
      <c r="F24" s="629">
        <v>0.28376844693882763</v>
      </c>
      <c r="G24" s="629" t="s">
        <v>131</v>
      </c>
      <c r="H24" s="629">
        <v>0.24669113489292366</v>
      </c>
      <c r="I24" s="629">
        <v>0.49352161353080426</v>
      </c>
      <c r="J24" s="630">
        <v>1768288.9180000001</v>
      </c>
      <c r="K24" s="631"/>
      <c r="L24" s="632"/>
      <c r="M24" s="632"/>
      <c r="N24" s="632"/>
      <c r="O24" s="632"/>
      <c r="P24" s="632"/>
      <c r="Q24" s="632"/>
      <c r="R24" s="632"/>
      <c r="S24" s="632"/>
      <c r="T24" s="632"/>
      <c r="U24" s="632"/>
      <c r="V24" s="633"/>
      <c r="W24" s="633"/>
      <c r="X24" s="633"/>
      <c r="Y24" s="633"/>
      <c r="Z24" s="633"/>
      <c r="AA24" s="633"/>
      <c r="AB24" s="633"/>
      <c r="AC24" s="633"/>
      <c r="AD24" s="633"/>
      <c r="AE24" s="632"/>
      <c r="AF24" s="632"/>
      <c r="AG24" s="632"/>
      <c r="AH24" s="632"/>
      <c r="AI24" s="632"/>
      <c r="AJ24" s="632"/>
      <c r="AK24" s="632"/>
      <c r="AL24" s="632"/>
      <c r="AM24" s="632"/>
      <c r="AN24" s="632"/>
      <c r="AO24" s="632"/>
      <c r="AP24" s="632"/>
      <c r="AQ24" s="632"/>
      <c r="AR24" s="632"/>
      <c r="AS24" s="632"/>
      <c r="AT24" s="632"/>
      <c r="AU24" s="632"/>
      <c r="AV24" s="632"/>
      <c r="AW24" s="632"/>
      <c r="AX24" s="632"/>
      <c r="AY24" s="632"/>
      <c r="AZ24" s="632"/>
      <c r="BA24" s="632"/>
      <c r="BB24" s="632"/>
      <c r="BC24" s="632"/>
      <c r="BD24" s="632"/>
      <c r="BE24" s="632"/>
      <c r="BF24" s="632"/>
      <c r="BG24" s="632"/>
      <c r="BH24" s="632"/>
      <c r="BI24" s="632"/>
      <c r="BJ24" s="632"/>
      <c r="BK24" s="632"/>
      <c r="BL24" s="632"/>
      <c r="BM24" s="632"/>
      <c r="BN24" s="632"/>
      <c r="BO24" s="632"/>
      <c r="BP24" s="632"/>
      <c r="BQ24" s="632"/>
      <c r="BR24" s="632"/>
      <c r="BS24" s="632"/>
      <c r="BT24" s="632"/>
      <c r="BU24" s="632"/>
      <c r="BV24" s="632"/>
      <c r="BW24" s="632"/>
      <c r="BX24" s="632"/>
      <c r="BY24" s="632"/>
      <c r="BZ24" s="632"/>
      <c r="CA24" s="632"/>
      <c r="CB24" s="632"/>
      <c r="CC24" s="632"/>
      <c r="CD24" s="632"/>
      <c r="CE24" s="632"/>
      <c r="CF24" s="632"/>
      <c r="CG24" s="632"/>
      <c r="CH24" s="632"/>
      <c r="CI24" s="632"/>
      <c r="CJ24" s="632"/>
      <c r="CK24" s="632"/>
      <c r="CL24" s="632"/>
      <c r="CM24" s="632"/>
      <c r="CN24" s="632"/>
      <c r="CO24" s="632"/>
      <c r="CP24" s="632"/>
      <c r="CQ24" s="632"/>
      <c r="CR24" s="632"/>
      <c r="CS24" s="632"/>
      <c r="CT24" s="632"/>
      <c r="CU24" s="632"/>
      <c r="CV24" s="632"/>
      <c r="CW24" s="632"/>
      <c r="CX24" s="632"/>
      <c r="CY24" s="632"/>
      <c r="CZ24" s="632"/>
      <c r="DA24" s="632"/>
      <c r="DB24" s="632"/>
      <c r="DC24" s="632"/>
      <c r="DD24" s="632"/>
      <c r="DE24" s="632"/>
      <c r="DF24" s="632"/>
      <c r="DG24" s="632"/>
      <c r="DH24" s="632"/>
      <c r="DI24" s="632"/>
      <c r="DJ24" s="632"/>
      <c r="DK24" s="632"/>
      <c r="DL24" s="632"/>
      <c r="DM24" s="632"/>
      <c r="DN24" s="632"/>
      <c r="DO24" s="632"/>
      <c r="DP24" s="632"/>
      <c r="DQ24" s="632"/>
      <c r="DR24" s="632"/>
      <c r="DS24" s="632"/>
      <c r="DT24" s="632"/>
      <c r="DU24" s="632"/>
      <c r="DV24" s="632"/>
      <c r="DW24" s="632"/>
      <c r="DX24" s="632"/>
      <c r="DY24" s="632"/>
      <c r="DZ24" s="632"/>
      <c r="EA24" s="632"/>
      <c r="EB24" s="632"/>
      <c r="EC24" s="632"/>
      <c r="ED24" s="632"/>
      <c r="EE24" s="632"/>
      <c r="EF24" s="632"/>
      <c r="EG24" s="632"/>
      <c r="EH24" s="632"/>
      <c r="EI24" s="632"/>
      <c r="EJ24" s="632"/>
      <c r="EK24" s="632"/>
      <c r="EL24" s="632"/>
      <c r="EM24" s="632"/>
      <c r="EN24" s="632"/>
      <c r="EO24" s="632"/>
      <c r="EP24" s="632"/>
      <c r="EQ24" s="632"/>
      <c r="ER24" s="632"/>
      <c r="ES24" s="632"/>
      <c r="ET24" s="632"/>
      <c r="EU24" s="632"/>
      <c r="EV24" s="632"/>
      <c r="EW24" s="632"/>
      <c r="EX24" s="632"/>
      <c r="EY24" s="632"/>
      <c r="EZ24" s="632"/>
      <c r="FA24" s="632"/>
      <c r="FB24" s="632"/>
      <c r="FC24" s="632"/>
      <c r="FD24" s="632"/>
      <c r="FE24" s="632"/>
      <c r="FF24" s="632"/>
      <c r="FG24" s="632"/>
      <c r="FH24" s="632"/>
      <c r="FI24" s="632"/>
      <c r="FJ24" s="632"/>
      <c r="FK24" s="632"/>
      <c r="FL24" s="632"/>
      <c r="FM24" s="632"/>
      <c r="FN24" s="632"/>
      <c r="FO24" s="632"/>
      <c r="FP24" s="632"/>
    </row>
    <row r="25" spans="1:172" s="634" customFormat="1" ht="18" customHeight="1">
      <c r="A25" s="26" t="s">
        <v>45</v>
      </c>
      <c r="B25" s="629">
        <v>15.168023603160885</v>
      </c>
      <c r="C25" s="629">
        <v>6.938864297128533</v>
      </c>
      <c r="D25" s="629">
        <v>17.277937119649746</v>
      </c>
      <c r="E25" s="629">
        <v>54.788134988565794</v>
      </c>
      <c r="F25" s="629">
        <v>2.9137932825057478</v>
      </c>
      <c r="G25" s="629" t="s">
        <v>131</v>
      </c>
      <c r="H25" s="629">
        <v>0.26004409392785727</v>
      </c>
      <c r="I25" s="629">
        <v>2.6532026150614318</v>
      </c>
      <c r="J25" s="630">
        <v>2290634.219</v>
      </c>
      <c r="K25" s="631"/>
      <c r="L25" s="632"/>
      <c r="M25" s="632"/>
      <c r="N25" s="632"/>
      <c r="O25" s="632"/>
      <c r="P25" s="632"/>
      <c r="Q25" s="632"/>
      <c r="R25" s="632"/>
      <c r="S25" s="632"/>
      <c r="T25" s="632"/>
      <c r="U25" s="632"/>
      <c r="V25" s="633"/>
      <c r="W25" s="633"/>
      <c r="X25" s="633"/>
      <c r="Y25" s="633"/>
      <c r="Z25" s="633"/>
      <c r="AA25" s="633"/>
      <c r="AB25" s="633"/>
      <c r="AC25" s="633"/>
      <c r="AD25" s="633"/>
      <c r="AE25" s="632"/>
      <c r="AF25" s="632"/>
      <c r="AG25" s="632"/>
      <c r="AH25" s="632"/>
      <c r="AI25" s="632"/>
      <c r="AJ25" s="632"/>
      <c r="AK25" s="632"/>
      <c r="AL25" s="632"/>
      <c r="AM25" s="632"/>
      <c r="AN25" s="632"/>
      <c r="AO25" s="632"/>
      <c r="AP25" s="632"/>
      <c r="AQ25" s="632"/>
      <c r="AR25" s="632"/>
      <c r="AS25" s="632"/>
      <c r="AT25" s="632"/>
      <c r="AU25" s="632"/>
      <c r="AV25" s="632"/>
      <c r="AW25" s="632"/>
      <c r="AX25" s="632"/>
      <c r="AY25" s="632"/>
      <c r="AZ25" s="632"/>
      <c r="BA25" s="632"/>
      <c r="BB25" s="632"/>
      <c r="BC25" s="632"/>
      <c r="BD25" s="632"/>
      <c r="BE25" s="632"/>
      <c r="BF25" s="632"/>
      <c r="BG25" s="632"/>
      <c r="BH25" s="632"/>
      <c r="BI25" s="632"/>
      <c r="BJ25" s="632"/>
      <c r="BK25" s="632"/>
      <c r="BL25" s="632"/>
      <c r="BM25" s="632"/>
      <c r="BN25" s="632"/>
      <c r="BO25" s="632"/>
      <c r="BP25" s="632"/>
      <c r="BQ25" s="632"/>
      <c r="BR25" s="632"/>
      <c r="BS25" s="632"/>
      <c r="BT25" s="632"/>
      <c r="BU25" s="632"/>
      <c r="BV25" s="632"/>
      <c r="BW25" s="632"/>
      <c r="BX25" s="632"/>
      <c r="BY25" s="632"/>
      <c r="BZ25" s="632"/>
      <c r="CA25" s="632"/>
      <c r="CB25" s="632"/>
      <c r="CC25" s="632"/>
      <c r="CD25" s="632"/>
      <c r="CE25" s="632"/>
      <c r="CF25" s="632"/>
      <c r="CG25" s="632"/>
      <c r="CH25" s="632"/>
      <c r="CI25" s="632"/>
      <c r="CJ25" s="632"/>
      <c r="CK25" s="632"/>
      <c r="CL25" s="632"/>
      <c r="CM25" s="632"/>
      <c r="CN25" s="632"/>
      <c r="CO25" s="632"/>
      <c r="CP25" s="632"/>
      <c r="CQ25" s="632"/>
      <c r="CR25" s="632"/>
      <c r="CS25" s="632"/>
      <c r="CT25" s="632"/>
      <c r="CU25" s="632"/>
      <c r="CV25" s="632"/>
      <c r="CW25" s="632"/>
      <c r="CX25" s="632"/>
      <c r="CY25" s="632"/>
      <c r="CZ25" s="632"/>
      <c r="DA25" s="632"/>
      <c r="DB25" s="632"/>
      <c r="DC25" s="632"/>
      <c r="DD25" s="632"/>
      <c r="DE25" s="632"/>
      <c r="DF25" s="632"/>
      <c r="DG25" s="632"/>
      <c r="DH25" s="632"/>
      <c r="DI25" s="632"/>
      <c r="DJ25" s="632"/>
      <c r="DK25" s="632"/>
      <c r="DL25" s="632"/>
      <c r="DM25" s="632"/>
      <c r="DN25" s="632"/>
      <c r="DO25" s="632"/>
      <c r="DP25" s="632"/>
      <c r="DQ25" s="632"/>
      <c r="DR25" s="632"/>
      <c r="DS25" s="632"/>
      <c r="DT25" s="632"/>
      <c r="DU25" s="632"/>
      <c r="DV25" s="632"/>
      <c r="DW25" s="632"/>
      <c r="DX25" s="632"/>
      <c r="DY25" s="632"/>
      <c r="DZ25" s="632"/>
      <c r="EA25" s="632"/>
      <c r="EB25" s="632"/>
      <c r="EC25" s="632"/>
      <c r="ED25" s="632"/>
      <c r="EE25" s="632"/>
      <c r="EF25" s="632"/>
      <c r="EG25" s="632"/>
      <c r="EH25" s="632"/>
      <c r="EI25" s="632"/>
      <c r="EJ25" s="632"/>
      <c r="EK25" s="632"/>
      <c r="EL25" s="632"/>
      <c r="EM25" s="632"/>
      <c r="EN25" s="632"/>
      <c r="EO25" s="632"/>
      <c r="EP25" s="632"/>
      <c r="EQ25" s="632"/>
      <c r="ER25" s="632"/>
      <c r="ES25" s="632"/>
      <c r="ET25" s="632"/>
      <c r="EU25" s="632"/>
      <c r="EV25" s="632"/>
      <c r="EW25" s="632"/>
      <c r="EX25" s="632"/>
      <c r="EY25" s="632"/>
      <c r="EZ25" s="632"/>
      <c r="FA25" s="632"/>
      <c r="FB25" s="632"/>
      <c r="FC25" s="632"/>
      <c r="FD25" s="632"/>
      <c r="FE25" s="632"/>
      <c r="FF25" s="632"/>
      <c r="FG25" s="632"/>
      <c r="FH25" s="632"/>
      <c r="FI25" s="632"/>
      <c r="FJ25" s="632"/>
      <c r="FK25" s="632"/>
      <c r="FL25" s="632"/>
      <c r="FM25" s="632"/>
      <c r="FN25" s="632"/>
      <c r="FO25" s="632"/>
      <c r="FP25" s="632"/>
    </row>
    <row r="26" spans="1:172" s="639" customFormat="1" ht="24" customHeight="1" thickBot="1">
      <c r="A26" s="363" t="s">
        <v>46</v>
      </c>
      <c r="B26" s="635">
        <v>16.587662395743727</v>
      </c>
      <c r="C26" s="635">
        <v>0.24973149941020148</v>
      </c>
      <c r="D26" s="635">
        <v>14.726120966544464</v>
      </c>
      <c r="E26" s="635">
        <v>61.399598184372195</v>
      </c>
      <c r="F26" s="635">
        <v>2.822190934645858</v>
      </c>
      <c r="G26" s="635">
        <v>3.5378058476820677E-2</v>
      </c>
      <c r="H26" s="635">
        <v>0.60831960880134295</v>
      </c>
      <c r="I26" s="635">
        <v>3.5709983520054043</v>
      </c>
      <c r="J26" s="636">
        <v>533350820.03899997</v>
      </c>
      <c r="K26" s="631"/>
      <c r="L26" s="637"/>
      <c r="M26" s="637"/>
      <c r="N26" s="637"/>
      <c r="O26" s="637"/>
      <c r="P26" s="637"/>
      <c r="Q26" s="637"/>
      <c r="R26" s="637"/>
      <c r="S26" s="637"/>
      <c r="T26" s="637"/>
      <c r="U26" s="637"/>
      <c r="V26" s="638"/>
      <c r="W26" s="638"/>
      <c r="X26" s="638"/>
      <c r="Y26" s="638"/>
      <c r="Z26" s="638"/>
      <c r="AA26" s="638"/>
      <c r="AB26" s="638"/>
      <c r="AC26" s="638"/>
      <c r="AD26" s="638"/>
      <c r="AE26" s="637"/>
      <c r="AF26" s="637"/>
      <c r="AG26" s="637"/>
      <c r="AH26" s="637"/>
      <c r="AI26" s="637"/>
      <c r="AJ26" s="637"/>
      <c r="AK26" s="637"/>
      <c r="AL26" s="637"/>
      <c r="AM26" s="637"/>
      <c r="AN26" s="637"/>
      <c r="AO26" s="637"/>
      <c r="AP26" s="637"/>
      <c r="AQ26" s="637"/>
      <c r="AR26" s="637"/>
      <c r="AS26" s="637"/>
      <c r="AT26" s="637"/>
      <c r="AU26" s="637"/>
      <c r="AV26" s="637"/>
      <c r="AW26" s="637"/>
      <c r="AX26" s="637"/>
      <c r="AY26" s="637"/>
      <c r="AZ26" s="637"/>
      <c r="BA26" s="637"/>
      <c r="BB26" s="637"/>
      <c r="BC26" s="637"/>
      <c r="BD26" s="637"/>
      <c r="BE26" s="637"/>
      <c r="BF26" s="637"/>
      <c r="BG26" s="637"/>
      <c r="BH26" s="637"/>
      <c r="BI26" s="637"/>
      <c r="BJ26" s="637"/>
      <c r="BK26" s="637"/>
      <c r="BL26" s="637"/>
      <c r="BM26" s="637"/>
      <c r="BN26" s="637"/>
      <c r="BO26" s="637"/>
      <c r="BP26" s="637"/>
      <c r="BQ26" s="637"/>
      <c r="BR26" s="637"/>
      <c r="BS26" s="637"/>
      <c r="BT26" s="637"/>
      <c r="BU26" s="637"/>
      <c r="BV26" s="637"/>
      <c r="BW26" s="637"/>
      <c r="BX26" s="637"/>
      <c r="BY26" s="637"/>
      <c r="BZ26" s="637"/>
      <c r="CA26" s="637"/>
      <c r="CB26" s="637"/>
      <c r="CC26" s="637"/>
      <c r="CD26" s="637"/>
      <c r="CE26" s="637"/>
      <c r="CF26" s="637"/>
      <c r="CG26" s="637"/>
      <c r="CH26" s="637"/>
      <c r="CI26" s="637"/>
      <c r="CJ26" s="637"/>
      <c r="CK26" s="637"/>
      <c r="CL26" s="637"/>
      <c r="CM26" s="637"/>
      <c r="CN26" s="637"/>
      <c r="CO26" s="637"/>
      <c r="CP26" s="637"/>
      <c r="CQ26" s="637"/>
      <c r="CR26" s="637"/>
      <c r="CS26" s="637"/>
      <c r="CT26" s="637"/>
      <c r="CU26" s="637"/>
      <c r="CV26" s="637"/>
      <c r="CW26" s="637"/>
      <c r="CX26" s="637"/>
      <c r="CY26" s="637"/>
      <c r="CZ26" s="637"/>
      <c r="DA26" s="637"/>
      <c r="DB26" s="637"/>
      <c r="DC26" s="637"/>
      <c r="DD26" s="637"/>
      <c r="DE26" s="637"/>
      <c r="DF26" s="637"/>
      <c r="DG26" s="637"/>
      <c r="DH26" s="637"/>
      <c r="DI26" s="637"/>
      <c r="DJ26" s="637"/>
      <c r="DK26" s="637"/>
      <c r="DL26" s="637"/>
      <c r="DM26" s="637"/>
      <c r="DN26" s="637"/>
      <c r="DO26" s="637"/>
      <c r="DP26" s="637"/>
      <c r="DQ26" s="637"/>
      <c r="DR26" s="637"/>
      <c r="DS26" s="637"/>
      <c r="DT26" s="637"/>
      <c r="DU26" s="637"/>
      <c r="DV26" s="637"/>
      <c r="DW26" s="637"/>
      <c r="DX26" s="637"/>
      <c r="DY26" s="637"/>
      <c r="DZ26" s="637"/>
      <c r="EA26" s="637"/>
      <c r="EB26" s="637"/>
      <c r="EC26" s="637"/>
      <c r="ED26" s="637"/>
      <c r="EE26" s="637"/>
      <c r="EF26" s="637"/>
      <c r="EG26" s="637"/>
      <c r="EH26" s="637"/>
      <c r="EI26" s="637"/>
      <c r="EJ26" s="637"/>
      <c r="EK26" s="637"/>
      <c r="EL26" s="637"/>
      <c r="EM26" s="637"/>
      <c r="EN26" s="637"/>
      <c r="EO26" s="637"/>
      <c r="EP26" s="637"/>
      <c r="EQ26" s="637"/>
      <c r="ER26" s="637"/>
      <c r="ES26" s="637"/>
      <c r="ET26" s="637"/>
      <c r="EU26" s="637"/>
      <c r="EV26" s="637"/>
      <c r="EW26" s="637"/>
      <c r="EX26" s="637"/>
      <c r="EY26" s="637"/>
      <c r="EZ26" s="637"/>
      <c r="FA26" s="637"/>
      <c r="FB26" s="637"/>
      <c r="FC26" s="637"/>
      <c r="FD26" s="637"/>
      <c r="FE26" s="637"/>
      <c r="FF26" s="637"/>
      <c r="FG26" s="637"/>
      <c r="FH26" s="637"/>
      <c r="FI26" s="637"/>
      <c r="FJ26" s="637"/>
      <c r="FK26" s="637"/>
      <c r="FL26" s="637"/>
      <c r="FM26" s="637"/>
      <c r="FN26" s="637"/>
      <c r="FO26" s="637"/>
      <c r="FP26" s="637"/>
    </row>
    <row r="27" spans="1:172" ht="5.25" customHeight="1">
      <c r="A27" s="640"/>
      <c r="B27" s="641"/>
      <c r="C27" s="641"/>
      <c r="D27" s="641"/>
      <c r="E27" s="641"/>
      <c r="F27" s="641"/>
      <c r="G27" s="641"/>
      <c r="H27" s="641"/>
      <c r="I27" s="641"/>
      <c r="J27" s="641"/>
      <c r="K27" s="642"/>
      <c r="L27" s="642"/>
      <c r="M27" s="642"/>
      <c r="N27" s="642"/>
      <c r="O27" s="642"/>
      <c r="P27" s="642"/>
      <c r="Q27" s="642"/>
      <c r="R27" s="642"/>
      <c r="S27" s="642"/>
      <c r="T27" s="642"/>
      <c r="U27" s="643"/>
      <c r="V27" s="643"/>
      <c r="W27" s="643"/>
      <c r="X27" s="643"/>
      <c r="Y27" s="643"/>
      <c r="Z27" s="643"/>
      <c r="AA27" s="643"/>
      <c r="AB27" s="643"/>
      <c r="AC27" s="643"/>
      <c r="AD27" s="642"/>
      <c r="AE27" s="642"/>
      <c r="AF27" s="642"/>
      <c r="AG27" s="642"/>
      <c r="AH27" s="642"/>
      <c r="AI27" s="642"/>
      <c r="AJ27" s="642"/>
      <c r="AK27" s="642"/>
      <c r="AL27" s="642"/>
      <c r="AM27" s="642"/>
      <c r="AN27" s="642"/>
      <c r="AO27" s="642"/>
      <c r="AP27" s="642"/>
      <c r="AQ27" s="642"/>
      <c r="AR27" s="642"/>
      <c r="AS27" s="642"/>
      <c r="AT27" s="642"/>
      <c r="AU27" s="642"/>
      <c r="AV27" s="642"/>
      <c r="AW27" s="642"/>
      <c r="AX27" s="642"/>
      <c r="AY27" s="642"/>
      <c r="AZ27" s="642"/>
      <c r="BA27" s="642"/>
      <c r="BB27" s="642"/>
      <c r="BC27" s="642"/>
      <c r="BD27" s="642"/>
      <c r="BE27" s="642"/>
      <c r="BF27" s="642"/>
      <c r="BG27" s="642"/>
      <c r="BH27" s="642"/>
      <c r="BI27" s="642"/>
      <c r="BJ27" s="642"/>
      <c r="BK27" s="642"/>
      <c r="BL27" s="642"/>
      <c r="BM27" s="642"/>
      <c r="BN27" s="642"/>
      <c r="BO27" s="642"/>
      <c r="BP27" s="642"/>
      <c r="BQ27" s="642"/>
      <c r="BR27" s="642"/>
      <c r="BS27" s="642"/>
      <c r="BT27" s="642"/>
      <c r="BU27" s="642"/>
      <c r="BV27" s="642"/>
      <c r="BW27" s="642"/>
      <c r="BX27" s="642"/>
      <c r="BY27" s="642"/>
      <c r="BZ27" s="642"/>
      <c r="CA27" s="642"/>
      <c r="CB27" s="642"/>
      <c r="CC27" s="642"/>
      <c r="CD27" s="642"/>
      <c r="CE27" s="642"/>
      <c r="CF27" s="642"/>
      <c r="CG27" s="642"/>
      <c r="CH27" s="642"/>
      <c r="CI27" s="642"/>
      <c r="CJ27" s="642"/>
      <c r="CK27" s="642"/>
      <c r="CL27" s="642"/>
      <c r="CM27" s="642"/>
      <c r="CN27" s="642"/>
      <c r="CO27" s="642"/>
      <c r="CP27" s="642"/>
      <c r="CQ27" s="642"/>
      <c r="CR27" s="642"/>
      <c r="CS27" s="642"/>
      <c r="CT27" s="642"/>
      <c r="CU27" s="642"/>
      <c r="CV27" s="642"/>
      <c r="CW27" s="642"/>
      <c r="CX27" s="642"/>
      <c r="CY27" s="642"/>
      <c r="CZ27" s="642"/>
      <c r="DA27" s="642"/>
      <c r="DB27" s="642"/>
      <c r="DC27" s="642"/>
      <c r="DD27" s="642"/>
      <c r="DE27" s="642"/>
      <c r="DF27" s="642"/>
      <c r="DG27" s="642"/>
      <c r="DH27" s="642"/>
      <c r="DI27" s="642"/>
      <c r="DJ27" s="642"/>
      <c r="DK27" s="642"/>
      <c r="DL27" s="642"/>
      <c r="DM27" s="642"/>
      <c r="DN27" s="642"/>
      <c r="DO27" s="642"/>
      <c r="DP27" s="642"/>
      <c r="DQ27" s="642"/>
      <c r="DR27" s="642"/>
      <c r="DS27" s="642"/>
      <c r="DT27" s="642"/>
      <c r="DU27" s="642"/>
      <c r="DV27" s="642"/>
      <c r="DW27" s="642"/>
      <c r="DX27" s="642"/>
      <c r="DY27" s="642"/>
      <c r="DZ27" s="642"/>
      <c r="EA27" s="642"/>
      <c r="EB27" s="642"/>
      <c r="EC27" s="642"/>
      <c r="ED27" s="642"/>
      <c r="EE27" s="642"/>
      <c r="EF27" s="642"/>
      <c r="EG27" s="642"/>
      <c r="EH27" s="642"/>
      <c r="EI27" s="642"/>
      <c r="EJ27" s="642"/>
      <c r="EK27" s="642"/>
      <c r="EL27" s="642"/>
      <c r="EM27" s="642"/>
      <c r="EN27" s="642"/>
      <c r="EO27" s="642"/>
      <c r="EP27" s="642"/>
      <c r="EQ27" s="642"/>
      <c r="ER27" s="642"/>
      <c r="ES27" s="642"/>
      <c r="ET27" s="642"/>
      <c r="EU27" s="642"/>
      <c r="EV27" s="642"/>
      <c r="EW27" s="642"/>
      <c r="EX27" s="642"/>
      <c r="EY27" s="642"/>
      <c r="EZ27" s="642"/>
      <c r="FA27" s="642"/>
      <c r="FB27" s="642"/>
      <c r="FC27" s="642"/>
      <c r="FD27" s="642"/>
      <c r="FE27" s="642"/>
      <c r="FF27" s="642"/>
      <c r="FG27" s="642"/>
      <c r="FH27" s="642"/>
      <c r="FI27" s="642"/>
      <c r="FJ27" s="642"/>
      <c r="FK27" s="642"/>
      <c r="FL27" s="642"/>
      <c r="FM27" s="642"/>
      <c r="FN27" s="642"/>
      <c r="FO27" s="642"/>
    </row>
    <row r="28" spans="1:172" s="649" customFormat="1" ht="12" customHeight="1">
      <c r="A28" s="18" t="s">
        <v>153</v>
      </c>
      <c r="B28" s="644"/>
      <c r="C28" s="644"/>
      <c r="D28" s="644"/>
      <c r="E28" s="644"/>
      <c r="F28" s="644"/>
      <c r="G28" s="644"/>
      <c r="H28" s="644"/>
      <c r="I28" s="645"/>
      <c r="J28" s="646"/>
      <c r="K28" s="647"/>
      <c r="L28" s="647"/>
      <c r="M28" s="647"/>
      <c r="N28" s="647"/>
      <c r="O28" s="647"/>
      <c r="P28" s="647"/>
      <c r="Q28" s="647"/>
      <c r="R28" s="647"/>
      <c r="S28" s="647"/>
      <c r="T28" s="647"/>
      <c r="U28" s="648"/>
      <c r="V28" s="648"/>
      <c r="W28" s="648"/>
      <c r="X28" s="648"/>
      <c r="Y28" s="648"/>
      <c r="Z28" s="648"/>
      <c r="AA28" s="648"/>
      <c r="AB28" s="648"/>
      <c r="AC28" s="648"/>
      <c r="AD28" s="647"/>
      <c r="AE28" s="647"/>
      <c r="AF28" s="647"/>
      <c r="AG28" s="647"/>
      <c r="AH28" s="647"/>
      <c r="AI28" s="647"/>
      <c r="AJ28" s="647"/>
      <c r="AK28" s="647"/>
      <c r="AL28" s="647"/>
      <c r="AM28" s="647"/>
      <c r="AN28" s="647"/>
      <c r="AO28" s="647"/>
      <c r="AP28" s="647"/>
      <c r="AQ28" s="647"/>
      <c r="AR28" s="647"/>
      <c r="AS28" s="647"/>
      <c r="AT28" s="647"/>
      <c r="AU28" s="647"/>
      <c r="AV28" s="647"/>
      <c r="AW28" s="647"/>
      <c r="AX28" s="647"/>
      <c r="AY28" s="647"/>
      <c r="AZ28" s="647"/>
      <c r="BA28" s="647"/>
      <c r="BB28" s="647"/>
      <c r="BC28" s="647"/>
      <c r="BD28" s="647"/>
      <c r="BE28" s="647"/>
      <c r="BF28" s="647"/>
      <c r="BG28" s="647"/>
      <c r="BH28" s="647"/>
      <c r="BI28" s="647"/>
      <c r="BJ28" s="647"/>
      <c r="BK28" s="647"/>
      <c r="BL28" s="647"/>
      <c r="BM28" s="647"/>
      <c r="BN28" s="647"/>
      <c r="BO28" s="647"/>
      <c r="BP28" s="647"/>
      <c r="BQ28" s="647"/>
      <c r="BR28" s="647"/>
      <c r="BS28" s="647"/>
      <c r="BT28" s="647"/>
      <c r="BU28" s="647"/>
      <c r="BV28" s="647"/>
      <c r="BW28" s="647"/>
      <c r="BX28" s="647"/>
      <c r="BY28" s="647"/>
      <c r="BZ28" s="647"/>
      <c r="CA28" s="647"/>
      <c r="CB28" s="647"/>
      <c r="CC28" s="647"/>
      <c r="CD28" s="647"/>
      <c r="CE28" s="647"/>
      <c r="CF28" s="647"/>
      <c r="CG28" s="647"/>
      <c r="CH28" s="647"/>
      <c r="CI28" s="647"/>
      <c r="CJ28" s="647"/>
      <c r="CK28" s="647"/>
      <c r="CL28" s="647"/>
      <c r="CM28" s="647"/>
      <c r="CN28" s="647"/>
      <c r="CO28" s="647"/>
      <c r="CP28" s="647"/>
      <c r="CQ28" s="647"/>
      <c r="CR28" s="647"/>
      <c r="CS28" s="647"/>
      <c r="CT28" s="647"/>
      <c r="CU28" s="647"/>
      <c r="CV28" s="647"/>
      <c r="CW28" s="647"/>
      <c r="CX28" s="647"/>
      <c r="CY28" s="647"/>
      <c r="CZ28" s="647"/>
      <c r="DA28" s="647"/>
      <c r="DB28" s="647"/>
      <c r="DC28" s="647"/>
      <c r="DD28" s="647"/>
      <c r="DE28" s="647"/>
      <c r="DF28" s="647"/>
      <c r="DG28" s="647"/>
      <c r="DH28" s="647"/>
      <c r="DI28" s="647"/>
      <c r="DJ28" s="647"/>
      <c r="DK28" s="647"/>
      <c r="DL28" s="647"/>
      <c r="DM28" s="647"/>
      <c r="DN28" s="647"/>
      <c r="DO28" s="647"/>
      <c r="DP28" s="647"/>
      <c r="DQ28" s="647"/>
      <c r="DR28" s="647"/>
      <c r="DS28" s="647"/>
      <c r="DT28" s="647"/>
      <c r="DU28" s="647"/>
      <c r="DV28" s="647"/>
      <c r="DW28" s="647"/>
      <c r="DX28" s="647"/>
      <c r="DY28" s="647"/>
      <c r="DZ28" s="647"/>
      <c r="EA28" s="647"/>
      <c r="EB28" s="647"/>
      <c r="EC28" s="647"/>
      <c r="ED28" s="647"/>
      <c r="EE28" s="647"/>
      <c r="EF28" s="647"/>
      <c r="EG28" s="647"/>
      <c r="EH28" s="647"/>
      <c r="EI28" s="647"/>
      <c r="EJ28" s="647"/>
      <c r="EK28" s="647"/>
      <c r="EL28" s="647"/>
      <c r="EM28" s="647"/>
      <c r="EN28" s="647"/>
      <c r="EO28" s="647"/>
      <c r="EP28" s="647"/>
      <c r="EQ28" s="647"/>
      <c r="ER28" s="647"/>
      <c r="ES28" s="647"/>
      <c r="ET28" s="647"/>
      <c r="EU28" s="647"/>
      <c r="EV28" s="647"/>
      <c r="EW28" s="647"/>
      <c r="EX28" s="647"/>
      <c r="EY28" s="647"/>
      <c r="EZ28" s="647"/>
      <c r="FA28" s="647"/>
      <c r="FB28" s="647"/>
      <c r="FC28" s="647"/>
      <c r="FD28" s="647"/>
      <c r="FE28" s="647"/>
      <c r="FF28" s="647"/>
      <c r="FG28" s="647"/>
      <c r="FH28" s="647"/>
      <c r="FI28" s="647"/>
      <c r="FJ28" s="647"/>
      <c r="FK28" s="647"/>
      <c r="FL28" s="647"/>
      <c r="FM28" s="647"/>
      <c r="FN28" s="647"/>
      <c r="FO28" s="647"/>
    </row>
    <row r="29" spans="1:172" s="201" customFormat="1" ht="12.75" customHeight="1">
      <c r="A29" s="18" t="s">
        <v>693</v>
      </c>
      <c r="B29" s="24"/>
      <c r="C29" s="24"/>
      <c r="D29" s="24"/>
      <c r="E29" s="24"/>
      <c r="F29" s="24"/>
      <c r="G29" s="24"/>
      <c r="H29" s="24"/>
      <c r="I29" s="24"/>
      <c r="J29" s="24"/>
      <c r="K29" s="650"/>
      <c r="L29" s="650"/>
      <c r="M29" s="650"/>
      <c r="N29" s="650"/>
      <c r="O29" s="650"/>
      <c r="P29" s="650"/>
      <c r="Q29" s="650"/>
      <c r="R29" s="650"/>
      <c r="S29" s="650"/>
      <c r="T29" s="650"/>
      <c r="U29" s="651"/>
      <c r="V29" s="651"/>
      <c r="W29" s="651"/>
      <c r="X29" s="651"/>
      <c r="Y29" s="651"/>
      <c r="Z29" s="651"/>
      <c r="AA29" s="651"/>
      <c r="AB29" s="651"/>
      <c r="AC29" s="651"/>
      <c r="AD29" s="650"/>
      <c r="AE29" s="650"/>
      <c r="AF29" s="650"/>
      <c r="AG29" s="650"/>
      <c r="AH29" s="650"/>
      <c r="AI29" s="650"/>
      <c r="AJ29" s="650"/>
      <c r="AK29" s="650"/>
      <c r="AL29" s="650"/>
      <c r="AM29" s="650"/>
      <c r="AN29" s="650"/>
      <c r="AO29" s="650"/>
      <c r="AP29" s="650"/>
      <c r="AQ29" s="650"/>
      <c r="AR29" s="650"/>
      <c r="AS29" s="650"/>
      <c r="AT29" s="650"/>
      <c r="AU29" s="650"/>
      <c r="AV29" s="650"/>
      <c r="AW29" s="650"/>
      <c r="AX29" s="650"/>
      <c r="AY29" s="650"/>
      <c r="AZ29" s="650"/>
      <c r="BA29" s="650"/>
      <c r="BB29" s="650"/>
      <c r="BC29" s="650"/>
      <c r="BD29" s="650"/>
      <c r="BE29" s="650"/>
      <c r="BF29" s="650"/>
      <c r="BG29" s="650"/>
      <c r="BH29" s="650"/>
      <c r="BI29" s="650"/>
      <c r="BJ29" s="650"/>
      <c r="BK29" s="650"/>
      <c r="BL29" s="650"/>
      <c r="BM29" s="650"/>
      <c r="BN29" s="650"/>
      <c r="BO29" s="650"/>
      <c r="BP29" s="650"/>
      <c r="BQ29" s="650"/>
      <c r="BR29" s="650"/>
      <c r="BS29" s="650"/>
      <c r="BT29" s="650"/>
      <c r="BU29" s="650"/>
      <c r="BV29" s="650"/>
      <c r="BW29" s="650"/>
      <c r="BX29" s="650"/>
      <c r="BY29" s="650"/>
      <c r="BZ29" s="650"/>
      <c r="CA29" s="650"/>
      <c r="CB29" s="650"/>
      <c r="CC29" s="650"/>
      <c r="CD29" s="650"/>
      <c r="CE29" s="650"/>
      <c r="CF29" s="650"/>
      <c r="CG29" s="650"/>
      <c r="CH29" s="650"/>
      <c r="CI29" s="650"/>
      <c r="CJ29" s="650"/>
      <c r="CK29" s="650"/>
      <c r="CL29" s="650"/>
      <c r="CM29" s="650"/>
      <c r="CN29" s="650"/>
      <c r="CO29" s="650"/>
      <c r="CP29" s="650"/>
      <c r="CQ29" s="650"/>
      <c r="CR29" s="650"/>
      <c r="CS29" s="650"/>
      <c r="CT29" s="650"/>
      <c r="CU29" s="650"/>
      <c r="CV29" s="650"/>
      <c r="CW29" s="650"/>
      <c r="CX29" s="650"/>
      <c r="CY29" s="650"/>
      <c r="CZ29" s="650"/>
      <c r="DA29" s="650"/>
      <c r="DB29" s="650"/>
      <c r="DC29" s="650"/>
      <c r="DD29" s="650"/>
      <c r="DE29" s="650"/>
      <c r="DF29" s="650"/>
      <c r="DG29" s="650"/>
      <c r="DH29" s="650"/>
      <c r="DI29" s="650"/>
      <c r="DJ29" s="650"/>
      <c r="DK29" s="650"/>
      <c r="DL29" s="650"/>
      <c r="DM29" s="650"/>
      <c r="DN29" s="650"/>
      <c r="DO29" s="650"/>
      <c r="DP29" s="650"/>
      <c r="DQ29" s="650"/>
      <c r="DR29" s="650"/>
      <c r="DS29" s="650"/>
      <c r="DT29" s="650"/>
      <c r="DU29" s="650"/>
      <c r="DV29" s="650"/>
      <c r="DW29" s="650"/>
      <c r="DX29" s="650"/>
      <c r="DY29" s="650"/>
      <c r="DZ29" s="650"/>
      <c r="EA29" s="650"/>
      <c r="EB29" s="650"/>
      <c r="EC29" s="650"/>
      <c r="ED29" s="650"/>
      <c r="EE29" s="650"/>
      <c r="EF29" s="650"/>
      <c r="EG29" s="650"/>
      <c r="EH29" s="650"/>
      <c r="EI29" s="650"/>
      <c r="EJ29" s="650"/>
      <c r="EK29" s="650"/>
      <c r="EL29" s="650"/>
      <c r="EM29" s="650"/>
      <c r="EN29" s="650"/>
      <c r="EO29" s="650"/>
      <c r="EP29" s="650"/>
      <c r="EQ29" s="650"/>
      <c r="ER29" s="650"/>
      <c r="ES29" s="650"/>
      <c r="ET29" s="650"/>
      <c r="EU29" s="650"/>
      <c r="EV29" s="650"/>
      <c r="EW29" s="650"/>
      <c r="EX29" s="650"/>
      <c r="EY29" s="650"/>
      <c r="EZ29" s="650"/>
      <c r="FA29" s="650"/>
      <c r="FB29" s="650"/>
      <c r="FC29" s="650"/>
      <c r="FD29" s="650"/>
      <c r="FE29" s="650"/>
      <c r="FF29" s="650"/>
      <c r="FG29" s="650"/>
      <c r="FH29" s="650"/>
      <c r="FI29" s="650"/>
      <c r="FJ29" s="650"/>
      <c r="FK29" s="650"/>
      <c r="FL29" s="650"/>
      <c r="FM29" s="650"/>
      <c r="FN29" s="650"/>
      <c r="FO29" s="650"/>
    </row>
    <row r="30" spans="1:172" s="201" customFormat="1" ht="13.5" customHeight="1">
      <c r="A30" s="18" t="s">
        <v>694</v>
      </c>
      <c r="B30" s="24"/>
      <c r="C30" s="24"/>
      <c r="D30" s="24"/>
      <c r="E30" s="24"/>
      <c r="F30" s="24"/>
      <c r="G30" s="24"/>
      <c r="H30" s="24"/>
      <c r="I30" s="24"/>
      <c r="J30" s="196"/>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650"/>
      <c r="AH30" s="650"/>
      <c r="AI30" s="650"/>
      <c r="AJ30" s="650"/>
      <c r="AK30" s="650"/>
      <c r="AL30" s="650"/>
      <c r="AM30" s="650"/>
      <c r="AN30" s="650"/>
      <c r="AO30" s="650"/>
      <c r="AP30" s="650"/>
      <c r="AQ30" s="650"/>
      <c r="AR30" s="650"/>
      <c r="AS30" s="650"/>
      <c r="AT30" s="650"/>
      <c r="AU30" s="650"/>
      <c r="AV30" s="650"/>
      <c r="AW30" s="650"/>
      <c r="AX30" s="650"/>
      <c r="AY30" s="650"/>
      <c r="AZ30" s="650"/>
      <c r="BA30" s="650"/>
      <c r="BB30" s="650"/>
      <c r="BC30" s="650"/>
      <c r="BD30" s="650"/>
      <c r="BE30" s="650"/>
      <c r="BF30" s="650"/>
      <c r="BG30" s="650"/>
      <c r="BH30" s="650"/>
      <c r="BI30" s="650"/>
      <c r="BJ30" s="650"/>
      <c r="BK30" s="650"/>
      <c r="BL30" s="650"/>
      <c r="BM30" s="650"/>
      <c r="BN30" s="650"/>
      <c r="BO30" s="650"/>
      <c r="BP30" s="650"/>
      <c r="BQ30" s="650"/>
      <c r="BR30" s="650"/>
      <c r="BS30" s="650"/>
      <c r="BT30" s="650"/>
      <c r="BU30" s="650"/>
      <c r="BV30" s="650"/>
      <c r="BW30" s="650"/>
      <c r="BX30" s="650"/>
      <c r="BY30" s="650"/>
      <c r="BZ30" s="650"/>
      <c r="CA30" s="650"/>
      <c r="CB30" s="650"/>
      <c r="CC30" s="650"/>
      <c r="CD30" s="650"/>
      <c r="CE30" s="650"/>
      <c r="CF30" s="650"/>
      <c r="CG30" s="650"/>
      <c r="CH30" s="650"/>
      <c r="CI30" s="650"/>
      <c r="CJ30" s="650"/>
      <c r="CK30" s="650"/>
      <c r="CL30" s="650"/>
      <c r="CM30" s="650"/>
      <c r="CN30" s="650"/>
      <c r="CO30" s="650"/>
      <c r="CP30" s="650"/>
      <c r="CQ30" s="650"/>
      <c r="CR30" s="650"/>
      <c r="CS30" s="650"/>
      <c r="CT30" s="650"/>
      <c r="CU30" s="650"/>
      <c r="CV30" s="650"/>
      <c r="CW30" s="650"/>
      <c r="CX30" s="650"/>
      <c r="CY30" s="650"/>
      <c r="CZ30" s="650"/>
      <c r="DA30" s="650"/>
      <c r="DB30" s="650"/>
      <c r="DC30" s="650"/>
      <c r="DD30" s="650"/>
      <c r="DE30" s="650"/>
      <c r="DF30" s="650"/>
      <c r="DG30" s="650"/>
      <c r="DH30" s="650"/>
      <c r="DI30" s="650"/>
      <c r="DJ30" s="650"/>
      <c r="DK30" s="650"/>
      <c r="DL30" s="650"/>
      <c r="DM30" s="650"/>
      <c r="DN30" s="650"/>
      <c r="DO30" s="650"/>
      <c r="DP30" s="650"/>
      <c r="DQ30" s="650"/>
      <c r="DR30" s="650"/>
      <c r="DS30" s="650"/>
      <c r="DT30" s="650"/>
      <c r="DU30" s="650"/>
      <c r="DV30" s="650"/>
      <c r="DW30" s="650"/>
      <c r="DX30" s="650"/>
      <c r="DY30" s="650"/>
      <c r="DZ30" s="650"/>
      <c r="EA30" s="650"/>
      <c r="EB30" s="650"/>
      <c r="EC30" s="650"/>
      <c r="ED30" s="650"/>
      <c r="EE30" s="650"/>
      <c r="EF30" s="650"/>
      <c r="EG30" s="650"/>
      <c r="EH30" s="650"/>
      <c r="EI30" s="650"/>
      <c r="EJ30" s="650"/>
      <c r="EK30" s="650"/>
      <c r="EL30" s="650"/>
      <c r="EM30" s="650"/>
      <c r="EN30" s="650"/>
      <c r="EO30" s="650"/>
      <c r="EP30" s="650"/>
      <c r="EQ30" s="650"/>
      <c r="ER30" s="650"/>
      <c r="ES30" s="650"/>
      <c r="ET30" s="650"/>
      <c r="EU30" s="650"/>
      <c r="EV30" s="650"/>
      <c r="EW30" s="650"/>
      <c r="EX30" s="650"/>
      <c r="EY30" s="650"/>
      <c r="EZ30" s="650"/>
      <c r="FA30" s="650"/>
      <c r="FB30" s="650"/>
      <c r="FC30" s="650"/>
      <c r="FD30" s="650"/>
      <c r="FE30" s="650"/>
      <c r="FF30" s="650"/>
      <c r="FG30" s="650"/>
      <c r="FH30" s="650"/>
      <c r="FI30" s="650"/>
      <c r="FJ30" s="650"/>
      <c r="FK30" s="650"/>
      <c r="FL30" s="650"/>
      <c r="FM30" s="650"/>
      <c r="FN30" s="650"/>
      <c r="FO30" s="650"/>
    </row>
    <row r="31" spans="1:172" s="201" customFormat="1" ht="14.25" customHeight="1">
      <c r="A31" s="162"/>
      <c r="B31" s="239"/>
      <c r="C31" s="239"/>
      <c r="D31" s="239"/>
      <c r="E31" s="239"/>
      <c r="F31" s="239"/>
      <c r="G31" s="239"/>
      <c r="H31" s="239"/>
      <c r="I31" s="239"/>
      <c r="J31" s="239"/>
      <c r="K31" s="239"/>
      <c r="L31" s="239"/>
      <c r="M31" s="7"/>
      <c r="N31" s="7"/>
      <c r="O31" s="7"/>
      <c r="P31" s="7"/>
      <c r="Q31" s="7"/>
      <c r="R31" s="7"/>
      <c r="S31" s="7"/>
      <c r="T31" s="7"/>
      <c r="U31" s="7"/>
      <c r="V31" s="7"/>
      <c r="W31" s="7"/>
      <c r="X31" s="7"/>
      <c r="Y31" s="7"/>
      <c r="Z31" s="7"/>
      <c r="AA31" s="650"/>
      <c r="AB31" s="650"/>
      <c r="AC31" s="650"/>
      <c r="AD31" s="650"/>
      <c r="AE31" s="650"/>
      <c r="AF31" s="650"/>
      <c r="AG31" s="650"/>
      <c r="AH31" s="650"/>
      <c r="AI31" s="650"/>
      <c r="AJ31" s="650"/>
      <c r="AK31" s="650"/>
      <c r="AL31" s="650"/>
      <c r="AM31" s="650"/>
      <c r="AN31" s="650"/>
      <c r="AO31" s="650"/>
      <c r="AP31" s="650"/>
      <c r="AQ31" s="650"/>
      <c r="AR31" s="650"/>
      <c r="AS31" s="650"/>
      <c r="AT31" s="650"/>
      <c r="AU31" s="650"/>
      <c r="AV31" s="650"/>
      <c r="AW31" s="650"/>
      <c r="AX31" s="650"/>
      <c r="AY31" s="650"/>
      <c r="AZ31" s="650"/>
      <c r="BA31" s="650"/>
      <c r="BB31" s="650"/>
      <c r="BC31" s="650"/>
      <c r="BD31" s="650"/>
      <c r="BE31" s="650"/>
      <c r="BF31" s="650"/>
      <c r="BG31" s="650"/>
      <c r="BH31" s="650"/>
      <c r="BI31" s="650"/>
      <c r="BJ31" s="650"/>
      <c r="BK31" s="650"/>
      <c r="BL31" s="650"/>
      <c r="BM31" s="650"/>
      <c r="BN31" s="650"/>
      <c r="BO31" s="650"/>
      <c r="BP31" s="650"/>
      <c r="BQ31" s="650"/>
      <c r="BR31" s="650"/>
      <c r="BS31" s="650"/>
      <c r="BT31" s="650"/>
      <c r="BU31" s="650"/>
      <c r="BV31" s="650"/>
      <c r="BW31" s="650"/>
      <c r="BX31" s="650"/>
      <c r="BY31" s="650"/>
      <c r="BZ31" s="650"/>
      <c r="CA31" s="650"/>
      <c r="CB31" s="650"/>
      <c r="CC31" s="650"/>
      <c r="CD31" s="650"/>
      <c r="CE31" s="650"/>
      <c r="CF31" s="650"/>
      <c r="CG31" s="650"/>
      <c r="CH31" s="650"/>
      <c r="CI31" s="650"/>
      <c r="CJ31" s="650"/>
      <c r="CK31" s="650"/>
      <c r="CL31" s="650"/>
      <c r="CM31" s="650"/>
      <c r="CN31" s="650"/>
      <c r="CO31" s="650"/>
      <c r="CP31" s="650"/>
      <c r="CQ31" s="650"/>
      <c r="CR31" s="650"/>
      <c r="CS31" s="650"/>
      <c r="CT31" s="650"/>
      <c r="CU31" s="650"/>
      <c r="CV31" s="650"/>
      <c r="CW31" s="650"/>
      <c r="CX31" s="650"/>
      <c r="CY31" s="650"/>
      <c r="CZ31" s="650"/>
      <c r="DA31" s="650"/>
      <c r="DB31" s="650"/>
      <c r="DC31" s="650"/>
      <c r="DD31" s="650"/>
      <c r="DE31" s="650"/>
      <c r="DF31" s="650"/>
      <c r="DG31" s="650"/>
      <c r="DH31" s="650"/>
      <c r="DI31" s="650"/>
      <c r="DJ31" s="650"/>
      <c r="DK31" s="650"/>
      <c r="DL31" s="650"/>
      <c r="DM31" s="650"/>
      <c r="DN31" s="650"/>
      <c r="DO31" s="650"/>
      <c r="DP31" s="650"/>
      <c r="DQ31" s="650"/>
      <c r="DR31" s="650"/>
      <c r="DS31" s="650"/>
      <c r="DT31" s="650"/>
      <c r="DU31" s="650"/>
      <c r="DV31" s="650"/>
      <c r="DW31" s="650"/>
      <c r="DX31" s="650"/>
      <c r="DY31" s="650"/>
      <c r="DZ31" s="650"/>
      <c r="EA31" s="650"/>
      <c r="EB31" s="650"/>
      <c r="EC31" s="650"/>
      <c r="ED31" s="650"/>
      <c r="EE31" s="650"/>
      <c r="EF31" s="650"/>
      <c r="EG31" s="650"/>
      <c r="EH31" s="650"/>
      <c r="EI31" s="650"/>
      <c r="EJ31" s="650"/>
      <c r="EK31" s="650"/>
      <c r="EL31" s="650"/>
      <c r="EM31" s="650"/>
      <c r="EN31" s="650"/>
      <c r="EO31" s="650"/>
      <c r="EP31" s="650"/>
      <c r="EQ31" s="650"/>
      <c r="ER31" s="650"/>
      <c r="ES31" s="650"/>
      <c r="ET31" s="650"/>
      <c r="EU31" s="650"/>
      <c r="EV31" s="650"/>
      <c r="EW31" s="650"/>
      <c r="EX31" s="650"/>
      <c r="EY31" s="650"/>
      <c r="EZ31" s="650"/>
      <c r="FA31" s="650"/>
      <c r="FB31" s="650"/>
      <c r="FC31" s="650"/>
      <c r="FD31" s="650"/>
      <c r="FE31" s="650"/>
      <c r="FF31" s="650"/>
      <c r="FG31" s="650"/>
      <c r="FH31" s="650"/>
      <c r="FI31" s="650"/>
      <c r="FJ31" s="650"/>
      <c r="FK31" s="650"/>
      <c r="FL31" s="650"/>
      <c r="FM31" s="650"/>
      <c r="FN31" s="650"/>
      <c r="FO31" s="650"/>
    </row>
    <row r="32" spans="1:172" s="649" customFormat="1" ht="13.5" customHeight="1">
      <c r="A32" s="18"/>
      <c r="B32" s="24"/>
      <c r="C32" s="24"/>
      <c r="D32" s="24"/>
      <c r="E32" s="24"/>
      <c r="F32" s="24"/>
      <c r="G32" s="24"/>
      <c r="H32" s="24"/>
      <c r="I32" s="24"/>
      <c r="J32" s="7"/>
      <c r="K32" s="7"/>
      <c r="L32" s="7"/>
      <c r="M32" s="7"/>
      <c r="N32" s="7"/>
      <c r="O32" s="7"/>
      <c r="P32" s="7"/>
      <c r="Q32" s="7"/>
      <c r="R32" s="7"/>
      <c r="S32" s="7"/>
      <c r="T32" s="7"/>
      <c r="U32" s="7"/>
      <c r="V32" s="7"/>
      <c r="W32" s="7"/>
      <c r="X32" s="7"/>
      <c r="Y32" s="7"/>
      <c r="Z32" s="7"/>
      <c r="AA32" s="647"/>
      <c r="AB32" s="647"/>
      <c r="AC32" s="647"/>
      <c r="AD32" s="647"/>
      <c r="AE32" s="647"/>
      <c r="AF32" s="647"/>
      <c r="AG32" s="647"/>
      <c r="AH32" s="647"/>
      <c r="AI32" s="647"/>
      <c r="AJ32" s="647"/>
      <c r="AK32" s="647"/>
      <c r="AL32" s="647"/>
      <c r="AM32" s="647"/>
      <c r="AN32" s="647"/>
      <c r="AO32" s="647"/>
      <c r="AP32" s="647"/>
      <c r="AQ32" s="647"/>
      <c r="AR32" s="647"/>
      <c r="AS32" s="647"/>
      <c r="AT32" s="647"/>
      <c r="AU32" s="647"/>
      <c r="AV32" s="647"/>
      <c r="AW32" s="647"/>
      <c r="AX32" s="647"/>
      <c r="AY32" s="647"/>
      <c r="AZ32" s="647"/>
      <c r="BA32" s="647"/>
      <c r="BB32" s="647"/>
      <c r="BC32" s="647"/>
      <c r="BD32" s="647"/>
      <c r="BE32" s="647"/>
      <c r="BF32" s="647"/>
      <c r="BG32" s="647"/>
      <c r="BH32" s="647"/>
      <c r="BI32" s="647"/>
      <c r="BJ32" s="647"/>
      <c r="BK32" s="647"/>
      <c r="BL32" s="647"/>
      <c r="BM32" s="647"/>
      <c r="BN32" s="647"/>
      <c r="BO32" s="647"/>
      <c r="BP32" s="647"/>
      <c r="BQ32" s="647"/>
      <c r="BR32" s="647"/>
      <c r="BS32" s="647"/>
      <c r="BT32" s="647"/>
      <c r="BU32" s="647"/>
      <c r="BV32" s="647"/>
      <c r="BW32" s="647"/>
      <c r="BX32" s="647"/>
      <c r="BY32" s="647"/>
      <c r="BZ32" s="647"/>
      <c r="CA32" s="647"/>
      <c r="CB32" s="647"/>
      <c r="CC32" s="647"/>
      <c r="CD32" s="647"/>
      <c r="CE32" s="647"/>
      <c r="CF32" s="647"/>
      <c r="CG32" s="647"/>
      <c r="CH32" s="647"/>
      <c r="CI32" s="647"/>
      <c r="CJ32" s="647"/>
      <c r="CK32" s="647"/>
      <c r="CL32" s="647"/>
      <c r="CM32" s="647"/>
      <c r="CN32" s="647"/>
      <c r="CO32" s="647"/>
      <c r="CP32" s="647"/>
      <c r="CQ32" s="647"/>
      <c r="CR32" s="647"/>
      <c r="CS32" s="647"/>
      <c r="CT32" s="647"/>
      <c r="CU32" s="647"/>
      <c r="CV32" s="647"/>
      <c r="CW32" s="647"/>
      <c r="CX32" s="647"/>
      <c r="CY32" s="647"/>
      <c r="CZ32" s="647"/>
      <c r="DA32" s="647"/>
      <c r="DB32" s="647"/>
      <c r="DC32" s="647"/>
      <c r="DD32" s="647"/>
      <c r="DE32" s="647"/>
      <c r="DF32" s="647"/>
      <c r="DG32" s="647"/>
      <c r="DH32" s="647"/>
      <c r="DI32" s="647"/>
      <c r="DJ32" s="647"/>
      <c r="DK32" s="647"/>
      <c r="DL32" s="647"/>
      <c r="DM32" s="647"/>
      <c r="DN32" s="647"/>
      <c r="DO32" s="647"/>
      <c r="DP32" s="647"/>
      <c r="DQ32" s="647"/>
      <c r="DR32" s="647"/>
      <c r="DS32" s="647"/>
      <c r="DT32" s="647"/>
      <c r="DU32" s="647"/>
      <c r="DV32" s="647"/>
      <c r="DW32" s="647"/>
      <c r="DX32" s="647"/>
      <c r="DY32" s="647"/>
      <c r="DZ32" s="647"/>
      <c r="EA32" s="647"/>
      <c r="EB32" s="647"/>
      <c r="EC32" s="647"/>
      <c r="ED32" s="647"/>
      <c r="EE32" s="647"/>
      <c r="EF32" s="647"/>
      <c r="EG32" s="647"/>
      <c r="EH32" s="647"/>
      <c r="EI32" s="647"/>
      <c r="EJ32" s="647"/>
      <c r="EK32" s="647"/>
      <c r="EL32" s="647"/>
      <c r="EM32" s="647"/>
      <c r="EN32" s="647"/>
      <c r="EO32" s="647"/>
      <c r="EP32" s="647"/>
      <c r="EQ32" s="647"/>
      <c r="ER32" s="647"/>
      <c r="ES32" s="647"/>
      <c r="ET32" s="647"/>
      <c r="EU32" s="647"/>
      <c r="EV32" s="647"/>
      <c r="EW32" s="647"/>
      <c r="EX32" s="647"/>
      <c r="EY32" s="647"/>
      <c r="EZ32" s="647"/>
      <c r="FA32" s="647"/>
      <c r="FB32" s="647"/>
      <c r="FC32" s="647"/>
      <c r="FD32" s="647"/>
      <c r="FE32" s="647"/>
      <c r="FF32" s="647"/>
      <c r="FG32" s="647"/>
      <c r="FH32" s="647"/>
      <c r="FI32" s="647"/>
      <c r="FJ32" s="647"/>
      <c r="FK32" s="647"/>
      <c r="FL32" s="647"/>
      <c r="FM32" s="647"/>
      <c r="FN32" s="647"/>
      <c r="FO32" s="647"/>
    </row>
    <row r="33" spans="1:9" ht="23.25" customHeight="1">
      <c r="A33" s="18"/>
      <c r="B33" s="24"/>
      <c r="C33" s="24"/>
      <c r="D33" s="24"/>
      <c r="E33" s="24"/>
      <c r="F33" s="24"/>
      <c r="G33" s="24"/>
      <c r="H33" s="24"/>
      <c r="I33" s="24"/>
    </row>
  </sheetData>
  <mergeCells count="10">
    <mergeCell ref="G6:G7"/>
    <mergeCell ref="H6:H7"/>
    <mergeCell ref="I6:I7"/>
    <mergeCell ref="J6:J7"/>
    <mergeCell ref="A6:A7"/>
    <mergeCell ref="B6:B7"/>
    <mergeCell ref="C6:C7"/>
    <mergeCell ref="D6:D7"/>
    <mergeCell ref="E6:E7"/>
    <mergeCell ref="F6:F7"/>
  </mergeCells>
  <hyperlinks>
    <hyperlink ref="A1" location="Índice!A1" display="Volver al Índice" xr:uid="{D5B3F836-8E38-4B1C-9116-FE65000CA6BE}"/>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75B04-112C-4504-AEEF-187DD93146A9}">
  <dimension ref="A1:N32"/>
  <sheetViews>
    <sheetView showGridLines="0" zoomScaleNormal="75" workbookViewId="0"/>
  </sheetViews>
  <sheetFormatPr baseColWidth="10" defaultRowHeight="13.2"/>
  <cols>
    <col min="1" max="1" width="35.5546875" style="7" customWidth="1"/>
    <col min="2" max="10" width="11.5546875" style="7" customWidth="1"/>
    <col min="11" max="11" width="17.109375" style="7" customWidth="1"/>
    <col min="12" max="12" width="14" style="7" customWidth="1"/>
    <col min="13" max="13" width="11.5546875" style="7"/>
    <col min="14" max="14" width="12.5546875" style="7" customWidth="1"/>
    <col min="15" max="16384" width="11.5546875" style="7"/>
  </cols>
  <sheetData>
    <row r="1" spans="1:14" s="377" customFormat="1" ht="20.100000000000001" customHeight="1">
      <c r="A1" s="1401" t="s">
        <v>1230</v>
      </c>
      <c r="B1" s="273"/>
      <c r="C1" s="273"/>
      <c r="D1" s="273"/>
      <c r="E1" s="273"/>
      <c r="F1" s="273"/>
      <c r="G1" s="273"/>
      <c r="H1" s="273"/>
      <c r="I1" s="273"/>
      <c r="J1" s="273"/>
      <c r="K1" s="273"/>
    </row>
    <row r="2" spans="1:14" s="172" customFormat="1" ht="24" customHeight="1">
      <c r="A2" s="167" t="s">
        <v>706</v>
      </c>
      <c r="B2" s="167"/>
      <c r="C2" s="167"/>
      <c r="D2" s="167"/>
      <c r="E2" s="167"/>
      <c r="F2" s="167"/>
      <c r="G2" s="167"/>
      <c r="H2" s="167"/>
      <c r="I2" s="167"/>
      <c r="J2" s="167"/>
      <c r="K2" s="167"/>
      <c r="L2" s="672"/>
      <c r="M2" s="672"/>
      <c r="N2" s="672"/>
    </row>
    <row r="3" spans="1:14" s="377" customFormat="1" ht="20.100000000000001" customHeight="1">
      <c r="A3" s="169">
        <v>45504</v>
      </c>
      <c r="B3" s="169"/>
      <c r="C3" s="169"/>
      <c r="D3" s="169"/>
      <c r="E3" s="169"/>
      <c r="F3" s="169"/>
      <c r="G3" s="169"/>
      <c r="H3" s="169"/>
      <c r="I3" s="169"/>
      <c r="J3" s="169"/>
      <c r="K3" s="169"/>
      <c r="L3" s="617"/>
      <c r="M3" s="617"/>
      <c r="N3" s="617"/>
    </row>
    <row r="4" spans="1:14" s="383" customFormat="1" ht="20.100000000000001" customHeight="1">
      <c r="A4" s="170" t="s">
        <v>173</v>
      </c>
      <c r="B4" s="170"/>
      <c r="C4" s="170"/>
      <c r="D4" s="170"/>
      <c r="E4" s="170"/>
      <c r="F4" s="170"/>
      <c r="G4" s="170"/>
      <c r="H4" s="170"/>
      <c r="I4" s="170"/>
      <c r="J4" s="170"/>
      <c r="K4" s="170"/>
      <c r="L4" s="578"/>
      <c r="M4" s="578"/>
      <c r="N4" s="578"/>
    </row>
    <row r="5" spans="1:14" ht="6.75" customHeight="1" thickBot="1">
      <c r="A5" s="673"/>
    </row>
    <row r="6" spans="1:14" s="36" customFormat="1" ht="60" customHeight="1">
      <c r="A6" s="354" t="s">
        <v>1</v>
      </c>
      <c r="B6" s="674" t="s">
        <v>707</v>
      </c>
      <c r="C6" s="674" t="s">
        <v>708</v>
      </c>
      <c r="D6" s="674" t="s">
        <v>709</v>
      </c>
      <c r="E6" s="675" t="s">
        <v>133</v>
      </c>
      <c r="F6" s="674" t="s">
        <v>710</v>
      </c>
      <c r="G6" s="674" t="s">
        <v>711</v>
      </c>
      <c r="H6" s="674" t="s">
        <v>712</v>
      </c>
      <c r="I6" s="674" t="s">
        <v>713</v>
      </c>
      <c r="J6" s="674" t="s">
        <v>714</v>
      </c>
      <c r="K6" s="354" t="s">
        <v>715</v>
      </c>
    </row>
    <row r="7" spans="1:14" s="36" customFormat="1" ht="7.5" customHeight="1">
      <c r="A7" s="387"/>
      <c r="B7" s="387"/>
      <c r="C7" s="387"/>
      <c r="D7" s="387"/>
      <c r="E7" s="387"/>
      <c r="F7" s="387"/>
      <c r="G7" s="387"/>
      <c r="H7" s="387"/>
      <c r="I7" s="387"/>
      <c r="J7" s="387"/>
      <c r="K7" s="387"/>
    </row>
    <row r="8" spans="1:14" s="24" customFormat="1" ht="20.100000000000001" customHeight="1">
      <c r="A8" s="288" t="s">
        <v>29</v>
      </c>
      <c r="B8" s="676">
        <v>1.1572515561502799E-2</v>
      </c>
      <c r="C8" s="676">
        <v>5.1790425214932059</v>
      </c>
      <c r="D8" s="676">
        <v>1.213455888451636</v>
      </c>
      <c r="E8" s="676">
        <v>53.314383099755361</v>
      </c>
      <c r="F8" s="676">
        <v>21.248247883440762</v>
      </c>
      <c r="G8" s="676">
        <v>1.3576380840393312</v>
      </c>
      <c r="H8" s="676">
        <v>4.4397612673330045</v>
      </c>
      <c r="I8" s="676">
        <v>7.4745717556749147</v>
      </c>
      <c r="J8" s="676">
        <v>5.7613269842502959</v>
      </c>
      <c r="K8" s="677">
        <v>76564537.355000004</v>
      </c>
      <c r="L8" s="678"/>
    </row>
    <row r="9" spans="1:14" s="24" customFormat="1" ht="20.100000000000001" customHeight="1">
      <c r="A9" s="288" t="s">
        <v>30</v>
      </c>
      <c r="B9" s="676">
        <v>8.5611682120742515E-3</v>
      </c>
      <c r="C9" s="676">
        <v>0.19269210829254549</v>
      </c>
      <c r="D9" s="676">
        <v>0.27310378781145361</v>
      </c>
      <c r="E9" s="676">
        <v>65.994785955047035</v>
      </c>
      <c r="F9" s="676">
        <v>5.9382152770526151</v>
      </c>
      <c r="G9" s="676" t="s">
        <v>131</v>
      </c>
      <c r="H9" s="676">
        <v>0.82675230975151359</v>
      </c>
      <c r="I9" s="676">
        <v>5.2910533620285367</v>
      </c>
      <c r="J9" s="676">
        <v>21.474836031804212</v>
      </c>
      <c r="K9" s="677">
        <v>1800268.33</v>
      </c>
      <c r="L9" s="678"/>
    </row>
    <row r="10" spans="1:14" s="24" customFormat="1" ht="20.100000000000001" customHeight="1">
      <c r="A10" s="288" t="s">
        <v>31</v>
      </c>
      <c r="B10" s="676">
        <v>0.38494728836395015</v>
      </c>
      <c r="C10" s="676">
        <v>5.4923961592662378</v>
      </c>
      <c r="D10" s="676">
        <v>2.3866166481920241</v>
      </c>
      <c r="E10" s="676">
        <v>59.326212034715219</v>
      </c>
      <c r="F10" s="676">
        <v>18.246148373207266</v>
      </c>
      <c r="G10" s="676">
        <v>2.4388924826571761</v>
      </c>
      <c r="H10" s="676">
        <v>4.8580244007311251</v>
      </c>
      <c r="I10" s="676">
        <v>4.7381371193725785</v>
      </c>
      <c r="J10" s="676">
        <v>2.1286254934944187</v>
      </c>
      <c r="K10" s="677">
        <v>117554287.99699999</v>
      </c>
      <c r="L10" s="678"/>
    </row>
    <row r="11" spans="1:14" s="24" customFormat="1" ht="20.100000000000001" customHeight="1">
      <c r="A11" s="288" t="s">
        <v>32</v>
      </c>
      <c r="B11" s="676">
        <v>9.5192888036846807E-2</v>
      </c>
      <c r="C11" s="676">
        <v>9.1281602275389382</v>
      </c>
      <c r="D11" s="676">
        <v>1.1092191641270137</v>
      </c>
      <c r="E11" s="676">
        <v>49.121481970470413</v>
      </c>
      <c r="F11" s="676">
        <v>18.576607148178255</v>
      </c>
      <c r="G11" s="676">
        <v>1.3380489686988425E-2</v>
      </c>
      <c r="H11" s="676">
        <v>0.31559272958657053</v>
      </c>
      <c r="I11" s="676">
        <v>11.867338904458206</v>
      </c>
      <c r="J11" s="676">
        <v>9.7730264779167619</v>
      </c>
      <c r="K11" s="677">
        <v>8317640.2810000004</v>
      </c>
      <c r="L11" s="678"/>
    </row>
    <row r="12" spans="1:14" s="24" customFormat="1" ht="20.100000000000001" customHeight="1">
      <c r="A12" s="288" t="s">
        <v>33</v>
      </c>
      <c r="B12" s="676">
        <v>0.34196177325786192</v>
      </c>
      <c r="C12" s="676">
        <v>2.1905934039893564</v>
      </c>
      <c r="D12" s="676">
        <v>3.2184661126534166</v>
      </c>
      <c r="E12" s="676">
        <v>47.59177142173732</v>
      </c>
      <c r="F12" s="676">
        <v>22.807813020185339</v>
      </c>
      <c r="G12" s="676">
        <v>2.2624985173723231</v>
      </c>
      <c r="H12" s="676">
        <v>5.9686359600198697</v>
      </c>
      <c r="I12" s="676">
        <v>14.479657111061684</v>
      </c>
      <c r="J12" s="676">
        <v>1.1386026797228337</v>
      </c>
      <c r="K12" s="677">
        <v>14365381.700999999</v>
      </c>
      <c r="L12" s="678"/>
    </row>
    <row r="13" spans="1:14" s="24" customFormat="1" ht="20.100000000000001" customHeight="1">
      <c r="A13" s="288" t="s">
        <v>114</v>
      </c>
      <c r="B13" s="676">
        <v>0.42636016435407093</v>
      </c>
      <c r="C13" s="676">
        <v>4.9073231994256661</v>
      </c>
      <c r="D13" s="676">
        <v>1.2320309896753685</v>
      </c>
      <c r="E13" s="676">
        <v>56.661925145230562</v>
      </c>
      <c r="F13" s="676">
        <v>21.65704348830144</v>
      </c>
      <c r="G13" s="676">
        <v>2.106896287570343</v>
      </c>
      <c r="H13" s="676">
        <v>5.2275456216921219</v>
      </c>
      <c r="I13" s="676">
        <v>6.259795679117973</v>
      </c>
      <c r="J13" s="676">
        <v>1.5210794246324579</v>
      </c>
      <c r="K13" s="677">
        <v>51704127.034000002</v>
      </c>
      <c r="L13" s="678"/>
    </row>
    <row r="14" spans="1:14" s="24" customFormat="1" ht="20.100000000000001" customHeight="1">
      <c r="A14" s="288" t="s">
        <v>35</v>
      </c>
      <c r="B14" s="676">
        <v>0.72196604442790846</v>
      </c>
      <c r="C14" s="676">
        <v>1.026654633937669</v>
      </c>
      <c r="D14" s="676" t="s">
        <v>131</v>
      </c>
      <c r="E14" s="676">
        <v>22.129329643588758</v>
      </c>
      <c r="F14" s="676" t="s">
        <v>131</v>
      </c>
      <c r="G14" s="676">
        <v>31.358579833932936</v>
      </c>
      <c r="H14" s="676" t="s">
        <v>131</v>
      </c>
      <c r="I14" s="676">
        <v>32.33591544337299</v>
      </c>
      <c r="J14" s="676">
        <v>12.427554400739735</v>
      </c>
      <c r="K14" s="677">
        <v>1865862.128</v>
      </c>
      <c r="L14" s="678"/>
    </row>
    <row r="15" spans="1:14" s="24" customFormat="1" ht="20.100000000000001" customHeight="1">
      <c r="A15" s="288" t="s">
        <v>36</v>
      </c>
      <c r="B15" s="676">
        <v>0.22596592067895704</v>
      </c>
      <c r="C15" s="676">
        <v>6.1346168406429396</v>
      </c>
      <c r="D15" s="676">
        <v>2.5890051940027274</v>
      </c>
      <c r="E15" s="676">
        <v>57.291691518238622</v>
      </c>
      <c r="F15" s="676">
        <v>21.535644624023465</v>
      </c>
      <c r="G15" s="676">
        <v>2.0339522390176024</v>
      </c>
      <c r="H15" s="676">
        <v>3.1368401156316623</v>
      </c>
      <c r="I15" s="676">
        <v>5.5280352400977204</v>
      </c>
      <c r="J15" s="676">
        <v>1.5242483076663067</v>
      </c>
      <c r="K15" s="677">
        <v>47503618.101999998</v>
      </c>
      <c r="L15" s="678"/>
    </row>
    <row r="16" spans="1:14" s="24" customFormat="1" ht="20.100000000000001" customHeight="1">
      <c r="A16" s="288" t="s">
        <v>37</v>
      </c>
      <c r="B16" s="676" t="s">
        <v>131</v>
      </c>
      <c r="C16" s="676" t="s">
        <v>131</v>
      </c>
      <c r="D16" s="676" t="s">
        <v>131</v>
      </c>
      <c r="E16" s="676">
        <v>96.427722451952903</v>
      </c>
      <c r="F16" s="676">
        <v>3.572277548047099</v>
      </c>
      <c r="G16" s="676" t="s">
        <v>131</v>
      </c>
      <c r="H16" s="676" t="s">
        <v>131</v>
      </c>
      <c r="I16" s="676" t="s">
        <v>131</v>
      </c>
      <c r="J16" s="676">
        <v>-4.7404844509482898E-15</v>
      </c>
      <c r="K16" s="677">
        <v>12278842.282</v>
      </c>
      <c r="L16" s="678"/>
    </row>
    <row r="17" spans="1:12" s="24" customFormat="1" ht="20.100000000000001" customHeight="1">
      <c r="A17" s="288" t="s">
        <v>38</v>
      </c>
      <c r="B17" s="676">
        <v>5.5204888173665161E-3</v>
      </c>
      <c r="C17" s="676">
        <v>0.33008973475309189</v>
      </c>
      <c r="D17" s="676">
        <v>0.172811372200431</v>
      </c>
      <c r="E17" s="676">
        <v>71.178154415070594</v>
      </c>
      <c r="F17" s="676">
        <v>15.691658768437639</v>
      </c>
      <c r="G17" s="676" t="s">
        <v>131</v>
      </c>
      <c r="H17" s="676">
        <v>0.35312435058048502</v>
      </c>
      <c r="I17" s="676">
        <v>10.717018346439675</v>
      </c>
      <c r="J17" s="676">
        <v>1.5516225237007151</v>
      </c>
      <c r="K17" s="677">
        <v>3735013.4530000002</v>
      </c>
      <c r="L17" s="678"/>
    </row>
    <row r="18" spans="1:12" s="24" customFormat="1" ht="20.100000000000001" customHeight="1">
      <c r="A18" s="26" t="s">
        <v>39</v>
      </c>
      <c r="B18" s="676" t="s">
        <v>131</v>
      </c>
      <c r="C18" s="676">
        <v>51.212582701599295</v>
      </c>
      <c r="D18" s="676" t="s">
        <v>131</v>
      </c>
      <c r="E18" s="676">
        <v>48.78614368070069</v>
      </c>
      <c r="F18" s="676">
        <v>1.2736471921518352E-3</v>
      </c>
      <c r="G18" s="676" t="s">
        <v>131</v>
      </c>
      <c r="H18" s="676" t="s">
        <v>131</v>
      </c>
      <c r="I18" s="676" t="s">
        <v>131</v>
      </c>
      <c r="J18" s="676">
        <v>-2.9492136746289893E-8</v>
      </c>
      <c r="K18" s="677">
        <v>3390734.912</v>
      </c>
      <c r="L18" s="678"/>
    </row>
    <row r="19" spans="1:12" s="24" customFormat="1" ht="20.100000000000001" customHeight="1">
      <c r="A19" s="26" t="s">
        <v>115</v>
      </c>
      <c r="B19" s="676">
        <v>1.5914895554650605E-2</v>
      </c>
      <c r="C19" s="676" t="s">
        <v>131</v>
      </c>
      <c r="D19" s="676">
        <v>9.392938545105876</v>
      </c>
      <c r="E19" s="676">
        <v>67.109155369451173</v>
      </c>
      <c r="F19" s="676" t="s">
        <v>131</v>
      </c>
      <c r="G19" s="676">
        <v>2.8674131047367579</v>
      </c>
      <c r="H19" s="676">
        <v>10.919308460123817</v>
      </c>
      <c r="I19" s="676">
        <v>8.9665536044161858</v>
      </c>
      <c r="J19" s="676">
        <v>0.72871602061154772</v>
      </c>
      <c r="K19" s="677">
        <v>5903463.1849999996</v>
      </c>
      <c r="L19" s="678"/>
    </row>
    <row r="20" spans="1:12" s="24" customFormat="1" ht="20.100000000000001" customHeight="1">
      <c r="A20" s="26" t="s">
        <v>150</v>
      </c>
      <c r="B20" s="676" t="s">
        <v>131</v>
      </c>
      <c r="C20" s="676">
        <v>48.078267099553365</v>
      </c>
      <c r="D20" s="676" t="s">
        <v>131</v>
      </c>
      <c r="E20" s="676">
        <v>51.921732974814937</v>
      </c>
      <c r="F20" s="676" t="s">
        <v>131</v>
      </c>
      <c r="G20" s="676" t="s">
        <v>131</v>
      </c>
      <c r="H20" s="676" t="s">
        <v>131</v>
      </c>
      <c r="I20" s="676" t="s">
        <v>131</v>
      </c>
      <c r="J20" s="676">
        <v>-7.436830897600045E-8</v>
      </c>
      <c r="K20" s="677">
        <v>1344658.8489999999</v>
      </c>
      <c r="L20" s="678"/>
    </row>
    <row r="21" spans="1:12" s="24" customFormat="1" ht="20.100000000000001" customHeight="1">
      <c r="A21" s="27" t="s">
        <v>42</v>
      </c>
      <c r="B21" s="676" t="s">
        <v>131</v>
      </c>
      <c r="C21" s="676" t="s">
        <v>131</v>
      </c>
      <c r="D21" s="676" t="s">
        <v>131</v>
      </c>
      <c r="E21" s="676">
        <v>99.981829600645113</v>
      </c>
      <c r="F21" s="676">
        <v>1.8170541429893629E-2</v>
      </c>
      <c r="G21" s="676" t="s">
        <v>131</v>
      </c>
      <c r="H21" s="676" t="s">
        <v>131</v>
      </c>
      <c r="I21" s="676" t="s">
        <v>131</v>
      </c>
      <c r="J21" s="676">
        <v>-1.4207500510046962E-7</v>
      </c>
      <c r="K21" s="677">
        <v>703853.54500000004</v>
      </c>
      <c r="L21" s="678"/>
    </row>
    <row r="22" spans="1:12" s="24" customFormat="1" ht="20.100000000000001" customHeight="1">
      <c r="A22" s="26" t="s">
        <v>43</v>
      </c>
      <c r="B22" s="676" t="s">
        <v>131</v>
      </c>
      <c r="C22" s="676" t="s">
        <v>131</v>
      </c>
      <c r="D22" s="676">
        <v>0.13191537840649212</v>
      </c>
      <c r="E22" s="676">
        <v>57.110595577714221</v>
      </c>
      <c r="F22" s="676" t="s">
        <v>131</v>
      </c>
      <c r="G22" s="676" t="s">
        <v>131</v>
      </c>
      <c r="H22" s="676">
        <v>5.1266684453628395</v>
      </c>
      <c r="I22" s="676">
        <v>34.195386332022011</v>
      </c>
      <c r="J22" s="676">
        <v>3.4354342664944437</v>
      </c>
      <c r="K22" s="677">
        <v>1172221.9339999999</v>
      </c>
      <c r="L22" s="678"/>
    </row>
    <row r="23" spans="1:12" s="24" customFormat="1" ht="20.100000000000001" customHeight="1">
      <c r="A23" s="26" t="s">
        <v>44</v>
      </c>
      <c r="B23" s="676" t="s">
        <v>131</v>
      </c>
      <c r="C23" s="676" t="s">
        <v>131</v>
      </c>
      <c r="D23" s="676" t="s">
        <v>131</v>
      </c>
      <c r="E23" s="676">
        <v>100</v>
      </c>
      <c r="F23" s="676" t="s">
        <v>131</v>
      </c>
      <c r="G23" s="676" t="s">
        <v>131</v>
      </c>
      <c r="H23" s="676" t="s">
        <v>131</v>
      </c>
      <c r="I23" s="676" t="s">
        <v>131</v>
      </c>
      <c r="J23" s="676" t="s">
        <v>131</v>
      </c>
      <c r="K23" s="677">
        <v>182246</v>
      </c>
      <c r="L23" s="678"/>
    </row>
    <row r="24" spans="1:12" s="24" customFormat="1" ht="20.100000000000001" customHeight="1">
      <c r="A24" s="26" t="s">
        <v>45</v>
      </c>
      <c r="B24" s="676" t="s">
        <v>131</v>
      </c>
      <c r="C24" s="676" t="s">
        <v>131</v>
      </c>
      <c r="D24" s="676" t="s">
        <v>131</v>
      </c>
      <c r="E24" s="676">
        <v>63.083760170114132</v>
      </c>
      <c r="F24" s="676" t="s">
        <v>131</v>
      </c>
      <c r="G24" s="676" t="s">
        <v>131</v>
      </c>
      <c r="H24" s="676" t="s">
        <v>131</v>
      </c>
      <c r="I24" s="676">
        <v>28.205550897547177</v>
      </c>
      <c r="J24" s="676">
        <v>8.7106889323386874</v>
      </c>
      <c r="K24" s="677">
        <v>1280151.3160000001</v>
      </c>
      <c r="L24" s="678"/>
    </row>
    <row r="25" spans="1:12" s="70" customFormat="1" ht="27" customHeight="1" thickBot="1">
      <c r="A25" s="363" t="s">
        <v>46</v>
      </c>
      <c r="B25" s="679">
        <v>0.24622945646467437</v>
      </c>
      <c r="C25" s="679">
        <v>5.5381765667758796</v>
      </c>
      <c r="D25" s="679">
        <v>1.9228473963088597</v>
      </c>
      <c r="E25" s="679">
        <v>57.990027931874032</v>
      </c>
      <c r="F25" s="679">
        <v>18.617405914998876</v>
      </c>
      <c r="G25" s="679">
        <v>2.014076571084368</v>
      </c>
      <c r="H25" s="679">
        <v>4.266781094641706</v>
      </c>
      <c r="I25" s="679">
        <v>6.4669031311003291</v>
      </c>
      <c r="J25" s="679">
        <v>2.9375519367512739</v>
      </c>
      <c r="K25" s="391">
        <v>349666908.40399998</v>
      </c>
      <c r="L25" s="678"/>
    </row>
    <row r="26" spans="1:12" s="8" customFormat="1" ht="7.5" customHeight="1">
      <c r="A26" s="640"/>
      <c r="B26" s="680"/>
      <c r="C26" s="680"/>
      <c r="D26" s="680"/>
      <c r="E26" s="680"/>
      <c r="F26" s="680"/>
      <c r="G26" s="680"/>
      <c r="H26" s="680"/>
      <c r="I26" s="680"/>
      <c r="J26" s="681"/>
      <c r="K26" s="646"/>
      <c r="L26" s="642"/>
    </row>
    <row r="27" spans="1:12" s="73" customFormat="1" ht="11.25" customHeight="1">
      <c r="A27" s="30" t="s">
        <v>716</v>
      </c>
      <c r="B27" s="18"/>
      <c r="C27" s="18"/>
      <c r="D27" s="18"/>
      <c r="E27" s="18"/>
      <c r="F27" s="18"/>
      <c r="G27" s="18"/>
      <c r="H27" s="18"/>
      <c r="I27" s="18"/>
      <c r="J27" s="18"/>
      <c r="K27" s="669"/>
    </row>
    <row r="28" spans="1:12" s="73" customFormat="1" ht="13.5" customHeight="1">
      <c r="A28" s="30" t="s">
        <v>717</v>
      </c>
      <c r="B28" s="18"/>
      <c r="C28" s="18"/>
      <c r="D28" s="18"/>
      <c r="E28" s="18"/>
      <c r="F28" s="18"/>
      <c r="G28" s="18"/>
      <c r="H28" s="18"/>
      <c r="I28" s="18"/>
      <c r="J28" s="18"/>
      <c r="K28" s="669"/>
    </row>
    <row r="29" spans="1:12">
      <c r="A29" s="30" t="s">
        <v>718</v>
      </c>
      <c r="B29" s="18"/>
      <c r="C29" s="18"/>
      <c r="D29" s="18"/>
      <c r="E29" s="18"/>
      <c r="F29" s="18"/>
      <c r="G29" s="18"/>
      <c r="H29" s="18"/>
      <c r="I29" s="18"/>
      <c r="J29" s="18"/>
      <c r="K29" s="669"/>
    </row>
    <row r="30" spans="1:12">
      <c r="A30" s="30" t="s">
        <v>719</v>
      </c>
      <c r="B30" s="18"/>
      <c r="C30" s="18"/>
      <c r="D30" s="18"/>
      <c r="E30" s="18"/>
      <c r="F30" s="18"/>
      <c r="G30" s="18"/>
      <c r="H30" s="18"/>
      <c r="I30" s="18"/>
      <c r="J30" s="18"/>
      <c r="K30" s="669"/>
    </row>
    <row r="31" spans="1:12">
      <c r="A31" s="33" t="s">
        <v>720</v>
      </c>
      <c r="B31" s="239"/>
      <c r="C31" s="239"/>
      <c r="D31" s="239"/>
      <c r="E31" s="239"/>
      <c r="F31" s="239"/>
      <c r="G31" s="239"/>
      <c r="H31" s="239"/>
      <c r="I31" s="239"/>
      <c r="J31" s="239"/>
      <c r="K31" s="239"/>
      <c r="L31" s="239"/>
    </row>
    <row r="32" spans="1:12">
      <c r="A32" s="33"/>
      <c r="B32" s="24"/>
      <c r="C32" s="24"/>
      <c r="D32" s="24"/>
      <c r="E32" s="24"/>
      <c r="F32" s="24"/>
      <c r="G32" s="24"/>
      <c r="H32" s="24"/>
      <c r="K32" s="596"/>
    </row>
  </sheetData>
  <hyperlinks>
    <hyperlink ref="A1" location="Índice!A1" display="Volver al Índice" xr:uid="{BCC27062-6862-4A9B-A0DF-34835CB8DBB7}"/>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474B6-2376-45B5-91ED-234C67122EAB}">
  <dimension ref="A1:T200"/>
  <sheetViews>
    <sheetView showGridLines="0" zoomScale="55" zoomScaleNormal="55" workbookViewId="0"/>
  </sheetViews>
  <sheetFormatPr baseColWidth="10" defaultColWidth="11.44140625" defaultRowHeight="13.2"/>
  <cols>
    <col min="1" max="1" width="27.5546875" style="794" customWidth="1"/>
    <col min="2" max="2" width="10.44140625" style="7" bestFit="1" customWidth="1"/>
    <col min="3" max="3" width="9.109375" style="7" bestFit="1" customWidth="1"/>
    <col min="4" max="4" width="10.44140625" style="7" bestFit="1" customWidth="1"/>
    <col min="5" max="6" width="9.44140625" style="7" bestFit="1" customWidth="1"/>
    <col min="7" max="7" width="10.109375" style="7" bestFit="1" customWidth="1"/>
    <col min="8" max="8" width="9.109375" style="7" bestFit="1" customWidth="1"/>
    <col min="9" max="9" width="10" style="7" customWidth="1"/>
    <col min="10" max="13" width="9.44140625" style="7" bestFit="1" customWidth="1"/>
    <col min="14" max="14" width="9.109375" style="7" bestFit="1" customWidth="1"/>
    <col min="15" max="15" width="8.109375" style="7" bestFit="1" customWidth="1"/>
    <col min="16" max="16" width="7.5546875" style="7" bestFit="1" customWidth="1"/>
    <col min="17" max="18" width="7.5546875" style="7" customWidth="1"/>
    <col min="19" max="19" width="13.6640625" style="7" bestFit="1" customWidth="1"/>
    <col min="20" max="24" width="10.109375" style="7" customWidth="1"/>
    <col min="25" max="25" width="9" style="7" bestFit="1" customWidth="1"/>
    <col min="26" max="26" width="7.5546875" style="7" bestFit="1" customWidth="1"/>
    <col min="27" max="27" width="10.44140625" style="7" bestFit="1" customWidth="1"/>
    <col min="28" max="31" width="7.5546875" style="7" bestFit="1" customWidth="1"/>
    <col min="32" max="32" width="6.88671875" style="7" bestFit="1" customWidth="1"/>
    <col min="33" max="33" width="9" style="7" bestFit="1" customWidth="1"/>
    <col min="34" max="35" width="7.5546875" style="7" bestFit="1" customWidth="1"/>
    <col min="36" max="37" width="9" style="7" bestFit="1" customWidth="1"/>
    <col min="38" max="38" width="9" style="7" customWidth="1"/>
    <col min="39" max="39" width="7.5546875" style="7" bestFit="1" customWidth="1"/>
    <col min="40" max="40" width="10.5546875" style="7" bestFit="1" customWidth="1"/>
    <col min="41" max="41" width="11.44140625" style="7"/>
    <col min="42" max="42" width="29.44140625" style="7" customWidth="1"/>
    <col min="43" max="43" width="9" style="7" bestFit="1" customWidth="1"/>
    <col min="44" max="44" width="7.5546875" style="7" bestFit="1" customWidth="1"/>
    <col min="45" max="45" width="10.44140625" style="7" bestFit="1" customWidth="1"/>
    <col min="46" max="49" width="7.5546875" style="7" bestFit="1" customWidth="1"/>
    <col min="50" max="50" width="6.88671875" style="7" bestFit="1" customWidth="1"/>
    <col min="51" max="51" width="9" style="7" bestFit="1" customWidth="1"/>
    <col min="52" max="53" width="7.5546875" style="7" bestFit="1" customWidth="1"/>
    <col min="54" max="55" width="9" style="7" bestFit="1" customWidth="1"/>
    <col min="56" max="56" width="9" style="7" customWidth="1"/>
    <col min="57" max="57" width="7.5546875" style="7" bestFit="1" customWidth="1"/>
    <col min="58" max="58" width="9" style="7" bestFit="1" customWidth="1"/>
    <col min="59" max="59" width="11.44140625" style="7"/>
    <col min="60" max="60" width="29.44140625" style="7" customWidth="1"/>
    <col min="61" max="61" width="9" style="7" bestFit="1" customWidth="1"/>
    <col min="62" max="62" width="7.5546875" style="7" bestFit="1" customWidth="1"/>
    <col min="63" max="63" width="10.44140625" style="7" bestFit="1" customWidth="1"/>
    <col min="64" max="67" width="7.5546875" style="7" bestFit="1" customWidth="1"/>
    <col min="68" max="68" width="6.88671875" style="7" bestFit="1" customWidth="1"/>
    <col min="69" max="69" width="9" style="7" bestFit="1" customWidth="1"/>
    <col min="70" max="71" width="7.5546875" style="7" bestFit="1" customWidth="1"/>
    <col min="72" max="73" width="9" style="7" bestFit="1" customWidth="1"/>
    <col min="74" max="74" width="9" style="7" customWidth="1"/>
    <col min="75" max="75" width="7.5546875" style="7" bestFit="1" customWidth="1"/>
    <col min="76" max="76" width="9" style="7" bestFit="1" customWidth="1"/>
    <col min="77" max="256" width="11.44140625" style="7"/>
    <col min="257" max="257" width="27.5546875" style="7" customWidth="1"/>
    <col min="258" max="258" width="10.44140625" style="7" bestFit="1" customWidth="1"/>
    <col min="259" max="259" width="9.109375" style="7" bestFit="1" customWidth="1"/>
    <col min="260" max="260" width="10.44140625" style="7" bestFit="1" customWidth="1"/>
    <col min="261" max="262" width="9.44140625" style="7" bestFit="1" customWidth="1"/>
    <col min="263" max="263" width="10.109375" style="7" bestFit="1" customWidth="1"/>
    <col min="264" max="264" width="9.109375" style="7" bestFit="1" customWidth="1"/>
    <col min="265" max="265" width="10" style="7" customWidth="1"/>
    <col min="266" max="269" width="9.44140625" style="7" bestFit="1" customWidth="1"/>
    <col min="270" max="270" width="9.109375" style="7" bestFit="1" customWidth="1"/>
    <col min="271" max="271" width="8.109375" style="7" bestFit="1" customWidth="1"/>
    <col min="272" max="272" width="7.5546875" style="7" bestFit="1" customWidth="1"/>
    <col min="273" max="274" width="7.5546875" style="7" customWidth="1"/>
    <col min="275" max="275" width="13.6640625" style="7" bestFit="1" customWidth="1"/>
    <col min="276" max="280" width="10.109375" style="7" customWidth="1"/>
    <col min="281" max="281" width="9" style="7" bestFit="1" customWidth="1"/>
    <col min="282" max="282" width="7.5546875" style="7" bestFit="1" customWidth="1"/>
    <col min="283" max="283" width="10.44140625" style="7" bestFit="1" customWidth="1"/>
    <col min="284" max="287" width="7.5546875" style="7" bestFit="1" customWidth="1"/>
    <col min="288" max="288" width="6.88671875" style="7" bestFit="1" customWidth="1"/>
    <col min="289" max="289" width="9" style="7" bestFit="1" customWidth="1"/>
    <col min="290" max="291" width="7.5546875" style="7" bestFit="1" customWidth="1"/>
    <col min="292" max="293" width="9" style="7" bestFit="1" customWidth="1"/>
    <col min="294" max="294" width="9" style="7" customWidth="1"/>
    <col min="295" max="295" width="7.5546875" style="7" bestFit="1" customWidth="1"/>
    <col min="296" max="296" width="10.5546875" style="7" bestFit="1" customWidth="1"/>
    <col min="297" max="297" width="11.44140625" style="7"/>
    <col min="298" max="298" width="29.44140625" style="7" customWidth="1"/>
    <col min="299" max="299" width="9" style="7" bestFit="1" customWidth="1"/>
    <col min="300" max="300" width="7.5546875" style="7" bestFit="1" customWidth="1"/>
    <col min="301" max="301" width="10.44140625" style="7" bestFit="1" customWidth="1"/>
    <col min="302" max="305" width="7.5546875" style="7" bestFit="1" customWidth="1"/>
    <col min="306" max="306" width="6.88671875" style="7" bestFit="1" customWidth="1"/>
    <col min="307" max="307" width="9" style="7" bestFit="1" customWidth="1"/>
    <col min="308" max="309" width="7.5546875" style="7" bestFit="1" customWidth="1"/>
    <col min="310" max="311" width="9" style="7" bestFit="1" customWidth="1"/>
    <col min="312" max="312" width="9" style="7" customWidth="1"/>
    <col min="313" max="313" width="7.5546875" style="7" bestFit="1" customWidth="1"/>
    <col min="314" max="314" width="9" style="7" bestFit="1" customWidth="1"/>
    <col min="315" max="315" width="11.44140625" style="7"/>
    <col min="316" max="316" width="29.44140625" style="7" customWidth="1"/>
    <col min="317" max="317" width="9" style="7" bestFit="1" customWidth="1"/>
    <col min="318" max="318" width="7.5546875" style="7" bestFit="1" customWidth="1"/>
    <col min="319" max="319" width="10.44140625" style="7" bestFit="1" customWidth="1"/>
    <col min="320" max="323" width="7.5546875" style="7" bestFit="1" customWidth="1"/>
    <col min="324" max="324" width="6.88671875" style="7" bestFit="1" customWidth="1"/>
    <col min="325" max="325" width="9" style="7" bestFit="1" customWidth="1"/>
    <col min="326" max="327" width="7.5546875" style="7" bestFit="1" customWidth="1"/>
    <col min="328" max="329" width="9" style="7" bestFit="1" customWidth="1"/>
    <col min="330" max="330" width="9" style="7" customWidth="1"/>
    <col min="331" max="331" width="7.5546875" style="7" bestFit="1" customWidth="1"/>
    <col min="332" max="332" width="9" style="7" bestFit="1" customWidth="1"/>
    <col min="333" max="512" width="11.44140625" style="7"/>
    <col min="513" max="513" width="27.5546875" style="7" customWidth="1"/>
    <col min="514" max="514" width="10.44140625" style="7" bestFit="1" customWidth="1"/>
    <col min="515" max="515" width="9.109375" style="7" bestFit="1" customWidth="1"/>
    <col min="516" max="516" width="10.44140625" style="7" bestFit="1" customWidth="1"/>
    <col min="517" max="518" width="9.44140625" style="7" bestFit="1" customWidth="1"/>
    <col min="519" max="519" width="10.109375" style="7" bestFit="1" customWidth="1"/>
    <col min="520" max="520" width="9.109375" style="7" bestFit="1" customWidth="1"/>
    <col min="521" max="521" width="10" style="7" customWidth="1"/>
    <col min="522" max="525" width="9.44140625" style="7" bestFit="1" customWidth="1"/>
    <col min="526" max="526" width="9.109375" style="7" bestFit="1" customWidth="1"/>
    <col min="527" max="527" width="8.109375" style="7" bestFit="1" customWidth="1"/>
    <col min="528" max="528" width="7.5546875" style="7" bestFit="1" customWidth="1"/>
    <col min="529" max="530" width="7.5546875" style="7" customWidth="1"/>
    <col min="531" max="531" width="13.6640625" style="7" bestFit="1" customWidth="1"/>
    <col min="532" max="536" width="10.109375" style="7" customWidth="1"/>
    <col min="537" max="537" width="9" style="7" bestFit="1" customWidth="1"/>
    <col min="538" max="538" width="7.5546875" style="7" bestFit="1" customWidth="1"/>
    <col min="539" max="539" width="10.44140625" style="7" bestFit="1" customWidth="1"/>
    <col min="540" max="543" width="7.5546875" style="7" bestFit="1" customWidth="1"/>
    <col min="544" max="544" width="6.88671875" style="7" bestFit="1" customWidth="1"/>
    <col min="545" max="545" width="9" style="7" bestFit="1" customWidth="1"/>
    <col min="546" max="547" width="7.5546875" style="7" bestFit="1" customWidth="1"/>
    <col min="548" max="549" width="9" style="7" bestFit="1" customWidth="1"/>
    <col min="550" max="550" width="9" style="7" customWidth="1"/>
    <col min="551" max="551" width="7.5546875" style="7" bestFit="1" customWidth="1"/>
    <col min="552" max="552" width="10.5546875" style="7" bestFit="1" customWidth="1"/>
    <col min="553" max="553" width="11.44140625" style="7"/>
    <col min="554" max="554" width="29.44140625" style="7" customWidth="1"/>
    <col min="555" max="555" width="9" style="7" bestFit="1" customWidth="1"/>
    <col min="556" max="556" width="7.5546875" style="7" bestFit="1" customWidth="1"/>
    <col min="557" max="557" width="10.44140625" style="7" bestFit="1" customWidth="1"/>
    <col min="558" max="561" width="7.5546875" style="7" bestFit="1" customWidth="1"/>
    <col min="562" max="562" width="6.88671875" style="7" bestFit="1" customWidth="1"/>
    <col min="563" max="563" width="9" style="7" bestFit="1" customWidth="1"/>
    <col min="564" max="565" width="7.5546875" style="7" bestFit="1" customWidth="1"/>
    <col min="566" max="567" width="9" style="7" bestFit="1" customWidth="1"/>
    <col min="568" max="568" width="9" style="7" customWidth="1"/>
    <col min="569" max="569" width="7.5546875" style="7" bestFit="1" customWidth="1"/>
    <col min="570" max="570" width="9" style="7" bestFit="1" customWidth="1"/>
    <col min="571" max="571" width="11.44140625" style="7"/>
    <col min="572" max="572" width="29.44140625" style="7" customWidth="1"/>
    <col min="573" max="573" width="9" style="7" bestFit="1" customWidth="1"/>
    <col min="574" max="574" width="7.5546875" style="7" bestFit="1" customWidth="1"/>
    <col min="575" max="575" width="10.44140625" style="7" bestFit="1" customWidth="1"/>
    <col min="576" max="579" width="7.5546875" style="7" bestFit="1" customWidth="1"/>
    <col min="580" max="580" width="6.88671875" style="7" bestFit="1" customWidth="1"/>
    <col min="581" max="581" width="9" style="7" bestFit="1" customWidth="1"/>
    <col min="582" max="583" width="7.5546875" style="7" bestFit="1" customWidth="1"/>
    <col min="584" max="585" width="9" style="7" bestFit="1" customWidth="1"/>
    <col min="586" max="586" width="9" style="7" customWidth="1"/>
    <col min="587" max="587" width="7.5546875" style="7" bestFit="1" customWidth="1"/>
    <col min="588" max="588" width="9" style="7" bestFit="1" customWidth="1"/>
    <col min="589" max="768" width="11.44140625" style="7"/>
    <col min="769" max="769" width="27.5546875" style="7" customWidth="1"/>
    <col min="770" max="770" width="10.44140625" style="7" bestFit="1" customWidth="1"/>
    <col min="771" max="771" width="9.109375" style="7" bestFit="1" customWidth="1"/>
    <col min="772" max="772" width="10.44140625" style="7" bestFit="1" customWidth="1"/>
    <col min="773" max="774" width="9.44140625" style="7" bestFit="1" customWidth="1"/>
    <col min="775" max="775" width="10.109375" style="7" bestFit="1" customWidth="1"/>
    <col min="776" max="776" width="9.109375" style="7" bestFit="1" customWidth="1"/>
    <col min="777" max="777" width="10" style="7" customWidth="1"/>
    <col min="778" max="781" width="9.44140625" style="7" bestFit="1" customWidth="1"/>
    <col min="782" max="782" width="9.109375" style="7" bestFit="1" customWidth="1"/>
    <col min="783" max="783" width="8.109375" style="7" bestFit="1" customWidth="1"/>
    <col min="784" max="784" width="7.5546875" style="7" bestFit="1" customWidth="1"/>
    <col min="785" max="786" width="7.5546875" style="7" customWidth="1"/>
    <col min="787" max="787" width="13.6640625" style="7" bestFit="1" customWidth="1"/>
    <col min="788" max="792" width="10.109375" style="7" customWidth="1"/>
    <col min="793" max="793" width="9" style="7" bestFit="1" customWidth="1"/>
    <col min="794" max="794" width="7.5546875" style="7" bestFit="1" customWidth="1"/>
    <col min="795" max="795" width="10.44140625" style="7" bestFit="1" customWidth="1"/>
    <col min="796" max="799" width="7.5546875" style="7" bestFit="1" customWidth="1"/>
    <col min="800" max="800" width="6.88671875" style="7" bestFit="1" customWidth="1"/>
    <col min="801" max="801" width="9" style="7" bestFit="1" customWidth="1"/>
    <col min="802" max="803" width="7.5546875" style="7" bestFit="1" customWidth="1"/>
    <col min="804" max="805" width="9" style="7" bestFit="1" customWidth="1"/>
    <col min="806" max="806" width="9" style="7" customWidth="1"/>
    <col min="807" max="807" width="7.5546875" style="7" bestFit="1" customWidth="1"/>
    <col min="808" max="808" width="10.5546875" style="7" bestFit="1" customWidth="1"/>
    <col min="809" max="809" width="11.44140625" style="7"/>
    <col min="810" max="810" width="29.44140625" style="7" customWidth="1"/>
    <col min="811" max="811" width="9" style="7" bestFit="1" customWidth="1"/>
    <col min="812" max="812" width="7.5546875" style="7" bestFit="1" customWidth="1"/>
    <col min="813" max="813" width="10.44140625" style="7" bestFit="1" customWidth="1"/>
    <col min="814" max="817" width="7.5546875" style="7" bestFit="1" customWidth="1"/>
    <col min="818" max="818" width="6.88671875" style="7" bestFit="1" customWidth="1"/>
    <col min="819" max="819" width="9" style="7" bestFit="1" customWidth="1"/>
    <col min="820" max="821" width="7.5546875" style="7" bestFit="1" customWidth="1"/>
    <col min="822" max="823" width="9" style="7" bestFit="1" customWidth="1"/>
    <col min="824" max="824" width="9" style="7" customWidth="1"/>
    <col min="825" max="825" width="7.5546875" style="7" bestFit="1" customWidth="1"/>
    <col min="826" max="826" width="9" style="7" bestFit="1" customWidth="1"/>
    <col min="827" max="827" width="11.44140625" style="7"/>
    <col min="828" max="828" width="29.44140625" style="7" customWidth="1"/>
    <col min="829" max="829" width="9" style="7" bestFit="1" customWidth="1"/>
    <col min="830" max="830" width="7.5546875" style="7" bestFit="1" customWidth="1"/>
    <col min="831" max="831" width="10.44140625" style="7" bestFit="1" customWidth="1"/>
    <col min="832" max="835" width="7.5546875" style="7" bestFit="1" customWidth="1"/>
    <col min="836" max="836" width="6.88671875" style="7" bestFit="1" customWidth="1"/>
    <col min="837" max="837" width="9" style="7" bestFit="1" customWidth="1"/>
    <col min="838" max="839" width="7.5546875" style="7" bestFit="1" customWidth="1"/>
    <col min="840" max="841" width="9" style="7" bestFit="1" customWidth="1"/>
    <col min="842" max="842" width="9" style="7" customWidth="1"/>
    <col min="843" max="843" width="7.5546875" style="7" bestFit="1" customWidth="1"/>
    <col min="844" max="844" width="9" style="7" bestFit="1" customWidth="1"/>
    <col min="845" max="1024" width="11.44140625" style="7"/>
    <col min="1025" max="1025" width="27.5546875" style="7" customWidth="1"/>
    <col min="1026" max="1026" width="10.44140625" style="7" bestFit="1" customWidth="1"/>
    <col min="1027" max="1027" width="9.109375" style="7" bestFit="1" customWidth="1"/>
    <col min="1028" max="1028" width="10.44140625" style="7" bestFit="1" customWidth="1"/>
    <col min="1029" max="1030" width="9.44140625" style="7" bestFit="1" customWidth="1"/>
    <col min="1031" max="1031" width="10.109375" style="7" bestFit="1" customWidth="1"/>
    <col min="1032" max="1032" width="9.109375" style="7" bestFit="1" customWidth="1"/>
    <col min="1033" max="1033" width="10" style="7" customWidth="1"/>
    <col min="1034" max="1037" width="9.44140625" style="7" bestFit="1" customWidth="1"/>
    <col min="1038" max="1038" width="9.109375" style="7" bestFit="1" customWidth="1"/>
    <col min="1039" max="1039" width="8.109375" style="7" bestFit="1" customWidth="1"/>
    <col min="1040" max="1040" width="7.5546875" style="7" bestFit="1" customWidth="1"/>
    <col min="1041" max="1042" width="7.5546875" style="7" customWidth="1"/>
    <col min="1043" max="1043" width="13.6640625" style="7" bestFit="1" customWidth="1"/>
    <col min="1044" max="1048" width="10.109375" style="7" customWidth="1"/>
    <col min="1049" max="1049" width="9" style="7" bestFit="1" customWidth="1"/>
    <col min="1050" max="1050" width="7.5546875" style="7" bestFit="1" customWidth="1"/>
    <col min="1051" max="1051" width="10.44140625" style="7" bestFit="1" customWidth="1"/>
    <col min="1052" max="1055" width="7.5546875" style="7" bestFit="1" customWidth="1"/>
    <col min="1056" max="1056" width="6.88671875" style="7" bestFit="1" customWidth="1"/>
    <col min="1057" max="1057" width="9" style="7" bestFit="1" customWidth="1"/>
    <col min="1058" max="1059" width="7.5546875" style="7" bestFit="1" customWidth="1"/>
    <col min="1060" max="1061" width="9" style="7" bestFit="1" customWidth="1"/>
    <col min="1062" max="1062" width="9" style="7" customWidth="1"/>
    <col min="1063" max="1063" width="7.5546875" style="7" bestFit="1" customWidth="1"/>
    <col min="1064" max="1064" width="10.5546875" style="7" bestFit="1" customWidth="1"/>
    <col min="1065" max="1065" width="11.44140625" style="7"/>
    <col min="1066" max="1066" width="29.44140625" style="7" customWidth="1"/>
    <col min="1067" max="1067" width="9" style="7" bestFit="1" customWidth="1"/>
    <col min="1068" max="1068" width="7.5546875" style="7" bestFit="1" customWidth="1"/>
    <col min="1069" max="1069" width="10.44140625" style="7" bestFit="1" customWidth="1"/>
    <col min="1070" max="1073" width="7.5546875" style="7" bestFit="1" customWidth="1"/>
    <col min="1074" max="1074" width="6.88671875" style="7" bestFit="1" customWidth="1"/>
    <col min="1075" max="1075" width="9" style="7" bestFit="1" customWidth="1"/>
    <col min="1076" max="1077" width="7.5546875" style="7" bestFit="1" customWidth="1"/>
    <col min="1078" max="1079" width="9" style="7" bestFit="1" customWidth="1"/>
    <col min="1080" max="1080" width="9" style="7" customWidth="1"/>
    <col min="1081" max="1081" width="7.5546875" style="7" bestFit="1" customWidth="1"/>
    <col min="1082" max="1082" width="9" style="7" bestFit="1" customWidth="1"/>
    <col min="1083" max="1083" width="11.44140625" style="7"/>
    <col min="1084" max="1084" width="29.44140625" style="7" customWidth="1"/>
    <col min="1085" max="1085" width="9" style="7" bestFit="1" customWidth="1"/>
    <col min="1086" max="1086" width="7.5546875" style="7" bestFit="1" customWidth="1"/>
    <col min="1087" max="1087" width="10.44140625" style="7" bestFit="1" customWidth="1"/>
    <col min="1088" max="1091" width="7.5546875" style="7" bestFit="1" customWidth="1"/>
    <col min="1092" max="1092" width="6.88671875" style="7" bestFit="1" customWidth="1"/>
    <col min="1093" max="1093" width="9" style="7" bestFit="1" customWidth="1"/>
    <col min="1094" max="1095" width="7.5546875" style="7" bestFit="1" customWidth="1"/>
    <col min="1096" max="1097" width="9" style="7" bestFit="1" customWidth="1"/>
    <col min="1098" max="1098" width="9" style="7" customWidth="1"/>
    <col min="1099" max="1099" width="7.5546875" style="7" bestFit="1" customWidth="1"/>
    <col min="1100" max="1100" width="9" style="7" bestFit="1" customWidth="1"/>
    <col min="1101" max="1280" width="11.44140625" style="7"/>
    <col min="1281" max="1281" width="27.5546875" style="7" customWidth="1"/>
    <col min="1282" max="1282" width="10.44140625" style="7" bestFit="1" customWidth="1"/>
    <col min="1283" max="1283" width="9.109375" style="7" bestFit="1" customWidth="1"/>
    <col min="1284" max="1284" width="10.44140625" style="7" bestFit="1" customWidth="1"/>
    <col min="1285" max="1286" width="9.44140625" style="7" bestFit="1" customWidth="1"/>
    <col min="1287" max="1287" width="10.109375" style="7" bestFit="1" customWidth="1"/>
    <col min="1288" max="1288" width="9.109375" style="7" bestFit="1" customWidth="1"/>
    <col min="1289" max="1289" width="10" style="7" customWidth="1"/>
    <col min="1290" max="1293" width="9.44140625" style="7" bestFit="1" customWidth="1"/>
    <col min="1294" max="1294" width="9.109375" style="7" bestFit="1" customWidth="1"/>
    <col min="1295" max="1295" width="8.109375" style="7" bestFit="1" customWidth="1"/>
    <col min="1296" max="1296" width="7.5546875" style="7" bestFit="1" customWidth="1"/>
    <col min="1297" max="1298" width="7.5546875" style="7" customWidth="1"/>
    <col min="1299" max="1299" width="13.6640625" style="7" bestFit="1" customWidth="1"/>
    <col min="1300" max="1304" width="10.109375" style="7" customWidth="1"/>
    <col min="1305" max="1305" width="9" style="7" bestFit="1" customWidth="1"/>
    <col min="1306" max="1306" width="7.5546875" style="7" bestFit="1" customWidth="1"/>
    <col min="1307" max="1307" width="10.44140625" style="7" bestFit="1" customWidth="1"/>
    <col min="1308" max="1311" width="7.5546875" style="7" bestFit="1" customWidth="1"/>
    <col min="1312" max="1312" width="6.88671875" style="7" bestFit="1" customWidth="1"/>
    <col min="1313" max="1313" width="9" style="7" bestFit="1" customWidth="1"/>
    <col min="1314" max="1315" width="7.5546875" style="7" bestFit="1" customWidth="1"/>
    <col min="1316" max="1317" width="9" style="7" bestFit="1" customWidth="1"/>
    <col min="1318" max="1318" width="9" style="7" customWidth="1"/>
    <col min="1319" max="1319" width="7.5546875" style="7" bestFit="1" customWidth="1"/>
    <col min="1320" max="1320" width="10.5546875" style="7" bestFit="1" customWidth="1"/>
    <col min="1321" max="1321" width="11.44140625" style="7"/>
    <col min="1322" max="1322" width="29.44140625" style="7" customWidth="1"/>
    <col min="1323" max="1323" width="9" style="7" bestFit="1" customWidth="1"/>
    <col min="1324" max="1324" width="7.5546875" style="7" bestFit="1" customWidth="1"/>
    <col min="1325" max="1325" width="10.44140625" style="7" bestFit="1" customWidth="1"/>
    <col min="1326" max="1329" width="7.5546875" style="7" bestFit="1" customWidth="1"/>
    <col min="1330" max="1330" width="6.88671875" style="7" bestFit="1" customWidth="1"/>
    <col min="1331" max="1331" width="9" style="7" bestFit="1" customWidth="1"/>
    <col min="1332" max="1333" width="7.5546875" style="7" bestFit="1" customWidth="1"/>
    <col min="1334" max="1335" width="9" style="7" bestFit="1" customWidth="1"/>
    <col min="1336" max="1336" width="9" style="7" customWidth="1"/>
    <col min="1337" max="1337" width="7.5546875" style="7" bestFit="1" customWidth="1"/>
    <col min="1338" max="1338" width="9" style="7" bestFit="1" customWidth="1"/>
    <col min="1339" max="1339" width="11.44140625" style="7"/>
    <col min="1340" max="1340" width="29.44140625" style="7" customWidth="1"/>
    <col min="1341" max="1341" width="9" style="7" bestFit="1" customWidth="1"/>
    <col min="1342" max="1342" width="7.5546875" style="7" bestFit="1" customWidth="1"/>
    <col min="1343" max="1343" width="10.44140625" style="7" bestFit="1" customWidth="1"/>
    <col min="1344" max="1347" width="7.5546875" style="7" bestFit="1" customWidth="1"/>
    <col min="1348" max="1348" width="6.88671875" style="7" bestFit="1" customWidth="1"/>
    <col min="1349" max="1349" width="9" style="7" bestFit="1" customWidth="1"/>
    <col min="1350" max="1351" width="7.5546875" style="7" bestFit="1" customWidth="1"/>
    <col min="1352" max="1353" width="9" style="7" bestFit="1" customWidth="1"/>
    <col min="1354" max="1354" width="9" style="7" customWidth="1"/>
    <col min="1355" max="1355" width="7.5546875" style="7" bestFit="1" customWidth="1"/>
    <col min="1356" max="1356" width="9" style="7" bestFit="1" customWidth="1"/>
    <col min="1357" max="1536" width="11.44140625" style="7"/>
    <col min="1537" max="1537" width="27.5546875" style="7" customWidth="1"/>
    <col min="1538" max="1538" width="10.44140625" style="7" bestFit="1" customWidth="1"/>
    <col min="1539" max="1539" width="9.109375" style="7" bestFit="1" customWidth="1"/>
    <col min="1540" max="1540" width="10.44140625" style="7" bestFit="1" customWidth="1"/>
    <col min="1541" max="1542" width="9.44140625" style="7" bestFit="1" customWidth="1"/>
    <col min="1543" max="1543" width="10.109375" style="7" bestFit="1" customWidth="1"/>
    <col min="1544" max="1544" width="9.109375" style="7" bestFit="1" customWidth="1"/>
    <col min="1545" max="1545" width="10" style="7" customWidth="1"/>
    <col min="1546" max="1549" width="9.44140625" style="7" bestFit="1" customWidth="1"/>
    <col min="1550" max="1550" width="9.109375" style="7" bestFit="1" customWidth="1"/>
    <col min="1551" max="1551" width="8.109375" style="7" bestFit="1" customWidth="1"/>
    <col min="1552" max="1552" width="7.5546875" style="7" bestFit="1" customWidth="1"/>
    <col min="1553" max="1554" width="7.5546875" style="7" customWidth="1"/>
    <col min="1555" max="1555" width="13.6640625" style="7" bestFit="1" customWidth="1"/>
    <col min="1556" max="1560" width="10.109375" style="7" customWidth="1"/>
    <col min="1561" max="1561" width="9" style="7" bestFit="1" customWidth="1"/>
    <col min="1562" max="1562" width="7.5546875" style="7" bestFit="1" customWidth="1"/>
    <col min="1563" max="1563" width="10.44140625" style="7" bestFit="1" customWidth="1"/>
    <col min="1564" max="1567" width="7.5546875" style="7" bestFit="1" customWidth="1"/>
    <col min="1568" max="1568" width="6.88671875" style="7" bestFit="1" customWidth="1"/>
    <col min="1569" max="1569" width="9" style="7" bestFit="1" customWidth="1"/>
    <col min="1570" max="1571" width="7.5546875" style="7" bestFit="1" customWidth="1"/>
    <col min="1572" max="1573" width="9" style="7" bestFit="1" customWidth="1"/>
    <col min="1574" max="1574" width="9" style="7" customWidth="1"/>
    <col min="1575" max="1575" width="7.5546875" style="7" bestFit="1" customWidth="1"/>
    <col min="1576" max="1576" width="10.5546875" style="7" bestFit="1" customWidth="1"/>
    <col min="1577" max="1577" width="11.44140625" style="7"/>
    <col min="1578" max="1578" width="29.44140625" style="7" customWidth="1"/>
    <col min="1579" max="1579" width="9" style="7" bestFit="1" customWidth="1"/>
    <col min="1580" max="1580" width="7.5546875" style="7" bestFit="1" customWidth="1"/>
    <col min="1581" max="1581" width="10.44140625" style="7" bestFit="1" customWidth="1"/>
    <col min="1582" max="1585" width="7.5546875" style="7" bestFit="1" customWidth="1"/>
    <col min="1586" max="1586" width="6.88671875" style="7" bestFit="1" customWidth="1"/>
    <col min="1587" max="1587" width="9" style="7" bestFit="1" customWidth="1"/>
    <col min="1588" max="1589" width="7.5546875" style="7" bestFit="1" customWidth="1"/>
    <col min="1590" max="1591" width="9" style="7" bestFit="1" customWidth="1"/>
    <col min="1592" max="1592" width="9" style="7" customWidth="1"/>
    <col min="1593" max="1593" width="7.5546875" style="7" bestFit="1" customWidth="1"/>
    <col min="1594" max="1594" width="9" style="7" bestFit="1" customWidth="1"/>
    <col min="1595" max="1595" width="11.44140625" style="7"/>
    <col min="1596" max="1596" width="29.44140625" style="7" customWidth="1"/>
    <col min="1597" max="1597" width="9" style="7" bestFit="1" customWidth="1"/>
    <col min="1598" max="1598" width="7.5546875" style="7" bestFit="1" customWidth="1"/>
    <col min="1599" max="1599" width="10.44140625" style="7" bestFit="1" customWidth="1"/>
    <col min="1600" max="1603" width="7.5546875" style="7" bestFit="1" customWidth="1"/>
    <col min="1604" max="1604" width="6.88671875" style="7" bestFit="1" customWidth="1"/>
    <col min="1605" max="1605" width="9" style="7" bestFit="1" customWidth="1"/>
    <col min="1606" max="1607" width="7.5546875" style="7" bestFit="1" customWidth="1"/>
    <col min="1608" max="1609" width="9" style="7" bestFit="1" customWidth="1"/>
    <col min="1610" max="1610" width="9" style="7" customWidth="1"/>
    <col min="1611" max="1611" width="7.5546875" style="7" bestFit="1" customWidth="1"/>
    <col min="1612" max="1612" width="9" style="7" bestFit="1" customWidth="1"/>
    <col min="1613" max="1792" width="11.44140625" style="7"/>
    <col min="1793" max="1793" width="27.5546875" style="7" customWidth="1"/>
    <col min="1794" max="1794" width="10.44140625" style="7" bestFit="1" customWidth="1"/>
    <col min="1795" max="1795" width="9.109375" style="7" bestFit="1" customWidth="1"/>
    <col min="1796" max="1796" width="10.44140625" style="7" bestFit="1" customWidth="1"/>
    <col min="1797" max="1798" width="9.44140625" style="7" bestFit="1" customWidth="1"/>
    <col min="1799" max="1799" width="10.109375" style="7" bestFit="1" customWidth="1"/>
    <col min="1800" max="1800" width="9.109375" style="7" bestFit="1" customWidth="1"/>
    <col min="1801" max="1801" width="10" style="7" customWidth="1"/>
    <col min="1802" max="1805" width="9.44140625" style="7" bestFit="1" customWidth="1"/>
    <col min="1806" max="1806" width="9.109375" style="7" bestFit="1" customWidth="1"/>
    <col min="1807" max="1807" width="8.109375" style="7" bestFit="1" customWidth="1"/>
    <col min="1808" max="1808" width="7.5546875" style="7" bestFit="1" customWidth="1"/>
    <col min="1809" max="1810" width="7.5546875" style="7" customWidth="1"/>
    <col min="1811" max="1811" width="13.6640625" style="7" bestFit="1" customWidth="1"/>
    <col min="1812" max="1816" width="10.109375" style="7" customWidth="1"/>
    <col min="1817" max="1817" width="9" style="7" bestFit="1" customWidth="1"/>
    <col min="1818" max="1818" width="7.5546875" style="7" bestFit="1" customWidth="1"/>
    <col min="1819" max="1819" width="10.44140625" style="7" bestFit="1" customWidth="1"/>
    <col min="1820" max="1823" width="7.5546875" style="7" bestFit="1" customWidth="1"/>
    <col min="1824" max="1824" width="6.88671875" style="7" bestFit="1" customWidth="1"/>
    <col min="1825" max="1825" width="9" style="7" bestFit="1" customWidth="1"/>
    <col min="1826" max="1827" width="7.5546875" style="7" bestFit="1" customWidth="1"/>
    <col min="1828" max="1829" width="9" style="7" bestFit="1" customWidth="1"/>
    <col min="1830" max="1830" width="9" style="7" customWidth="1"/>
    <col min="1831" max="1831" width="7.5546875" style="7" bestFit="1" customWidth="1"/>
    <col min="1832" max="1832" width="10.5546875" style="7" bestFit="1" customWidth="1"/>
    <col min="1833" max="1833" width="11.44140625" style="7"/>
    <col min="1834" max="1834" width="29.44140625" style="7" customWidth="1"/>
    <col min="1835" max="1835" width="9" style="7" bestFit="1" customWidth="1"/>
    <col min="1836" max="1836" width="7.5546875" style="7" bestFit="1" customWidth="1"/>
    <col min="1837" max="1837" width="10.44140625" style="7" bestFit="1" customWidth="1"/>
    <col min="1838" max="1841" width="7.5546875" style="7" bestFit="1" customWidth="1"/>
    <col min="1842" max="1842" width="6.88671875" style="7" bestFit="1" customWidth="1"/>
    <col min="1843" max="1843" width="9" style="7" bestFit="1" customWidth="1"/>
    <col min="1844" max="1845" width="7.5546875" style="7" bestFit="1" customWidth="1"/>
    <col min="1846" max="1847" width="9" style="7" bestFit="1" customWidth="1"/>
    <col min="1848" max="1848" width="9" style="7" customWidth="1"/>
    <col min="1849" max="1849" width="7.5546875" style="7" bestFit="1" customWidth="1"/>
    <col min="1850" max="1850" width="9" style="7" bestFit="1" customWidth="1"/>
    <col min="1851" max="1851" width="11.44140625" style="7"/>
    <col min="1852" max="1852" width="29.44140625" style="7" customWidth="1"/>
    <col min="1853" max="1853" width="9" style="7" bestFit="1" customWidth="1"/>
    <col min="1854" max="1854" width="7.5546875" style="7" bestFit="1" customWidth="1"/>
    <col min="1855" max="1855" width="10.44140625" style="7" bestFit="1" customWidth="1"/>
    <col min="1856" max="1859" width="7.5546875" style="7" bestFit="1" customWidth="1"/>
    <col min="1860" max="1860" width="6.88671875" style="7" bestFit="1" customWidth="1"/>
    <col min="1861" max="1861" width="9" style="7" bestFit="1" customWidth="1"/>
    <col min="1862" max="1863" width="7.5546875" style="7" bestFit="1" customWidth="1"/>
    <col min="1864" max="1865" width="9" style="7" bestFit="1" customWidth="1"/>
    <col min="1866" max="1866" width="9" style="7" customWidth="1"/>
    <col min="1867" max="1867" width="7.5546875" style="7" bestFit="1" customWidth="1"/>
    <col min="1868" max="1868" width="9" style="7" bestFit="1" customWidth="1"/>
    <col min="1869" max="2048" width="11.44140625" style="7"/>
    <col min="2049" max="2049" width="27.5546875" style="7" customWidth="1"/>
    <col min="2050" max="2050" width="10.44140625" style="7" bestFit="1" customWidth="1"/>
    <col min="2051" max="2051" width="9.109375" style="7" bestFit="1" customWidth="1"/>
    <col min="2052" max="2052" width="10.44140625" style="7" bestFit="1" customWidth="1"/>
    <col min="2053" max="2054" width="9.44140625" style="7" bestFit="1" customWidth="1"/>
    <col min="2055" max="2055" width="10.109375" style="7" bestFit="1" customWidth="1"/>
    <col min="2056" max="2056" width="9.109375" style="7" bestFit="1" customWidth="1"/>
    <col min="2057" max="2057" width="10" style="7" customWidth="1"/>
    <col min="2058" max="2061" width="9.44140625" style="7" bestFit="1" customWidth="1"/>
    <col min="2062" max="2062" width="9.109375" style="7" bestFit="1" customWidth="1"/>
    <col min="2063" max="2063" width="8.109375" style="7" bestFit="1" customWidth="1"/>
    <col min="2064" max="2064" width="7.5546875" style="7" bestFit="1" customWidth="1"/>
    <col min="2065" max="2066" width="7.5546875" style="7" customWidth="1"/>
    <col min="2067" max="2067" width="13.6640625" style="7" bestFit="1" customWidth="1"/>
    <col min="2068" max="2072" width="10.109375" style="7" customWidth="1"/>
    <col min="2073" max="2073" width="9" style="7" bestFit="1" customWidth="1"/>
    <col min="2074" max="2074" width="7.5546875" style="7" bestFit="1" customWidth="1"/>
    <col min="2075" max="2075" width="10.44140625" style="7" bestFit="1" customWidth="1"/>
    <col min="2076" max="2079" width="7.5546875" style="7" bestFit="1" customWidth="1"/>
    <col min="2080" max="2080" width="6.88671875" style="7" bestFit="1" customWidth="1"/>
    <col min="2081" max="2081" width="9" style="7" bestFit="1" customWidth="1"/>
    <col min="2082" max="2083" width="7.5546875" style="7" bestFit="1" customWidth="1"/>
    <col min="2084" max="2085" width="9" style="7" bestFit="1" customWidth="1"/>
    <col min="2086" max="2086" width="9" style="7" customWidth="1"/>
    <col min="2087" max="2087" width="7.5546875" style="7" bestFit="1" customWidth="1"/>
    <col min="2088" max="2088" width="10.5546875" style="7" bestFit="1" customWidth="1"/>
    <col min="2089" max="2089" width="11.44140625" style="7"/>
    <col min="2090" max="2090" width="29.44140625" style="7" customWidth="1"/>
    <col min="2091" max="2091" width="9" style="7" bestFit="1" customWidth="1"/>
    <col min="2092" max="2092" width="7.5546875" style="7" bestFit="1" customWidth="1"/>
    <col min="2093" max="2093" width="10.44140625" style="7" bestFit="1" customWidth="1"/>
    <col min="2094" max="2097" width="7.5546875" style="7" bestFit="1" customWidth="1"/>
    <col min="2098" max="2098" width="6.88671875" style="7" bestFit="1" customWidth="1"/>
    <col min="2099" max="2099" width="9" style="7" bestFit="1" customWidth="1"/>
    <col min="2100" max="2101" width="7.5546875" style="7" bestFit="1" customWidth="1"/>
    <col min="2102" max="2103" width="9" style="7" bestFit="1" customWidth="1"/>
    <col min="2104" max="2104" width="9" style="7" customWidth="1"/>
    <col min="2105" max="2105" width="7.5546875" style="7" bestFit="1" customWidth="1"/>
    <col min="2106" max="2106" width="9" style="7" bestFit="1" customWidth="1"/>
    <col min="2107" max="2107" width="11.44140625" style="7"/>
    <col min="2108" max="2108" width="29.44140625" style="7" customWidth="1"/>
    <col min="2109" max="2109" width="9" style="7" bestFit="1" customWidth="1"/>
    <col min="2110" max="2110" width="7.5546875" style="7" bestFit="1" customWidth="1"/>
    <col min="2111" max="2111" width="10.44140625" style="7" bestFit="1" customWidth="1"/>
    <col min="2112" max="2115" width="7.5546875" style="7" bestFit="1" customWidth="1"/>
    <col min="2116" max="2116" width="6.88671875" style="7" bestFit="1" customWidth="1"/>
    <col min="2117" max="2117" width="9" style="7" bestFit="1" customWidth="1"/>
    <col min="2118" max="2119" width="7.5546875" style="7" bestFit="1" customWidth="1"/>
    <col min="2120" max="2121" width="9" style="7" bestFit="1" customWidth="1"/>
    <col min="2122" max="2122" width="9" style="7" customWidth="1"/>
    <col min="2123" max="2123" width="7.5546875" style="7" bestFit="1" customWidth="1"/>
    <col min="2124" max="2124" width="9" style="7" bestFit="1" customWidth="1"/>
    <col min="2125" max="2304" width="11.44140625" style="7"/>
    <col min="2305" max="2305" width="27.5546875" style="7" customWidth="1"/>
    <col min="2306" max="2306" width="10.44140625" style="7" bestFit="1" customWidth="1"/>
    <col min="2307" max="2307" width="9.109375" style="7" bestFit="1" customWidth="1"/>
    <col min="2308" max="2308" width="10.44140625" style="7" bestFit="1" customWidth="1"/>
    <col min="2309" max="2310" width="9.44140625" style="7" bestFit="1" customWidth="1"/>
    <col min="2311" max="2311" width="10.109375" style="7" bestFit="1" customWidth="1"/>
    <col min="2312" max="2312" width="9.109375" style="7" bestFit="1" customWidth="1"/>
    <col min="2313" max="2313" width="10" style="7" customWidth="1"/>
    <col min="2314" max="2317" width="9.44140625" style="7" bestFit="1" customWidth="1"/>
    <col min="2318" max="2318" width="9.109375" style="7" bestFit="1" customWidth="1"/>
    <col min="2319" max="2319" width="8.109375" style="7" bestFit="1" customWidth="1"/>
    <col min="2320" max="2320" width="7.5546875" style="7" bestFit="1" customWidth="1"/>
    <col min="2321" max="2322" width="7.5546875" style="7" customWidth="1"/>
    <col min="2323" max="2323" width="13.6640625" style="7" bestFit="1" customWidth="1"/>
    <col min="2324" max="2328" width="10.109375" style="7" customWidth="1"/>
    <col min="2329" max="2329" width="9" style="7" bestFit="1" customWidth="1"/>
    <col min="2330" max="2330" width="7.5546875" style="7" bestFit="1" customWidth="1"/>
    <col min="2331" max="2331" width="10.44140625" style="7" bestFit="1" customWidth="1"/>
    <col min="2332" max="2335" width="7.5546875" style="7" bestFit="1" customWidth="1"/>
    <col min="2336" max="2336" width="6.88671875" style="7" bestFit="1" customWidth="1"/>
    <col min="2337" max="2337" width="9" style="7" bestFit="1" customWidth="1"/>
    <col min="2338" max="2339" width="7.5546875" style="7" bestFit="1" customWidth="1"/>
    <col min="2340" max="2341" width="9" style="7" bestFit="1" customWidth="1"/>
    <col min="2342" max="2342" width="9" style="7" customWidth="1"/>
    <col min="2343" max="2343" width="7.5546875" style="7" bestFit="1" customWidth="1"/>
    <col min="2344" max="2344" width="10.5546875" style="7" bestFit="1" customWidth="1"/>
    <col min="2345" max="2345" width="11.44140625" style="7"/>
    <col min="2346" max="2346" width="29.44140625" style="7" customWidth="1"/>
    <col min="2347" max="2347" width="9" style="7" bestFit="1" customWidth="1"/>
    <col min="2348" max="2348" width="7.5546875" style="7" bestFit="1" customWidth="1"/>
    <col min="2349" max="2349" width="10.44140625" style="7" bestFit="1" customWidth="1"/>
    <col min="2350" max="2353" width="7.5546875" style="7" bestFit="1" customWidth="1"/>
    <col min="2354" max="2354" width="6.88671875" style="7" bestFit="1" customWidth="1"/>
    <col min="2355" max="2355" width="9" style="7" bestFit="1" customWidth="1"/>
    <col min="2356" max="2357" width="7.5546875" style="7" bestFit="1" customWidth="1"/>
    <col min="2358" max="2359" width="9" style="7" bestFit="1" customWidth="1"/>
    <col min="2360" max="2360" width="9" style="7" customWidth="1"/>
    <col min="2361" max="2361" width="7.5546875" style="7" bestFit="1" customWidth="1"/>
    <col min="2362" max="2362" width="9" style="7" bestFit="1" customWidth="1"/>
    <col min="2363" max="2363" width="11.44140625" style="7"/>
    <col min="2364" max="2364" width="29.44140625" style="7" customWidth="1"/>
    <col min="2365" max="2365" width="9" style="7" bestFit="1" customWidth="1"/>
    <col min="2366" max="2366" width="7.5546875" style="7" bestFit="1" customWidth="1"/>
    <col min="2367" max="2367" width="10.44140625" style="7" bestFit="1" customWidth="1"/>
    <col min="2368" max="2371" width="7.5546875" style="7" bestFit="1" customWidth="1"/>
    <col min="2372" max="2372" width="6.88671875" style="7" bestFit="1" customWidth="1"/>
    <col min="2373" max="2373" width="9" style="7" bestFit="1" customWidth="1"/>
    <col min="2374" max="2375" width="7.5546875" style="7" bestFit="1" customWidth="1"/>
    <col min="2376" max="2377" width="9" style="7" bestFit="1" customWidth="1"/>
    <col min="2378" max="2378" width="9" style="7" customWidth="1"/>
    <col min="2379" max="2379" width="7.5546875" style="7" bestFit="1" customWidth="1"/>
    <col min="2380" max="2380" width="9" style="7" bestFit="1" customWidth="1"/>
    <col min="2381" max="2560" width="11.44140625" style="7"/>
    <col min="2561" max="2561" width="27.5546875" style="7" customWidth="1"/>
    <col min="2562" max="2562" width="10.44140625" style="7" bestFit="1" customWidth="1"/>
    <col min="2563" max="2563" width="9.109375" style="7" bestFit="1" customWidth="1"/>
    <col min="2564" max="2564" width="10.44140625" style="7" bestFit="1" customWidth="1"/>
    <col min="2565" max="2566" width="9.44140625" style="7" bestFit="1" customWidth="1"/>
    <col min="2567" max="2567" width="10.109375" style="7" bestFit="1" customWidth="1"/>
    <col min="2568" max="2568" width="9.109375" style="7" bestFit="1" customWidth="1"/>
    <col min="2569" max="2569" width="10" style="7" customWidth="1"/>
    <col min="2570" max="2573" width="9.44140625" style="7" bestFit="1" customWidth="1"/>
    <col min="2574" max="2574" width="9.109375" style="7" bestFit="1" customWidth="1"/>
    <col min="2575" max="2575" width="8.109375" style="7" bestFit="1" customWidth="1"/>
    <col min="2576" max="2576" width="7.5546875" style="7" bestFit="1" customWidth="1"/>
    <col min="2577" max="2578" width="7.5546875" style="7" customWidth="1"/>
    <col min="2579" max="2579" width="13.6640625" style="7" bestFit="1" customWidth="1"/>
    <col min="2580" max="2584" width="10.109375" style="7" customWidth="1"/>
    <col min="2585" max="2585" width="9" style="7" bestFit="1" customWidth="1"/>
    <col min="2586" max="2586" width="7.5546875" style="7" bestFit="1" customWidth="1"/>
    <col min="2587" max="2587" width="10.44140625" style="7" bestFit="1" customWidth="1"/>
    <col min="2588" max="2591" width="7.5546875" style="7" bestFit="1" customWidth="1"/>
    <col min="2592" max="2592" width="6.88671875" style="7" bestFit="1" customWidth="1"/>
    <col min="2593" max="2593" width="9" style="7" bestFit="1" customWidth="1"/>
    <col min="2594" max="2595" width="7.5546875" style="7" bestFit="1" customWidth="1"/>
    <col min="2596" max="2597" width="9" style="7" bestFit="1" customWidth="1"/>
    <col min="2598" max="2598" width="9" style="7" customWidth="1"/>
    <col min="2599" max="2599" width="7.5546875" style="7" bestFit="1" customWidth="1"/>
    <col min="2600" max="2600" width="10.5546875" style="7" bestFit="1" customWidth="1"/>
    <col min="2601" max="2601" width="11.44140625" style="7"/>
    <col min="2602" max="2602" width="29.44140625" style="7" customWidth="1"/>
    <col min="2603" max="2603" width="9" style="7" bestFit="1" customWidth="1"/>
    <col min="2604" max="2604" width="7.5546875" style="7" bestFit="1" customWidth="1"/>
    <col min="2605" max="2605" width="10.44140625" style="7" bestFit="1" customWidth="1"/>
    <col min="2606" max="2609" width="7.5546875" style="7" bestFit="1" customWidth="1"/>
    <col min="2610" max="2610" width="6.88671875" style="7" bestFit="1" customWidth="1"/>
    <col min="2611" max="2611" width="9" style="7" bestFit="1" customWidth="1"/>
    <col min="2612" max="2613" width="7.5546875" style="7" bestFit="1" customWidth="1"/>
    <col min="2614" max="2615" width="9" style="7" bestFit="1" customWidth="1"/>
    <col min="2616" max="2616" width="9" style="7" customWidth="1"/>
    <col min="2617" max="2617" width="7.5546875" style="7" bestFit="1" customWidth="1"/>
    <col min="2618" max="2618" width="9" style="7" bestFit="1" customWidth="1"/>
    <col min="2619" max="2619" width="11.44140625" style="7"/>
    <col min="2620" max="2620" width="29.44140625" style="7" customWidth="1"/>
    <col min="2621" max="2621" width="9" style="7" bestFit="1" customWidth="1"/>
    <col min="2622" max="2622" width="7.5546875" style="7" bestFit="1" customWidth="1"/>
    <col min="2623" max="2623" width="10.44140625" style="7" bestFit="1" customWidth="1"/>
    <col min="2624" max="2627" width="7.5546875" style="7" bestFit="1" customWidth="1"/>
    <col min="2628" max="2628" width="6.88671875" style="7" bestFit="1" customWidth="1"/>
    <col min="2629" max="2629" width="9" style="7" bestFit="1" customWidth="1"/>
    <col min="2630" max="2631" width="7.5546875" style="7" bestFit="1" customWidth="1"/>
    <col min="2632" max="2633" width="9" style="7" bestFit="1" customWidth="1"/>
    <col min="2634" max="2634" width="9" style="7" customWidth="1"/>
    <col min="2635" max="2635" width="7.5546875" style="7" bestFit="1" customWidth="1"/>
    <col min="2636" max="2636" width="9" style="7" bestFit="1" customWidth="1"/>
    <col min="2637" max="2816" width="11.44140625" style="7"/>
    <col min="2817" max="2817" width="27.5546875" style="7" customWidth="1"/>
    <col min="2818" max="2818" width="10.44140625" style="7" bestFit="1" customWidth="1"/>
    <col min="2819" max="2819" width="9.109375" style="7" bestFit="1" customWidth="1"/>
    <col min="2820" max="2820" width="10.44140625" style="7" bestFit="1" customWidth="1"/>
    <col min="2821" max="2822" width="9.44140625" style="7" bestFit="1" customWidth="1"/>
    <col min="2823" max="2823" width="10.109375" style="7" bestFit="1" customWidth="1"/>
    <col min="2824" max="2824" width="9.109375" style="7" bestFit="1" customWidth="1"/>
    <col min="2825" max="2825" width="10" style="7" customWidth="1"/>
    <col min="2826" max="2829" width="9.44140625" style="7" bestFit="1" customWidth="1"/>
    <col min="2830" max="2830" width="9.109375" style="7" bestFit="1" customWidth="1"/>
    <col min="2831" max="2831" width="8.109375" style="7" bestFit="1" customWidth="1"/>
    <col min="2832" max="2832" width="7.5546875" style="7" bestFit="1" customWidth="1"/>
    <col min="2833" max="2834" width="7.5546875" style="7" customWidth="1"/>
    <col min="2835" max="2835" width="13.6640625" style="7" bestFit="1" customWidth="1"/>
    <col min="2836" max="2840" width="10.109375" style="7" customWidth="1"/>
    <col min="2841" max="2841" width="9" style="7" bestFit="1" customWidth="1"/>
    <col min="2842" max="2842" width="7.5546875" style="7" bestFit="1" customWidth="1"/>
    <col min="2843" max="2843" width="10.44140625" style="7" bestFit="1" customWidth="1"/>
    <col min="2844" max="2847" width="7.5546875" style="7" bestFit="1" customWidth="1"/>
    <col min="2848" max="2848" width="6.88671875" style="7" bestFit="1" customWidth="1"/>
    <col min="2849" max="2849" width="9" style="7" bestFit="1" customWidth="1"/>
    <col min="2850" max="2851" width="7.5546875" style="7" bestFit="1" customWidth="1"/>
    <col min="2852" max="2853" width="9" style="7" bestFit="1" customWidth="1"/>
    <col min="2854" max="2854" width="9" style="7" customWidth="1"/>
    <col min="2855" max="2855" width="7.5546875" style="7" bestFit="1" customWidth="1"/>
    <col min="2856" max="2856" width="10.5546875" style="7" bestFit="1" customWidth="1"/>
    <col min="2857" max="2857" width="11.44140625" style="7"/>
    <col min="2858" max="2858" width="29.44140625" style="7" customWidth="1"/>
    <col min="2859" max="2859" width="9" style="7" bestFit="1" customWidth="1"/>
    <col min="2860" max="2860" width="7.5546875" style="7" bestFit="1" customWidth="1"/>
    <col min="2861" max="2861" width="10.44140625" style="7" bestFit="1" customWidth="1"/>
    <col min="2862" max="2865" width="7.5546875" style="7" bestFit="1" customWidth="1"/>
    <col min="2866" max="2866" width="6.88671875" style="7" bestFit="1" customWidth="1"/>
    <col min="2867" max="2867" width="9" style="7" bestFit="1" customWidth="1"/>
    <col min="2868" max="2869" width="7.5546875" style="7" bestFit="1" customWidth="1"/>
    <col min="2870" max="2871" width="9" style="7" bestFit="1" customWidth="1"/>
    <col min="2872" max="2872" width="9" style="7" customWidth="1"/>
    <col min="2873" max="2873" width="7.5546875" style="7" bestFit="1" customWidth="1"/>
    <col min="2874" max="2874" width="9" style="7" bestFit="1" customWidth="1"/>
    <col min="2875" max="2875" width="11.44140625" style="7"/>
    <col min="2876" max="2876" width="29.44140625" style="7" customWidth="1"/>
    <col min="2877" max="2877" width="9" style="7" bestFit="1" customWidth="1"/>
    <col min="2878" max="2878" width="7.5546875" style="7" bestFit="1" customWidth="1"/>
    <col min="2879" max="2879" width="10.44140625" style="7" bestFit="1" customWidth="1"/>
    <col min="2880" max="2883" width="7.5546875" style="7" bestFit="1" customWidth="1"/>
    <col min="2884" max="2884" width="6.88671875" style="7" bestFit="1" customWidth="1"/>
    <col min="2885" max="2885" width="9" style="7" bestFit="1" customWidth="1"/>
    <col min="2886" max="2887" width="7.5546875" style="7" bestFit="1" customWidth="1"/>
    <col min="2888" max="2889" width="9" style="7" bestFit="1" customWidth="1"/>
    <col min="2890" max="2890" width="9" style="7" customWidth="1"/>
    <col min="2891" max="2891" width="7.5546875" style="7" bestFit="1" customWidth="1"/>
    <col min="2892" max="2892" width="9" style="7" bestFit="1" customWidth="1"/>
    <col min="2893" max="3072" width="11.44140625" style="7"/>
    <col min="3073" max="3073" width="27.5546875" style="7" customWidth="1"/>
    <col min="3074" max="3074" width="10.44140625" style="7" bestFit="1" customWidth="1"/>
    <col min="3075" max="3075" width="9.109375" style="7" bestFit="1" customWidth="1"/>
    <col min="3076" max="3076" width="10.44140625" style="7" bestFit="1" customWidth="1"/>
    <col min="3077" max="3078" width="9.44140625" style="7" bestFit="1" customWidth="1"/>
    <col min="3079" max="3079" width="10.109375" style="7" bestFit="1" customWidth="1"/>
    <col min="3080" max="3080" width="9.109375" style="7" bestFit="1" customWidth="1"/>
    <col min="3081" max="3081" width="10" style="7" customWidth="1"/>
    <col min="3082" max="3085" width="9.44140625" style="7" bestFit="1" customWidth="1"/>
    <col min="3086" max="3086" width="9.109375" style="7" bestFit="1" customWidth="1"/>
    <col min="3087" max="3087" width="8.109375" style="7" bestFit="1" customWidth="1"/>
    <col min="3088" max="3088" width="7.5546875" style="7" bestFit="1" customWidth="1"/>
    <col min="3089" max="3090" width="7.5546875" style="7" customWidth="1"/>
    <col min="3091" max="3091" width="13.6640625" style="7" bestFit="1" customWidth="1"/>
    <col min="3092" max="3096" width="10.109375" style="7" customWidth="1"/>
    <col min="3097" max="3097" width="9" style="7" bestFit="1" customWidth="1"/>
    <col min="3098" max="3098" width="7.5546875" style="7" bestFit="1" customWidth="1"/>
    <col min="3099" max="3099" width="10.44140625" style="7" bestFit="1" customWidth="1"/>
    <col min="3100" max="3103" width="7.5546875" style="7" bestFit="1" customWidth="1"/>
    <col min="3104" max="3104" width="6.88671875" style="7" bestFit="1" customWidth="1"/>
    <col min="3105" max="3105" width="9" style="7" bestFit="1" customWidth="1"/>
    <col min="3106" max="3107" width="7.5546875" style="7" bestFit="1" customWidth="1"/>
    <col min="3108" max="3109" width="9" style="7" bestFit="1" customWidth="1"/>
    <col min="3110" max="3110" width="9" style="7" customWidth="1"/>
    <col min="3111" max="3111" width="7.5546875" style="7" bestFit="1" customWidth="1"/>
    <col min="3112" max="3112" width="10.5546875" style="7" bestFit="1" customWidth="1"/>
    <col min="3113" max="3113" width="11.44140625" style="7"/>
    <col min="3114" max="3114" width="29.44140625" style="7" customWidth="1"/>
    <col min="3115" max="3115" width="9" style="7" bestFit="1" customWidth="1"/>
    <col min="3116" max="3116" width="7.5546875" style="7" bestFit="1" customWidth="1"/>
    <col min="3117" max="3117" width="10.44140625" style="7" bestFit="1" customWidth="1"/>
    <col min="3118" max="3121" width="7.5546875" style="7" bestFit="1" customWidth="1"/>
    <col min="3122" max="3122" width="6.88671875" style="7" bestFit="1" customWidth="1"/>
    <col min="3123" max="3123" width="9" style="7" bestFit="1" customWidth="1"/>
    <col min="3124" max="3125" width="7.5546875" style="7" bestFit="1" customWidth="1"/>
    <col min="3126" max="3127" width="9" style="7" bestFit="1" customWidth="1"/>
    <col min="3128" max="3128" width="9" style="7" customWidth="1"/>
    <col min="3129" max="3129" width="7.5546875" style="7" bestFit="1" customWidth="1"/>
    <col min="3130" max="3130" width="9" style="7" bestFit="1" customWidth="1"/>
    <col min="3131" max="3131" width="11.44140625" style="7"/>
    <col min="3132" max="3132" width="29.44140625" style="7" customWidth="1"/>
    <col min="3133" max="3133" width="9" style="7" bestFit="1" customWidth="1"/>
    <col min="3134" max="3134" width="7.5546875" style="7" bestFit="1" customWidth="1"/>
    <col min="3135" max="3135" width="10.44140625" style="7" bestFit="1" customWidth="1"/>
    <col min="3136" max="3139" width="7.5546875" style="7" bestFit="1" customWidth="1"/>
    <col min="3140" max="3140" width="6.88671875" style="7" bestFit="1" customWidth="1"/>
    <col min="3141" max="3141" width="9" style="7" bestFit="1" customWidth="1"/>
    <col min="3142" max="3143" width="7.5546875" style="7" bestFit="1" customWidth="1"/>
    <col min="3144" max="3145" width="9" style="7" bestFit="1" customWidth="1"/>
    <col min="3146" max="3146" width="9" style="7" customWidth="1"/>
    <col min="3147" max="3147" width="7.5546875" style="7" bestFit="1" customWidth="1"/>
    <col min="3148" max="3148" width="9" style="7" bestFit="1" customWidth="1"/>
    <col min="3149" max="3328" width="11.44140625" style="7"/>
    <col min="3329" max="3329" width="27.5546875" style="7" customWidth="1"/>
    <col min="3330" max="3330" width="10.44140625" style="7" bestFit="1" customWidth="1"/>
    <col min="3331" max="3331" width="9.109375" style="7" bestFit="1" customWidth="1"/>
    <col min="3332" max="3332" width="10.44140625" style="7" bestFit="1" customWidth="1"/>
    <col min="3333" max="3334" width="9.44140625" style="7" bestFit="1" customWidth="1"/>
    <col min="3335" max="3335" width="10.109375" style="7" bestFit="1" customWidth="1"/>
    <col min="3336" max="3336" width="9.109375" style="7" bestFit="1" customWidth="1"/>
    <col min="3337" max="3337" width="10" style="7" customWidth="1"/>
    <col min="3338" max="3341" width="9.44140625" style="7" bestFit="1" customWidth="1"/>
    <col min="3342" max="3342" width="9.109375" style="7" bestFit="1" customWidth="1"/>
    <col min="3343" max="3343" width="8.109375" style="7" bestFit="1" customWidth="1"/>
    <col min="3344" max="3344" width="7.5546875" style="7" bestFit="1" customWidth="1"/>
    <col min="3345" max="3346" width="7.5546875" style="7" customWidth="1"/>
    <col min="3347" max="3347" width="13.6640625" style="7" bestFit="1" customWidth="1"/>
    <col min="3348" max="3352" width="10.109375" style="7" customWidth="1"/>
    <col min="3353" max="3353" width="9" style="7" bestFit="1" customWidth="1"/>
    <col min="3354" max="3354" width="7.5546875" style="7" bestFit="1" customWidth="1"/>
    <col min="3355" max="3355" width="10.44140625" style="7" bestFit="1" customWidth="1"/>
    <col min="3356" max="3359" width="7.5546875" style="7" bestFit="1" customWidth="1"/>
    <col min="3360" max="3360" width="6.88671875" style="7" bestFit="1" customWidth="1"/>
    <col min="3361" max="3361" width="9" style="7" bestFit="1" customWidth="1"/>
    <col min="3362" max="3363" width="7.5546875" style="7" bestFit="1" customWidth="1"/>
    <col min="3364" max="3365" width="9" style="7" bestFit="1" customWidth="1"/>
    <col min="3366" max="3366" width="9" style="7" customWidth="1"/>
    <col min="3367" max="3367" width="7.5546875" style="7" bestFit="1" customWidth="1"/>
    <col min="3368" max="3368" width="10.5546875" style="7" bestFit="1" customWidth="1"/>
    <col min="3369" max="3369" width="11.44140625" style="7"/>
    <col min="3370" max="3370" width="29.44140625" style="7" customWidth="1"/>
    <col min="3371" max="3371" width="9" style="7" bestFit="1" customWidth="1"/>
    <col min="3372" max="3372" width="7.5546875" style="7" bestFit="1" customWidth="1"/>
    <col min="3373" max="3373" width="10.44140625" style="7" bestFit="1" customWidth="1"/>
    <col min="3374" max="3377" width="7.5546875" style="7" bestFit="1" customWidth="1"/>
    <col min="3378" max="3378" width="6.88671875" style="7" bestFit="1" customWidth="1"/>
    <col min="3379" max="3379" width="9" style="7" bestFit="1" customWidth="1"/>
    <col min="3380" max="3381" width="7.5546875" style="7" bestFit="1" customWidth="1"/>
    <col min="3382" max="3383" width="9" style="7" bestFit="1" customWidth="1"/>
    <col min="3384" max="3384" width="9" style="7" customWidth="1"/>
    <col min="3385" max="3385" width="7.5546875" style="7" bestFit="1" customWidth="1"/>
    <col min="3386" max="3386" width="9" style="7" bestFit="1" customWidth="1"/>
    <col min="3387" max="3387" width="11.44140625" style="7"/>
    <col min="3388" max="3388" width="29.44140625" style="7" customWidth="1"/>
    <col min="3389" max="3389" width="9" style="7" bestFit="1" customWidth="1"/>
    <col min="3390" max="3390" width="7.5546875" style="7" bestFit="1" customWidth="1"/>
    <col min="3391" max="3391" width="10.44140625" style="7" bestFit="1" customWidth="1"/>
    <col min="3392" max="3395" width="7.5546875" style="7" bestFit="1" customWidth="1"/>
    <col min="3396" max="3396" width="6.88671875" style="7" bestFit="1" customWidth="1"/>
    <col min="3397" max="3397" width="9" style="7" bestFit="1" customWidth="1"/>
    <col min="3398" max="3399" width="7.5546875" style="7" bestFit="1" customWidth="1"/>
    <col min="3400" max="3401" width="9" style="7" bestFit="1" customWidth="1"/>
    <col min="3402" max="3402" width="9" style="7" customWidth="1"/>
    <col min="3403" max="3403" width="7.5546875" style="7" bestFit="1" customWidth="1"/>
    <col min="3404" max="3404" width="9" style="7" bestFit="1" customWidth="1"/>
    <col min="3405" max="3584" width="11.44140625" style="7"/>
    <col min="3585" max="3585" width="27.5546875" style="7" customWidth="1"/>
    <col min="3586" max="3586" width="10.44140625" style="7" bestFit="1" customWidth="1"/>
    <col min="3587" max="3587" width="9.109375" style="7" bestFit="1" customWidth="1"/>
    <col min="3588" max="3588" width="10.44140625" style="7" bestFit="1" customWidth="1"/>
    <col min="3589" max="3590" width="9.44140625" style="7" bestFit="1" customWidth="1"/>
    <col min="3591" max="3591" width="10.109375" style="7" bestFit="1" customWidth="1"/>
    <col min="3592" max="3592" width="9.109375" style="7" bestFit="1" customWidth="1"/>
    <col min="3593" max="3593" width="10" style="7" customWidth="1"/>
    <col min="3594" max="3597" width="9.44140625" style="7" bestFit="1" customWidth="1"/>
    <col min="3598" max="3598" width="9.109375" style="7" bestFit="1" customWidth="1"/>
    <col min="3599" max="3599" width="8.109375" style="7" bestFit="1" customWidth="1"/>
    <col min="3600" max="3600" width="7.5546875" style="7" bestFit="1" customWidth="1"/>
    <col min="3601" max="3602" width="7.5546875" style="7" customWidth="1"/>
    <col min="3603" max="3603" width="13.6640625" style="7" bestFit="1" customWidth="1"/>
    <col min="3604" max="3608" width="10.109375" style="7" customWidth="1"/>
    <col min="3609" max="3609" width="9" style="7" bestFit="1" customWidth="1"/>
    <col min="3610" max="3610" width="7.5546875" style="7" bestFit="1" customWidth="1"/>
    <col min="3611" max="3611" width="10.44140625" style="7" bestFit="1" customWidth="1"/>
    <col min="3612" max="3615" width="7.5546875" style="7" bestFit="1" customWidth="1"/>
    <col min="3616" max="3616" width="6.88671875" style="7" bestFit="1" customWidth="1"/>
    <col min="3617" max="3617" width="9" style="7" bestFit="1" customWidth="1"/>
    <col min="3618" max="3619" width="7.5546875" style="7" bestFit="1" customWidth="1"/>
    <col min="3620" max="3621" width="9" style="7" bestFit="1" customWidth="1"/>
    <col min="3622" max="3622" width="9" style="7" customWidth="1"/>
    <col min="3623" max="3623" width="7.5546875" style="7" bestFit="1" customWidth="1"/>
    <col min="3624" max="3624" width="10.5546875" style="7" bestFit="1" customWidth="1"/>
    <col min="3625" max="3625" width="11.44140625" style="7"/>
    <col min="3626" max="3626" width="29.44140625" style="7" customWidth="1"/>
    <col min="3627" max="3627" width="9" style="7" bestFit="1" customWidth="1"/>
    <col min="3628" max="3628" width="7.5546875" style="7" bestFit="1" customWidth="1"/>
    <col min="3629" max="3629" width="10.44140625" style="7" bestFit="1" customWidth="1"/>
    <col min="3630" max="3633" width="7.5546875" style="7" bestFit="1" customWidth="1"/>
    <col min="3634" max="3634" width="6.88671875" style="7" bestFit="1" customWidth="1"/>
    <col min="3635" max="3635" width="9" style="7" bestFit="1" customWidth="1"/>
    <col min="3636" max="3637" width="7.5546875" style="7" bestFit="1" customWidth="1"/>
    <col min="3638" max="3639" width="9" style="7" bestFit="1" customWidth="1"/>
    <col min="3640" max="3640" width="9" style="7" customWidth="1"/>
    <col min="3641" max="3641" width="7.5546875" style="7" bestFit="1" customWidth="1"/>
    <col min="3642" max="3642" width="9" style="7" bestFit="1" customWidth="1"/>
    <col min="3643" max="3643" width="11.44140625" style="7"/>
    <col min="3644" max="3644" width="29.44140625" style="7" customWidth="1"/>
    <col min="3645" max="3645" width="9" style="7" bestFit="1" customWidth="1"/>
    <col min="3646" max="3646" width="7.5546875" style="7" bestFit="1" customWidth="1"/>
    <col min="3647" max="3647" width="10.44140625" style="7" bestFit="1" customWidth="1"/>
    <col min="3648" max="3651" width="7.5546875" style="7" bestFit="1" customWidth="1"/>
    <col min="3652" max="3652" width="6.88671875" style="7" bestFit="1" customWidth="1"/>
    <col min="3653" max="3653" width="9" style="7" bestFit="1" customWidth="1"/>
    <col min="3654" max="3655" width="7.5546875" style="7" bestFit="1" customWidth="1"/>
    <col min="3656" max="3657" width="9" style="7" bestFit="1" customWidth="1"/>
    <col min="3658" max="3658" width="9" style="7" customWidth="1"/>
    <col min="3659" max="3659" width="7.5546875" style="7" bestFit="1" customWidth="1"/>
    <col min="3660" max="3660" width="9" style="7" bestFit="1" customWidth="1"/>
    <col min="3661" max="3840" width="11.44140625" style="7"/>
    <col min="3841" max="3841" width="27.5546875" style="7" customWidth="1"/>
    <col min="3842" max="3842" width="10.44140625" style="7" bestFit="1" customWidth="1"/>
    <col min="3843" max="3843" width="9.109375" style="7" bestFit="1" customWidth="1"/>
    <col min="3844" max="3844" width="10.44140625" style="7" bestFit="1" customWidth="1"/>
    <col min="3845" max="3846" width="9.44140625" style="7" bestFit="1" customWidth="1"/>
    <col min="3847" max="3847" width="10.109375" style="7" bestFit="1" customWidth="1"/>
    <col min="3848" max="3848" width="9.109375" style="7" bestFit="1" customWidth="1"/>
    <col min="3849" max="3849" width="10" style="7" customWidth="1"/>
    <col min="3850" max="3853" width="9.44140625" style="7" bestFit="1" customWidth="1"/>
    <col min="3854" max="3854" width="9.109375" style="7" bestFit="1" customWidth="1"/>
    <col min="3855" max="3855" width="8.109375" style="7" bestFit="1" customWidth="1"/>
    <col min="3856" max="3856" width="7.5546875" style="7" bestFit="1" customWidth="1"/>
    <col min="3857" max="3858" width="7.5546875" style="7" customWidth="1"/>
    <col min="3859" max="3859" width="13.6640625" style="7" bestFit="1" customWidth="1"/>
    <col min="3860" max="3864" width="10.109375" style="7" customWidth="1"/>
    <col min="3865" max="3865" width="9" style="7" bestFit="1" customWidth="1"/>
    <col min="3866" max="3866" width="7.5546875" style="7" bestFit="1" customWidth="1"/>
    <col min="3867" max="3867" width="10.44140625" style="7" bestFit="1" customWidth="1"/>
    <col min="3868" max="3871" width="7.5546875" style="7" bestFit="1" customWidth="1"/>
    <col min="3872" max="3872" width="6.88671875" style="7" bestFit="1" customWidth="1"/>
    <col min="3873" max="3873" width="9" style="7" bestFit="1" customWidth="1"/>
    <col min="3874" max="3875" width="7.5546875" style="7" bestFit="1" customWidth="1"/>
    <col min="3876" max="3877" width="9" style="7" bestFit="1" customWidth="1"/>
    <col min="3878" max="3878" width="9" style="7" customWidth="1"/>
    <col min="3879" max="3879" width="7.5546875" style="7" bestFit="1" customWidth="1"/>
    <col min="3880" max="3880" width="10.5546875" style="7" bestFit="1" customWidth="1"/>
    <col min="3881" max="3881" width="11.44140625" style="7"/>
    <col min="3882" max="3882" width="29.44140625" style="7" customWidth="1"/>
    <col min="3883" max="3883" width="9" style="7" bestFit="1" customWidth="1"/>
    <col min="3884" max="3884" width="7.5546875" style="7" bestFit="1" customWidth="1"/>
    <col min="3885" max="3885" width="10.44140625" style="7" bestFit="1" customWidth="1"/>
    <col min="3886" max="3889" width="7.5546875" style="7" bestFit="1" customWidth="1"/>
    <col min="3890" max="3890" width="6.88671875" style="7" bestFit="1" customWidth="1"/>
    <col min="3891" max="3891" width="9" style="7" bestFit="1" customWidth="1"/>
    <col min="3892" max="3893" width="7.5546875" style="7" bestFit="1" customWidth="1"/>
    <col min="3894" max="3895" width="9" style="7" bestFit="1" customWidth="1"/>
    <col min="3896" max="3896" width="9" style="7" customWidth="1"/>
    <col min="3897" max="3897" width="7.5546875" style="7" bestFit="1" customWidth="1"/>
    <col min="3898" max="3898" width="9" style="7" bestFit="1" customWidth="1"/>
    <col min="3899" max="3899" width="11.44140625" style="7"/>
    <col min="3900" max="3900" width="29.44140625" style="7" customWidth="1"/>
    <col min="3901" max="3901" width="9" style="7" bestFit="1" customWidth="1"/>
    <col min="3902" max="3902" width="7.5546875" style="7" bestFit="1" customWidth="1"/>
    <col min="3903" max="3903" width="10.44140625" style="7" bestFit="1" customWidth="1"/>
    <col min="3904" max="3907" width="7.5546875" style="7" bestFit="1" customWidth="1"/>
    <col min="3908" max="3908" width="6.88671875" style="7" bestFit="1" customWidth="1"/>
    <col min="3909" max="3909" width="9" style="7" bestFit="1" customWidth="1"/>
    <col min="3910" max="3911" width="7.5546875" style="7" bestFit="1" customWidth="1"/>
    <col min="3912" max="3913" width="9" style="7" bestFit="1" customWidth="1"/>
    <col min="3914" max="3914" width="9" style="7" customWidth="1"/>
    <col min="3915" max="3915" width="7.5546875" style="7" bestFit="1" customWidth="1"/>
    <col min="3916" max="3916" width="9" style="7" bestFit="1" customWidth="1"/>
    <col min="3917" max="4096" width="11.44140625" style="7"/>
    <col min="4097" max="4097" width="27.5546875" style="7" customWidth="1"/>
    <col min="4098" max="4098" width="10.44140625" style="7" bestFit="1" customWidth="1"/>
    <col min="4099" max="4099" width="9.109375" style="7" bestFit="1" customWidth="1"/>
    <col min="4100" max="4100" width="10.44140625" style="7" bestFit="1" customWidth="1"/>
    <col min="4101" max="4102" width="9.44140625" style="7" bestFit="1" customWidth="1"/>
    <col min="4103" max="4103" width="10.109375" style="7" bestFit="1" customWidth="1"/>
    <col min="4104" max="4104" width="9.109375" style="7" bestFit="1" customWidth="1"/>
    <col min="4105" max="4105" width="10" style="7" customWidth="1"/>
    <col min="4106" max="4109" width="9.44140625" style="7" bestFit="1" customWidth="1"/>
    <col min="4110" max="4110" width="9.109375" style="7" bestFit="1" customWidth="1"/>
    <col min="4111" max="4111" width="8.109375" style="7" bestFit="1" customWidth="1"/>
    <col min="4112" max="4112" width="7.5546875" style="7" bestFit="1" customWidth="1"/>
    <col min="4113" max="4114" width="7.5546875" style="7" customWidth="1"/>
    <col min="4115" max="4115" width="13.6640625" style="7" bestFit="1" customWidth="1"/>
    <col min="4116" max="4120" width="10.109375" style="7" customWidth="1"/>
    <col min="4121" max="4121" width="9" style="7" bestFit="1" customWidth="1"/>
    <col min="4122" max="4122" width="7.5546875" style="7" bestFit="1" customWidth="1"/>
    <col min="4123" max="4123" width="10.44140625" style="7" bestFit="1" customWidth="1"/>
    <col min="4124" max="4127" width="7.5546875" style="7" bestFit="1" customWidth="1"/>
    <col min="4128" max="4128" width="6.88671875" style="7" bestFit="1" customWidth="1"/>
    <col min="4129" max="4129" width="9" style="7" bestFit="1" customWidth="1"/>
    <col min="4130" max="4131" width="7.5546875" style="7" bestFit="1" customWidth="1"/>
    <col min="4132" max="4133" width="9" style="7" bestFit="1" customWidth="1"/>
    <col min="4134" max="4134" width="9" style="7" customWidth="1"/>
    <col min="4135" max="4135" width="7.5546875" style="7" bestFit="1" customWidth="1"/>
    <col min="4136" max="4136" width="10.5546875" style="7" bestFit="1" customWidth="1"/>
    <col min="4137" max="4137" width="11.44140625" style="7"/>
    <col min="4138" max="4138" width="29.44140625" style="7" customWidth="1"/>
    <col min="4139" max="4139" width="9" style="7" bestFit="1" customWidth="1"/>
    <col min="4140" max="4140" width="7.5546875" style="7" bestFit="1" customWidth="1"/>
    <col min="4141" max="4141" width="10.44140625" style="7" bestFit="1" customWidth="1"/>
    <col min="4142" max="4145" width="7.5546875" style="7" bestFit="1" customWidth="1"/>
    <col min="4146" max="4146" width="6.88671875" style="7" bestFit="1" customWidth="1"/>
    <col min="4147" max="4147" width="9" style="7" bestFit="1" customWidth="1"/>
    <col min="4148" max="4149" width="7.5546875" style="7" bestFit="1" customWidth="1"/>
    <col min="4150" max="4151" width="9" style="7" bestFit="1" customWidth="1"/>
    <col min="4152" max="4152" width="9" style="7" customWidth="1"/>
    <col min="4153" max="4153" width="7.5546875" style="7" bestFit="1" customWidth="1"/>
    <col min="4154" max="4154" width="9" style="7" bestFit="1" customWidth="1"/>
    <col min="4155" max="4155" width="11.44140625" style="7"/>
    <col min="4156" max="4156" width="29.44140625" style="7" customWidth="1"/>
    <col min="4157" max="4157" width="9" style="7" bestFit="1" customWidth="1"/>
    <col min="4158" max="4158" width="7.5546875" style="7" bestFit="1" customWidth="1"/>
    <col min="4159" max="4159" width="10.44140625" style="7" bestFit="1" customWidth="1"/>
    <col min="4160" max="4163" width="7.5546875" style="7" bestFit="1" customWidth="1"/>
    <col min="4164" max="4164" width="6.88671875" style="7" bestFit="1" customWidth="1"/>
    <col min="4165" max="4165" width="9" style="7" bestFit="1" customWidth="1"/>
    <col min="4166" max="4167" width="7.5546875" style="7" bestFit="1" customWidth="1"/>
    <col min="4168" max="4169" width="9" style="7" bestFit="1" customWidth="1"/>
    <col min="4170" max="4170" width="9" style="7" customWidth="1"/>
    <col min="4171" max="4171" width="7.5546875" style="7" bestFit="1" customWidth="1"/>
    <col min="4172" max="4172" width="9" style="7" bestFit="1" customWidth="1"/>
    <col min="4173" max="4352" width="11.44140625" style="7"/>
    <col min="4353" max="4353" width="27.5546875" style="7" customWidth="1"/>
    <col min="4354" max="4354" width="10.44140625" style="7" bestFit="1" customWidth="1"/>
    <col min="4355" max="4355" width="9.109375" style="7" bestFit="1" customWidth="1"/>
    <col min="4356" max="4356" width="10.44140625" style="7" bestFit="1" customWidth="1"/>
    <col min="4357" max="4358" width="9.44140625" style="7" bestFit="1" customWidth="1"/>
    <col min="4359" max="4359" width="10.109375" style="7" bestFit="1" customWidth="1"/>
    <col min="4360" max="4360" width="9.109375" style="7" bestFit="1" customWidth="1"/>
    <col min="4361" max="4361" width="10" style="7" customWidth="1"/>
    <col min="4362" max="4365" width="9.44140625" style="7" bestFit="1" customWidth="1"/>
    <col min="4366" max="4366" width="9.109375" style="7" bestFit="1" customWidth="1"/>
    <col min="4367" max="4367" width="8.109375" style="7" bestFit="1" customWidth="1"/>
    <col min="4368" max="4368" width="7.5546875" style="7" bestFit="1" customWidth="1"/>
    <col min="4369" max="4370" width="7.5546875" style="7" customWidth="1"/>
    <col min="4371" max="4371" width="13.6640625" style="7" bestFit="1" customWidth="1"/>
    <col min="4372" max="4376" width="10.109375" style="7" customWidth="1"/>
    <col min="4377" max="4377" width="9" style="7" bestFit="1" customWidth="1"/>
    <col min="4378" max="4378" width="7.5546875" style="7" bestFit="1" customWidth="1"/>
    <col min="4379" max="4379" width="10.44140625" style="7" bestFit="1" customWidth="1"/>
    <col min="4380" max="4383" width="7.5546875" style="7" bestFit="1" customWidth="1"/>
    <col min="4384" max="4384" width="6.88671875" style="7" bestFit="1" customWidth="1"/>
    <col min="4385" max="4385" width="9" style="7" bestFit="1" customWidth="1"/>
    <col min="4386" max="4387" width="7.5546875" style="7" bestFit="1" customWidth="1"/>
    <col min="4388" max="4389" width="9" style="7" bestFit="1" customWidth="1"/>
    <col min="4390" max="4390" width="9" style="7" customWidth="1"/>
    <col min="4391" max="4391" width="7.5546875" style="7" bestFit="1" customWidth="1"/>
    <col min="4392" max="4392" width="10.5546875" style="7" bestFit="1" customWidth="1"/>
    <col min="4393" max="4393" width="11.44140625" style="7"/>
    <col min="4394" max="4394" width="29.44140625" style="7" customWidth="1"/>
    <col min="4395" max="4395" width="9" style="7" bestFit="1" customWidth="1"/>
    <col min="4396" max="4396" width="7.5546875" style="7" bestFit="1" customWidth="1"/>
    <col min="4397" max="4397" width="10.44140625" style="7" bestFit="1" customWidth="1"/>
    <col min="4398" max="4401" width="7.5546875" style="7" bestFit="1" customWidth="1"/>
    <col min="4402" max="4402" width="6.88671875" style="7" bestFit="1" customWidth="1"/>
    <col min="4403" max="4403" width="9" style="7" bestFit="1" customWidth="1"/>
    <col min="4404" max="4405" width="7.5546875" style="7" bestFit="1" customWidth="1"/>
    <col min="4406" max="4407" width="9" style="7" bestFit="1" customWidth="1"/>
    <col min="4408" max="4408" width="9" style="7" customWidth="1"/>
    <col min="4409" max="4409" width="7.5546875" style="7" bestFit="1" customWidth="1"/>
    <col min="4410" max="4410" width="9" style="7" bestFit="1" customWidth="1"/>
    <col min="4411" max="4411" width="11.44140625" style="7"/>
    <col min="4412" max="4412" width="29.44140625" style="7" customWidth="1"/>
    <col min="4413" max="4413" width="9" style="7" bestFit="1" customWidth="1"/>
    <col min="4414" max="4414" width="7.5546875" style="7" bestFit="1" customWidth="1"/>
    <col min="4415" max="4415" width="10.44140625" style="7" bestFit="1" customWidth="1"/>
    <col min="4416" max="4419" width="7.5546875" style="7" bestFit="1" customWidth="1"/>
    <col min="4420" max="4420" width="6.88671875" style="7" bestFit="1" customWidth="1"/>
    <col min="4421" max="4421" width="9" style="7" bestFit="1" customWidth="1"/>
    <col min="4422" max="4423" width="7.5546875" style="7" bestFit="1" customWidth="1"/>
    <col min="4424" max="4425" width="9" style="7" bestFit="1" customWidth="1"/>
    <col min="4426" max="4426" width="9" style="7" customWidth="1"/>
    <col min="4427" max="4427" width="7.5546875" style="7" bestFit="1" customWidth="1"/>
    <col min="4428" max="4428" width="9" style="7" bestFit="1" customWidth="1"/>
    <col min="4429" max="4608" width="11.44140625" style="7"/>
    <col min="4609" max="4609" width="27.5546875" style="7" customWidth="1"/>
    <col min="4610" max="4610" width="10.44140625" style="7" bestFit="1" customWidth="1"/>
    <col min="4611" max="4611" width="9.109375" style="7" bestFit="1" customWidth="1"/>
    <col min="4612" max="4612" width="10.44140625" style="7" bestFit="1" customWidth="1"/>
    <col min="4613" max="4614" width="9.44140625" style="7" bestFit="1" customWidth="1"/>
    <col min="4615" max="4615" width="10.109375" style="7" bestFit="1" customWidth="1"/>
    <col min="4616" max="4616" width="9.109375" style="7" bestFit="1" customWidth="1"/>
    <col min="4617" max="4617" width="10" style="7" customWidth="1"/>
    <col min="4618" max="4621" width="9.44140625" style="7" bestFit="1" customWidth="1"/>
    <col min="4622" max="4622" width="9.109375" style="7" bestFit="1" customWidth="1"/>
    <col min="4623" max="4623" width="8.109375" style="7" bestFit="1" customWidth="1"/>
    <col min="4624" max="4624" width="7.5546875" style="7" bestFit="1" customWidth="1"/>
    <col min="4625" max="4626" width="7.5546875" style="7" customWidth="1"/>
    <col min="4627" max="4627" width="13.6640625" style="7" bestFit="1" customWidth="1"/>
    <col min="4628" max="4632" width="10.109375" style="7" customWidth="1"/>
    <col min="4633" max="4633" width="9" style="7" bestFit="1" customWidth="1"/>
    <col min="4634" max="4634" width="7.5546875" style="7" bestFit="1" customWidth="1"/>
    <col min="4635" max="4635" width="10.44140625" style="7" bestFit="1" customWidth="1"/>
    <col min="4636" max="4639" width="7.5546875" style="7" bestFit="1" customWidth="1"/>
    <col min="4640" max="4640" width="6.88671875" style="7" bestFit="1" customWidth="1"/>
    <col min="4641" max="4641" width="9" style="7" bestFit="1" customWidth="1"/>
    <col min="4642" max="4643" width="7.5546875" style="7" bestFit="1" customWidth="1"/>
    <col min="4644" max="4645" width="9" style="7" bestFit="1" customWidth="1"/>
    <col min="4646" max="4646" width="9" style="7" customWidth="1"/>
    <col min="4647" max="4647" width="7.5546875" style="7" bestFit="1" customWidth="1"/>
    <col min="4648" max="4648" width="10.5546875" style="7" bestFit="1" customWidth="1"/>
    <col min="4649" max="4649" width="11.44140625" style="7"/>
    <col min="4650" max="4650" width="29.44140625" style="7" customWidth="1"/>
    <col min="4651" max="4651" width="9" style="7" bestFit="1" customWidth="1"/>
    <col min="4652" max="4652" width="7.5546875" style="7" bestFit="1" customWidth="1"/>
    <col min="4653" max="4653" width="10.44140625" style="7" bestFit="1" customWidth="1"/>
    <col min="4654" max="4657" width="7.5546875" style="7" bestFit="1" customWidth="1"/>
    <col min="4658" max="4658" width="6.88671875" style="7" bestFit="1" customWidth="1"/>
    <col min="4659" max="4659" width="9" style="7" bestFit="1" customWidth="1"/>
    <col min="4660" max="4661" width="7.5546875" style="7" bestFit="1" customWidth="1"/>
    <col min="4662" max="4663" width="9" style="7" bestFit="1" customWidth="1"/>
    <col min="4664" max="4664" width="9" style="7" customWidth="1"/>
    <col min="4665" max="4665" width="7.5546875" style="7" bestFit="1" customWidth="1"/>
    <col min="4666" max="4666" width="9" style="7" bestFit="1" customWidth="1"/>
    <col min="4667" max="4667" width="11.44140625" style="7"/>
    <col min="4668" max="4668" width="29.44140625" style="7" customWidth="1"/>
    <col min="4669" max="4669" width="9" style="7" bestFit="1" customWidth="1"/>
    <col min="4670" max="4670" width="7.5546875" style="7" bestFit="1" customWidth="1"/>
    <col min="4671" max="4671" width="10.44140625" style="7" bestFit="1" customWidth="1"/>
    <col min="4672" max="4675" width="7.5546875" style="7" bestFit="1" customWidth="1"/>
    <col min="4676" max="4676" width="6.88671875" style="7" bestFit="1" customWidth="1"/>
    <col min="4677" max="4677" width="9" style="7" bestFit="1" customWidth="1"/>
    <col min="4678" max="4679" width="7.5546875" style="7" bestFit="1" customWidth="1"/>
    <col min="4680" max="4681" width="9" style="7" bestFit="1" customWidth="1"/>
    <col min="4682" max="4682" width="9" style="7" customWidth="1"/>
    <col min="4683" max="4683" width="7.5546875" style="7" bestFit="1" customWidth="1"/>
    <col min="4684" max="4684" width="9" style="7" bestFit="1" customWidth="1"/>
    <col min="4685" max="4864" width="11.44140625" style="7"/>
    <col min="4865" max="4865" width="27.5546875" style="7" customWidth="1"/>
    <col min="4866" max="4866" width="10.44140625" style="7" bestFit="1" customWidth="1"/>
    <col min="4867" max="4867" width="9.109375" style="7" bestFit="1" customWidth="1"/>
    <col min="4868" max="4868" width="10.44140625" style="7" bestFit="1" customWidth="1"/>
    <col min="4869" max="4870" width="9.44140625" style="7" bestFit="1" customWidth="1"/>
    <col min="4871" max="4871" width="10.109375" style="7" bestFit="1" customWidth="1"/>
    <col min="4872" max="4872" width="9.109375" style="7" bestFit="1" customWidth="1"/>
    <col min="4873" max="4873" width="10" style="7" customWidth="1"/>
    <col min="4874" max="4877" width="9.44140625" style="7" bestFit="1" customWidth="1"/>
    <col min="4878" max="4878" width="9.109375" style="7" bestFit="1" customWidth="1"/>
    <col min="4879" max="4879" width="8.109375" style="7" bestFit="1" customWidth="1"/>
    <col min="4880" max="4880" width="7.5546875" style="7" bestFit="1" customWidth="1"/>
    <col min="4881" max="4882" width="7.5546875" style="7" customWidth="1"/>
    <col min="4883" max="4883" width="13.6640625" style="7" bestFit="1" customWidth="1"/>
    <col min="4884" max="4888" width="10.109375" style="7" customWidth="1"/>
    <col min="4889" max="4889" width="9" style="7" bestFit="1" customWidth="1"/>
    <col min="4890" max="4890" width="7.5546875" style="7" bestFit="1" customWidth="1"/>
    <col min="4891" max="4891" width="10.44140625" style="7" bestFit="1" customWidth="1"/>
    <col min="4892" max="4895" width="7.5546875" style="7" bestFit="1" customWidth="1"/>
    <col min="4896" max="4896" width="6.88671875" style="7" bestFit="1" customWidth="1"/>
    <col min="4897" max="4897" width="9" style="7" bestFit="1" customWidth="1"/>
    <col min="4898" max="4899" width="7.5546875" style="7" bestFit="1" customWidth="1"/>
    <col min="4900" max="4901" width="9" style="7" bestFit="1" customWidth="1"/>
    <col min="4902" max="4902" width="9" style="7" customWidth="1"/>
    <col min="4903" max="4903" width="7.5546875" style="7" bestFit="1" customWidth="1"/>
    <col min="4904" max="4904" width="10.5546875" style="7" bestFit="1" customWidth="1"/>
    <col min="4905" max="4905" width="11.44140625" style="7"/>
    <col min="4906" max="4906" width="29.44140625" style="7" customWidth="1"/>
    <col min="4907" max="4907" width="9" style="7" bestFit="1" customWidth="1"/>
    <col min="4908" max="4908" width="7.5546875" style="7" bestFit="1" customWidth="1"/>
    <col min="4909" max="4909" width="10.44140625" style="7" bestFit="1" customWidth="1"/>
    <col min="4910" max="4913" width="7.5546875" style="7" bestFit="1" customWidth="1"/>
    <col min="4914" max="4914" width="6.88671875" style="7" bestFit="1" customWidth="1"/>
    <col min="4915" max="4915" width="9" style="7" bestFit="1" customWidth="1"/>
    <col min="4916" max="4917" width="7.5546875" style="7" bestFit="1" customWidth="1"/>
    <col min="4918" max="4919" width="9" style="7" bestFit="1" customWidth="1"/>
    <col min="4920" max="4920" width="9" style="7" customWidth="1"/>
    <col min="4921" max="4921" width="7.5546875" style="7" bestFit="1" customWidth="1"/>
    <col min="4922" max="4922" width="9" style="7" bestFit="1" customWidth="1"/>
    <col min="4923" max="4923" width="11.44140625" style="7"/>
    <col min="4924" max="4924" width="29.44140625" style="7" customWidth="1"/>
    <col min="4925" max="4925" width="9" style="7" bestFit="1" customWidth="1"/>
    <col min="4926" max="4926" width="7.5546875" style="7" bestFit="1" customWidth="1"/>
    <col min="4927" max="4927" width="10.44140625" style="7" bestFit="1" customWidth="1"/>
    <col min="4928" max="4931" width="7.5546875" style="7" bestFit="1" customWidth="1"/>
    <col min="4932" max="4932" width="6.88671875" style="7" bestFit="1" customWidth="1"/>
    <col min="4933" max="4933" width="9" style="7" bestFit="1" customWidth="1"/>
    <col min="4934" max="4935" width="7.5546875" style="7" bestFit="1" customWidth="1"/>
    <col min="4936" max="4937" width="9" style="7" bestFit="1" customWidth="1"/>
    <col min="4938" max="4938" width="9" style="7" customWidth="1"/>
    <col min="4939" max="4939" width="7.5546875" style="7" bestFit="1" customWidth="1"/>
    <col min="4940" max="4940" width="9" style="7" bestFit="1" customWidth="1"/>
    <col min="4941" max="5120" width="11.44140625" style="7"/>
    <col min="5121" max="5121" width="27.5546875" style="7" customWidth="1"/>
    <col min="5122" max="5122" width="10.44140625" style="7" bestFit="1" customWidth="1"/>
    <col min="5123" max="5123" width="9.109375" style="7" bestFit="1" customWidth="1"/>
    <col min="5124" max="5124" width="10.44140625" style="7" bestFit="1" customWidth="1"/>
    <col min="5125" max="5126" width="9.44140625" style="7" bestFit="1" customWidth="1"/>
    <col min="5127" max="5127" width="10.109375" style="7" bestFit="1" customWidth="1"/>
    <col min="5128" max="5128" width="9.109375" style="7" bestFit="1" customWidth="1"/>
    <col min="5129" max="5129" width="10" style="7" customWidth="1"/>
    <col min="5130" max="5133" width="9.44140625" style="7" bestFit="1" customWidth="1"/>
    <col min="5134" max="5134" width="9.109375" style="7" bestFit="1" customWidth="1"/>
    <col min="5135" max="5135" width="8.109375" style="7" bestFit="1" customWidth="1"/>
    <col min="5136" max="5136" width="7.5546875" style="7" bestFit="1" customWidth="1"/>
    <col min="5137" max="5138" width="7.5546875" style="7" customWidth="1"/>
    <col min="5139" max="5139" width="13.6640625" style="7" bestFit="1" customWidth="1"/>
    <col min="5140" max="5144" width="10.109375" style="7" customWidth="1"/>
    <col min="5145" max="5145" width="9" style="7" bestFit="1" customWidth="1"/>
    <col min="5146" max="5146" width="7.5546875" style="7" bestFit="1" customWidth="1"/>
    <col min="5147" max="5147" width="10.44140625" style="7" bestFit="1" customWidth="1"/>
    <col min="5148" max="5151" width="7.5546875" style="7" bestFit="1" customWidth="1"/>
    <col min="5152" max="5152" width="6.88671875" style="7" bestFit="1" customWidth="1"/>
    <col min="5153" max="5153" width="9" style="7" bestFit="1" customWidth="1"/>
    <col min="5154" max="5155" width="7.5546875" style="7" bestFit="1" customWidth="1"/>
    <col min="5156" max="5157" width="9" style="7" bestFit="1" customWidth="1"/>
    <col min="5158" max="5158" width="9" style="7" customWidth="1"/>
    <col min="5159" max="5159" width="7.5546875" style="7" bestFit="1" customWidth="1"/>
    <col min="5160" max="5160" width="10.5546875" style="7" bestFit="1" customWidth="1"/>
    <col min="5161" max="5161" width="11.44140625" style="7"/>
    <col min="5162" max="5162" width="29.44140625" style="7" customWidth="1"/>
    <col min="5163" max="5163" width="9" style="7" bestFit="1" customWidth="1"/>
    <col min="5164" max="5164" width="7.5546875" style="7" bestFit="1" customWidth="1"/>
    <col min="5165" max="5165" width="10.44140625" style="7" bestFit="1" customWidth="1"/>
    <col min="5166" max="5169" width="7.5546875" style="7" bestFit="1" customWidth="1"/>
    <col min="5170" max="5170" width="6.88671875" style="7" bestFit="1" customWidth="1"/>
    <col min="5171" max="5171" width="9" style="7" bestFit="1" customWidth="1"/>
    <col min="5172" max="5173" width="7.5546875" style="7" bestFit="1" customWidth="1"/>
    <col min="5174" max="5175" width="9" style="7" bestFit="1" customWidth="1"/>
    <col min="5176" max="5176" width="9" style="7" customWidth="1"/>
    <col min="5177" max="5177" width="7.5546875" style="7" bestFit="1" customWidth="1"/>
    <col min="5178" max="5178" width="9" style="7" bestFit="1" customWidth="1"/>
    <col min="5179" max="5179" width="11.44140625" style="7"/>
    <col min="5180" max="5180" width="29.44140625" style="7" customWidth="1"/>
    <col min="5181" max="5181" width="9" style="7" bestFit="1" customWidth="1"/>
    <col min="5182" max="5182" width="7.5546875" style="7" bestFit="1" customWidth="1"/>
    <col min="5183" max="5183" width="10.44140625" style="7" bestFit="1" customWidth="1"/>
    <col min="5184" max="5187" width="7.5546875" style="7" bestFit="1" customWidth="1"/>
    <col min="5188" max="5188" width="6.88671875" style="7" bestFit="1" customWidth="1"/>
    <col min="5189" max="5189" width="9" style="7" bestFit="1" customWidth="1"/>
    <col min="5190" max="5191" width="7.5546875" style="7" bestFit="1" customWidth="1"/>
    <col min="5192" max="5193" width="9" style="7" bestFit="1" customWidth="1"/>
    <col min="5194" max="5194" width="9" style="7" customWidth="1"/>
    <col min="5195" max="5195" width="7.5546875" style="7" bestFit="1" customWidth="1"/>
    <col min="5196" max="5196" width="9" style="7" bestFit="1" customWidth="1"/>
    <col min="5197" max="5376" width="11.44140625" style="7"/>
    <col min="5377" max="5377" width="27.5546875" style="7" customWidth="1"/>
    <col min="5378" max="5378" width="10.44140625" style="7" bestFit="1" customWidth="1"/>
    <col min="5379" max="5379" width="9.109375" style="7" bestFit="1" customWidth="1"/>
    <col min="5380" max="5380" width="10.44140625" style="7" bestFit="1" customWidth="1"/>
    <col min="5381" max="5382" width="9.44140625" style="7" bestFit="1" customWidth="1"/>
    <col min="5383" max="5383" width="10.109375" style="7" bestFit="1" customWidth="1"/>
    <col min="5384" max="5384" width="9.109375" style="7" bestFit="1" customWidth="1"/>
    <col min="5385" max="5385" width="10" style="7" customWidth="1"/>
    <col min="5386" max="5389" width="9.44140625" style="7" bestFit="1" customWidth="1"/>
    <col min="5390" max="5390" width="9.109375" style="7" bestFit="1" customWidth="1"/>
    <col min="5391" max="5391" width="8.109375" style="7" bestFit="1" customWidth="1"/>
    <col min="5392" max="5392" width="7.5546875" style="7" bestFit="1" customWidth="1"/>
    <col min="5393" max="5394" width="7.5546875" style="7" customWidth="1"/>
    <col min="5395" max="5395" width="13.6640625" style="7" bestFit="1" customWidth="1"/>
    <col min="5396" max="5400" width="10.109375" style="7" customWidth="1"/>
    <col min="5401" max="5401" width="9" style="7" bestFit="1" customWidth="1"/>
    <col min="5402" max="5402" width="7.5546875" style="7" bestFit="1" customWidth="1"/>
    <col min="5403" max="5403" width="10.44140625" style="7" bestFit="1" customWidth="1"/>
    <col min="5404" max="5407" width="7.5546875" style="7" bestFit="1" customWidth="1"/>
    <col min="5408" max="5408" width="6.88671875" style="7" bestFit="1" customWidth="1"/>
    <col min="5409" max="5409" width="9" style="7" bestFit="1" customWidth="1"/>
    <col min="5410" max="5411" width="7.5546875" style="7" bestFit="1" customWidth="1"/>
    <col min="5412" max="5413" width="9" style="7" bestFit="1" customWidth="1"/>
    <col min="5414" max="5414" width="9" style="7" customWidth="1"/>
    <col min="5415" max="5415" width="7.5546875" style="7" bestFit="1" customWidth="1"/>
    <col min="5416" max="5416" width="10.5546875" style="7" bestFit="1" customWidth="1"/>
    <col min="5417" max="5417" width="11.44140625" style="7"/>
    <col min="5418" max="5418" width="29.44140625" style="7" customWidth="1"/>
    <col min="5419" max="5419" width="9" style="7" bestFit="1" customWidth="1"/>
    <col min="5420" max="5420" width="7.5546875" style="7" bestFit="1" customWidth="1"/>
    <col min="5421" max="5421" width="10.44140625" style="7" bestFit="1" customWidth="1"/>
    <col min="5422" max="5425" width="7.5546875" style="7" bestFit="1" customWidth="1"/>
    <col min="5426" max="5426" width="6.88671875" style="7" bestFit="1" customWidth="1"/>
    <col min="5427" max="5427" width="9" style="7" bestFit="1" customWidth="1"/>
    <col min="5428" max="5429" width="7.5546875" style="7" bestFit="1" customWidth="1"/>
    <col min="5430" max="5431" width="9" style="7" bestFit="1" customWidth="1"/>
    <col min="5432" max="5432" width="9" style="7" customWidth="1"/>
    <col min="5433" max="5433" width="7.5546875" style="7" bestFit="1" customWidth="1"/>
    <col min="5434" max="5434" width="9" style="7" bestFit="1" customWidth="1"/>
    <col min="5435" max="5435" width="11.44140625" style="7"/>
    <col min="5436" max="5436" width="29.44140625" style="7" customWidth="1"/>
    <col min="5437" max="5437" width="9" style="7" bestFit="1" customWidth="1"/>
    <col min="5438" max="5438" width="7.5546875" style="7" bestFit="1" customWidth="1"/>
    <col min="5439" max="5439" width="10.44140625" style="7" bestFit="1" customWidth="1"/>
    <col min="5440" max="5443" width="7.5546875" style="7" bestFit="1" customWidth="1"/>
    <col min="5444" max="5444" width="6.88671875" style="7" bestFit="1" customWidth="1"/>
    <col min="5445" max="5445" width="9" style="7" bestFit="1" customWidth="1"/>
    <col min="5446" max="5447" width="7.5546875" style="7" bestFit="1" customWidth="1"/>
    <col min="5448" max="5449" width="9" style="7" bestFit="1" customWidth="1"/>
    <col min="5450" max="5450" width="9" style="7" customWidth="1"/>
    <col min="5451" max="5451" width="7.5546875" style="7" bestFit="1" customWidth="1"/>
    <col min="5452" max="5452" width="9" style="7" bestFit="1" customWidth="1"/>
    <col min="5453" max="5632" width="11.44140625" style="7"/>
    <col min="5633" max="5633" width="27.5546875" style="7" customWidth="1"/>
    <col min="5634" max="5634" width="10.44140625" style="7" bestFit="1" customWidth="1"/>
    <col min="5635" max="5635" width="9.109375" style="7" bestFit="1" customWidth="1"/>
    <col min="5636" max="5636" width="10.44140625" style="7" bestFit="1" customWidth="1"/>
    <col min="5637" max="5638" width="9.44140625" style="7" bestFit="1" customWidth="1"/>
    <col min="5639" max="5639" width="10.109375" style="7" bestFit="1" customWidth="1"/>
    <col min="5640" max="5640" width="9.109375" style="7" bestFit="1" customWidth="1"/>
    <col min="5641" max="5641" width="10" style="7" customWidth="1"/>
    <col min="5642" max="5645" width="9.44140625" style="7" bestFit="1" customWidth="1"/>
    <col min="5646" max="5646" width="9.109375" style="7" bestFit="1" customWidth="1"/>
    <col min="5647" max="5647" width="8.109375" style="7" bestFit="1" customWidth="1"/>
    <col min="5648" max="5648" width="7.5546875" style="7" bestFit="1" customWidth="1"/>
    <col min="5649" max="5650" width="7.5546875" style="7" customWidth="1"/>
    <col min="5651" max="5651" width="13.6640625" style="7" bestFit="1" customWidth="1"/>
    <col min="5652" max="5656" width="10.109375" style="7" customWidth="1"/>
    <col min="5657" max="5657" width="9" style="7" bestFit="1" customWidth="1"/>
    <col min="5658" max="5658" width="7.5546875" style="7" bestFit="1" customWidth="1"/>
    <col min="5659" max="5659" width="10.44140625" style="7" bestFit="1" customWidth="1"/>
    <col min="5660" max="5663" width="7.5546875" style="7" bestFit="1" customWidth="1"/>
    <col min="5664" max="5664" width="6.88671875" style="7" bestFit="1" customWidth="1"/>
    <col min="5665" max="5665" width="9" style="7" bestFit="1" customWidth="1"/>
    <col min="5666" max="5667" width="7.5546875" style="7" bestFit="1" customWidth="1"/>
    <col min="5668" max="5669" width="9" style="7" bestFit="1" customWidth="1"/>
    <col min="5670" max="5670" width="9" style="7" customWidth="1"/>
    <col min="5671" max="5671" width="7.5546875" style="7" bestFit="1" customWidth="1"/>
    <col min="5672" max="5672" width="10.5546875" style="7" bestFit="1" customWidth="1"/>
    <col min="5673" max="5673" width="11.44140625" style="7"/>
    <col min="5674" max="5674" width="29.44140625" style="7" customWidth="1"/>
    <col min="5675" max="5675" width="9" style="7" bestFit="1" customWidth="1"/>
    <col min="5676" max="5676" width="7.5546875" style="7" bestFit="1" customWidth="1"/>
    <col min="5677" max="5677" width="10.44140625" style="7" bestFit="1" customWidth="1"/>
    <col min="5678" max="5681" width="7.5546875" style="7" bestFit="1" customWidth="1"/>
    <col min="5682" max="5682" width="6.88671875" style="7" bestFit="1" customWidth="1"/>
    <col min="5683" max="5683" width="9" style="7" bestFit="1" customWidth="1"/>
    <col min="5684" max="5685" width="7.5546875" style="7" bestFit="1" customWidth="1"/>
    <col min="5686" max="5687" width="9" style="7" bestFit="1" customWidth="1"/>
    <col min="5688" max="5688" width="9" style="7" customWidth="1"/>
    <col min="5689" max="5689" width="7.5546875" style="7" bestFit="1" customWidth="1"/>
    <col min="5690" max="5690" width="9" style="7" bestFit="1" customWidth="1"/>
    <col min="5691" max="5691" width="11.44140625" style="7"/>
    <col min="5692" max="5692" width="29.44140625" style="7" customWidth="1"/>
    <col min="5693" max="5693" width="9" style="7" bestFit="1" customWidth="1"/>
    <col min="5694" max="5694" width="7.5546875" style="7" bestFit="1" customWidth="1"/>
    <col min="5695" max="5695" width="10.44140625" style="7" bestFit="1" customWidth="1"/>
    <col min="5696" max="5699" width="7.5546875" style="7" bestFit="1" customWidth="1"/>
    <col min="5700" max="5700" width="6.88671875" style="7" bestFit="1" customWidth="1"/>
    <col min="5701" max="5701" width="9" style="7" bestFit="1" customWidth="1"/>
    <col min="5702" max="5703" width="7.5546875" style="7" bestFit="1" customWidth="1"/>
    <col min="5704" max="5705" width="9" style="7" bestFit="1" customWidth="1"/>
    <col min="5706" max="5706" width="9" style="7" customWidth="1"/>
    <col min="5707" max="5707" width="7.5546875" style="7" bestFit="1" customWidth="1"/>
    <col min="5708" max="5708" width="9" style="7" bestFit="1" customWidth="1"/>
    <col min="5709" max="5888" width="11.44140625" style="7"/>
    <col min="5889" max="5889" width="27.5546875" style="7" customWidth="1"/>
    <col min="5890" max="5890" width="10.44140625" style="7" bestFit="1" customWidth="1"/>
    <col min="5891" max="5891" width="9.109375" style="7" bestFit="1" customWidth="1"/>
    <col min="5892" max="5892" width="10.44140625" style="7" bestFit="1" customWidth="1"/>
    <col min="5893" max="5894" width="9.44140625" style="7" bestFit="1" customWidth="1"/>
    <col min="5895" max="5895" width="10.109375" style="7" bestFit="1" customWidth="1"/>
    <col min="5896" max="5896" width="9.109375" style="7" bestFit="1" customWidth="1"/>
    <col min="5897" max="5897" width="10" style="7" customWidth="1"/>
    <col min="5898" max="5901" width="9.44140625" style="7" bestFit="1" customWidth="1"/>
    <col min="5902" max="5902" width="9.109375" style="7" bestFit="1" customWidth="1"/>
    <col min="5903" max="5903" width="8.109375" style="7" bestFit="1" customWidth="1"/>
    <col min="5904" max="5904" width="7.5546875" style="7" bestFit="1" customWidth="1"/>
    <col min="5905" max="5906" width="7.5546875" style="7" customWidth="1"/>
    <col min="5907" max="5907" width="13.6640625" style="7" bestFit="1" customWidth="1"/>
    <col min="5908" max="5912" width="10.109375" style="7" customWidth="1"/>
    <col min="5913" max="5913" width="9" style="7" bestFit="1" customWidth="1"/>
    <col min="5914" max="5914" width="7.5546875" style="7" bestFit="1" customWidth="1"/>
    <col min="5915" max="5915" width="10.44140625" style="7" bestFit="1" customWidth="1"/>
    <col min="5916" max="5919" width="7.5546875" style="7" bestFit="1" customWidth="1"/>
    <col min="5920" max="5920" width="6.88671875" style="7" bestFit="1" customWidth="1"/>
    <col min="5921" max="5921" width="9" style="7" bestFit="1" customWidth="1"/>
    <col min="5922" max="5923" width="7.5546875" style="7" bestFit="1" customWidth="1"/>
    <col min="5924" max="5925" width="9" style="7" bestFit="1" customWidth="1"/>
    <col min="5926" max="5926" width="9" style="7" customWidth="1"/>
    <col min="5927" max="5927" width="7.5546875" style="7" bestFit="1" customWidth="1"/>
    <col min="5928" max="5928" width="10.5546875" style="7" bestFit="1" customWidth="1"/>
    <col min="5929" max="5929" width="11.44140625" style="7"/>
    <col min="5930" max="5930" width="29.44140625" style="7" customWidth="1"/>
    <col min="5931" max="5931" width="9" style="7" bestFit="1" customWidth="1"/>
    <col min="5932" max="5932" width="7.5546875" style="7" bestFit="1" customWidth="1"/>
    <col min="5933" max="5933" width="10.44140625" style="7" bestFit="1" customWidth="1"/>
    <col min="5934" max="5937" width="7.5546875" style="7" bestFit="1" customWidth="1"/>
    <col min="5938" max="5938" width="6.88671875" style="7" bestFit="1" customWidth="1"/>
    <col min="5939" max="5939" width="9" style="7" bestFit="1" customWidth="1"/>
    <col min="5940" max="5941" width="7.5546875" style="7" bestFit="1" customWidth="1"/>
    <col min="5942" max="5943" width="9" style="7" bestFit="1" customWidth="1"/>
    <col min="5944" max="5944" width="9" style="7" customWidth="1"/>
    <col min="5945" max="5945" width="7.5546875" style="7" bestFit="1" customWidth="1"/>
    <col min="5946" max="5946" width="9" style="7" bestFit="1" customWidth="1"/>
    <col min="5947" max="5947" width="11.44140625" style="7"/>
    <col min="5948" max="5948" width="29.44140625" style="7" customWidth="1"/>
    <col min="5949" max="5949" width="9" style="7" bestFit="1" customWidth="1"/>
    <col min="5950" max="5950" width="7.5546875" style="7" bestFit="1" customWidth="1"/>
    <col min="5951" max="5951" width="10.44140625" style="7" bestFit="1" customWidth="1"/>
    <col min="5952" max="5955" width="7.5546875" style="7" bestFit="1" customWidth="1"/>
    <col min="5956" max="5956" width="6.88671875" style="7" bestFit="1" customWidth="1"/>
    <col min="5957" max="5957" width="9" style="7" bestFit="1" customWidth="1"/>
    <col min="5958" max="5959" width="7.5546875" style="7" bestFit="1" customWidth="1"/>
    <col min="5960" max="5961" width="9" style="7" bestFit="1" customWidth="1"/>
    <col min="5962" max="5962" width="9" style="7" customWidth="1"/>
    <col min="5963" max="5963" width="7.5546875" style="7" bestFit="1" customWidth="1"/>
    <col min="5964" max="5964" width="9" style="7" bestFit="1" customWidth="1"/>
    <col min="5965" max="6144" width="11.44140625" style="7"/>
    <col min="6145" max="6145" width="27.5546875" style="7" customWidth="1"/>
    <col min="6146" max="6146" width="10.44140625" style="7" bestFit="1" customWidth="1"/>
    <col min="6147" max="6147" width="9.109375" style="7" bestFit="1" customWidth="1"/>
    <col min="6148" max="6148" width="10.44140625" style="7" bestFit="1" customWidth="1"/>
    <col min="6149" max="6150" width="9.44140625" style="7" bestFit="1" customWidth="1"/>
    <col min="6151" max="6151" width="10.109375" style="7" bestFit="1" customWidth="1"/>
    <col min="6152" max="6152" width="9.109375" style="7" bestFit="1" customWidth="1"/>
    <col min="6153" max="6153" width="10" style="7" customWidth="1"/>
    <col min="6154" max="6157" width="9.44140625" style="7" bestFit="1" customWidth="1"/>
    <col min="6158" max="6158" width="9.109375" style="7" bestFit="1" customWidth="1"/>
    <col min="6159" max="6159" width="8.109375" style="7" bestFit="1" customWidth="1"/>
    <col min="6160" max="6160" width="7.5546875" style="7" bestFit="1" customWidth="1"/>
    <col min="6161" max="6162" width="7.5546875" style="7" customWidth="1"/>
    <col min="6163" max="6163" width="13.6640625" style="7" bestFit="1" customWidth="1"/>
    <col min="6164" max="6168" width="10.109375" style="7" customWidth="1"/>
    <col min="6169" max="6169" width="9" style="7" bestFit="1" customWidth="1"/>
    <col min="6170" max="6170" width="7.5546875" style="7" bestFit="1" customWidth="1"/>
    <col min="6171" max="6171" width="10.44140625" style="7" bestFit="1" customWidth="1"/>
    <col min="6172" max="6175" width="7.5546875" style="7" bestFit="1" customWidth="1"/>
    <col min="6176" max="6176" width="6.88671875" style="7" bestFit="1" customWidth="1"/>
    <col min="6177" max="6177" width="9" style="7" bestFit="1" customWidth="1"/>
    <col min="6178" max="6179" width="7.5546875" style="7" bestFit="1" customWidth="1"/>
    <col min="6180" max="6181" width="9" style="7" bestFit="1" customWidth="1"/>
    <col min="6182" max="6182" width="9" style="7" customWidth="1"/>
    <col min="6183" max="6183" width="7.5546875" style="7" bestFit="1" customWidth="1"/>
    <col min="6184" max="6184" width="10.5546875" style="7" bestFit="1" customWidth="1"/>
    <col min="6185" max="6185" width="11.44140625" style="7"/>
    <col min="6186" max="6186" width="29.44140625" style="7" customWidth="1"/>
    <col min="6187" max="6187" width="9" style="7" bestFit="1" customWidth="1"/>
    <col min="6188" max="6188" width="7.5546875" style="7" bestFit="1" customWidth="1"/>
    <col min="6189" max="6189" width="10.44140625" style="7" bestFit="1" customWidth="1"/>
    <col min="6190" max="6193" width="7.5546875" style="7" bestFit="1" customWidth="1"/>
    <col min="6194" max="6194" width="6.88671875" style="7" bestFit="1" customWidth="1"/>
    <col min="6195" max="6195" width="9" style="7" bestFit="1" customWidth="1"/>
    <col min="6196" max="6197" width="7.5546875" style="7" bestFit="1" customWidth="1"/>
    <col min="6198" max="6199" width="9" style="7" bestFit="1" customWidth="1"/>
    <col min="6200" max="6200" width="9" style="7" customWidth="1"/>
    <col min="6201" max="6201" width="7.5546875" style="7" bestFit="1" customWidth="1"/>
    <col min="6202" max="6202" width="9" style="7" bestFit="1" customWidth="1"/>
    <col min="6203" max="6203" width="11.44140625" style="7"/>
    <col min="6204" max="6204" width="29.44140625" style="7" customWidth="1"/>
    <col min="6205" max="6205" width="9" style="7" bestFit="1" customWidth="1"/>
    <col min="6206" max="6206" width="7.5546875" style="7" bestFit="1" customWidth="1"/>
    <col min="6207" max="6207" width="10.44140625" style="7" bestFit="1" customWidth="1"/>
    <col min="6208" max="6211" width="7.5546875" style="7" bestFit="1" customWidth="1"/>
    <col min="6212" max="6212" width="6.88671875" style="7" bestFit="1" customWidth="1"/>
    <col min="6213" max="6213" width="9" style="7" bestFit="1" customWidth="1"/>
    <col min="6214" max="6215" width="7.5546875" style="7" bestFit="1" customWidth="1"/>
    <col min="6216" max="6217" width="9" style="7" bestFit="1" customWidth="1"/>
    <col min="6218" max="6218" width="9" style="7" customWidth="1"/>
    <col min="6219" max="6219" width="7.5546875" style="7" bestFit="1" customWidth="1"/>
    <col min="6220" max="6220" width="9" style="7" bestFit="1" customWidth="1"/>
    <col min="6221" max="6400" width="11.44140625" style="7"/>
    <col min="6401" max="6401" width="27.5546875" style="7" customWidth="1"/>
    <col min="6402" max="6402" width="10.44140625" style="7" bestFit="1" customWidth="1"/>
    <col min="6403" max="6403" width="9.109375" style="7" bestFit="1" customWidth="1"/>
    <col min="6404" max="6404" width="10.44140625" style="7" bestFit="1" customWidth="1"/>
    <col min="6405" max="6406" width="9.44140625" style="7" bestFit="1" customWidth="1"/>
    <col min="6407" max="6407" width="10.109375" style="7" bestFit="1" customWidth="1"/>
    <col min="6408" max="6408" width="9.109375" style="7" bestFit="1" customWidth="1"/>
    <col min="6409" max="6409" width="10" style="7" customWidth="1"/>
    <col min="6410" max="6413" width="9.44140625" style="7" bestFit="1" customWidth="1"/>
    <col min="6414" max="6414" width="9.109375" style="7" bestFit="1" customWidth="1"/>
    <col min="6415" max="6415" width="8.109375" style="7" bestFit="1" customWidth="1"/>
    <col min="6416" max="6416" width="7.5546875" style="7" bestFit="1" customWidth="1"/>
    <col min="6417" max="6418" width="7.5546875" style="7" customWidth="1"/>
    <col min="6419" max="6419" width="13.6640625" style="7" bestFit="1" customWidth="1"/>
    <col min="6420" max="6424" width="10.109375" style="7" customWidth="1"/>
    <col min="6425" max="6425" width="9" style="7" bestFit="1" customWidth="1"/>
    <col min="6426" max="6426" width="7.5546875" style="7" bestFit="1" customWidth="1"/>
    <col min="6427" max="6427" width="10.44140625" style="7" bestFit="1" customWidth="1"/>
    <col min="6428" max="6431" width="7.5546875" style="7" bestFit="1" customWidth="1"/>
    <col min="6432" max="6432" width="6.88671875" style="7" bestFit="1" customWidth="1"/>
    <col min="6433" max="6433" width="9" style="7" bestFit="1" customWidth="1"/>
    <col min="6434" max="6435" width="7.5546875" style="7" bestFit="1" customWidth="1"/>
    <col min="6436" max="6437" width="9" style="7" bestFit="1" customWidth="1"/>
    <col min="6438" max="6438" width="9" style="7" customWidth="1"/>
    <col min="6439" max="6439" width="7.5546875" style="7" bestFit="1" customWidth="1"/>
    <col min="6440" max="6440" width="10.5546875" style="7" bestFit="1" customWidth="1"/>
    <col min="6441" max="6441" width="11.44140625" style="7"/>
    <col min="6442" max="6442" width="29.44140625" style="7" customWidth="1"/>
    <col min="6443" max="6443" width="9" style="7" bestFit="1" customWidth="1"/>
    <col min="6444" max="6444" width="7.5546875" style="7" bestFit="1" customWidth="1"/>
    <col min="6445" max="6445" width="10.44140625" style="7" bestFit="1" customWidth="1"/>
    <col min="6446" max="6449" width="7.5546875" style="7" bestFit="1" customWidth="1"/>
    <col min="6450" max="6450" width="6.88671875" style="7" bestFit="1" customWidth="1"/>
    <col min="6451" max="6451" width="9" style="7" bestFit="1" customWidth="1"/>
    <col min="6452" max="6453" width="7.5546875" style="7" bestFit="1" customWidth="1"/>
    <col min="6454" max="6455" width="9" style="7" bestFit="1" customWidth="1"/>
    <col min="6456" max="6456" width="9" style="7" customWidth="1"/>
    <col min="6457" max="6457" width="7.5546875" style="7" bestFit="1" customWidth="1"/>
    <col min="6458" max="6458" width="9" style="7" bestFit="1" customWidth="1"/>
    <col min="6459" max="6459" width="11.44140625" style="7"/>
    <col min="6460" max="6460" width="29.44140625" style="7" customWidth="1"/>
    <col min="6461" max="6461" width="9" style="7" bestFit="1" customWidth="1"/>
    <col min="6462" max="6462" width="7.5546875" style="7" bestFit="1" customWidth="1"/>
    <col min="6463" max="6463" width="10.44140625" style="7" bestFit="1" customWidth="1"/>
    <col min="6464" max="6467" width="7.5546875" style="7" bestFit="1" customWidth="1"/>
    <col min="6468" max="6468" width="6.88671875" style="7" bestFit="1" customWidth="1"/>
    <col min="6469" max="6469" width="9" style="7" bestFit="1" customWidth="1"/>
    <col min="6470" max="6471" width="7.5546875" style="7" bestFit="1" customWidth="1"/>
    <col min="6472" max="6473" width="9" style="7" bestFit="1" customWidth="1"/>
    <col min="6474" max="6474" width="9" style="7" customWidth="1"/>
    <col min="6475" max="6475" width="7.5546875" style="7" bestFit="1" customWidth="1"/>
    <col min="6476" max="6476" width="9" style="7" bestFit="1" customWidth="1"/>
    <col min="6477" max="6656" width="11.44140625" style="7"/>
    <col min="6657" max="6657" width="27.5546875" style="7" customWidth="1"/>
    <col min="6658" max="6658" width="10.44140625" style="7" bestFit="1" customWidth="1"/>
    <col min="6659" max="6659" width="9.109375" style="7" bestFit="1" customWidth="1"/>
    <col min="6660" max="6660" width="10.44140625" style="7" bestFit="1" customWidth="1"/>
    <col min="6661" max="6662" width="9.44140625" style="7" bestFit="1" customWidth="1"/>
    <col min="6663" max="6663" width="10.109375" style="7" bestFit="1" customWidth="1"/>
    <col min="6664" max="6664" width="9.109375" style="7" bestFit="1" customWidth="1"/>
    <col min="6665" max="6665" width="10" style="7" customWidth="1"/>
    <col min="6666" max="6669" width="9.44140625" style="7" bestFit="1" customWidth="1"/>
    <col min="6670" max="6670" width="9.109375" style="7" bestFit="1" customWidth="1"/>
    <col min="6671" max="6671" width="8.109375" style="7" bestFit="1" customWidth="1"/>
    <col min="6672" max="6672" width="7.5546875" style="7" bestFit="1" customWidth="1"/>
    <col min="6673" max="6674" width="7.5546875" style="7" customWidth="1"/>
    <col min="6675" max="6675" width="13.6640625" style="7" bestFit="1" customWidth="1"/>
    <col min="6676" max="6680" width="10.109375" style="7" customWidth="1"/>
    <col min="6681" max="6681" width="9" style="7" bestFit="1" customWidth="1"/>
    <col min="6682" max="6682" width="7.5546875" style="7" bestFit="1" customWidth="1"/>
    <col min="6683" max="6683" width="10.44140625" style="7" bestFit="1" customWidth="1"/>
    <col min="6684" max="6687" width="7.5546875" style="7" bestFit="1" customWidth="1"/>
    <col min="6688" max="6688" width="6.88671875" style="7" bestFit="1" customWidth="1"/>
    <col min="6689" max="6689" width="9" style="7" bestFit="1" customWidth="1"/>
    <col min="6690" max="6691" width="7.5546875" style="7" bestFit="1" customWidth="1"/>
    <col min="6692" max="6693" width="9" style="7" bestFit="1" customWidth="1"/>
    <col min="6694" max="6694" width="9" style="7" customWidth="1"/>
    <col min="6695" max="6695" width="7.5546875" style="7" bestFit="1" customWidth="1"/>
    <col min="6696" max="6696" width="10.5546875" style="7" bestFit="1" customWidth="1"/>
    <col min="6697" max="6697" width="11.44140625" style="7"/>
    <col min="6698" max="6698" width="29.44140625" style="7" customWidth="1"/>
    <col min="6699" max="6699" width="9" style="7" bestFit="1" customWidth="1"/>
    <col min="6700" max="6700" width="7.5546875" style="7" bestFit="1" customWidth="1"/>
    <col min="6701" max="6701" width="10.44140625" style="7" bestFit="1" customWidth="1"/>
    <col min="6702" max="6705" width="7.5546875" style="7" bestFit="1" customWidth="1"/>
    <col min="6706" max="6706" width="6.88671875" style="7" bestFit="1" customWidth="1"/>
    <col min="6707" max="6707" width="9" style="7" bestFit="1" customWidth="1"/>
    <col min="6708" max="6709" width="7.5546875" style="7" bestFit="1" customWidth="1"/>
    <col min="6710" max="6711" width="9" style="7" bestFit="1" customWidth="1"/>
    <col min="6712" max="6712" width="9" style="7" customWidth="1"/>
    <col min="6713" max="6713" width="7.5546875" style="7" bestFit="1" customWidth="1"/>
    <col min="6714" max="6714" width="9" style="7" bestFit="1" customWidth="1"/>
    <col min="6715" max="6715" width="11.44140625" style="7"/>
    <col min="6716" max="6716" width="29.44140625" style="7" customWidth="1"/>
    <col min="6717" max="6717" width="9" style="7" bestFit="1" customWidth="1"/>
    <col min="6718" max="6718" width="7.5546875" style="7" bestFit="1" customWidth="1"/>
    <col min="6719" max="6719" width="10.44140625" style="7" bestFit="1" customWidth="1"/>
    <col min="6720" max="6723" width="7.5546875" style="7" bestFit="1" customWidth="1"/>
    <col min="6724" max="6724" width="6.88671875" style="7" bestFit="1" customWidth="1"/>
    <col min="6725" max="6725" width="9" style="7" bestFit="1" customWidth="1"/>
    <col min="6726" max="6727" width="7.5546875" style="7" bestFit="1" customWidth="1"/>
    <col min="6728" max="6729" width="9" style="7" bestFit="1" customWidth="1"/>
    <col min="6730" max="6730" width="9" style="7" customWidth="1"/>
    <col min="6731" max="6731" width="7.5546875" style="7" bestFit="1" customWidth="1"/>
    <col min="6732" max="6732" width="9" style="7" bestFit="1" customWidth="1"/>
    <col min="6733" max="6912" width="11.44140625" style="7"/>
    <col min="6913" max="6913" width="27.5546875" style="7" customWidth="1"/>
    <col min="6914" max="6914" width="10.44140625" style="7" bestFit="1" customWidth="1"/>
    <col min="6915" max="6915" width="9.109375" style="7" bestFit="1" customWidth="1"/>
    <col min="6916" max="6916" width="10.44140625" style="7" bestFit="1" customWidth="1"/>
    <col min="6917" max="6918" width="9.44140625" style="7" bestFit="1" customWidth="1"/>
    <col min="6919" max="6919" width="10.109375" style="7" bestFit="1" customWidth="1"/>
    <col min="6920" max="6920" width="9.109375" style="7" bestFit="1" customWidth="1"/>
    <col min="6921" max="6921" width="10" style="7" customWidth="1"/>
    <col min="6922" max="6925" width="9.44140625" style="7" bestFit="1" customWidth="1"/>
    <col min="6926" max="6926" width="9.109375" style="7" bestFit="1" customWidth="1"/>
    <col min="6927" max="6927" width="8.109375" style="7" bestFit="1" customWidth="1"/>
    <col min="6928" max="6928" width="7.5546875" style="7" bestFit="1" customWidth="1"/>
    <col min="6929" max="6930" width="7.5546875" style="7" customWidth="1"/>
    <col min="6931" max="6931" width="13.6640625" style="7" bestFit="1" customWidth="1"/>
    <col min="6932" max="6936" width="10.109375" style="7" customWidth="1"/>
    <col min="6937" max="6937" width="9" style="7" bestFit="1" customWidth="1"/>
    <col min="6938" max="6938" width="7.5546875" style="7" bestFit="1" customWidth="1"/>
    <col min="6939" max="6939" width="10.44140625" style="7" bestFit="1" customWidth="1"/>
    <col min="6940" max="6943" width="7.5546875" style="7" bestFit="1" customWidth="1"/>
    <col min="6944" max="6944" width="6.88671875" style="7" bestFit="1" customWidth="1"/>
    <col min="6945" max="6945" width="9" style="7" bestFit="1" customWidth="1"/>
    <col min="6946" max="6947" width="7.5546875" style="7" bestFit="1" customWidth="1"/>
    <col min="6948" max="6949" width="9" style="7" bestFit="1" customWidth="1"/>
    <col min="6950" max="6950" width="9" style="7" customWidth="1"/>
    <col min="6951" max="6951" width="7.5546875" style="7" bestFit="1" customWidth="1"/>
    <col min="6952" max="6952" width="10.5546875" style="7" bestFit="1" customWidth="1"/>
    <col min="6953" max="6953" width="11.44140625" style="7"/>
    <col min="6954" max="6954" width="29.44140625" style="7" customWidth="1"/>
    <col min="6955" max="6955" width="9" style="7" bestFit="1" customWidth="1"/>
    <col min="6956" max="6956" width="7.5546875" style="7" bestFit="1" customWidth="1"/>
    <col min="6957" max="6957" width="10.44140625" style="7" bestFit="1" customWidth="1"/>
    <col min="6958" max="6961" width="7.5546875" style="7" bestFit="1" customWidth="1"/>
    <col min="6962" max="6962" width="6.88671875" style="7" bestFit="1" customWidth="1"/>
    <col min="6963" max="6963" width="9" style="7" bestFit="1" customWidth="1"/>
    <col min="6964" max="6965" width="7.5546875" style="7" bestFit="1" customWidth="1"/>
    <col min="6966" max="6967" width="9" style="7" bestFit="1" customWidth="1"/>
    <col min="6968" max="6968" width="9" style="7" customWidth="1"/>
    <col min="6969" max="6969" width="7.5546875" style="7" bestFit="1" customWidth="1"/>
    <col min="6970" max="6970" width="9" style="7" bestFit="1" customWidth="1"/>
    <col min="6971" max="6971" width="11.44140625" style="7"/>
    <col min="6972" max="6972" width="29.44140625" style="7" customWidth="1"/>
    <col min="6973" max="6973" width="9" style="7" bestFit="1" customWidth="1"/>
    <col min="6974" max="6974" width="7.5546875" style="7" bestFit="1" customWidth="1"/>
    <col min="6975" max="6975" width="10.44140625" style="7" bestFit="1" customWidth="1"/>
    <col min="6976" max="6979" width="7.5546875" style="7" bestFit="1" customWidth="1"/>
    <col min="6980" max="6980" width="6.88671875" style="7" bestFit="1" customWidth="1"/>
    <col min="6981" max="6981" width="9" style="7" bestFit="1" customWidth="1"/>
    <col min="6982" max="6983" width="7.5546875" style="7" bestFit="1" customWidth="1"/>
    <col min="6984" max="6985" width="9" style="7" bestFit="1" customWidth="1"/>
    <col min="6986" max="6986" width="9" style="7" customWidth="1"/>
    <col min="6987" max="6987" width="7.5546875" style="7" bestFit="1" customWidth="1"/>
    <col min="6988" max="6988" width="9" style="7" bestFit="1" customWidth="1"/>
    <col min="6989" max="7168" width="11.44140625" style="7"/>
    <col min="7169" max="7169" width="27.5546875" style="7" customWidth="1"/>
    <col min="7170" max="7170" width="10.44140625" style="7" bestFit="1" customWidth="1"/>
    <col min="7171" max="7171" width="9.109375" style="7" bestFit="1" customWidth="1"/>
    <col min="7172" max="7172" width="10.44140625" style="7" bestFit="1" customWidth="1"/>
    <col min="7173" max="7174" width="9.44140625" style="7" bestFit="1" customWidth="1"/>
    <col min="7175" max="7175" width="10.109375" style="7" bestFit="1" customWidth="1"/>
    <col min="7176" max="7176" width="9.109375" style="7" bestFit="1" customWidth="1"/>
    <col min="7177" max="7177" width="10" style="7" customWidth="1"/>
    <col min="7178" max="7181" width="9.44140625" style="7" bestFit="1" customWidth="1"/>
    <col min="7182" max="7182" width="9.109375" style="7" bestFit="1" customWidth="1"/>
    <col min="7183" max="7183" width="8.109375" style="7" bestFit="1" customWidth="1"/>
    <col min="7184" max="7184" width="7.5546875" style="7" bestFit="1" customWidth="1"/>
    <col min="7185" max="7186" width="7.5546875" style="7" customWidth="1"/>
    <col min="7187" max="7187" width="13.6640625" style="7" bestFit="1" customWidth="1"/>
    <col min="7188" max="7192" width="10.109375" style="7" customWidth="1"/>
    <col min="7193" max="7193" width="9" style="7" bestFit="1" customWidth="1"/>
    <col min="7194" max="7194" width="7.5546875" style="7" bestFit="1" customWidth="1"/>
    <col min="7195" max="7195" width="10.44140625" style="7" bestFit="1" customWidth="1"/>
    <col min="7196" max="7199" width="7.5546875" style="7" bestFit="1" customWidth="1"/>
    <col min="7200" max="7200" width="6.88671875" style="7" bestFit="1" customWidth="1"/>
    <col min="7201" max="7201" width="9" style="7" bestFit="1" customWidth="1"/>
    <col min="7202" max="7203" width="7.5546875" style="7" bestFit="1" customWidth="1"/>
    <col min="7204" max="7205" width="9" style="7" bestFit="1" customWidth="1"/>
    <col min="7206" max="7206" width="9" style="7" customWidth="1"/>
    <col min="7207" max="7207" width="7.5546875" style="7" bestFit="1" customWidth="1"/>
    <col min="7208" max="7208" width="10.5546875" style="7" bestFit="1" customWidth="1"/>
    <col min="7209" max="7209" width="11.44140625" style="7"/>
    <col min="7210" max="7210" width="29.44140625" style="7" customWidth="1"/>
    <col min="7211" max="7211" width="9" style="7" bestFit="1" customWidth="1"/>
    <col min="7212" max="7212" width="7.5546875" style="7" bestFit="1" customWidth="1"/>
    <col min="7213" max="7213" width="10.44140625" style="7" bestFit="1" customWidth="1"/>
    <col min="7214" max="7217" width="7.5546875" style="7" bestFit="1" customWidth="1"/>
    <col min="7218" max="7218" width="6.88671875" style="7" bestFit="1" customWidth="1"/>
    <col min="7219" max="7219" width="9" style="7" bestFit="1" customWidth="1"/>
    <col min="7220" max="7221" width="7.5546875" style="7" bestFit="1" customWidth="1"/>
    <col min="7222" max="7223" width="9" style="7" bestFit="1" customWidth="1"/>
    <col min="7224" max="7224" width="9" style="7" customWidth="1"/>
    <col min="7225" max="7225" width="7.5546875" style="7" bestFit="1" customWidth="1"/>
    <col min="7226" max="7226" width="9" style="7" bestFit="1" customWidth="1"/>
    <col min="7227" max="7227" width="11.44140625" style="7"/>
    <col min="7228" max="7228" width="29.44140625" style="7" customWidth="1"/>
    <col min="7229" max="7229" width="9" style="7" bestFit="1" customWidth="1"/>
    <col min="7230" max="7230" width="7.5546875" style="7" bestFit="1" customWidth="1"/>
    <col min="7231" max="7231" width="10.44140625" style="7" bestFit="1" customWidth="1"/>
    <col min="7232" max="7235" width="7.5546875" style="7" bestFit="1" customWidth="1"/>
    <col min="7236" max="7236" width="6.88671875" style="7" bestFit="1" customWidth="1"/>
    <col min="7237" max="7237" width="9" style="7" bestFit="1" customWidth="1"/>
    <col min="7238" max="7239" width="7.5546875" style="7" bestFit="1" customWidth="1"/>
    <col min="7240" max="7241" width="9" style="7" bestFit="1" customWidth="1"/>
    <col min="7242" max="7242" width="9" style="7" customWidth="1"/>
    <col min="7243" max="7243" width="7.5546875" style="7" bestFit="1" customWidth="1"/>
    <col min="7244" max="7244" width="9" style="7" bestFit="1" customWidth="1"/>
    <col min="7245" max="7424" width="11.44140625" style="7"/>
    <col min="7425" max="7425" width="27.5546875" style="7" customWidth="1"/>
    <col min="7426" max="7426" width="10.44140625" style="7" bestFit="1" customWidth="1"/>
    <col min="7427" max="7427" width="9.109375" style="7" bestFit="1" customWidth="1"/>
    <col min="7428" max="7428" width="10.44140625" style="7" bestFit="1" customWidth="1"/>
    <col min="7429" max="7430" width="9.44140625" style="7" bestFit="1" customWidth="1"/>
    <col min="7431" max="7431" width="10.109375" style="7" bestFit="1" customWidth="1"/>
    <col min="7432" max="7432" width="9.109375" style="7" bestFit="1" customWidth="1"/>
    <col min="7433" max="7433" width="10" style="7" customWidth="1"/>
    <col min="7434" max="7437" width="9.44140625" style="7" bestFit="1" customWidth="1"/>
    <col min="7438" max="7438" width="9.109375" style="7" bestFit="1" customWidth="1"/>
    <col min="7439" max="7439" width="8.109375" style="7" bestFit="1" customWidth="1"/>
    <col min="7440" max="7440" width="7.5546875" style="7" bestFit="1" customWidth="1"/>
    <col min="7441" max="7442" width="7.5546875" style="7" customWidth="1"/>
    <col min="7443" max="7443" width="13.6640625" style="7" bestFit="1" customWidth="1"/>
    <col min="7444" max="7448" width="10.109375" style="7" customWidth="1"/>
    <col min="7449" max="7449" width="9" style="7" bestFit="1" customWidth="1"/>
    <col min="7450" max="7450" width="7.5546875" style="7" bestFit="1" customWidth="1"/>
    <col min="7451" max="7451" width="10.44140625" style="7" bestFit="1" customWidth="1"/>
    <col min="7452" max="7455" width="7.5546875" style="7" bestFit="1" customWidth="1"/>
    <col min="7456" max="7456" width="6.88671875" style="7" bestFit="1" customWidth="1"/>
    <col min="7457" max="7457" width="9" style="7" bestFit="1" customWidth="1"/>
    <col min="7458" max="7459" width="7.5546875" style="7" bestFit="1" customWidth="1"/>
    <col min="7460" max="7461" width="9" style="7" bestFit="1" customWidth="1"/>
    <col min="7462" max="7462" width="9" style="7" customWidth="1"/>
    <col min="7463" max="7463" width="7.5546875" style="7" bestFit="1" customWidth="1"/>
    <col min="7464" max="7464" width="10.5546875" style="7" bestFit="1" customWidth="1"/>
    <col min="7465" max="7465" width="11.44140625" style="7"/>
    <col min="7466" max="7466" width="29.44140625" style="7" customWidth="1"/>
    <col min="7467" max="7467" width="9" style="7" bestFit="1" customWidth="1"/>
    <col min="7468" max="7468" width="7.5546875" style="7" bestFit="1" customWidth="1"/>
    <col min="7469" max="7469" width="10.44140625" style="7" bestFit="1" customWidth="1"/>
    <col min="7470" max="7473" width="7.5546875" style="7" bestFit="1" customWidth="1"/>
    <col min="7474" max="7474" width="6.88671875" style="7" bestFit="1" customWidth="1"/>
    <col min="7475" max="7475" width="9" style="7" bestFit="1" customWidth="1"/>
    <col min="7476" max="7477" width="7.5546875" style="7" bestFit="1" customWidth="1"/>
    <col min="7478" max="7479" width="9" style="7" bestFit="1" customWidth="1"/>
    <col min="7480" max="7480" width="9" style="7" customWidth="1"/>
    <col min="7481" max="7481" width="7.5546875" style="7" bestFit="1" customWidth="1"/>
    <col min="7482" max="7482" width="9" style="7" bestFit="1" customWidth="1"/>
    <col min="7483" max="7483" width="11.44140625" style="7"/>
    <col min="7484" max="7484" width="29.44140625" style="7" customWidth="1"/>
    <col min="7485" max="7485" width="9" style="7" bestFit="1" customWidth="1"/>
    <col min="7486" max="7486" width="7.5546875" style="7" bestFit="1" customWidth="1"/>
    <col min="7487" max="7487" width="10.44140625" style="7" bestFit="1" customWidth="1"/>
    <col min="7488" max="7491" width="7.5546875" style="7" bestFit="1" customWidth="1"/>
    <col min="7492" max="7492" width="6.88671875" style="7" bestFit="1" customWidth="1"/>
    <col min="7493" max="7493" width="9" style="7" bestFit="1" customWidth="1"/>
    <col min="7494" max="7495" width="7.5546875" style="7" bestFit="1" customWidth="1"/>
    <col min="7496" max="7497" width="9" style="7" bestFit="1" customWidth="1"/>
    <col min="7498" max="7498" width="9" style="7" customWidth="1"/>
    <col min="7499" max="7499" width="7.5546875" style="7" bestFit="1" customWidth="1"/>
    <col min="7500" max="7500" width="9" style="7" bestFit="1" customWidth="1"/>
    <col min="7501" max="7680" width="11.44140625" style="7"/>
    <col min="7681" max="7681" width="27.5546875" style="7" customWidth="1"/>
    <col min="7682" max="7682" width="10.44140625" style="7" bestFit="1" customWidth="1"/>
    <col min="7683" max="7683" width="9.109375" style="7" bestFit="1" customWidth="1"/>
    <col min="7684" max="7684" width="10.44140625" style="7" bestFit="1" customWidth="1"/>
    <col min="7685" max="7686" width="9.44140625" style="7" bestFit="1" customWidth="1"/>
    <col min="7687" max="7687" width="10.109375" style="7" bestFit="1" customWidth="1"/>
    <col min="7688" max="7688" width="9.109375" style="7" bestFit="1" customWidth="1"/>
    <col min="7689" max="7689" width="10" style="7" customWidth="1"/>
    <col min="7690" max="7693" width="9.44140625" style="7" bestFit="1" customWidth="1"/>
    <col min="7694" max="7694" width="9.109375" style="7" bestFit="1" customWidth="1"/>
    <col min="7695" max="7695" width="8.109375" style="7" bestFit="1" customWidth="1"/>
    <col min="7696" max="7696" width="7.5546875" style="7" bestFit="1" customWidth="1"/>
    <col min="7697" max="7698" width="7.5546875" style="7" customWidth="1"/>
    <col min="7699" max="7699" width="13.6640625" style="7" bestFit="1" customWidth="1"/>
    <col min="7700" max="7704" width="10.109375" style="7" customWidth="1"/>
    <col min="7705" max="7705" width="9" style="7" bestFit="1" customWidth="1"/>
    <col min="7706" max="7706" width="7.5546875" style="7" bestFit="1" customWidth="1"/>
    <col min="7707" max="7707" width="10.44140625" style="7" bestFit="1" customWidth="1"/>
    <col min="7708" max="7711" width="7.5546875" style="7" bestFit="1" customWidth="1"/>
    <col min="7712" max="7712" width="6.88671875" style="7" bestFit="1" customWidth="1"/>
    <col min="7713" max="7713" width="9" style="7" bestFit="1" customWidth="1"/>
    <col min="7714" max="7715" width="7.5546875" style="7" bestFit="1" customWidth="1"/>
    <col min="7716" max="7717" width="9" style="7" bestFit="1" customWidth="1"/>
    <col min="7718" max="7718" width="9" style="7" customWidth="1"/>
    <col min="7719" max="7719" width="7.5546875" style="7" bestFit="1" customWidth="1"/>
    <col min="7720" max="7720" width="10.5546875" style="7" bestFit="1" customWidth="1"/>
    <col min="7721" max="7721" width="11.44140625" style="7"/>
    <col min="7722" max="7722" width="29.44140625" style="7" customWidth="1"/>
    <col min="7723" max="7723" width="9" style="7" bestFit="1" customWidth="1"/>
    <col min="7724" max="7724" width="7.5546875" style="7" bestFit="1" customWidth="1"/>
    <col min="7725" max="7725" width="10.44140625" style="7" bestFit="1" customWidth="1"/>
    <col min="7726" max="7729" width="7.5546875" style="7" bestFit="1" customWidth="1"/>
    <col min="7730" max="7730" width="6.88671875" style="7" bestFit="1" customWidth="1"/>
    <col min="7731" max="7731" width="9" style="7" bestFit="1" customWidth="1"/>
    <col min="7732" max="7733" width="7.5546875" style="7" bestFit="1" customWidth="1"/>
    <col min="7734" max="7735" width="9" style="7" bestFit="1" customWidth="1"/>
    <col min="7736" max="7736" width="9" style="7" customWidth="1"/>
    <col min="7737" max="7737" width="7.5546875" style="7" bestFit="1" customWidth="1"/>
    <col min="7738" max="7738" width="9" style="7" bestFit="1" customWidth="1"/>
    <col min="7739" max="7739" width="11.44140625" style="7"/>
    <col min="7740" max="7740" width="29.44140625" style="7" customWidth="1"/>
    <col min="7741" max="7741" width="9" style="7" bestFit="1" customWidth="1"/>
    <col min="7742" max="7742" width="7.5546875" style="7" bestFit="1" customWidth="1"/>
    <col min="7743" max="7743" width="10.44140625" style="7" bestFit="1" customWidth="1"/>
    <col min="7744" max="7747" width="7.5546875" style="7" bestFit="1" customWidth="1"/>
    <col min="7748" max="7748" width="6.88671875" style="7" bestFit="1" customWidth="1"/>
    <col min="7749" max="7749" width="9" style="7" bestFit="1" customWidth="1"/>
    <col min="7750" max="7751" width="7.5546875" style="7" bestFit="1" customWidth="1"/>
    <col min="7752" max="7753" width="9" style="7" bestFit="1" customWidth="1"/>
    <col min="7754" max="7754" width="9" style="7" customWidth="1"/>
    <col min="7755" max="7755" width="7.5546875" style="7" bestFit="1" customWidth="1"/>
    <col min="7756" max="7756" width="9" style="7" bestFit="1" customWidth="1"/>
    <col min="7757" max="7936" width="11.44140625" style="7"/>
    <col min="7937" max="7937" width="27.5546875" style="7" customWidth="1"/>
    <col min="7938" max="7938" width="10.44140625" style="7" bestFit="1" customWidth="1"/>
    <col min="7939" max="7939" width="9.109375" style="7" bestFit="1" customWidth="1"/>
    <col min="7940" max="7940" width="10.44140625" style="7" bestFit="1" customWidth="1"/>
    <col min="7941" max="7942" width="9.44140625" style="7" bestFit="1" customWidth="1"/>
    <col min="7943" max="7943" width="10.109375" style="7" bestFit="1" customWidth="1"/>
    <col min="7944" max="7944" width="9.109375" style="7" bestFit="1" customWidth="1"/>
    <col min="7945" max="7945" width="10" style="7" customWidth="1"/>
    <col min="7946" max="7949" width="9.44140625" style="7" bestFit="1" customWidth="1"/>
    <col min="7950" max="7950" width="9.109375" style="7" bestFit="1" customWidth="1"/>
    <col min="7951" max="7951" width="8.109375" style="7" bestFit="1" customWidth="1"/>
    <col min="7952" max="7952" width="7.5546875" style="7" bestFit="1" customWidth="1"/>
    <col min="7953" max="7954" width="7.5546875" style="7" customWidth="1"/>
    <col min="7955" max="7955" width="13.6640625" style="7" bestFit="1" customWidth="1"/>
    <col min="7956" max="7960" width="10.109375" style="7" customWidth="1"/>
    <col min="7961" max="7961" width="9" style="7" bestFit="1" customWidth="1"/>
    <col min="7962" max="7962" width="7.5546875" style="7" bestFit="1" customWidth="1"/>
    <col min="7963" max="7963" width="10.44140625" style="7" bestFit="1" customWidth="1"/>
    <col min="7964" max="7967" width="7.5546875" style="7" bestFit="1" customWidth="1"/>
    <col min="7968" max="7968" width="6.88671875" style="7" bestFit="1" customWidth="1"/>
    <col min="7969" max="7969" width="9" style="7" bestFit="1" customWidth="1"/>
    <col min="7970" max="7971" width="7.5546875" style="7" bestFit="1" customWidth="1"/>
    <col min="7972" max="7973" width="9" style="7" bestFit="1" customWidth="1"/>
    <col min="7974" max="7974" width="9" style="7" customWidth="1"/>
    <col min="7975" max="7975" width="7.5546875" style="7" bestFit="1" customWidth="1"/>
    <col min="7976" max="7976" width="10.5546875" style="7" bestFit="1" customWidth="1"/>
    <col min="7977" max="7977" width="11.44140625" style="7"/>
    <col min="7978" max="7978" width="29.44140625" style="7" customWidth="1"/>
    <col min="7979" max="7979" width="9" style="7" bestFit="1" customWidth="1"/>
    <col min="7980" max="7980" width="7.5546875" style="7" bestFit="1" customWidth="1"/>
    <col min="7981" max="7981" width="10.44140625" style="7" bestFit="1" customWidth="1"/>
    <col min="7982" max="7985" width="7.5546875" style="7" bestFit="1" customWidth="1"/>
    <col min="7986" max="7986" width="6.88671875" style="7" bestFit="1" customWidth="1"/>
    <col min="7987" max="7987" width="9" style="7" bestFit="1" customWidth="1"/>
    <col min="7988" max="7989" width="7.5546875" style="7" bestFit="1" customWidth="1"/>
    <col min="7990" max="7991" width="9" style="7" bestFit="1" customWidth="1"/>
    <col min="7992" max="7992" width="9" style="7" customWidth="1"/>
    <col min="7993" max="7993" width="7.5546875" style="7" bestFit="1" customWidth="1"/>
    <col min="7994" max="7994" width="9" style="7" bestFit="1" customWidth="1"/>
    <col min="7995" max="7995" width="11.44140625" style="7"/>
    <col min="7996" max="7996" width="29.44140625" style="7" customWidth="1"/>
    <col min="7997" max="7997" width="9" style="7" bestFit="1" customWidth="1"/>
    <col min="7998" max="7998" width="7.5546875" style="7" bestFit="1" customWidth="1"/>
    <col min="7999" max="7999" width="10.44140625" style="7" bestFit="1" customWidth="1"/>
    <col min="8000" max="8003" width="7.5546875" style="7" bestFit="1" customWidth="1"/>
    <col min="8004" max="8004" width="6.88671875" style="7" bestFit="1" customWidth="1"/>
    <col min="8005" max="8005" width="9" style="7" bestFit="1" customWidth="1"/>
    <col min="8006" max="8007" width="7.5546875" style="7" bestFit="1" customWidth="1"/>
    <col min="8008" max="8009" width="9" style="7" bestFit="1" customWidth="1"/>
    <col min="8010" max="8010" width="9" style="7" customWidth="1"/>
    <col min="8011" max="8011" width="7.5546875" style="7" bestFit="1" customWidth="1"/>
    <col min="8012" max="8012" width="9" style="7" bestFit="1" customWidth="1"/>
    <col min="8013" max="8192" width="11.44140625" style="7"/>
    <col min="8193" max="8193" width="27.5546875" style="7" customWidth="1"/>
    <col min="8194" max="8194" width="10.44140625" style="7" bestFit="1" customWidth="1"/>
    <col min="8195" max="8195" width="9.109375" style="7" bestFit="1" customWidth="1"/>
    <col min="8196" max="8196" width="10.44140625" style="7" bestFit="1" customWidth="1"/>
    <col min="8197" max="8198" width="9.44140625" style="7" bestFit="1" customWidth="1"/>
    <col min="8199" max="8199" width="10.109375" style="7" bestFit="1" customWidth="1"/>
    <col min="8200" max="8200" width="9.109375" style="7" bestFit="1" customWidth="1"/>
    <col min="8201" max="8201" width="10" style="7" customWidth="1"/>
    <col min="8202" max="8205" width="9.44140625" style="7" bestFit="1" customWidth="1"/>
    <col min="8206" max="8206" width="9.109375" style="7" bestFit="1" customWidth="1"/>
    <col min="8207" max="8207" width="8.109375" style="7" bestFit="1" customWidth="1"/>
    <col min="8208" max="8208" width="7.5546875" style="7" bestFit="1" customWidth="1"/>
    <col min="8209" max="8210" width="7.5546875" style="7" customWidth="1"/>
    <col min="8211" max="8211" width="13.6640625" style="7" bestFit="1" customWidth="1"/>
    <col min="8212" max="8216" width="10.109375" style="7" customWidth="1"/>
    <col min="8217" max="8217" width="9" style="7" bestFit="1" customWidth="1"/>
    <col min="8218" max="8218" width="7.5546875" style="7" bestFit="1" customWidth="1"/>
    <col min="8219" max="8219" width="10.44140625" style="7" bestFit="1" customWidth="1"/>
    <col min="8220" max="8223" width="7.5546875" style="7" bestFit="1" customWidth="1"/>
    <col min="8224" max="8224" width="6.88671875" style="7" bestFit="1" customWidth="1"/>
    <col min="8225" max="8225" width="9" style="7" bestFit="1" customWidth="1"/>
    <col min="8226" max="8227" width="7.5546875" style="7" bestFit="1" customWidth="1"/>
    <col min="8228" max="8229" width="9" style="7" bestFit="1" customWidth="1"/>
    <col min="8230" max="8230" width="9" style="7" customWidth="1"/>
    <col min="8231" max="8231" width="7.5546875" style="7" bestFit="1" customWidth="1"/>
    <col min="8232" max="8232" width="10.5546875" style="7" bestFit="1" customWidth="1"/>
    <col min="8233" max="8233" width="11.44140625" style="7"/>
    <col min="8234" max="8234" width="29.44140625" style="7" customWidth="1"/>
    <col min="8235" max="8235" width="9" style="7" bestFit="1" customWidth="1"/>
    <col min="8236" max="8236" width="7.5546875" style="7" bestFit="1" customWidth="1"/>
    <col min="8237" max="8237" width="10.44140625" style="7" bestFit="1" customWidth="1"/>
    <col min="8238" max="8241" width="7.5546875" style="7" bestFit="1" customWidth="1"/>
    <col min="8242" max="8242" width="6.88671875" style="7" bestFit="1" customWidth="1"/>
    <col min="8243" max="8243" width="9" style="7" bestFit="1" customWidth="1"/>
    <col min="8244" max="8245" width="7.5546875" style="7" bestFit="1" customWidth="1"/>
    <col min="8246" max="8247" width="9" style="7" bestFit="1" customWidth="1"/>
    <col min="8248" max="8248" width="9" style="7" customWidth="1"/>
    <col min="8249" max="8249" width="7.5546875" style="7" bestFit="1" customWidth="1"/>
    <col min="8250" max="8250" width="9" style="7" bestFit="1" customWidth="1"/>
    <col min="8251" max="8251" width="11.44140625" style="7"/>
    <col min="8252" max="8252" width="29.44140625" style="7" customWidth="1"/>
    <col min="8253" max="8253" width="9" style="7" bestFit="1" customWidth="1"/>
    <col min="8254" max="8254" width="7.5546875" style="7" bestFit="1" customWidth="1"/>
    <col min="8255" max="8255" width="10.44140625" style="7" bestFit="1" customWidth="1"/>
    <col min="8256" max="8259" width="7.5546875" style="7" bestFit="1" customWidth="1"/>
    <col min="8260" max="8260" width="6.88671875" style="7" bestFit="1" customWidth="1"/>
    <col min="8261" max="8261" width="9" style="7" bestFit="1" customWidth="1"/>
    <col min="8262" max="8263" width="7.5546875" style="7" bestFit="1" customWidth="1"/>
    <col min="8264" max="8265" width="9" style="7" bestFit="1" customWidth="1"/>
    <col min="8266" max="8266" width="9" style="7" customWidth="1"/>
    <col min="8267" max="8267" width="7.5546875" style="7" bestFit="1" customWidth="1"/>
    <col min="8268" max="8268" width="9" style="7" bestFit="1" customWidth="1"/>
    <col min="8269" max="8448" width="11.44140625" style="7"/>
    <col min="8449" max="8449" width="27.5546875" style="7" customWidth="1"/>
    <col min="8450" max="8450" width="10.44140625" style="7" bestFit="1" customWidth="1"/>
    <col min="8451" max="8451" width="9.109375" style="7" bestFit="1" customWidth="1"/>
    <col min="8452" max="8452" width="10.44140625" style="7" bestFit="1" customWidth="1"/>
    <col min="8453" max="8454" width="9.44140625" style="7" bestFit="1" customWidth="1"/>
    <col min="8455" max="8455" width="10.109375" style="7" bestFit="1" customWidth="1"/>
    <col min="8456" max="8456" width="9.109375" style="7" bestFit="1" customWidth="1"/>
    <col min="8457" max="8457" width="10" style="7" customWidth="1"/>
    <col min="8458" max="8461" width="9.44140625" style="7" bestFit="1" customWidth="1"/>
    <col min="8462" max="8462" width="9.109375" style="7" bestFit="1" customWidth="1"/>
    <col min="8463" max="8463" width="8.109375" style="7" bestFit="1" customWidth="1"/>
    <col min="8464" max="8464" width="7.5546875" style="7" bestFit="1" customWidth="1"/>
    <col min="8465" max="8466" width="7.5546875" style="7" customWidth="1"/>
    <col min="8467" max="8467" width="13.6640625" style="7" bestFit="1" customWidth="1"/>
    <col min="8468" max="8472" width="10.109375" style="7" customWidth="1"/>
    <col min="8473" max="8473" width="9" style="7" bestFit="1" customWidth="1"/>
    <col min="8474" max="8474" width="7.5546875" style="7" bestFit="1" customWidth="1"/>
    <col min="8475" max="8475" width="10.44140625" style="7" bestFit="1" customWidth="1"/>
    <col min="8476" max="8479" width="7.5546875" style="7" bestFit="1" customWidth="1"/>
    <col min="8480" max="8480" width="6.88671875" style="7" bestFit="1" customWidth="1"/>
    <col min="8481" max="8481" width="9" style="7" bestFit="1" customWidth="1"/>
    <col min="8482" max="8483" width="7.5546875" style="7" bestFit="1" customWidth="1"/>
    <col min="8484" max="8485" width="9" style="7" bestFit="1" customWidth="1"/>
    <col min="8486" max="8486" width="9" style="7" customWidth="1"/>
    <col min="8487" max="8487" width="7.5546875" style="7" bestFit="1" customWidth="1"/>
    <col min="8488" max="8488" width="10.5546875" style="7" bestFit="1" customWidth="1"/>
    <col min="8489" max="8489" width="11.44140625" style="7"/>
    <col min="8490" max="8490" width="29.44140625" style="7" customWidth="1"/>
    <col min="8491" max="8491" width="9" style="7" bestFit="1" customWidth="1"/>
    <col min="8492" max="8492" width="7.5546875" style="7" bestFit="1" customWidth="1"/>
    <col min="8493" max="8493" width="10.44140625" style="7" bestFit="1" customWidth="1"/>
    <col min="8494" max="8497" width="7.5546875" style="7" bestFit="1" customWidth="1"/>
    <col min="8498" max="8498" width="6.88671875" style="7" bestFit="1" customWidth="1"/>
    <col min="8499" max="8499" width="9" style="7" bestFit="1" customWidth="1"/>
    <col min="8500" max="8501" width="7.5546875" style="7" bestFit="1" customWidth="1"/>
    <col min="8502" max="8503" width="9" style="7" bestFit="1" customWidth="1"/>
    <col min="8504" max="8504" width="9" style="7" customWidth="1"/>
    <col min="8505" max="8505" width="7.5546875" style="7" bestFit="1" customWidth="1"/>
    <col min="8506" max="8506" width="9" style="7" bestFit="1" customWidth="1"/>
    <col min="8507" max="8507" width="11.44140625" style="7"/>
    <col min="8508" max="8508" width="29.44140625" style="7" customWidth="1"/>
    <col min="8509" max="8509" width="9" style="7" bestFit="1" customWidth="1"/>
    <col min="8510" max="8510" width="7.5546875" style="7" bestFit="1" customWidth="1"/>
    <col min="8511" max="8511" width="10.44140625" style="7" bestFit="1" customWidth="1"/>
    <col min="8512" max="8515" width="7.5546875" style="7" bestFit="1" customWidth="1"/>
    <col min="8516" max="8516" width="6.88671875" style="7" bestFit="1" customWidth="1"/>
    <col min="8517" max="8517" width="9" style="7" bestFit="1" customWidth="1"/>
    <col min="8518" max="8519" width="7.5546875" style="7" bestFit="1" customWidth="1"/>
    <col min="8520" max="8521" width="9" style="7" bestFit="1" customWidth="1"/>
    <col min="8522" max="8522" width="9" style="7" customWidth="1"/>
    <col min="8523" max="8523" width="7.5546875" style="7" bestFit="1" customWidth="1"/>
    <col min="8524" max="8524" width="9" style="7" bestFit="1" customWidth="1"/>
    <col min="8525" max="8704" width="11.44140625" style="7"/>
    <col min="8705" max="8705" width="27.5546875" style="7" customWidth="1"/>
    <col min="8706" max="8706" width="10.44140625" style="7" bestFit="1" customWidth="1"/>
    <col min="8707" max="8707" width="9.109375" style="7" bestFit="1" customWidth="1"/>
    <col min="8708" max="8708" width="10.44140625" style="7" bestFit="1" customWidth="1"/>
    <col min="8709" max="8710" width="9.44140625" style="7" bestFit="1" customWidth="1"/>
    <col min="8711" max="8711" width="10.109375" style="7" bestFit="1" customWidth="1"/>
    <col min="8712" max="8712" width="9.109375" style="7" bestFit="1" customWidth="1"/>
    <col min="8713" max="8713" width="10" style="7" customWidth="1"/>
    <col min="8714" max="8717" width="9.44140625" style="7" bestFit="1" customWidth="1"/>
    <col min="8718" max="8718" width="9.109375" style="7" bestFit="1" customWidth="1"/>
    <col min="8719" max="8719" width="8.109375" style="7" bestFit="1" customWidth="1"/>
    <col min="8720" max="8720" width="7.5546875" style="7" bestFit="1" customWidth="1"/>
    <col min="8721" max="8722" width="7.5546875" style="7" customWidth="1"/>
    <col min="8723" max="8723" width="13.6640625" style="7" bestFit="1" customWidth="1"/>
    <col min="8724" max="8728" width="10.109375" style="7" customWidth="1"/>
    <col min="8729" max="8729" width="9" style="7" bestFit="1" customWidth="1"/>
    <col min="8730" max="8730" width="7.5546875" style="7" bestFit="1" customWidth="1"/>
    <col min="8731" max="8731" width="10.44140625" style="7" bestFit="1" customWidth="1"/>
    <col min="8732" max="8735" width="7.5546875" style="7" bestFit="1" customWidth="1"/>
    <col min="8736" max="8736" width="6.88671875" style="7" bestFit="1" customWidth="1"/>
    <col min="8737" max="8737" width="9" style="7" bestFit="1" customWidth="1"/>
    <col min="8738" max="8739" width="7.5546875" style="7" bestFit="1" customWidth="1"/>
    <col min="8740" max="8741" width="9" style="7" bestFit="1" customWidth="1"/>
    <col min="8742" max="8742" width="9" style="7" customWidth="1"/>
    <col min="8743" max="8743" width="7.5546875" style="7" bestFit="1" customWidth="1"/>
    <col min="8744" max="8744" width="10.5546875" style="7" bestFit="1" customWidth="1"/>
    <col min="8745" max="8745" width="11.44140625" style="7"/>
    <col min="8746" max="8746" width="29.44140625" style="7" customWidth="1"/>
    <col min="8747" max="8747" width="9" style="7" bestFit="1" customWidth="1"/>
    <col min="8748" max="8748" width="7.5546875" style="7" bestFit="1" customWidth="1"/>
    <col min="8749" max="8749" width="10.44140625" style="7" bestFit="1" customWidth="1"/>
    <col min="8750" max="8753" width="7.5546875" style="7" bestFit="1" customWidth="1"/>
    <col min="8754" max="8754" width="6.88671875" style="7" bestFit="1" customWidth="1"/>
    <col min="8755" max="8755" width="9" style="7" bestFit="1" customWidth="1"/>
    <col min="8756" max="8757" width="7.5546875" style="7" bestFit="1" customWidth="1"/>
    <col min="8758" max="8759" width="9" style="7" bestFit="1" customWidth="1"/>
    <col min="8760" max="8760" width="9" style="7" customWidth="1"/>
    <col min="8761" max="8761" width="7.5546875" style="7" bestFit="1" customWidth="1"/>
    <col min="8762" max="8762" width="9" style="7" bestFit="1" customWidth="1"/>
    <col min="8763" max="8763" width="11.44140625" style="7"/>
    <col min="8764" max="8764" width="29.44140625" style="7" customWidth="1"/>
    <col min="8765" max="8765" width="9" style="7" bestFit="1" customWidth="1"/>
    <col min="8766" max="8766" width="7.5546875" style="7" bestFit="1" customWidth="1"/>
    <col min="8767" max="8767" width="10.44140625" style="7" bestFit="1" customWidth="1"/>
    <col min="8768" max="8771" width="7.5546875" style="7" bestFit="1" customWidth="1"/>
    <col min="8772" max="8772" width="6.88671875" style="7" bestFit="1" customWidth="1"/>
    <col min="8773" max="8773" width="9" style="7" bestFit="1" customWidth="1"/>
    <col min="8774" max="8775" width="7.5546875" style="7" bestFit="1" customWidth="1"/>
    <col min="8776" max="8777" width="9" style="7" bestFit="1" customWidth="1"/>
    <col min="8778" max="8778" width="9" style="7" customWidth="1"/>
    <col min="8779" max="8779" width="7.5546875" style="7" bestFit="1" customWidth="1"/>
    <col min="8780" max="8780" width="9" style="7" bestFit="1" customWidth="1"/>
    <col min="8781" max="8960" width="11.44140625" style="7"/>
    <col min="8961" max="8961" width="27.5546875" style="7" customWidth="1"/>
    <col min="8962" max="8962" width="10.44140625" style="7" bestFit="1" customWidth="1"/>
    <col min="8963" max="8963" width="9.109375" style="7" bestFit="1" customWidth="1"/>
    <col min="8964" max="8964" width="10.44140625" style="7" bestFit="1" customWidth="1"/>
    <col min="8965" max="8966" width="9.44140625" style="7" bestFit="1" customWidth="1"/>
    <col min="8967" max="8967" width="10.109375" style="7" bestFit="1" customWidth="1"/>
    <col min="8968" max="8968" width="9.109375" style="7" bestFit="1" customWidth="1"/>
    <col min="8969" max="8969" width="10" style="7" customWidth="1"/>
    <col min="8970" max="8973" width="9.44140625" style="7" bestFit="1" customWidth="1"/>
    <col min="8974" max="8974" width="9.109375" style="7" bestFit="1" customWidth="1"/>
    <col min="8975" max="8975" width="8.109375" style="7" bestFit="1" customWidth="1"/>
    <col min="8976" max="8976" width="7.5546875" style="7" bestFit="1" customWidth="1"/>
    <col min="8977" max="8978" width="7.5546875" style="7" customWidth="1"/>
    <col min="8979" max="8979" width="13.6640625" style="7" bestFit="1" customWidth="1"/>
    <col min="8980" max="8984" width="10.109375" style="7" customWidth="1"/>
    <col min="8985" max="8985" width="9" style="7" bestFit="1" customWidth="1"/>
    <col min="8986" max="8986" width="7.5546875" style="7" bestFit="1" customWidth="1"/>
    <col min="8987" max="8987" width="10.44140625" style="7" bestFit="1" customWidth="1"/>
    <col min="8988" max="8991" width="7.5546875" style="7" bestFit="1" customWidth="1"/>
    <col min="8992" max="8992" width="6.88671875" style="7" bestFit="1" customWidth="1"/>
    <col min="8993" max="8993" width="9" style="7" bestFit="1" customWidth="1"/>
    <col min="8994" max="8995" width="7.5546875" style="7" bestFit="1" customWidth="1"/>
    <col min="8996" max="8997" width="9" style="7" bestFit="1" customWidth="1"/>
    <col min="8998" max="8998" width="9" style="7" customWidth="1"/>
    <col min="8999" max="8999" width="7.5546875" style="7" bestFit="1" customWidth="1"/>
    <col min="9000" max="9000" width="10.5546875" style="7" bestFit="1" customWidth="1"/>
    <col min="9001" max="9001" width="11.44140625" style="7"/>
    <col min="9002" max="9002" width="29.44140625" style="7" customWidth="1"/>
    <col min="9003" max="9003" width="9" style="7" bestFit="1" customWidth="1"/>
    <col min="9004" max="9004" width="7.5546875" style="7" bestFit="1" customWidth="1"/>
    <col min="9005" max="9005" width="10.44140625" style="7" bestFit="1" customWidth="1"/>
    <col min="9006" max="9009" width="7.5546875" style="7" bestFit="1" customWidth="1"/>
    <col min="9010" max="9010" width="6.88671875" style="7" bestFit="1" customWidth="1"/>
    <col min="9011" max="9011" width="9" style="7" bestFit="1" customWidth="1"/>
    <col min="9012" max="9013" width="7.5546875" style="7" bestFit="1" customWidth="1"/>
    <col min="9014" max="9015" width="9" style="7" bestFit="1" customWidth="1"/>
    <col min="9016" max="9016" width="9" style="7" customWidth="1"/>
    <col min="9017" max="9017" width="7.5546875" style="7" bestFit="1" customWidth="1"/>
    <col min="9018" max="9018" width="9" style="7" bestFit="1" customWidth="1"/>
    <col min="9019" max="9019" width="11.44140625" style="7"/>
    <col min="9020" max="9020" width="29.44140625" style="7" customWidth="1"/>
    <col min="9021" max="9021" width="9" style="7" bestFit="1" customWidth="1"/>
    <col min="9022" max="9022" width="7.5546875" style="7" bestFit="1" customWidth="1"/>
    <col min="9023" max="9023" width="10.44140625" style="7" bestFit="1" customWidth="1"/>
    <col min="9024" max="9027" width="7.5546875" style="7" bestFit="1" customWidth="1"/>
    <col min="9028" max="9028" width="6.88671875" style="7" bestFit="1" customWidth="1"/>
    <col min="9029" max="9029" width="9" style="7" bestFit="1" customWidth="1"/>
    <col min="9030" max="9031" width="7.5546875" style="7" bestFit="1" customWidth="1"/>
    <col min="9032" max="9033" width="9" style="7" bestFit="1" customWidth="1"/>
    <col min="9034" max="9034" width="9" style="7" customWidth="1"/>
    <col min="9035" max="9035" width="7.5546875" style="7" bestFit="1" customWidth="1"/>
    <col min="9036" max="9036" width="9" style="7" bestFit="1" customWidth="1"/>
    <col min="9037" max="9216" width="11.44140625" style="7"/>
    <col min="9217" max="9217" width="27.5546875" style="7" customWidth="1"/>
    <col min="9218" max="9218" width="10.44140625" style="7" bestFit="1" customWidth="1"/>
    <col min="9219" max="9219" width="9.109375" style="7" bestFit="1" customWidth="1"/>
    <col min="9220" max="9220" width="10.44140625" style="7" bestFit="1" customWidth="1"/>
    <col min="9221" max="9222" width="9.44140625" style="7" bestFit="1" customWidth="1"/>
    <col min="9223" max="9223" width="10.109375" style="7" bestFit="1" customWidth="1"/>
    <col min="9224" max="9224" width="9.109375" style="7" bestFit="1" customWidth="1"/>
    <col min="9225" max="9225" width="10" style="7" customWidth="1"/>
    <col min="9226" max="9229" width="9.44140625" style="7" bestFit="1" customWidth="1"/>
    <col min="9230" max="9230" width="9.109375" style="7" bestFit="1" customWidth="1"/>
    <col min="9231" max="9231" width="8.109375" style="7" bestFit="1" customWidth="1"/>
    <col min="9232" max="9232" width="7.5546875" style="7" bestFit="1" customWidth="1"/>
    <col min="9233" max="9234" width="7.5546875" style="7" customWidth="1"/>
    <col min="9235" max="9235" width="13.6640625" style="7" bestFit="1" customWidth="1"/>
    <col min="9236" max="9240" width="10.109375" style="7" customWidth="1"/>
    <col min="9241" max="9241" width="9" style="7" bestFit="1" customWidth="1"/>
    <col min="9242" max="9242" width="7.5546875" style="7" bestFit="1" customWidth="1"/>
    <col min="9243" max="9243" width="10.44140625" style="7" bestFit="1" customWidth="1"/>
    <col min="9244" max="9247" width="7.5546875" style="7" bestFit="1" customWidth="1"/>
    <col min="9248" max="9248" width="6.88671875" style="7" bestFit="1" customWidth="1"/>
    <col min="9249" max="9249" width="9" style="7" bestFit="1" customWidth="1"/>
    <col min="9250" max="9251" width="7.5546875" style="7" bestFit="1" customWidth="1"/>
    <col min="9252" max="9253" width="9" style="7" bestFit="1" customWidth="1"/>
    <col min="9254" max="9254" width="9" style="7" customWidth="1"/>
    <col min="9255" max="9255" width="7.5546875" style="7" bestFit="1" customWidth="1"/>
    <col min="9256" max="9256" width="10.5546875" style="7" bestFit="1" customWidth="1"/>
    <col min="9257" max="9257" width="11.44140625" style="7"/>
    <col min="9258" max="9258" width="29.44140625" style="7" customWidth="1"/>
    <col min="9259" max="9259" width="9" style="7" bestFit="1" customWidth="1"/>
    <col min="9260" max="9260" width="7.5546875" style="7" bestFit="1" customWidth="1"/>
    <col min="9261" max="9261" width="10.44140625" style="7" bestFit="1" customWidth="1"/>
    <col min="9262" max="9265" width="7.5546875" style="7" bestFit="1" customWidth="1"/>
    <col min="9266" max="9266" width="6.88671875" style="7" bestFit="1" customWidth="1"/>
    <col min="9267" max="9267" width="9" style="7" bestFit="1" customWidth="1"/>
    <col min="9268" max="9269" width="7.5546875" style="7" bestFit="1" customWidth="1"/>
    <col min="9270" max="9271" width="9" style="7" bestFit="1" customWidth="1"/>
    <col min="9272" max="9272" width="9" style="7" customWidth="1"/>
    <col min="9273" max="9273" width="7.5546875" style="7" bestFit="1" customWidth="1"/>
    <col min="9274" max="9274" width="9" style="7" bestFit="1" customWidth="1"/>
    <col min="9275" max="9275" width="11.44140625" style="7"/>
    <col min="9276" max="9276" width="29.44140625" style="7" customWidth="1"/>
    <col min="9277" max="9277" width="9" style="7" bestFit="1" customWidth="1"/>
    <col min="9278" max="9278" width="7.5546875" style="7" bestFit="1" customWidth="1"/>
    <col min="9279" max="9279" width="10.44140625" style="7" bestFit="1" customWidth="1"/>
    <col min="9280" max="9283" width="7.5546875" style="7" bestFit="1" customWidth="1"/>
    <col min="9284" max="9284" width="6.88671875" style="7" bestFit="1" customWidth="1"/>
    <col min="9285" max="9285" width="9" style="7" bestFit="1" customWidth="1"/>
    <col min="9286" max="9287" width="7.5546875" style="7" bestFit="1" customWidth="1"/>
    <col min="9288" max="9289" width="9" style="7" bestFit="1" customWidth="1"/>
    <col min="9290" max="9290" width="9" style="7" customWidth="1"/>
    <col min="9291" max="9291" width="7.5546875" style="7" bestFit="1" customWidth="1"/>
    <col min="9292" max="9292" width="9" style="7" bestFit="1" customWidth="1"/>
    <col min="9293" max="9472" width="11.44140625" style="7"/>
    <col min="9473" max="9473" width="27.5546875" style="7" customWidth="1"/>
    <col min="9474" max="9474" width="10.44140625" style="7" bestFit="1" customWidth="1"/>
    <col min="9475" max="9475" width="9.109375" style="7" bestFit="1" customWidth="1"/>
    <col min="9476" max="9476" width="10.44140625" style="7" bestFit="1" customWidth="1"/>
    <col min="9477" max="9478" width="9.44140625" style="7" bestFit="1" customWidth="1"/>
    <col min="9479" max="9479" width="10.109375" style="7" bestFit="1" customWidth="1"/>
    <col min="9480" max="9480" width="9.109375" style="7" bestFit="1" customWidth="1"/>
    <col min="9481" max="9481" width="10" style="7" customWidth="1"/>
    <col min="9482" max="9485" width="9.44140625" style="7" bestFit="1" customWidth="1"/>
    <col min="9486" max="9486" width="9.109375" style="7" bestFit="1" customWidth="1"/>
    <col min="9487" max="9487" width="8.109375" style="7" bestFit="1" customWidth="1"/>
    <col min="9488" max="9488" width="7.5546875" style="7" bestFit="1" customWidth="1"/>
    <col min="9489" max="9490" width="7.5546875" style="7" customWidth="1"/>
    <col min="9491" max="9491" width="13.6640625" style="7" bestFit="1" customWidth="1"/>
    <col min="9492" max="9496" width="10.109375" style="7" customWidth="1"/>
    <col min="9497" max="9497" width="9" style="7" bestFit="1" customWidth="1"/>
    <col min="9498" max="9498" width="7.5546875" style="7" bestFit="1" customWidth="1"/>
    <col min="9499" max="9499" width="10.44140625" style="7" bestFit="1" customWidth="1"/>
    <col min="9500" max="9503" width="7.5546875" style="7" bestFit="1" customWidth="1"/>
    <col min="9504" max="9504" width="6.88671875" style="7" bestFit="1" customWidth="1"/>
    <col min="9505" max="9505" width="9" style="7" bestFit="1" customWidth="1"/>
    <col min="9506" max="9507" width="7.5546875" style="7" bestFit="1" customWidth="1"/>
    <col min="9508" max="9509" width="9" style="7" bestFit="1" customWidth="1"/>
    <col min="9510" max="9510" width="9" style="7" customWidth="1"/>
    <col min="9511" max="9511" width="7.5546875" style="7" bestFit="1" customWidth="1"/>
    <col min="9512" max="9512" width="10.5546875" style="7" bestFit="1" customWidth="1"/>
    <col min="9513" max="9513" width="11.44140625" style="7"/>
    <col min="9514" max="9514" width="29.44140625" style="7" customWidth="1"/>
    <col min="9515" max="9515" width="9" style="7" bestFit="1" customWidth="1"/>
    <col min="9516" max="9516" width="7.5546875" style="7" bestFit="1" customWidth="1"/>
    <col min="9517" max="9517" width="10.44140625" style="7" bestFit="1" customWidth="1"/>
    <col min="9518" max="9521" width="7.5546875" style="7" bestFit="1" customWidth="1"/>
    <col min="9522" max="9522" width="6.88671875" style="7" bestFit="1" customWidth="1"/>
    <col min="9523" max="9523" width="9" style="7" bestFit="1" customWidth="1"/>
    <col min="9524" max="9525" width="7.5546875" style="7" bestFit="1" customWidth="1"/>
    <col min="9526" max="9527" width="9" style="7" bestFit="1" customWidth="1"/>
    <col min="9528" max="9528" width="9" style="7" customWidth="1"/>
    <col min="9529" max="9529" width="7.5546875" style="7" bestFit="1" customWidth="1"/>
    <col min="9530" max="9530" width="9" style="7" bestFit="1" customWidth="1"/>
    <col min="9531" max="9531" width="11.44140625" style="7"/>
    <col min="9532" max="9532" width="29.44140625" style="7" customWidth="1"/>
    <col min="9533" max="9533" width="9" style="7" bestFit="1" customWidth="1"/>
    <col min="9534" max="9534" width="7.5546875" style="7" bestFit="1" customWidth="1"/>
    <col min="9535" max="9535" width="10.44140625" style="7" bestFit="1" customWidth="1"/>
    <col min="9536" max="9539" width="7.5546875" style="7" bestFit="1" customWidth="1"/>
    <col min="9540" max="9540" width="6.88671875" style="7" bestFit="1" customWidth="1"/>
    <col min="9541" max="9541" width="9" style="7" bestFit="1" customWidth="1"/>
    <col min="9542" max="9543" width="7.5546875" style="7" bestFit="1" customWidth="1"/>
    <col min="9544" max="9545" width="9" style="7" bestFit="1" customWidth="1"/>
    <col min="9546" max="9546" width="9" style="7" customWidth="1"/>
    <col min="9547" max="9547" width="7.5546875" style="7" bestFit="1" customWidth="1"/>
    <col min="9548" max="9548" width="9" style="7" bestFit="1" customWidth="1"/>
    <col min="9549" max="9728" width="11.44140625" style="7"/>
    <col min="9729" max="9729" width="27.5546875" style="7" customWidth="1"/>
    <col min="9730" max="9730" width="10.44140625" style="7" bestFit="1" customWidth="1"/>
    <col min="9731" max="9731" width="9.109375" style="7" bestFit="1" customWidth="1"/>
    <col min="9732" max="9732" width="10.44140625" style="7" bestFit="1" customWidth="1"/>
    <col min="9733" max="9734" width="9.44140625" style="7" bestFit="1" customWidth="1"/>
    <col min="9735" max="9735" width="10.109375" style="7" bestFit="1" customWidth="1"/>
    <col min="9736" max="9736" width="9.109375" style="7" bestFit="1" customWidth="1"/>
    <col min="9737" max="9737" width="10" style="7" customWidth="1"/>
    <col min="9738" max="9741" width="9.44140625" style="7" bestFit="1" customWidth="1"/>
    <col min="9742" max="9742" width="9.109375" style="7" bestFit="1" customWidth="1"/>
    <col min="9743" max="9743" width="8.109375" style="7" bestFit="1" customWidth="1"/>
    <col min="9744" max="9744" width="7.5546875" style="7" bestFit="1" customWidth="1"/>
    <col min="9745" max="9746" width="7.5546875" style="7" customWidth="1"/>
    <col min="9747" max="9747" width="13.6640625" style="7" bestFit="1" customWidth="1"/>
    <col min="9748" max="9752" width="10.109375" style="7" customWidth="1"/>
    <col min="9753" max="9753" width="9" style="7" bestFit="1" customWidth="1"/>
    <col min="9754" max="9754" width="7.5546875" style="7" bestFit="1" customWidth="1"/>
    <col min="9755" max="9755" width="10.44140625" style="7" bestFit="1" customWidth="1"/>
    <col min="9756" max="9759" width="7.5546875" style="7" bestFit="1" customWidth="1"/>
    <col min="9760" max="9760" width="6.88671875" style="7" bestFit="1" customWidth="1"/>
    <col min="9761" max="9761" width="9" style="7" bestFit="1" customWidth="1"/>
    <col min="9762" max="9763" width="7.5546875" style="7" bestFit="1" customWidth="1"/>
    <col min="9764" max="9765" width="9" style="7" bestFit="1" customWidth="1"/>
    <col min="9766" max="9766" width="9" style="7" customWidth="1"/>
    <col min="9767" max="9767" width="7.5546875" style="7" bestFit="1" customWidth="1"/>
    <col min="9768" max="9768" width="10.5546875" style="7" bestFit="1" customWidth="1"/>
    <col min="9769" max="9769" width="11.44140625" style="7"/>
    <col min="9770" max="9770" width="29.44140625" style="7" customWidth="1"/>
    <col min="9771" max="9771" width="9" style="7" bestFit="1" customWidth="1"/>
    <col min="9772" max="9772" width="7.5546875" style="7" bestFit="1" customWidth="1"/>
    <col min="9773" max="9773" width="10.44140625" style="7" bestFit="1" customWidth="1"/>
    <col min="9774" max="9777" width="7.5546875" style="7" bestFit="1" customWidth="1"/>
    <col min="9778" max="9778" width="6.88671875" style="7" bestFit="1" customWidth="1"/>
    <col min="9779" max="9779" width="9" style="7" bestFit="1" customWidth="1"/>
    <col min="9780" max="9781" width="7.5546875" style="7" bestFit="1" customWidth="1"/>
    <col min="9782" max="9783" width="9" style="7" bestFit="1" customWidth="1"/>
    <col min="9784" max="9784" width="9" style="7" customWidth="1"/>
    <col min="9785" max="9785" width="7.5546875" style="7" bestFit="1" customWidth="1"/>
    <col min="9786" max="9786" width="9" style="7" bestFit="1" customWidth="1"/>
    <col min="9787" max="9787" width="11.44140625" style="7"/>
    <col min="9788" max="9788" width="29.44140625" style="7" customWidth="1"/>
    <col min="9789" max="9789" width="9" style="7" bestFit="1" customWidth="1"/>
    <col min="9790" max="9790" width="7.5546875" style="7" bestFit="1" customWidth="1"/>
    <col min="9791" max="9791" width="10.44140625" style="7" bestFit="1" customWidth="1"/>
    <col min="9792" max="9795" width="7.5546875" style="7" bestFit="1" customWidth="1"/>
    <col min="9796" max="9796" width="6.88671875" style="7" bestFit="1" customWidth="1"/>
    <col min="9797" max="9797" width="9" style="7" bestFit="1" customWidth="1"/>
    <col min="9798" max="9799" width="7.5546875" style="7" bestFit="1" customWidth="1"/>
    <col min="9800" max="9801" width="9" style="7" bestFit="1" customWidth="1"/>
    <col min="9802" max="9802" width="9" style="7" customWidth="1"/>
    <col min="9803" max="9803" width="7.5546875" style="7" bestFit="1" customWidth="1"/>
    <col min="9804" max="9804" width="9" style="7" bestFit="1" customWidth="1"/>
    <col min="9805" max="9984" width="11.44140625" style="7"/>
    <col min="9985" max="9985" width="27.5546875" style="7" customWidth="1"/>
    <col min="9986" max="9986" width="10.44140625" style="7" bestFit="1" customWidth="1"/>
    <col min="9987" max="9987" width="9.109375" style="7" bestFit="1" customWidth="1"/>
    <col min="9988" max="9988" width="10.44140625" style="7" bestFit="1" customWidth="1"/>
    <col min="9989" max="9990" width="9.44140625" style="7" bestFit="1" customWidth="1"/>
    <col min="9991" max="9991" width="10.109375" style="7" bestFit="1" customWidth="1"/>
    <col min="9992" max="9992" width="9.109375" style="7" bestFit="1" customWidth="1"/>
    <col min="9993" max="9993" width="10" style="7" customWidth="1"/>
    <col min="9994" max="9997" width="9.44140625" style="7" bestFit="1" customWidth="1"/>
    <col min="9998" max="9998" width="9.109375" style="7" bestFit="1" customWidth="1"/>
    <col min="9999" max="9999" width="8.109375" style="7" bestFit="1" customWidth="1"/>
    <col min="10000" max="10000" width="7.5546875" style="7" bestFit="1" customWidth="1"/>
    <col min="10001" max="10002" width="7.5546875" style="7" customWidth="1"/>
    <col min="10003" max="10003" width="13.6640625" style="7" bestFit="1" customWidth="1"/>
    <col min="10004" max="10008" width="10.109375" style="7" customWidth="1"/>
    <col min="10009" max="10009" width="9" style="7" bestFit="1" customWidth="1"/>
    <col min="10010" max="10010" width="7.5546875" style="7" bestFit="1" customWidth="1"/>
    <col min="10011" max="10011" width="10.44140625" style="7" bestFit="1" customWidth="1"/>
    <col min="10012" max="10015" width="7.5546875" style="7" bestFit="1" customWidth="1"/>
    <col min="10016" max="10016" width="6.88671875" style="7" bestFit="1" customWidth="1"/>
    <col min="10017" max="10017" width="9" style="7" bestFit="1" customWidth="1"/>
    <col min="10018" max="10019" width="7.5546875" style="7" bestFit="1" customWidth="1"/>
    <col min="10020" max="10021" width="9" style="7" bestFit="1" customWidth="1"/>
    <col min="10022" max="10022" width="9" style="7" customWidth="1"/>
    <col min="10023" max="10023" width="7.5546875" style="7" bestFit="1" customWidth="1"/>
    <col min="10024" max="10024" width="10.5546875" style="7" bestFit="1" customWidth="1"/>
    <col min="10025" max="10025" width="11.44140625" style="7"/>
    <col min="10026" max="10026" width="29.44140625" style="7" customWidth="1"/>
    <col min="10027" max="10027" width="9" style="7" bestFit="1" customWidth="1"/>
    <col min="10028" max="10028" width="7.5546875" style="7" bestFit="1" customWidth="1"/>
    <col min="10029" max="10029" width="10.44140625" style="7" bestFit="1" customWidth="1"/>
    <col min="10030" max="10033" width="7.5546875" style="7" bestFit="1" customWidth="1"/>
    <col min="10034" max="10034" width="6.88671875" style="7" bestFit="1" customWidth="1"/>
    <col min="10035" max="10035" width="9" style="7" bestFit="1" customWidth="1"/>
    <col min="10036" max="10037" width="7.5546875" style="7" bestFit="1" customWidth="1"/>
    <col min="10038" max="10039" width="9" style="7" bestFit="1" customWidth="1"/>
    <col min="10040" max="10040" width="9" style="7" customWidth="1"/>
    <col min="10041" max="10041" width="7.5546875" style="7" bestFit="1" customWidth="1"/>
    <col min="10042" max="10042" width="9" style="7" bestFit="1" customWidth="1"/>
    <col min="10043" max="10043" width="11.44140625" style="7"/>
    <col min="10044" max="10044" width="29.44140625" style="7" customWidth="1"/>
    <col min="10045" max="10045" width="9" style="7" bestFit="1" customWidth="1"/>
    <col min="10046" max="10046" width="7.5546875" style="7" bestFit="1" customWidth="1"/>
    <col min="10047" max="10047" width="10.44140625" style="7" bestFit="1" customWidth="1"/>
    <col min="10048" max="10051" width="7.5546875" style="7" bestFit="1" customWidth="1"/>
    <col min="10052" max="10052" width="6.88671875" style="7" bestFit="1" customWidth="1"/>
    <col min="10053" max="10053" width="9" style="7" bestFit="1" customWidth="1"/>
    <col min="10054" max="10055" width="7.5546875" style="7" bestFit="1" customWidth="1"/>
    <col min="10056" max="10057" width="9" style="7" bestFit="1" customWidth="1"/>
    <col min="10058" max="10058" width="9" style="7" customWidth="1"/>
    <col min="10059" max="10059" width="7.5546875" style="7" bestFit="1" customWidth="1"/>
    <col min="10060" max="10060" width="9" style="7" bestFit="1" customWidth="1"/>
    <col min="10061" max="10240" width="11.44140625" style="7"/>
    <col min="10241" max="10241" width="27.5546875" style="7" customWidth="1"/>
    <col min="10242" max="10242" width="10.44140625" style="7" bestFit="1" customWidth="1"/>
    <col min="10243" max="10243" width="9.109375" style="7" bestFit="1" customWidth="1"/>
    <col min="10244" max="10244" width="10.44140625" style="7" bestFit="1" customWidth="1"/>
    <col min="10245" max="10246" width="9.44140625" style="7" bestFit="1" customWidth="1"/>
    <col min="10247" max="10247" width="10.109375" style="7" bestFit="1" customWidth="1"/>
    <col min="10248" max="10248" width="9.109375" style="7" bestFit="1" customWidth="1"/>
    <col min="10249" max="10249" width="10" style="7" customWidth="1"/>
    <col min="10250" max="10253" width="9.44140625" style="7" bestFit="1" customWidth="1"/>
    <col min="10254" max="10254" width="9.109375" style="7" bestFit="1" customWidth="1"/>
    <col min="10255" max="10255" width="8.109375" style="7" bestFit="1" customWidth="1"/>
    <col min="10256" max="10256" width="7.5546875" style="7" bestFit="1" customWidth="1"/>
    <col min="10257" max="10258" width="7.5546875" style="7" customWidth="1"/>
    <col min="10259" max="10259" width="13.6640625" style="7" bestFit="1" customWidth="1"/>
    <col min="10260" max="10264" width="10.109375" style="7" customWidth="1"/>
    <col min="10265" max="10265" width="9" style="7" bestFit="1" customWidth="1"/>
    <col min="10266" max="10266" width="7.5546875" style="7" bestFit="1" customWidth="1"/>
    <col min="10267" max="10267" width="10.44140625" style="7" bestFit="1" customWidth="1"/>
    <col min="10268" max="10271" width="7.5546875" style="7" bestFit="1" customWidth="1"/>
    <col min="10272" max="10272" width="6.88671875" style="7" bestFit="1" customWidth="1"/>
    <col min="10273" max="10273" width="9" style="7" bestFit="1" customWidth="1"/>
    <col min="10274" max="10275" width="7.5546875" style="7" bestFit="1" customWidth="1"/>
    <col min="10276" max="10277" width="9" style="7" bestFit="1" customWidth="1"/>
    <col min="10278" max="10278" width="9" style="7" customWidth="1"/>
    <col min="10279" max="10279" width="7.5546875" style="7" bestFit="1" customWidth="1"/>
    <col min="10280" max="10280" width="10.5546875" style="7" bestFit="1" customWidth="1"/>
    <col min="10281" max="10281" width="11.44140625" style="7"/>
    <col min="10282" max="10282" width="29.44140625" style="7" customWidth="1"/>
    <col min="10283" max="10283" width="9" style="7" bestFit="1" customWidth="1"/>
    <col min="10284" max="10284" width="7.5546875" style="7" bestFit="1" customWidth="1"/>
    <col min="10285" max="10285" width="10.44140625" style="7" bestFit="1" customWidth="1"/>
    <col min="10286" max="10289" width="7.5546875" style="7" bestFit="1" customWidth="1"/>
    <col min="10290" max="10290" width="6.88671875" style="7" bestFit="1" customWidth="1"/>
    <col min="10291" max="10291" width="9" style="7" bestFit="1" customWidth="1"/>
    <col min="10292" max="10293" width="7.5546875" style="7" bestFit="1" customWidth="1"/>
    <col min="10294" max="10295" width="9" style="7" bestFit="1" customWidth="1"/>
    <col min="10296" max="10296" width="9" style="7" customWidth="1"/>
    <col min="10297" max="10297" width="7.5546875" style="7" bestFit="1" customWidth="1"/>
    <col min="10298" max="10298" width="9" style="7" bestFit="1" customWidth="1"/>
    <col min="10299" max="10299" width="11.44140625" style="7"/>
    <col min="10300" max="10300" width="29.44140625" style="7" customWidth="1"/>
    <col min="10301" max="10301" width="9" style="7" bestFit="1" customWidth="1"/>
    <col min="10302" max="10302" width="7.5546875" style="7" bestFit="1" customWidth="1"/>
    <col min="10303" max="10303" width="10.44140625" style="7" bestFit="1" customWidth="1"/>
    <col min="10304" max="10307" width="7.5546875" style="7" bestFit="1" customWidth="1"/>
    <col min="10308" max="10308" width="6.88671875" style="7" bestFit="1" customWidth="1"/>
    <col min="10309" max="10309" width="9" style="7" bestFit="1" customWidth="1"/>
    <col min="10310" max="10311" width="7.5546875" style="7" bestFit="1" customWidth="1"/>
    <col min="10312" max="10313" width="9" style="7" bestFit="1" customWidth="1"/>
    <col min="10314" max="10314" width="9" style="7" customWidth="1"/>
    <col min="10315" max="10315" width="7.5546875" style="7" bestFit="1" customWidth="1"/>
    <col min="10316" max="10316" width="9" style="7" bestFit="1" customWidth="1"/>
    <col min="10317" max="10496" width="11.44140625" style="7"/>
    <col min="10497" max="10497" width="27.5546875" style="7" customWidth="1"/>
    <col min="10498" max="10498" width="10.44140625" style="7" bestFit="1" customWidth="1"/>
    <col min="10499" max="10499" width="9.109375" style="7" bestFit="1" customWidth="1"/>
    <col min="10500" max="10500" width="10.44140625" style="7" bestFit="1" customWidth="1"/>
    <col min="10501" max="10502" width="9.44140625" style="7" bestFit="1" customWidth="1"/>
    <col min="10503" max="10503" width="10.109375" style="7" bestFit="1" customWidth="1"/>
    <col min="10504" max="10504" width="9.109375" style="7" bestFit="1" customWidth="1"/>
    <col min="10505" max="10505" width="10" style="7" customWidth="1"/>
    <col min="10506" max="10509" width="9.44140625" style="7" bestFit="1" customWidth="1"/>
    <col min="10510" max="10510" width="9.109375" style="7" bestFit="1" customWidth="1"/>
    <col min="10511" max="10511" width="8.109375" style="7" bestFit="1" customWidth="1"/>
    <col min="10512" max="10512" width="7.5546875" style="7" bestFit="1" customWidth="1"/>
    <col min="10513" max="10514" width="7.5546875" style="7" customWidth="1"/>
    <col min="10515" max="10515" width="13.6640625" style="7" bestFit="1" customWidth="1"/>
    <col min="10516" max="10520" width="10.109375" style="7" customWidth="1"/>
    <col min="10521" max="10521" width="9" style="7" bestFit="1" customWidth="1"/>
    <col min="10522" max="10522" width="7.5546875" style="7" bestFit="1" customWidth="1"/>
    <col min="10523" max="10523" width="10.44140625" style="7" bestFit="1" customWidth="1"/>
    <col min="10524" max="10527" width="7.5546875" style="7" bestFit="1" customWidth="1"/>
    <col min="10528" max="10528" width="6.88671875" style="7" bestFit="1" customWidth="1"/>
    <col min="10529" max="10529" width="9" style="7" bestFit="1" customWidth="1"/>
    <col min="10530" max="10531" width="7.5546875" style="7" bestFit="1" customWidth="1"/>
    <col min="10532" max="10533" width="9" style="7" bestFit="1" customWidth="1"/>
    <col min="10534" max="10534" width="9" style="7" customWidth="1"/>
    <col min="10535" max="10535" width="7.5546875" style="7" bestFit="1" customWidth="1"/>
    <col min="10536" max="10536" width="10.5546875" style="7" bestFit="1" customWidth="1"/>
    <col min="10537" max="10537" width="11.44140625" style="7"/>
    <col min="10538" max="10538" width="29.44140625" style="7" customWidth="1"/>
    <col min="10539" max="10539" width="9" style="7" bestFit="1" customWidth="1"/>
    <col min="10540" max="10540" width="7.5546875" style="7" bestFit="1" customWidth="1"/>
    <col min="10541" max="10541" width="10.44140625" style="7" bestFit="1" customWidth="1"/>
    <col min="10542" max="10545" width="7.5546875" style="7" bestFit="1" customWidth="1"/>
    <col min="10546" max="10546" width="6.88671875" style="7" bestFit="1" customWidth="1"/>
    <col min="10547" max="10547" width="9" style="7" bestFit="1" customWidth="1"/>
    <col min="10548" max="10549" width="7.5546875" style="7" bestFit="1" customWidth="1"/>
    <col min="10550" max="10551" width="9" style="7" bestFit="1" customWidth="1"/>
    <col min="10552" max="10552" width="9" style="7" customWidth="1"/>
    <col min="10553" max="10553" width="7.5546875" style="7" bestFit="1" customWidth="1"/>
    <col min="10554" max="10554" width="9" style="7" bestFit="1" customWidth="1"/>
    <col min="10555" max="10555" width="11.44140625" style="7"/>
    <col min="10556" max="10556" width="29.44140625" style="7" customWidth="1"/>
    <col min="10557" max="10557" width="9" style="7" bestFit="1" customWidth="1"/>
    <col min="10558" max="10558" width="7.5546875" style="7" bestFit="1" customWidth="1"/>
    <col min="10559" max="10559" width="10.44140625" style="7" bestFit="1" customWidth="1"/>
    <col min="10560" max="10563" width="7.5546875" style="7" bestFit="1" customWidth="1"/>
    <col min="10564" max="10564" width="6.88671875" style="7" bestFit="1" customWidth="1"/>
    <col min="10565" max="10565" width="9" style="7" bestFit="1" customWidth="1"/>
    <col min="10566" max="10567" width="7.5546875" style="7" bestFit="1" customWidth="1"/>
    <col min="10568" max="10569" width="9" style="7" bestFit="1" customWidth="1"/>
    <col min="10570" max="10570" width="9" style="7" customWidth="1"/>
    <col min="10571" max="10571" width="7.5546875" style="7" bestFit="1" customWidth="1"/>
    <col min="10572" max="10572" width="9" style="7" bestFit="1" customWidth="1"/>
    <col min="10573" max="10752" width="11.44140625" style="7"/>
    <col min="10753" max="10753" width="27.5546875" style="7" customWidth="1"/>
    <col min="10754" max="10754" width="10.44140625" style="7" bestFit="1" customWidth="1"/>
    <col min="10755" max="10755" width="9.109375" style="7" bestFit="1" customWidth="1"/>
    <col min="10756" max="10756" width="10.44140625" style="7" bestFit="1" customWidth="1"/>
    <col min="10757" max="10758" width="9.44140625" style="7" bestFit="1" customWidth="1"/>
    <col min="10759" max="10759" width="10.109375" style="7" bestFit="1" customWidth="1"/>
    <col min="10760" max="10760" width="9.109375" style="7" bestFit="1" customWidth="1"/>
    <col min="10761" max="10761" width="10" style="7" customWidth="1"/>
    <col min="10762" max="10765" width="9.44140625" style="7" bestFit="1" customWidth="1"/>
    <col min="10766" max="10766" width="9.109375" style="7" bestFit="1" customWidth="1"/>
    <col min="10767" max="10767" width="8.109375" style="7" bestFit="1" customWidth="1"/>
    <col min="10768" max="10768" width="7.5546875" style="7" bestFit="1" customWidth="1"/>
    <col min="10769" max="10770" width="7.5546875" style="7" customWidth="1"/>
    <col min="10771" max="10771" width="13.6640625" style="7" bestFit="1" customWidth="1"/>
    <col min="10772" max="10776" width="10.109375" style="7" customWidth="1"/>
    <col min="10777" max="10777" width="9" style="7" bestFit="1" customWidth="1"/>
    <col min="10778" max="10778" width="7.5546875" style="7" bestFit="1" customWidth="1"/>
    <col min="10779" max="10779" width="10.44140625" style="7" bestFit="1" customWidth="1"/>
    <col min="10780" max="10783" width="7.5546875" style="7" bestFit="1" customWidth="1"/>
    <col min="10784" max="10784" width="6.88671875" style="7" bestFit="1" customWidth="1"/>
    <col min="10785" max="10785" width="9" style="7" bestFit="1" customWidth="1"/>
    <col min="10786" max="10787" width="7.5546875" style="7" bestFit="1" customWidth="1"/>
    <col min="10788" max="10789" width="9" style="7" bestFit="1" customWidth="1"/>
    <col min="10790" max="10790" width="9" style="7" customWidth="1"/>
    <col min="10791" max="10791" width="7.5546875" style="7" bestFit="1" customWidth="1"/>
    <col min="10792" max="10792" width="10.5546875" style="7" bestFit="1" customWidth="1"/>
    <col min="10793" max="10793" width="11.44140625" style="7"/>
    <col min="10794" max="10794" width="29.44140625" style="7" customWidth="1"/>
    <col min="10795" max="10795" width="9" style="7" bestFit="1" customWidth="1"/>
    <col min="10796" max="10796" width="7.5546875" style="7" bestFit="1" customWidth="1"/>
    <col min="10797" max="10797" width="10.44140625" style="7" bestFit="1" customWidth="1"/>
    <col min="10798" max="10801" width="7.5546875" style="7" bestFit="1" customWidth="1"/>
    <col min="10802" max="10802" width="6.88671875" style="7" bestFit="1" customWidth="1"/>
    <col min="10803" max="10803" width="9" style="7" bestFit="1" customWidth="1"/>
    <col min="10804" max="10805" width="7.5546875" style="7" bestFit="1" customWidth="1"/>
    <col min="10806" max="10807" width="9" style="7" bestFit="1" customWidth="1"/>
    <col min="10808" max="10808" width="9" style="7" customWidth="1"/>
    <col min="10809" max="10809" width="7.5546875" style="7" bestFit="1" customWidth="1"/>
    <col min="10810" max="10810" width="9" style="7" bestFit="1" customWidth="1"/>
    <col min="10811" max="10811" width="11.44140625" style="7"/>
    <col min="10812" max="10812" width="29.44140625" style="7" customWidth="1"/>
    <col min="10813" max="10813" width="9" style="7" bestFit="1" customWidth="1"/>
    <col min="10814" max="10814" width="7.5546875" style="7" bestFit="1" customWidth="1"/>
    <col min="10815" max="10815" width="10.44140625" style="7" bestFit="1" customWidth="1"/>
    <col min="10816" max="10819" width="7.5546875" style="7" bestFit="1" customWidth="1"/>
    <col min="10820" max="10820" width="6.88671875" style="7" bestFit="1" customWidth="1"/>
    <col min="10821" max="10821" width="9" style="7" bestFit="1" customWidth="1"/>
    <col min="10822" max="10823" width="7.5546875" style="7" bestFit="1" customWidth="1"/>
    <col min="10824" max="10825" width="9" style="7" bestFit="1" customWidth="1"/>
    <col min="10826" max="10826" width="9" style="7" customWidth="1"/>
    <col min="10827" max="10827" width="7.5546875" style="7" bestFit="1" customWidth="1"/>
    <col min="10828" max="10828" width="9" style="7" bestFit="1" customWidth="1"/>
    <col min="10829" max="11008" width="11.44140625" style="7"/>
    <col min="11009" max="11009" width="27.5546875" style="7" customWidth="1"/>
    <col min="11010" max="11010" width="10.44140625" style="7" bestFit="1" customWidth="1"/>
    <col min="11011" max="11011" width="9.109375" style="7" bestFit="1" customWidth="1"/>
    <col min="11012" max="11012" width="10.44140625" style="7" bestFit="1" customWidth="1"/>
    <col min="11013" max="11014" width="9.44140625" style="7" bestFit="1" customWidth="1"/>
    <col min="11015" max="11015" width="10.109375" style="7" bestFit="1" customWidth="1"/>
    <col min="11016" max="11016" width="9.109375" style="7" bestFit="1" customWidth="1"/>
    <col min="11017" max="11017" width="10" style="7" customWidth="1"/>
    <col min="11018" max="11021" width="9.44140625" style="7" bestFit="1" customWidth="1"/>
    <col min="11022" max="11022" width="9.109375" style="7" bestFit="1" customWidth="1"/>
    <col min="11023" max="11023" width="8.109375" style="7" bestFit="1" customWidth="1"/>
    <col min="11024" max="11024" width="7.5546875" style="7" bestFit="1" customWidth="1"/>
    <col min="11025" max="11026" width="7.5546875" style="7" customWidth="1"/>
    <col min="11027" max="11027" width="13.6640625" style="7" bestFit="1" customWidth="1"/>
    <col min="11028" max="11032" width="10.109375" style="7" customWidth="1"/>
    <col min="11033" max="11033" width="9" style="7" bestFit="1" customWidth="1"/>
    <col min="11034" max="11034" width="7.5546875" style="7" bestFit="1" customWidth="1"/>
    <col min="11035" max="11035" width="10.44140625" style="7" bestFit="1" customWidth="1"/>
    <col min="11036" max="11039" width="7.5546875" style="7" bestFit="1" customWidth="1"/>
    <col min="11040" max="11040" width="6.88671875" style="7" bestFit="1" customWidth="1"/>
    <col min="11041" max="11041" width="9" style="7" bestFit="1" customWidth="1"/>
    <col min="11042" max="11043" width="7.5546875" style="7" bestFit="1" customWidth="1"/>
    <col min="11044" max="11045" width="9" style="7" bestFit="1" customWidth="1"/>
    <col min="11046" max="11046" width="9" style="7" customWidth="1"/>
    <col min="11047" max="11047" width="7.5546875" style="7" bestFit="1" customWidth="1"/>
    <col min="11048" max="11048" width="10.5546875" style="7" bestFit="1" customWidth="1"/>
    <col min="11049" max="11049" width="11.44140625" style="7"/>
    <col min="11050" max="11050" width="29.44140625" style="7" customWidth="1"/>
    <col min="11051" max="11051" width="9" style="7" bestFit="1" customWidth="1"/>
    <col min="11052" max="11052" width="7.5546875" style="7" bestFit="1" customWidth="1"/>
    <col min="11053" max="11053" width="10.44140625" style="7" bestFit="1" customWidth="1"/>
    <col min="11054" max="11057" width="7.5546875" style="7" bestFit="1" customWidth="1"/>
    <col min="11058" max="11058" width="6.88671875" style="7" bestFit="1" customWidth="1"/>
    <col min="11059" max="11059" width="9" style="7" bestFit="1" customWidth="1"/>
    <col min="11060" max="11061" width="7.5546875" style="7" bestFit="1" customWidth="1"/>
    <col min="11062" max="11063" width="9" style="7" bestFit="1" customWidth="1"/>
    <col min="11064" max="11064" width="9" style="7" customWidth="1"/>
    <col min="11065" max="11065" width="7.5546875" style="7" bestFit="1" customWidth="1"/>
    <col min="11066" max="11066" width="9" style="7" bestFit="1" customWidth="1"/>
    <col min="11067" max="11067" width="11.44140625" style="7"/>
    <col min="11068" max="11068" width="29.44140625" style="7" customWidth="1"/>
    <col min="11069" max="11069" width="9" style="7" bestFit="1" customWidth="1"/>
    <col min="11070" max="11070" width="7.5546875" style="7" bestFit="1" customWidth="1"/>
    <col min="11071" max="11071" width="10.44140625" style="7" bestFit="1" customWidth="1"/>
    <col min="11072" max="11075" width="7.5546875" style="7" bestFit="1" customWidth="1"/>
    <col min="11076" max="11076" width="6.88671875" style="7" bestFit="1" customWidth="1"/>
    <col min="11077" max="11077" width="9" style="7" bestFit="1" customWidth="1"/>
    <col min="11078" max="11079" width="7.5546875" style="7" bestFit="1" customWidth="1"/>
    <col min="11080" max="11081" width="9" style="7" bestFit="1" customWidth="1"/>
    <col min="11082" max="11082" width="9" style="7" customWidth="1"/>
    <col min="11083" max="11083" width="7.5546875" style="7" bestFit="1" customWidth="1"/>
    <col min="11084" max="11084" width="9" style="7" bestFit="1" customWidth="1"/>
    <col min="11085" max="11264" width="11.44140625" style="7"/>
    <col min="11265" max="11265" width="27.5546875" style="7" customWidth="1"/>
    <col min="11266" max="11266" width="10.44140625" style="7" bestFit="1" customWidth="1"/>
    <col min="11267" max="11267" width="9.109375" style="7" bestFit="1" customWidth="1"/>
    <col min="11268" max="11268" width="10.44140625" style="7" bestFit="1" customWidth="1"/>
    <col min="11269" max="11270" width="9.44140625" style="7" bestFit="1" customWidth="1"/>
    <col min="11271" max="11271" width="10.109375" style="7" bestFit="1" customWidth="1"/>
    <col min="11272" max="11272" width="9.109375" style="7" bestFit="1" customWidth="1"/>
    <col min="11273" max="11273" width="10" style="7" customWidth="1"/>
    <col min="11274" max="11277" width="9.44140625" style="7" bestFit="1" customWidth="1"/>
    <col min="11278" max="11278" width="9.109375" style="7" bestFit="1" customWidth="1"/>
    <col min="11279" max="11279" width="8.109375" style="7" bestFit="1" customWidth="1"/>
    <col min="11280" max="11280" width="7.5546875" style="7" bestFit="1" customWidth="1"/>
    <col min="11281" max="11282" width="7.5546875" style="7" customWidth="1"/>
    <col min="11283" max="11283" width="13.6640625" style="7" bestFit="1" customWidth="1"/>
    <col min="11284" max="11288" width="10.109375" style="7" customWidth="1"/>
    <col min="11289" max="11289" width="9" style="7" bestFit="1" customWidth="1"/>
    <col min="11290" max="11290" width="7.5546875" style="7" bestFit="1" customWidth="1"/>
    <col min="11291" max="11291" width="10.44140625" style="7" bestFit="1" customWidth="1"/>
    <col min="11292" max="11295" width="7.5546875" style="7" bestFit="1" customWidth="1"/>
    <col min="11296" max="11296" width="6.88671875" style="7" bestFit="1" customWidth="1"/>
    <col min="11297" max="11297" width="9" style="7" bestFit="1" customWidth="1"/>
    <col min="11298" max="11299" width="7.5546875" style="7" bestFit="1" customWidth="1"/>
    <col min="11300" max="11301" width="9" style="7" bestFit="1" customWidth="1"/>
    <col min="11302" max="11302" width="9" style="7" customWidth="1"/>
    <col min="11303" max="11303" width="7.5546875" style="7" bestFit="1" customWidth="1"/>
    <col min="11304" max="11304" width="10.5546875" style="7" bestFit="1" customWidth="1"/>
    <col min="11305" max="11305" width="11.44140625" style="7"/>
    <col min="11306" max="11306" width="29.44140625" style="7" customWidth="1"/>
    <col min="11307" max="11307" width="9" style="7" bestFit="1" customWidth="1"/>
    <col min="11308" max="11308" width="7.5546875" style="7" bestFit="1" customWidth="1"/>
    <col min="11309" max="11309" width="10.44140625" style="7" bestFit="1" customWidth="1"/>
    <col min="11310" max="11313" width="7.5546875" style="7" bestFit="1" customWidth="1"/>
    <col min="11314" max="11314" width="6.88671875" style="7" bestFit="1" customWidth="1"/>
    <col min="11315" max="11315" width="9" style="7" bestFit="1" customWidth="1"/>
    <col min="11316" max="11317" width="7.5546875" style="7" bestFit="1" customWidth="1"/>
    <col min="11318" max="11319" width="9" style="7" bestFit="1" customWidth="1"/>
    <col min="11320" max="11320" width="9" style="7" customWidth="1"/>
    <col min="11321" max="11321" width="7.5546875" style="7" bestFit="1" customWidth="1"/>
    <col min="11322" max="11322" width="9" style="7" bestFit="1" customWidth="1"/>
    <col min="11323" max="11323" width="11.44140625" style="7"/>
    <col min="11324" max="11324" width="29.44140625" style="7" customWidth="1"/>
    <col min="11325" max="11325" width="9" style="7" bestFit="1" customWidth="1"/>
    <col min="11326" max="11326" width="7.5546875" style="7" bestFit="1" customWidth="1"/>
    <col min="11327" max="11327" width="10.44140625" style="7" bestFit="1" customWidth="1"/>
    <col min="11328" max="11331" width="7.5546875" style="7" bestFit="1" customWidth="1"/>
    <col min="11332" max="11332" width="6.88671875" style="7" bestFit="1" customWidth="1"/>
    <col min="11333" max="11333" width="9" style="7" bestFit="1" customWidth="1"/>
    <col min="11334" max="11335" width="7.5546875" style="7" bestFit="1" customWidth="1"/>
    <col min="11336" max="11337" width="9" style="7" bestFit="1" customWidth="1"/>
    <col min="11338" max="11338" width="9" style="7" customWidth="1"/>
    <col min="11339" max="11339" width="7.5546875" style="7" bestFit="1" customWidth="1"/>
    <col min="11340" max="11340" width="9" style="7" bestFit="1" customWidth="1"/>
    <col min="11341" max="11520" width="11.44140625" style="7"/>
    <col min="11521" max="11521" width="27.5546875" style="7" customWidth="1"/>
    <col min="11522" max="11522" width="10.44140625" style="7" bestFit="1" customWidth="1"/>
    <col min="11523" max="11523" width="9.109375" style="7" bestFit="1" customWidth="1"/>
    <col min="11524" max="11524" width="10.44140625" style="7" bestFit="1" customWidth="1"/>
    <col min="11525" max="11526" width="9.44140625" style="7" bestFit="1" customWidth="1"/>
    <col min="11527" max="11527" width="10.109375" style="7" bestFit="1" customWidth="1"/>
    <col min="11528" max="11528" width="9.109375" style="7" bestFit="1" customWidth="1"/>
    <col min="11529" max="11529" width="10" style="7" customWidth="1"/>
    <col min="11530" max="11533" width="9.44140625" style="7" bestFit="1" customWidth="1"/>
    <col min="11534" max="11534" width="9.109375" style="7" bestFit="1" customWidth="1"/>
    <col min="11535" max="11535" width="8.109375" style="7" bestFit="1" customWidth="1"/>
    <col min="11536" max="11536" width="7.5546875" style="7" bestFit="1" customWidth="1"/>
    <col min="11537" max="11538" width="7.5546875" style="7" customWidth="1"/>
    <col min="11539" max="11539" width="13.6640625" style="7" bestFit="1" customWidth="1"/>
    <col min="11540" max="11544" width="10.109375" style="7" customWidth="1"/>
    <col min="11545" max="11545" width="9" style="7" bestFit="1" customWidth="1"/>
    <col min="11546" max="11546" width="7.5546875" style="7" bestFit="1" customWidth="1"/>
    <col min="11547" max="11547" width="10.44140625" style="7" bestFit="1" customWidth="1"/>
    <col min="11548" max="11551" width="7.5546875" style="7" bestFit="1" customWidth="1"/>
    <col min="11552" max="11552" width="6.88671875" style="7" bestFit="1" customWidth="1"/>
    <col min="11553" max="11553" width="9" style="7" bestFit="1" customWidth="1"/>
    <col min="11554" max="11555" width="7.5546875" style="7" bestFit="1" customWidth="1"/>
    <col min="11556" max="11557" width="9" style="7" bestFit="1" customWidth="1"/>
    <col min="11558" max="11558" width="9" style="7" customWidth="1"/>
    <col min="11559" max="11559" width="7.5546875" style="7" bestFit="1" customWidth="1"/>
    <col min="11560" max="11560" width="10.5546875" style="7" bestFit="1" customWidth="1"/>
    <col min="11561" max="11561" width="11.44140625" style="7"/>
    <col min="11562" max="11562" width="29.44140625" style="7" customWidth="1"/>
    <col min="11563" max="11563" width="9" style="7" bestFit="1" customWidth="1"/>
    <col min="11564" max="11564" width="7.5546875" style="7" bestFit="1" customWidth="1"/>
    <col min="11565" max="11565" width="10.44140625" style="7" bestFit="1" customWidth="1"/>
    <col min="11566" max="11569" width="7.5546875" style="7" bestFit="1" customWidth="1"/>
    <col min="11570" max="11570" width="6.88671875" style="7" bestFit="1" customWidth="1"/>
    <col min="11571" max="11571" width="9" style="7" bestFit="1" customWidth="1"/>
    <col min="11572" max="11573" width="7.5546875" style="7" bestFit="1" customWidth="1"/>
    <col min="11574" max="11575" width="9" style="7" bestFit="1" customWidth="1"/>
    <col min="11576" max="11576" width="9" style="7" customWidth="1"/>
    <col min="11577" max="11577" width="7.5546875" style="7" bestFit="1" customWidth="1"/>
    <col min="11578" max="11578" width="9" style="7" bestFit="1" customWidth="1"/>
    <col min="11579" max="11579" width="11.44140625" style="7"/>
    <col min="11580" max="11580" width="29.44140625" style="7" customWidth="1"/>
    <col min="11581" max="11581" width="9" style="7" bestFit="1" customWidth="1"/>
    <col min="11582" max="11582" width="7.5546875" style="7" bestFit="1" customWidth="1"/>
    <col min="11583" max="11583" width="10.44140625" style="7" bestFit="1" customWidth="1"/>
    <col min="11584" max="11587" width="7.5546875" style="7" bestFit="1" customWidth="1"/>
    <col min="11588" max="11588" width="6.88671875" style="7" bestFit="1" customWidth="1"/>
    <col min="11589" max="11589" width="9" style="7" bestFit="1" customWidth="1"/>
    <col min="11590" max="11591" width="7.5546875" style="7" bestFit="1" customWidth="1"/>
    <col min="11592" max="11593" width="9" style="7" bestFit="1" customWidth="1"/>
    <col min="11594" max="11594" width="9" style="7" customWidth="1"/>
    <col min="11595" max="11595" width="7.5546875" style="7" bestFit="1" customWidth="1"/>
    <col min="11596" max="11596" width="9" style="7" bestFit="1" customWidth="1"/>
    <col min="11597" max="11776" width="11.44140625" style="7"/>
    <col min="11777" max="11777" width="27.5546875" style="7" customWidth="1"/>
    <col min="11778" max="11778" width="10.44140625" style="7" bestFit="1" customWidth="1"/>
    <col min="11779" max="11779" width="9.109375" style="7" bestFit="1" customWidth="1"/>
    <col min="11780" max="11780" width="10.44140625" style="7" bestFit="1" customWidth="1"/>
    <col min="11781" max="11782" width="9.44140625" style="7" bestFit="1" customWidth="1"/>
    <col min="11783" max="11783" width="10.109375" style="7" bestFit="1" customWidth="1"/>
    <col min="11784" max="11784" width="9.109375" style="7" bestFit="1" customWidth="1"/>
    <col min="11785" max="11785" width="10" style="7" customWidth="1"/>
    <col min="11786" max="11789" width="9.44140625" style="7" bestFit="1" customWidth="1"/>
    <col min="11790" max="11790" width="9.109375" style="7" bestFit="1" customWidth="1"/>
    <col min="11791" max="11791" width="8.109375" style="7" bestFit="1" customWidth="1"/>
    <col min="11792" max="11792" width="7.5546875" style="7" bestFit="1" customWidth="1"/>
    <col min="11793" max="11794" width="7.5546875" style="7" customWidth="1"/>
    <col min="11795" max="11795" width="13.6640625" style="7" bestFit="1" customWidth="1"/>
    <col min="11796" max="11800" width="10.109375" style="7" customWidth="1"/>
    <col min="11801" max="11801" width="9" style="7" bestFit="1" customWidth="1"/>
    <col min="11802" max="11802" width="7.5546875" style="7" bestFit="1" customWidth="1"/>
    <col min="11803" max="11803" width="10.44140625" style="7" bestFit="1" customWidth="1"/>
    <col min="11804" max="11807" width="7.5546875" style="7" bestFit="1" customWidth="1"/>
    <col min="11808" max="11808" width="6.88671875" style="7" bestFit="1" customWidth="1"/>
    <col min="11809" max="11809" width="9" style="7" bestFit="1" customWidth="1"/>
    <col min="11810" max="11811" width="7.5546875" style="7" bestFit="1" customWidth="1"/>
    <col min="11812" max="11813" width="9" style="7" bestFit="1" customWidth="1"/>
    <col min="11814" max="11814" width="9" style="7" customWidth="1"/>
    <col min="11815" max="11815" width="7.5546875" style="7" bestFit="1" customWidth="1"/>
    <col min="11816" max="11816" width="10.5546875" style="7" bestFit="1" customWidth="1"/>
    <col min="11817" max="11817" width="11.44140625" style="7"/>
    <col min="11818" max="11818" width="29.44140625" style="7" customWidth="1"/>
    <col min="11819" max="11819" width="9" style="7" bestFit="1" customWidth="1"/>
    <col min="11820" max="11820" width="7.5546875" style="7" bestFit="1" customWidth="1"/>
    <col min="11821" max="11821" width="10.44140625" style="7" bestFit="1" customWidth="1"/>
    <col min="11822" max="11825" width="7.5546875" style="7" bestFit="1" customWidth="1"/>
    <col min="11826" max="11826" width="6.88671875" style="7" bestFit="1" customWidth="1"/>
    <col min="11827" max="11827" width="9" style="7" bestFit="1" customWidth="1"/>
    <col min="11828" max="11829" width="7.5546875" style="7" bestFit="1" customWidth="1"/>
    <col min="11830" max="11831" width="9" style="7" bestFit="1" customWidth="1"/>
    <col min="11832" max="11832" width="9" style="7" customWidth="1"/>
    <col min="11833" max="11833" width="7.5546875" style="7" bestFit="1" customWidth="1"/>
    <col min="11834" max="11834" width="9" style="7" bestFit="1" customWidth="1"/>
    <col min="11835" max="11835" width="11.44140625" style="7"/>
    <col min="11836" max="11836" width="29.44140625" style="7" customWidth="1"/>
    <col min="11837" max="11837" width="9" style="7" bestFit="1" customWidth="1"/>
    <col min="11838" max="11838" width="7.5546875" style="7" bestFit="1" customWidth="1"/>
    <col min="11839" max="11839" width="10.44140625" style="7" bestFit="1" customWidth="1"/>
    <col min="11840" max="11843" width="7.5546875" style="7" bestFit="1" customWidth="1"/>
    <col min="11844" max="11844" width="6.88671875" style="7" bestFit="1" customWidth="1"/>
    <col min="11845" max="11845" width="9" style="7" bestFit="1" customWidth="1"/>
    <col min="11846" max="11847" width="7.5546875" style="7" bestFit="1" customWidth="1"/>
    <col min="11848" max="11849" width="9" style="7" bestFit="1" customWidth="1"/>
    <col min="11850" max="11850" width="9" style="7" customWidth="1"/>
    <col min="11851" max="11851" width="7.5546875" style="7" bestFit="1" customWidth="1"/>
    <col min="11852" max="11852" width="9" style="7" bestFit="1" customWidth="1"/>
    <col min="11853" max="12032" width="11.44140625" style="7"/>
    <col min="12033" max="12033" width="27.5546875" style="7" customWidth="1"/>
    <col min="12034" max="12034" width="10.44140625" style="7" bestFit="1" customWidth="1"/>
    <col min="12035" max="12035" width="9.109375" style="7" bestFit="1" customWidth="1"/>
    <col min="12036" max="12036" width="10.44140625" style="7" bestFit="1" customWidth="1"/>
    <col min="12037" max="12038" width="9.44140625" style="7" bestFit="1" customWidth="1"/>
    <col min="12039" max="12039" width="10.109375" style="7" bestFit="1" customWidth="1"/>
    <col min="12040" max="12040" width="9.109375" style="7" bestFit="1" customWidth="1"/>
    <col min="12041" max="12041" width="10" style="7" customWidth="1"/>
    <col min="12042" max="12045" width="9.44140625" style="7" bestFit="1" customWidth="1"/>
    <col min="12046" max="12046" width="9.109375" style="7" bestFit="1" customWidth="1"/>
    <col min="12047" max="12047" width="8.109375" style="7" bestFit="1" customWidth="1"/>
    <col min="12048" max="12048" width="7.5546875" style="7" bestFit="1" customWidth="1"/>
    <col min="12049" max="12050" width="7.5546875" style="7" customWidth="1"/>
    <col min="12051" max="12051" width="13.6640625" style="7" bestFit="1" customWidth="1"/>
    <col min="12052" max="12056" width="10.109375" style="7" customWidth="1"/>
    <col min="12057" max="12057" width="9" style="7" bestFit="1" customWidth="1"/>
    <col min="12058" max="12058" width="7.5546875" style="7" bestFit="1" customWidth="1"/>
    <col min="12059" max="12059" width="10.44140625" style="7" bestFit="1" customWidth="1"/>
    <col min="12060" max="12063" width="7.5546875" style="7" bestFit="1" customWidth="1"/>
    <col min="12064" max="12064" width="6.88671875" style="7" bestFit="1" customWidth="1"/>
    <col min="12065" max="12065" width="9" style="7" bestFit="1" customWidth="1"/>
    <col min="12066" max="12067" width="7.5546875" style="7" bestFit="1" customWidth="1"/>
    <col min="12068" max="12069" width="9" style="7" bestFit="1" customWidth="1"/>
    <col min="12070" max="12070" width="9" style="7" customWidth="1"/>
    <col min="12071" max="12071" width="7.5546875" style="7" bestFit="1" customWidth="1"/>
    <col min="12072" max="12072" width="10.5546875" style="7" bestFit="1" customWidth="1"/>
    <col min="12073" max="12073" width="11.44140625" style="7"/>
    <col min="12074" max="12074" width="29.44140625" style="7" customWidth="1"/>
    <col min="12075" max="12075" width="9" style="7" bestFit="1" customWidth="1"/>
    <col min="12076" max="12076" width="7.5546875" style="7" bestFit="1" customWidth="1"/>
    <col min="12077" max="12077" width="10.44140625" style="7" bestFit="1" customWidth="1"/>
    <col min="12078" max="12081" width="7.5546875" style="7" bestFit="1" customWidth="1"/>
    <col min="12082" max="12082" width="6.88671875" style="7" bestFit="1" customWidth="1"/>
    <col min="12083" max="12083" width="9" style="7" bestFit="1" customWidth="1"/>
    <col min="12084" max="12085" width="7.5546875" style="7" bestFit="1" customWidth="1"/>
    <col min="12086" max="12087" width="9" style="7" bestFit="1" customWidth="1"/>
    <col min="12088" max="12088" width="9" style="7" customWidth="1"/>
    <col min="12089" max="12089" width="7.5546875" style="7" bestFit="1" customWidth="1"/>
    <col min="12090" max="12090" width="9" style="7" bestFit="1" customWidth="1"/>
    <col min="12091" max="12091" width="11.44140625" style="7"/>
    <col min="12092" max="12092" width="29.44140625" style="7" customWidth="1"/>
    <col min="12093" max="12093" width="9" style="7" bestFit="1" customWidth="1"/>
    <col min="12094" max="12094" width="7.5546875" style="7" bestFit="1" customWidth="1"/>
    <col min="12095" max="12095" width="10.44140625" style="7" bestFit="1" customWidth="1"/>
    <col min="12096" max="12099" width="7.5546875" style="7" bestFit="1" customWidth="1"/>
    <col min="12100" max="12100" width="6.88671875" style="7" bestFit="1" customWidth="1"/>
    <col min="12101" max="12101" width="9" style="7" bestFit="1" customWidth="1"/>
    <col min="12102" max="12103" width="7.5546875" style="7" bestFit="1" customWidth="1"/>
    <col min="12104" max="12105" width="9" style="7" bestFit="1" customWidth="1"/>
    <col min="12106" max="12106" width="9" style="7" customWidth="1"/>
    <col min="12107" max="12107" width="7.5546875" style="7" bestFit="1" customWidth="1"/>
    <col min="12108" max="12108" width="9" style="7" bestFit="1" customWidth="1"/>
    <col min="12109" max="12288" width="11.44140625" style="7"/>
    <col min="12289" max="12289" width="27.5546875" style="7" customWidth="1"/>
    <col min="12290" max="12290" width="10.44140625" style="7" bestFit="1" customWidth="1"/>
    <col min="12291" max="12291" width="9.109375" style="7" bestFit="1" customWidth="1"/>
    <col min="12292" max="12292" width="10.44140625" style="7" bestFit="1" customWidth="1"/>
    <col min="12293" max="12294" width="9.44140625" style="7" bestFit="1" customWidth="1"/>
    <col min="12295" max="12295" width="10.109375" style="7" bestFit="1" customWidth="1"/>
    <col min="12296" max="12296" width="9.109375" style="7" bestFit="1" customWidth="1"/>
    <col min="12297" max="12297" width="10" style="7" customWidth="1"/>
    <col min="12298" max="12301" width="9.44140625" style="7" bestFit="1" customWidth="1"/>
    <col min="12302" max="12302" width="9.109375" style="7" bestFit="1" customWidth="1"/>
    <col min="12303" max="12303" width="8.109375" style="7" bestFit="1" customWidth="1"/>
    <col min="12304" max="12304" width="7.5546875" style="7" bestFit="1" customWidth="1"/>
    <col min="12305" max="12306" width="7.5546875" style="7" customWidth="1"/>
    <col min="12307" max="12307" width="13.6640625" style="7" bestFit="1" customWidth="1"/>
    <col min="12308" max="12312" width="10.109375" style="7" customWidth="1"/>
    <col min="12313" max="12313" width="9" style="7" bestFit="1" customWidth="1"/>
    <col min="12314" max="12314" width="7.5546875" style="7" bestFit="1" customWidth="1"/>
    <col min="12315" max="12315" width="10.44140625" style="7" bestFit="1" customWidth="1"/>
    <col min="12316" max="12319" width="7.5546875" style="7" bestFit="1" customWidth="1"/>
    <col min="12320" max="12320" width="6.88671875" style="7" bestFit="1" customWidth="1"/>
    <col min="12321" max="12321" width="9" style="7" bestFit="1" customWidth="1"/>
    <col min="12322" max="12323" width="7.5546875" style="7" bestFit="1" customWidth="1"/>
    <col min="12324" max="12325" width="9" style="7" bestFit="1" customWidth="1"/>
    <col min="12326" max="12326" width="9" style="7" customWidth="1"/>
    <col min="12327" max="12327" width="7.5546875" style="7" bestFit="1" customWidth="1"/>
    <col min="12328" max="12328" width="10.5546875" style="7" bestFit="1" customWidth="1"/>
    <col min="12329" max="12329" width="11.44140625" style="7"/>
    <col min="12330" max="12330" width="29.44140625" style="7" customWidth="1"/>
    <col min="12331" max="12331" width="9" style="7" bestFit="1" customWidth="1"/>
    <col min="12332" max="12332" width="7.5546875" style="7" bestFit="1" customWidth="1"/>
    <col min="12333" max="12333" width="10.44140625" style="7" bestFit="1" customWidth="1"/>
    <col min="12334" max="12337" width="7.5546875" style="7" bestFit="1" customWidth="1"/>
    <col min="12338" max="12338" width="6.88671875" style="7" bestFit="1" customWidth="1"/>
    <col min="12339" max="12339" width="9" style="7" bestFit="1" customWidth="1"/>
    <col min="12340" max="12341" width="7.5546875" style="7" bestFit="1" customWidth="1"/>
    <col min="12342" max="12343" width="9" style="7" bestFit="1" customWidth="1"/>
    <col min="12344" max="12344" width="9" style="7" customWidth="1"/>
    <col min="12345" max="12345" width="7.5546875" style="7" bestFit="1" customWidth="1"/>
    <col min="12346" max="12346" width="9" style="7" bestFit="1" customWidth="1"/>
    <col min="12347" max="12347" width="11.44140625" style="7"/>
    <col min="12348" max="12348" width="29.44140625" style="7" customWidth="1"/>
    <col min="12349" max="12349" width="9" style="7" bestFit="1" customWidth="1"/>
    <col min="12350" max="12350" width="7.5546875" style="7" bestFit="1" customWidth="1"/>
    <col min="12351" max="12351" width="10.44140625" style="7" bestFit="1" customWidth="1"/>
    <col min="12352" max="12355" width="7.5546875" style="7" bestFit="1" customWidth="1"/>
    <col min="12356" max="12356" width="6.88671875" style="7" bestFit="1" customWidth="1"/>
    <col min="12357" max="12357" width="9" style="7" bestFit="1" customWidth="1"/>
    <col min="12358" max="12359" width="7.5546875" style="7" bestFit="1" customWidth="1"/>
    <col min="12360" max="12361" width="9" style="7" bestFit="1" customWidth="1"/>
    <col min="12362" max="12362" width="9" style="7" customWidth="1"/>
    <col min="12363" max="12363" width="7.5546875" style="7" bestFit="1" customWidth="1"/>
    <col min="12364" max="12364" width="9" style="7" bestFit="1" customWidth="1"/>
    <col min="12365" max="12544" width="11.44140625" style="7"/>
    <col min="12545" max="12545" width="27.5546875" style="7" customWidth="1"/>
    <col min="12546" max="12546" width="10.44140625" style="7" bestFit="1" customWidth="1"/>
    <col min="12547" max="12547" width="9.109375" style="7" bestFit="1" customWidth="1"/>
    <col min="12548" max="12548" width="10.44140625" style="7" bestFit="1" customWidth="1"/>
    <col min="12549" max="12550" width="9.44140625" style="7" bestFit="1" customWidth="1"/>
    <col min="12551" max="12551" width="10.109375" style="7" bestFit="1" customWidth="1"/>
    <col min="12552" max="12552" width="9.109375" style="7" bestFit="1" customWidth="1"/>
    <col min="12553" max="12553" width="10" style="7" customWidth="1"/>
    <col min="12554" max="12557" width="9.44140625" style="7" bestFit="1" customWidth="1"/>
    <col min="12558" max="12558" width="9.109375" style="7" bestFit="1" customWidth="1"/>
    <col min="12559" max="12559" width="8.109375" style="7" bestFit="1" customWidth="1"/>
    <col min="12560" max="12560" width="7.5546875" style="7" bestFit="1" customWidth="1"/>
    <col min="12561" max="12562" width="7.5546875" style="7" customWidth="1"/>
    <col min="12563" max="12563" width="13.6640625" style="7" bestFit="1" customWidth="1"/>
    <col min="12564" max="12568" width="10.109375" style="7" customWidth="1"/>
    <col min="12569" max="12569" width="9" style="7" bestFit="1" customWidth="1"/>
    <col min="12570" max="12570" width="7.5546875" style="7" bestFit="1" customWidth="1"/>
    <col min="12571" max="12571" width="10.44140625" style="7" bestFit="1" customWidth="1"/>
    <col min="12572" max="12575" width="7.5546875" style="7" bestFit="1" customWidth="1"/>
    <col min="12576" max="12576" width="6.88671875" style="7" bestFit="1" customWidth="1"/>
    <col min="12577" max="12577" width="9" style="7" bestFit="1" customWidth="1"/>
    <col min="12578" max="12579" width="7.5546875" style="7" bestFit="1" customWidth="1"/>
    <col min="12580" max="12581" width="9" style="7" bestFit="1" customWidth="1"/>
    <col min="12582" max="12582" width="9" style="7" customWidth="1"/>
    <col min="12583" max="12583" width="7.5546875" style="7" bestFit="1" customWidth="1"/>
    <col min="12584" max="12584" width="10.5546875" style="7" bestFit="1" customWidth="1"/>
    <col min="12585" max="12585" width="11.44140625" style="7"/>
    <col min="12586" max="12586" width="29.44140625" style="7" customWidth="1"/>
    <col min="12587" max="12587" width="9" style="7" bestFit="1" customWidth="1"/>
    <col min="12588" max="12588" width="7.5546875" style="7" bestFit="1" customWidth="1"/>
    <col min="12589" max="12589" width="10.44140625" style="7" bestFit="1" customWidth="1"/>
    <col min="12590" max="12593" width="7.5546875" style="7" bestFit="1" customWidth="1"/>
    <col min="12594" max="12594" width="6.88671875" style="7" bestFit="1" customWidth="1"/>
    <col min="12595" max="12595" width="9" style="7" bestFit="1" customWidth="1"/>
    <col min="12596" max="12597" width="7.5546875" style="7" bestFit="1" customWidth="1"/>
    <col min="12598" max="12599" width="9" style="7" bestFit="1" customWidth="1"/>
    <col min="12600" max="12600" width="9" style="7" customWidth="1"/>
    <col min="12601" max="12601" width="7.5546875" style="7" bestFit="1" customWidth="1"/>
    <col min="12602" max="12602" width="9" style="7" bestFit="1" customWidth="1"/>
    <col min="12603" max="12603" width="11.44140625" style="7"/>
    <col min="12604" max="12604" width="29.44140625" style="7" customWidth="1"/>
    <col min="12605" max="12605" width="9" style="7" bestFit="1" customWidth="1"/>
    <col min="12606" max="12606" width="7.5546875" style="7" bestFit="1" customWidth="1"/>
    <col min="12607" max="12607" width="10.44140625" style="7" bestFit="1" customWidth="1"/>
    <col min="12608" max="12611" width="7.5546875" style="7" bestFit="1" customWidth="1"/>
    <col min="12612" max="12612" width="6.88671875" style="7" bestFit="1" customWidth="1"/>
    <col min="12613" max="12613" width="9" style="7" bestFit="1" customWidth="1"/>
    <col min="12614" max="12615" width="7.5546875" style="7" bestFit="1" customWidth="1"/>
    <col min="12616" max="12617" width="9" style="7" bestFit="1" customWidth="1"/>
    <col min="12618" max="12618" width="9" style="7" customWidth="1"/>
    <col min="12619" max="12619" width="7.5546875" style="7" bestFit="1" customWidth="1"/>
    <col min="12620" max="12620" width="9" style="7" bestFit="1" customWidth="1"/>
    <col min="12621" max="12800" width="11.44140625" style="7"/>
    <col min="12801" max="12801" width="27.5546875" style="7" customWidth="1"/>
    <col min="12802" max="12802" width="10.44140625" style="7" bestFit="1" customWidth="1"/>
    <col min="12803" max="12803" width="9.109375" style="7" bestFit="1" customWidth="1"/>
    <col min="12804" max="12804" width="10.44140625" style="7" bestFit="1" customWidth="1"/>
    <col min="12805" max="12806" width="9.44140625" style="7" bestFit="1" customWidth="1"/>
    <col min="12807" max="12807" width="10.109375" style="7" bestFit="1" customWidth="1"/>
    <col min="12808" max="12808" width="9.109375" style="7" bestFit="1" customWidth="1"/>
    <col min="12809" max="12809" width="10" style="7" customWidth="1"/>
    <col min="12810" max="12813" width="9.44140625" style="7" bestFit="1" customWidth="1"/>
    <col min="12814" max="12814" width="9.109375" style="7" bestFit="1" customWidth="1"/>
    <col min="12815" max="12815" width="8.109375" style="7" bestFit="1" customWidth="1"/>
    <col min="12816" max="12816" width="7.5546875" style="7" bestFit="1" customWidth="1"/>
    <col min="12817" max="12818" width="7.5546875" style="7" customWidth="1"/>
    <col min="12819" max="12819" width="13.6640625" style="7" bestFit="1" customWidth="1"/>
    <col min="12820" max="12824" width="10.109375" style="7" customWidth="1"/>
    <col min="12825" max="12825" width="9" style="7" bestFit="1" customWidth="1"/>
    <col min="12826" max="12826" width="7.5546875" style="7" bestFit="1" customWidth="1"/>
    <col min="12827" max="12827" width="10.44140625" style="7" bestFit="1" customWidth="1"/>
    <col min="12828" max="12831" width="7.5546875" style="7" bestFit="1" customWidth="1"/>
    <col min="12832" max="12832" width="6.88671875" style="7" bestFit="1" customWidth="1"/>
    <col min="12833" max="12833" width="9" style="7" bestFit="1" customWidth="1"/>
    <col min="12834" max="12835" width="7.5546875" style="7" bestFit="1" customWidth="1"/>
    <col min="12836" max="12837" width="9" style="7" bestFit="1" customWidth="1"/>
    <col min="12838" max="12838" width="9" style="7" customWidth="1"/>
    <col min="12839" max="12839" width="7.5546875" style="7" bestFit="1" customWidth="1"/>
    <col min="12840" max="12840" width="10.5546875" style="7" bestFit="1" customWidth="1"/>
    <col min="12841" max="12841" width="11.44140625" style="7"/>
    <col min="12842" max="12842" width="29.44140625" style="7" customWidth="1"/>
    <col min="12843" max="12843" width="9" style="7" bestFit="1" customWidth="1"/>
    <col min="12844" max="12844" width="7.5546875" style="7" bestFit="1" customWidth="1"/>
    <col min="12845" max="12845" width="10.44140625" style="7" bestFit="1" customWidth="1"/>
    <col min="12846" max="12849" width="7.5546875" style="7" bestFit="1" customWidth="1"/>
    <col min="12850" max="12850" width="6.88671875" style="7" bestFit="1" customWidth="1"/>
    <col min="12851" max="12851" width="9" style="7" bestFit="1" customWidth="1"/>
    <col min="12852" max="12853" width="7.5546875" style="7" bestFit="1" customWidth="1"/>
    <col min="12854" max="12855" width="9" style="7" bestFit="1" customWidth="1"/>
    <col min="12856" max="12856" width="9" style="7" customWidth="1"/>
    <col min="12857" max="12857" width="7.5546875" style="7" bestFit="1" customWidth="1"/>
    <col min="12858" max="12858" width="9" style="7" bestFit="1" customWidth="1"/>
    <col min="12859" max="12859" width="11.44140625" style="7"/>
    <col min="12860" max="12860" width="29.44140625" style="7" customWidth="1"/>
    <col min="12861" max="12861" width="9" style="7" bestFit="1" customWidth="1"/>
    <col min="12862" max="12862" width="7.5546875" style="7" bestFit="1" customWidth="1"/>
    <col min="12863" max="12863" width="10.44140625" style="7" bestFit="1" customWidth="1"/>
    <col min="12864" max="12867" width="7.5546875" style="7" bestFit="1" customWidth="1"/>
    <col min="12868" max="12868" width="6.88671875" style="7" bestFit="1" customWidth="1"/>
    <col min="12869" max="12869" width="9" style="7" bestFit="1" customWidth="1"/>
    <col min="12870" max="12871" width="7.5546875" style="7" bestFit="1" customWidth="1"/>
    <col min="12872" max="12873" width="9" style="7" bestFit="1" customWidth="1"/>
    <col min="12874" max="12874" width="9" style="7" customWidth="1"/>
    <col min="12875" max="12875" width="7.5546875" style="7" bestFit="1" customWidth="1"/>
    <col min="12876" max="12876" width="9" style="7" bestFit="1" customWidth="1"/>
    <col min="12877" max="13056" width="11.44140625" style="7"/>
    <col min="13057" max="13057" width="27.5546875" style="7" customWidth="1"/>
    <col min="13058" max="13058" width="10.44140625" style="7" bestFit="1" customWidth="1"/>
    <col min="13059" max="13059" width="9.109375" style="7" bestFit="1" customWidth="1"/>
    <col min="13060" max="13060" width="10.44140625" style="7" bestFit="1" customWidth="1"/>
    <col min="13061" max="13062" width="9.44140625" style="7" bestFit="1" customWidth="1"/>
    <col min="13063" max="13063" width="10.109375" style="7" bestFit="1" customWidth="1"/>
    <col min="13064" max="13064" width="9.109375" style="7" bestFit="1" customWidth="1"/>
    <col min="13065" max="13065" width="10" style="7" customWidth="1"/>
    <col min="13066" max="13069" width="9.44140625" style="7" bestFit="1" customWidth="1"/>
    <col min="13070" max="13070" width="9.109375" style="7" bestFit="1" customWidth="1"/>
    <col min="13071" max="13071" width="8.109375" style="7" bestFit="1" customWidth="1"/>
    <col min="13072" max="13072" width="7.5546875" style="7" bestFit="1" customWidth="1"/>
    <col min="13073" max="13074" width="7.5546875" style="7" customWidth="1"/>
    <col min="13075" max="13075" width="13.6640625" style="7" bestFit="1" customWidth="1"/>
    <col min="13076" max="13080" width="10.109375" style="7" customWidth="1"/>
    <col min="13081" max="13081" width="9" style="7" bestFit="1" customWidth="1"/>
    <col min="13082" max="13082" width="7.5546875" style="7" bestFit="1" customWidth="1"/>
    <col min="13083" max="13083" width="10.44140625" style="7" bestFit="1" customWidth="1"/>
    <col min="13084" max="13087" width="7.5546875" style="7" bestFit="1" customWidth="1"/>
    <col min="13088" max="13088" width="6.88671875" style="7" bestFit="1" customWidth="1"/>
    <col min="13089" max="13089" width="9" style="7" bestFit="1" customWidth="1"/>
    <col min="13090" max="13091" width="7.5546875" style="7" bestFit="1" customWidth="1"/>
    <col min="13092" max="13093" width="9" style="7" bestFit="1" customWidth="1"/>
    <col min="13094" max="13094" width="9" style="7" customWidth="1"/>
    <col min="13095" max="13095" width="7.5546875" style="7" bestFit="1" customWidth="1"/>
    <col min="13096" max="13096" width="10.5546875" style="7" bestFit="1" customWidth="1"/>
    <col min="13097" max="13097" width="11.44140625" style="7"/>
    <col min="13098" max="13098" width="29.44140625" style="7" customWidth="1"/>
    <col min="13099" max="13099" width="9" style="7" bestFit="1" customWidth="1"/>
    <col min="13100" max="13100" width="7.5546875" style="7" bestFit="1" customWidth="1"/>
    <col min="13101" max="13101" width="10.44140625" style="7" bestFit="1" customWidth="1"/>
    <col min="13102" max="13105" width="7.5546875" style="7" bestFit="1" customWidth="1"/>
    <col min="13106" max="13106" width="6.88671875" style="7" bestFit="1" customWidth="1"/>
    <col min="13107" max="13107" width="9" style="7" bestFit="1" customWidth="1"/>
    <col min="13108" max="13109" width="7.5546875" style="7" bestFit="1" customWidth="1"/>
    <col min="13110" max="13111" width="9" style="7" bestFit="1" customWidth="1"/>
    <col min="13112" max="13112" width="9" style="7" customWidth="1"/>
    <col min="13113" max="13113" width="7.5546875" style="7" bestFit="1" customWidth="1"/>
    <col min="13114" max="13114" width="9" style="7" bestFit="1" customWidth="1"/>
    <col min="13115" max="13115" width="11.44140625" style="7"/>
    <col min="13116" max="13116" width="29.44140625" style="7" customWidth="1"/>
    <col min="13117" max="13117" width="9" style="7" bestFit="1" customWidth="1"/>
    <col min="13118" max="13118" width="7.5546875" style="7" bestFit="1" customWidth="1"/>
    <col min="13119" max="13119" width="10.44140625" style="7" bestFit="1" customWidth="1"/>
    <col min="13120" max="13123" width="7.5546875" style="7" bestFit="1" customWidth="1"/>
    <col min="13124" max="13124" width="6.88671875" style="7" bestFit="1" customWidth="1"/>
    <col min="13125" max="13125" width="9" style="7" bestFit="1" customWidth="1"/>
    <col min="13126" max="13127" width="7.5546875" style="7" bestFit="1" customWidth="1"/>
    <col min="13128" max="13129" width="9" style="7" bestFit="1" customWidth="1"/>
    <col min="13130" max="13130" width="9" style="7" customWidth="1"/>
    <col min="13131" max="13131" width="7.5546875" style="7" bestFit="1" customWidth="1"/>
    <col min="13132" max="13132" width="9" style="7" bestFit="1" customWidth="1"/>
    <col min="13133" max="13312" width="11.44140625" style="7"/>
    <col min="13313" max="13313" width="27.5546875" style="7" customWidth="1"/>
    <col min="13314" max="13314" width="10.44140625" style="7" bestFit="1" customWidth="1"/>
    <col min="13315" max="13315" width="9.109375" style="7" bestFit="1" customWidth="1"/>
    <col min="13316" max="13316" width="10.44140625" style="7" bestFit="1" customWidth="1"/>
    <col min="13317" max="13318" width="9.44140625" style="7" bestFit="1" customWidth="1"/>
    <col min="13319" max="13319" width="10.109375" style="7" bestFit="1" customWidth="1"/>
    <col min="13320" max="13320" width="9.109375" style="7" bestFit="1" customWidth="1"/>
    <col min="13321" max="13321" width="10" style="7" customWidth="1"/>
    <col min="13322" max="13325" width="9.44140625" style="7" bestFit="1" customWidth="1"/>
    <col min="13326" max="13326" width="9.109375" style="7" bestFit="1" customWidth="1"/>
    <col min="13327" max="13327" width="8.109375" style="7" bestFit="1" customWidth="1"/>
    <col min="13328" max="13328" width="7.5546875" style="7" bestFit="1" customWidth="1"/>
    <col min="13329" max="13330" width="7.5546875" style="7" customWidth="1"/>
    <col min="13331" max="13331" width="13.6640625" style="7" bestFit="1" customWidth="1"/>
    <col min="13332" max="13336" width="10.109375" style="7" customWidth="1"/>
    <col min="13337" max="13337" width="9" style="7" bestFit="1" customWidth="1"/>
    <col min="13338" max="13338" width="7.5546875" style="7" bestFit="1" customWidth="1"/>
    <col min="13339" max="13339" width="10.44140625" style="7" bestFit="1" customWidth="1"/>
    <col min="13340" max="13343" width="7.5546875" style="7" bestFit="1" customWidth="1"/>
    <col min="13344" max="13344" width="6.88671875" style="7" bestFit="1" customWidth="1"/>
    <col min="13345" max="13345" width="9" style="7" bestFit="1" customWidth="1"/>
    <col min="13346" max="13347" width="7.5546875" style="7" bestFit="1" customWidth="1"/>
    <col min="13348" max="13349" width="9" style="7" bestFit="1" customWidth="1"/>
    <col min="13350" max="13350" width="9" style="7" customWidth="1"/>
    <col min="13351" max="13351" width="7.5546875" style="7" bestFit="1" customWidth="1"/>
    <col min="13352" max="13352" width="10.5546875" style="7" bestFit="1" customWidth="1"/>
    <col min="13353" max="13353" width="11.44140625" style="7"/>
    <col min="13354" max="13354" width="29.44140625" style="7" customWidth="1"/>
    <col min="13355" max="13355" width="9" style="7" bestFit="1" customWidth="1"/>
    <col min="13356" max="13356" width="7.5546875" style="7" bestFit="1" customWidth="1"/>
    <col min="13357" max="13357" width="10.44140625" style="7" bestFit="1" customWidth="1"/>
    <col min="13358" max="13361" width="7.5546875" style="7" bestFit="1" customWidth="1"/>
    <col min="13362" max="13362" width="6.88671875" style="7" bestFit="1" customWidth="1"/>
    <col min="13363" max="13363" width="9" style="7" bestFit="1" customWidth="1"/>
    <col min="13364" max="13365" width="7.5546875" style="7" bestFit="1" customWidth="1"/>
    <col min="13366" max="13367" width="9" style="7" bestFit="1" customWidth="1"/>
    <col min="13368" max="13368" width="9" style="7" customWidth="1"/>
    <col min="13369" max="13369" width="7.5546875" style="7" bestFit="1" customWidth="1"/>
    <col min="13370" max="13370" width="9" style="7" bestFit="1" customWidth="1"/>
    <col min="13371" max="13371" width="11.44140625" style="7"/>
    <col min="13372" max="13372" width="29.44140625" style="7" customWidth="1"/>
    <col min="13373" max="13373" width="9" style="7" bestFit="1" customWidth="1"/>
    <col min="13374" max="13374" width="7.5546875" style="7" bestFit="1" customWidth="1"/>
    <col min="13375" max="13375" width="10.44140625" style="7" bestFit="1" customWidth="1"/>
    <col min="13376" max="13379" width="7.5546875" style="7" bestFit="1" customWidth="1"/>
    <col min="13380" max="13380" width="6.88671875" style="7" bestFit="1" customWidth="1"/>
    <col min="13381" max="13381" width="9" style="7" bestFit="1" customWidth="1"/>
    <col min="13382" max="13383" width="7.5546875" style="7" bestFit="1" customWidth="1"/>
    <col min="13384" max="13385" width="9" style="7" bestFit="1" customWidth="1"/>
    <col min="13386" max="13386" width="9" style="7" customWidth="1"/>
    <col min="13387" max="13387" width="7.5546875" style="7" bestFit="1" customWidth="1"/>
    <col min="13388" max="13388" width="9" style="7" bestFit="1" customWidth="1"/>
    <col min="13389" max="13568" width="11.44140625" style="7"/>
    <col min="13569" max="13569" width="27.5546875" style="7" customWidth="1"/>
    <col min="13570" max="13570" width="10.44140625" style="7" bestFit="1" customWidth="1"/>
    <col min="13571" max="13571" width="9.109375" style="7" bestFit="1" customWidth="1"/>
    <col min="13572" max="13572" width="10.44140625" style="7" bestFit="1" customWidth="1"/>
    <col min="13573" max="13574" width="9.44140625" style="7" bestFit="1" customWidth="1"/>
    <col min="13575" max="13575" width="10.109375" style="7" bestFit="1" customWidth="1"/>
    <col min="13576" max="13576" width="9.109375" style="7" bestFit="1" customWidth="1"/>
    <col min="13577" max="13577" width="10" style="7" customWidth="1"/>
    <col min="13578" max="13581" width="9.44140625" style="7" bestFit="1" customWidth="1"/>
    <col min="13582" max="13582" width="9.109375" style="7" bestFit="1" customWidth="1"/>
    <col min="13583" max="13583" width="8.109375" style="7" bestFit="1" customWidth="1"/>
    <col min="13584" max="13584" width="7.5546875" style="7" bestFit="1" customWidth="1"/>
    <col min="13585" max="13586" width="7.5546875" style="7" customWidth="1"/>
    <col min="13587" max="13587" width="13.6640625" style="7" bestFit="1" customWidth="1"/>
    <col min="13588" max="13592" width="10.109375" style="7" customWidth="1"/>
    <col min="13593" max="13593" width="9" style="7" bestFit="1" customWidth="1"/>
    <col min="13594" max="13594" width="7.5546875" style="7" bestFit="1" customWidth="1"/>
    <col min="13595" max="13595" width="10.44140625" style="7" bestFit="1" customWidth="1"/>
    <col min="13596" max="13599" width="7.5546875" style="7" bestFit="1" customWidth="1"/>
    <col min="13600" max="13600" width="6.88671875" style="7" bestFit="1" customWidth="1"/>
    <col min="13601" max="13601" width="9" style="7" bestFit="1" customWidth="1"/>
    <col min="13602" max="13603" width="7.5546875" style="7" bestFit="1" customWidth="1"/>
    <col min="13604" max="13605" width="9" style="7" bestFit="1" customWidth="1"/>
    <col min="13606" max="13606" width="9" style="7" customWidth="1"/>
    <col min="13607" max="13607" width="7.5546875" style="7" bestFit="1" customWidth="1"/>
    <col min="13608" max="13608" width="10.5546875" style="7" bestFit="1" customWidth="1"/>
    <col min="13609" max="13609" width="11.44140625" style="7"/>
    <col min="13610" max="13610" width="29.44140625" style="7" customWidth="1"/>
    <col min="13611" max="13611" width="9" style="7" bestFit="1" customWidth="1"/>
    <col min="13612" max="13612" width="7.5546875" style="7" bestFit="1" customWidth="1"/>
    <col min="13613" max="13613" width="10.44140625" style="7" bestFit="1" customWidth="1"/>
    <col min="13614" max="13617" width="7.5546875" style="7" bestFit="1" customWidth="1"/>
    <col min="13618" max="13618" width="6.88671875" style="7" bestFit="1" customWidth="1"/>
    <col min="13619" max="13619" width="9" style="7" bestFit="1" customWidth="1"/>
    <col min="13620" max="13621" width="7.5546875" style="7" bestFit="1" customWidth="1"/>
    <col min="13622" max="13623" width="9" style="7" bestFit="1" customWidth="1"/>
    <col min="13624" max="13624" width="9" style="7" customWidth="1"/>
    <col min="13625" max="13625" width="7.5546875" style="7" bestFit="1" customWidth="1"/>
    <col min="13626" max="13626" width="9" style="7" bestFit="1" customWidth="1"/>
    <col min="13627" max="13627" width="11.44140625" style="7"/>
    <col min="13628" max="13628" width="29.44140625" style="7" customWidth="1"/>
    <col min="13629" max="13629" width="9" style="7" bestFit="1" customWidth="1"/>
    <col min="13630" max="13630" width="7.5546875" style="7" bestFit="1" customWidth="1"/>
    <col min="13631" max="13631" width="10.44140625" style="7" bestFit="1" customWidth="1"/>
    <col min="13632" max="13635" width="7.5546875" style="7" bestFit="1" customWidth="1"/>
    <col min="13636" max="13636" width="6.88671875" style="7" bestFit="1" customWidth="1"/>
    <col min="13637" max="13637" width="9" style="7" bestFit="1" customWidth="1"/>
    <col min="13638" max="13639" width="7.5546875" style="7" bestFit="1" customWidth="1"/>
    <col min="13640" max="13641" width="9" style="7" bestFit="1" customWidth="1"/>
    <col min="13642" max="13642" width="9" style="7" customWidth="1"/>
    <col min="13643" max="13643" width="7.5546875" style="7" bestFit="1" customWidth="1"/>
    <col min="13644" max="13644" width="9" style="7" bestFit="1" customWidth="1"/>
    <col min="13645" max="13824" width="11.44140625" style="7"/>
    <col min="13825" max="13825" width="27.5546875" style="7" customWidth="1"/>
    <col min="13826" max="13826" width="10.44140625" style="7" bestFit="1" customWidth="1"/>
    <col min="13827" max="13827" width="9.109375" style="7" bestFit="1" customWidth="1"/>
    <col min="13828" max="13828" width="10.44140625" style="7" bestFit="1" customWidth="1"/>
    <col min="13829" max="13830" width="9.44140625" style="7" bestFit="1" customWidth="1"/>
    <col min="13831" max="13831" width="10.109375" style="7" bestFit="1" customWidth="1"/>
    <col min="13832" max="13832" width="9.109375" style="7" bestFit="1" customWidth="1"/>
    <col min="13833" max="13833" width="10" style="7" customWidth="1"/>
    <col min="13834" max="13837" width="9.44140625" style="7" bestFit="1" customWidth="1"/>
    <col min="13838" max="13838" width="9.109375" style="7" bestFit="1" customWidth="1"/>
    <col min="13839" max="13839" width="8.109375" style="7" bestFit="1" customWidth="1"/>
    <col min="13840" max="13840" width="7.5546875" style="7" bestFit="1" customWidth="1"/>
    <col min="13841" max="13842" width="7.5546875" style="7" customWidth="1"/>
    <col min="13843" max="13843" width="13.6640625" style="7" bestFit="1" customWidth="1"/>
    <col min="13844" max="13848" width="10.109375" style="7" customWidth="1"/>
    <col min="13849" max="13849" width="9" style="7" bestFit="1" customWidth="1"/>
    <col min="13850" max="13850" width="7.5546875" style="7" bestFit="1" customWidth="1"/>
    <col min="13851" max="13851" width="10.44140625" style="7" bestFit="1" customWidth="1"/>
    <col min="13852" max="13855" width="7.5546875" style="7" bestFit="1" customWidth="1"/>
    <col min="13856" max="13856" width="6.88671875" style="7" bestFit="1" customWidth="1"/>
    <col min="13857" max="13857" width="9" style="7" bestFit="1" customWidth="1"/>
    <col min="13858" max="13859" width="7.5546875" style="7" bestFit="1" customWidth="1"/>
    <col min="13860" max="13861" width="9" style="7" bestFit="1" customWidth="1"/>
    <col min="13862" max="13862" width="9" style="7" customWidth="1"/>
    <col min="13863" max="13863" width="7.5546875" style="7" bestFit="1" customWidth="1"/>
    <col min="13864" max="13864" width="10.5546875" style="7" bestFit="1" customWidth="1"/>
    <col min="13865" max="13865" width="11.44140625" style="7"/>
    <col min="13866" max="13866" width="29.44140625" style="7" customWidth="1"/>
    <col min="13867" max="13867" width="9" style="7" bestFit="1" customWidth="1"/>
    <col min="13868" max="13868" width="7.5546875" style="7" bestFit="1" customWidth="1"/>
    <col min="13869" max="13869" width="10.44140625" style="7" bestFit="1" customWidth="1"/>
    <col min="13870" max="13873" width="7.5546875" style="7" bestFit="1" customWidth="1"/>
    <col min="13874" max="13874" width="6.88671875" style="7" bestFit="1" customWidth="1"/>
    <col min="13875" max="13875" width="9" style="7" bestFit="1" customWidth="1"/>
    <col min="13876" max="13877" width="7.5546875" style="7" bestFit="1" customWidth="1"/>
    <col min="13878" max="13879" width="9" style="7" bestFit="1" customWidth="1"/>
    <col min="13880" max="13880" width="9" style="7" customWidth="1"/>
    <col min="13881" max="13881" width="7.5546875" style="7" bestFit="1" customWidth="1"/>
    <col min="13882" max="13882" width="9" style="7" bestFit="1" customWidth="1"/>
    <col min="13883" max="13883" width="11.44140625" style="7"/>
    <col min="13884" max="13884" width="29.44140625" style="7" customWidth="1"/>
    <col min="13885" max="13885" width="9" style="7" bestFit="1" customWidth="1"/>
    <col min="13886" max="13886" width="7.5546875" style="7" bestFit="1" customWidth="1"/>
    <col min="13887" max="13887" width="10.44140625" style="7" bestFit="1" customWidth="1"/>
    <col min="13888" max="13891" width="7.5546875" style="7" bestFit="1" customWidth="1"/>
    <col min="13892" max="13892" width="6.88671875" style="7" bestFit="1" customWidth="1"/>
    <col min="13893" max="13893" width="9" style="7" bestFit="1" customWidth="1"/>
    <col min="13894" max="13895" width="7.5546875" style="7" bestFit="1" customWidth="1"/>
    <col min="13896" max="13897" width="9" style="7" bestFit="1" customWidth="1"/>
    <col min="13898" max="13898" width="9" style="7" customWidth="1"/>
    <col min="13899" max="13899" width="7.5546875" style="7" bestFit="1" customWidth="1"/>
    <col min="13900" max="13900" width="9" style="7" bestFit="1" customWidth="1"/>
    <col min="13901" max="14080" width="11.44140625" style="7"/>
    <col min="14081" max="14081" width="27.5546875" style="7" customWidth="1"/>
    <col min="14082" max="14082" width="10.44140625" style="7" bestFit="1" customWidth="1"/>
    <col min="14083" max="14083" width="9.109375" style="7" bestFit="1" customWidth="1"/>
    <col min="14084" max="14084" width="10.44140625" style="7" bestFit="1" customWidth="1"/>
    <col min="14085" max="14086" width="9.44140625" style="7" bestFit="1" customWidth="1"/>
    <col min="14087" max="14087" width="10.109375" style="7" bestFit="1" customWidth="1"/>
    <col min="14088" max="14088" width="9.109375" style="7" bestFit="1" customWidth="1"/>
    <col min="14089" max="14089" width="10" style="7" customWidth="1"/>
    <col min="14090" max="14093" width="9.44140625" style="7" bestFit="1" customWidth="1"/>
    <col min="14094" max="14094" width="9.109375" style="7" bestFit="1" customWidth="1"/>
    <col min="14095" max="14095" width="8.109375" style="7" bestFit="1" customWidth="1"/>
    <col min="14096" max="14096" width="7.5546875" style="7" bestFit="1" customWidth="1"/>
    <col min="14097" max="14098" width="7.5546875" style="7" customWidth="1"/>
    <col min="14099" max="14099" width="13.6640625" style="7" bestFit="1" customWidth="1"/>
    <col min="14100" max="14104" width="10.109375" style="7" customWidth="1"/>
    <col min="14105" max="14105" width="9" style="7" bestFit="1" customWidth="1"/>
    <col min="14106" max="14106" width="7.5546875" style="7" bestFit="1" customWidth="1"/>
    <col min="14107" max="14107" width="10.44140625" style="7" bestFit="1" customWidth="1"/>
    <col min="14108" max="14111" width="7.5546875" style="7" bestFit="1" customWidth="1"/>
    <col min="14112" max="14112" width="6.88671875" style="7" bestFit="1" customWidth="1"/>
    <col min="14113" max="14113" width="9" style="7" bestFit="1" customWidth="1"/>
    <col min="14114" max="14115" width="7.5546875" style="7" bestFit="1" customWidth="1"/>
    <col min="14116" max="14117" width="9" style="7" bestFit="1" customWidth="1"/>
    <col min="14118" max="14118" width="9" style="7" customWidth="1"/>
    <col min="14119" max="14119" width="7.5546875" style="7" bestFit="1" customWidth="1"/>
    <col min="14120" max="14120" width="10.5546875" style="7" bestFit="1" customWidth="1"/>
    <col min="14121" max="14121" width="11.44140625" style="7"/>
    <col min="14122" max="14122" width="29.44140625" style="7" customWidth="1"/>
    <col min="14123" max="14123" width="9" style="7" bestFit="1" customWidth="1"/>
    <col min="14124" max="14124" width="7.5546875" style="7" bestFit="1" customWidth="1"/>
    <col min="14125" max="14125" width="10.44140625" style="7" bestFit="1" customWidth="1"/>
    <col min="14126" max="14129" width="7.5546875" style="7" bestFit="1" customWidth="1"/>
    <col min="14130" max="14130" width="6.88671875" style="7" bestFit="1" customWidth="1"/>
    <col min="14131" max="14131" width="9" style="7" bestFit="1" customWidth="1"/>
    <col min="14132" max="14133" width="7.5546875" style="7" bestFit="1" customWidth="1"/>
    <col min="14134" max="14135" width="9" style="7" bestFit="1" customWidth="1"/>
    <col min="14136" max="14136" width="9" style="7" customWidth="1"/>
    <col min="14137" max="14137" width="7.5546875" style="7" bestFit="1" customWidth="1"/>
    <col min="14138" max="14138" width="9" style="7" bestFit="1" customWidth="1"/>
    <col min="14139" max="14139" width="11.44140625" style="7"/>
    <col min="14140" max="14140" width="29.44140625" style="7" customWidth="1"/>
    <col min="14141" max="14141" width="9" style="7" bestFit="1" customWidth="1"/>
    <col min="14142" max="14142" width="7.5546875" style="7" bestFit="1" customWidth="1"/>
    <col min="14143" max="14143" width="10.44140625" style="7" bestFit="1" customWidth="1"/>
    <col min="14144" max="14147" width="7.5546875" style="7" bestFit="1" customWidth="1"/>
    <col min="14148" max="14148" width="6.88671875" style="7" bestFit="1" customWidth="1"/>
    <col min="14149" max="14149" width="9" style="7" bestFit="1" customWidth="1"/>
    <col min="14150" max="14151" width="7.5546875" style="7" bestFit="1" customWidth="1"/>
    <col min="14152" max="14153" width="9" style="7" bestFit="1" customWidth="1"/>
    <col min="14154" max="14154" width="9" style="7" customWidth="1"/>
    <col min="14155" max="14155" width="7.5546875" style="7" bestFit="1" customWidth="1"/>
    <col min="14156" max="14156" width="9" style="7" bestFit="1" customWidth="1"/>
    <col min="14157" max="14336" width="11.44140625" style="7"/>
    <col min="14337" max="14337" width="27.5546875" style="7" customWidth="1"/>
    <col min="14338" max="14338" width="10.44140625" style="7" bestFit="1" customWidth="1"/>
    <col min="14339" max="14339" width="9.109375" style="7" bestFit="1" customWidth="1"/>
    <col min="14340" max="14340" width="10.44140625" style="7" bestFit="1" customWidth="1"/>
    <col min="14341" max="14342" width="9.44140625" style="7" bestFit="1" customWidth="1"/>
    <col min="14343" max="14343" width="10.109375" style="7" bestFit="1" customWidth="1"/>
    <col min="14344" max="14344" width="9.109375" style="7" bestFit="1" customWidth="1"/>
    <col min="14345" max="14345" width="10" style="7" customWidth="1"/>
    <col min="14346" max="14349" width="9.44140625" style="7" bestFit="1" customWidth="1"/>
    <col min="14350" max="14350" width="9.109375" style="7" bestFit="1" customWidth="1"/>
    <col min="14351" max="14351" width="8.109375" style="7" bestFit="1" customWidth="1"/>
    <col min="14352" max="14352" width="7.5546875" style="7" bestFit="1" customWidth="1"/>
    <col min="14353" max="14354" width="7.5546875" style="7" customWidth="1"/>
    <col min="14355" max="14355" width="13.6640625" style="7" bestFit="1" customWidth="1"/>
    <col min="14356" max="14360" width="10.109375" style="7" customWidth="1"/>
    <col min="14361" max="14361" width="9" style="7" bestFit="1" customWidth="1"/>
    <col min="14362" max="14362" width="7.5546875" style="7" bestFit="1" customWidth="1"/>
    <col min="14363" max="14363" width="10.44140625" style="7" bestFit="1" customWidth="1"/>
    <col min="14364" max="14367" width="7.5546875" style="7" bestFit="1" customWidth="1"/>
    <col min="14368" max="14368" width="6.88671875" style="7" bestFit="1" customWidth="1"/>
    <col min="14369" max="14369" width="9" style="7" bestFit="1" customWidth="1"/>
    <col min="14370" max="14371" width="7.5546875" style="7" bestFit="1" customWidth="1"/>
    <col min="14372" max="14373" width="9" style="7" bestFit="1" customWidth="1"/>
    <col min="14374" max="14374" width="9" style="7" customWidth="1"/>
    <col min="14375" max="14375" width="7.5546875" style="7" bestFit="1" customWidth="1"/>
    <col min="14376" max="14376" width="10.5546875" style="7" bestFit="1" customWidth="1"/>
    <col min="14377" max="14377" width="11.44140625" style="7"/>
    <col min="14378" max="14378" width="29.44140625" style="7" customWidth="1"/>
    <col min="14379" max="14379" width="9" style="7" bestFit="1" customWidth="1"/>
    <col min="14380" max="14380" width="7.5546875" style="7" bestFit="1" customWidth="1"/>
    <col min="14381" max="14381" width="10.44140625" style="7" bestFit="1" customWidth="1"/>
    <col min="14382" max="14385" width="7.5546875" style="7" bestFit="1" customWidth="1"/>
    <col min="14386" max="14386" width="6.88671875" style="7" bestFit="1" customWidth="1"/>
    <col min="14387" max="14387" width="9" style="7" bestFit="1" customWidth="1"/>
    <col min="14388" max="14389" width="7.5546875" style="7" bestFit="1" customWidth="1"/>
    <col min="14390" max="14391" width="9" style="7" bestFit="1" customWidth="1"/>
    <col min="14392" max="14392" width="9" style="7" customWidth="1"/>
    <col min="14393" max="14393" width="7.5546875" style="7" bestFit="1" customWidth="1"/>
    <col min="14394" max="14394" width="9" style="7" bestFit="1" customWidth="1"/>
    <col min="14395" max="14395" width="11.44140625" style="7"/>
    <col min="14396" max="14396" width="29.44140625" style="7" customWidth="1"/>
    <col min="14397" max="14397" width="9" style="7" bestFit="1" customWidth="1"/>
    <col min="14398" max="14398" width="7.5546875" style="7" bestFit="1" customWidth="1"/>
    <col min="14399" max="14399" width="10.44140625" style="7" bestFit="1" customWidth="1"/>
    <col min="14400" max="14403" width="7.5546875" style="7" bestFit="1" customWidth="1"/>
    <col min="14404" max="14404" width="6.88671875" style="7" bestFit="1" customWidth="1"/>
    <col min="14405" max="14405" width="9" style="7" bestFit="1" customWidth="1"/>
    <col min="14406" max="14407" width="7.5546875" style="7" bestFit="1" customWidth="1"/>
    <col min="14408" max="14409" width="9" style="7" bestFit="1" customWidth="1"/>
    <col min="14410" max="14410" width="9" style="7" customWidth="1"/>
    <col min="14411" max="14411" width="7.5546875" style="7" bestFit="1" customWidth="1"/>
    <col min="14412" max="14412" width="9" style="7" bestFit="1" customWidth="1"/>
    <col min="14413" max="14592" width="11.44140625" style="7"/>
    <col min="14593" max="14593" width="27.5546875" style="7" customWidth="1"/>
    <col min="14594" max="14594" width="10.44140625" style="7" bestFit="1" customWidth="1"/>
    <col min="14595" max="14595" width="9.109375" style="7" bestFit="1" customWidth="1"/>
    <col min="14596" max="14596" width="10.44140625" style="7" bestFit="1" customWidth="1"/>
    <col min="14597" max="14598" width="9.44140625" style="7" bestFit="1" customWidth="1"/>
    <col min="14599" max="14599" width="10.109375" style="7" bestFit="1" customWidth="1"/>
    <col min="14600" max="14600" width="9.109375" style="7" bestFit="1" customWidth="1"/>
    <col min="14601" max="14601" width="10" style="7" customWidth="1"/>
    <col min="14602" max="14605" width="9.44140625" style="7" bestFit="1" customWidth="1"/>
    <col min="14606" max="14606" width="9.109375" style="7" bestFit="1" customWidth="1"/>
    <col min="14607" max="14607" width="8.109375" style="7" bestFit="1" customWidth="1"/>
    <col min="14608" max="14608" width="7.5546875" style="7" bestFit="1" customWidth="1"/>
    <col min="14609" max="14610" width="7.5546875" style="7" customWidth="1"/>
    <col min="14611" max="14611" width="13.6640625" style="7" bestFit="1" customWidth="1"/>
    <col min="14612" max="14616" width="10.109375" style="7" customWidth="1"/>
    <col min="14617" max="14617" width="9" style="7" bestFit="1" customWidth="1"/>
    <col min="14618" max="14618" width="7.5546875" style="7" bestFit="1" customWidth="1"/>
    <col min="14619" max="14619" width="10.44140625" style="7" bestFit="1" customWidth="1"/>
    <col min="14620" max="14623" width="7.5546875" style="7" bestFit="1" customWidth="1"/>
    <col min="14624" max="14624" width="6.88671875" style="7" bestFit="1" customWidth="1"/>
    <col min="14625" max="14625" width="9" style="7" bestFit="1" customWidth="1"/>
    <col min="14626" max="14627" width="7.5546875" style="7" bestFit="1" customWidth="1"/>
    <col min="14628" max="14629" width="9" style="7" bestFit="1" customWidth="1"/>
    <col min="14630" max="14630" width="9" style="7" customWidth="1"/>
    <col min="14631" max="14631" width="7.5546875" style="7" bestFit="1" customWidth="1"/>
    <col min="14632" max="14632" width="10.5546875" style="7" bestFit="1" customWidth="1"/>
    <col min="14633" max="14633" width="11.44140625" style="7"/>
    <col min="14634" max="14634" width="29.44140625" style="7" customWidth="1"/>
    <col min="14635" max="14635" width="9" style="7" bestFit="1" customWidth="1"/>
    <col min="14636" max="14636" width="7.5546875" style="7" bestFit="1" customWidth="1"/>
    <col min="14637" max="14637" width="10.44140625" style="7" bestFit="1" customWidth="1"/>
    <col min="14638" max="14641" width="7.5546875" style="7" bestFit="1" customWidth="1"/>
    <col min="14642" max="14642" width="6.88671875" style="7" bestFit="1" customWidth="1"/>
    <col min="14643" max="14643" width="9" style="7" bestFit="1" customWidth="1"/>
    <col min="14644" max="14645" width="7.5546875" style="7" bestFit="1" customWidth="1"/>
    <col min="14646" max="14647" width="9" style="7" bestFit="1" customWidth="1"/>
    <col min="14648" max="14648" width="9" style="7" customWidth="1"/>
    <col min="14649" max="14649" width="7.5546875" style="7" bestFit="1" customWidth="1"/>
    <col min="14650" max="14650" width="9" style="7" bestFit="1" customWidth="1"/>
    <col min="14651" max="14651" width="11.44140625" style="7"/>
    <col min="14652" max="14652" width="29.44140625" style="7" customWidth="1"/>
    <col min="14653" max="14653" width="9" style="7" bestFit="1" customWidth="1"/>
    <col min="14654" max="14654" width="7.5546875" style="7" bestFit="1" customWidth="1"/>
    <col min="14655" max="14655" width="10.44140625" style="7" bestFit="1" customWidth="1"/>
    <col min="14656" max="14659" width="7.5546875" style="7" bestFit="1" customWidth="1"/>
    <col min="14660" max="14660" width="6.88671875" style="7" bestFit="1" customWidth="1"/>
    <col min="14661" max="14661" width="9" style="7" bestFit="1" customWidth="1"/>
    <col min="14662" max="14663" width="7.5546875" style="7" bestFit="1" customWidth="1"/>
    <col min="14664" max="14665" width="9" style="7" bestFit="1" customWidth="1"/>
    <col min="14666" max="14666" width="9" style="7" customWidth="1"/>
    <col min="14667" max="14667" width="7.5546875" style="7" bestFit="1" customWidth="1"/>
    <col min="14668" max="14668" width="9" style="7" bestFit="1" customWidth="1"/>
    <col min="14669" max="14848" width="11.44140625" style="7"/>
    <col min="14849" max="14849" width="27.5546875" style="7" customWidth="1"/>
    <col min="14850" max="14850" width="10.44140625" style="7" bestFit="1" customWidth="1"/>
    <col min="14851" max="14851" width="9.109375" style="7" bestFit="1" customWidth="1"/>
    <col min="14852" max="14852" width="10.44140625" style="7" bestFit="1" customWidth="1"/>
    <col min="14853" max="14854" width="9.44140625" style="7" bestFit="1" customWidth="1"/>
    <col min="14855" max="14855" width="10.109375" style="7" bestFit="1" customWidth="1"/>
    <col min="14856" max="14856" width="9.109375" style="7" bestFit="1" customWidth="1"/>
    <col min="14857" max="14857" width="10" style="7" customWidth="1"/>
    <col min="14858" max="14861" width="9.44140625" style="7" bestFit="1" customWidth="1"/>
    <col min="14862" max="14862" width="9.109375" style="7" bestFit="1" customWidth="1"/>
    <col min="14863" max="14863" width="8.109375" style="7" bestFit="1" customWidth="1"/>
    <col min="14864" max="14864" width="7.5546875" style="7" bestFit="1" customWidth="1"/>
    <col min="14865" max="14866" width="7.5546875" style="7" customWidth="1"/>
    <col min="14867" max="14867" width="13.6640625" style="7" bestFit="1" customWidth="1"/>
    <col min="14868" max="14872" width="10.109375" style="7" customWidth="1"/>
    <col min="14873" max="14873" width="9" style="7" bestFit="1" customWidth="1"/>
    <col min="14874" max="14874" width="7.5546875" style="7" bestFit="1" customWidth="1"/>
    <col min="14875" max="14875" width="10.44140625" style="7" bestFit="1" customWidth="1"/>
    <col min="14876" max="14879" width="7.5546875" style="7" bestFit="1" customWidth="1"/>
    <col min="14880" max="14880" width="6.88671875" style="7" bestFit="1" customWidth="1"/>
    <col min="14881" max="14881" width="9" style="7" bestFit="1" customWidth="1"/>
    <col min="14882" max="14883" width="7.5546875" style="7" bestFit="1" customWidth="1"/>
    <col min="14884" max="14885" width="9" style="7" bestFit="1" customWidth="1"/>
    <col min="14886" max="14886" width="9" style="7" customWidth="1"/>
    <col min="14887" max="14887" width="7.5546875" style="7" bestFit="1" customWidth="1"/>
    <col min="14888" max="14888" width="10.5546875" style="7" bestFit="1" customWidth="1"/>
    <col min="14889" max="14889" width="11.44140625" style="7"/>
    <col min="14890" max="14890" width="29.44140625" style="7" customWidth="1"/>
    <col min="14891" max="14891" width="9" style="7" bestFit="1" customWidth="1"/>
    <col min="14892" max="14892" width="7.5546875" style="7" bestFit="1" customWidth="1"/>
    <col min="14893" max="14893" width="10.44140625" style="7" bestFit="1" customWidth="1"/>
    <col min="14894" max="14897" width="7.5546875" style="7" bestFit="1" customWidth="1"/>
    <col min="14898" max="14898" width="6.88671875" style="7" bestFit="1" customWidth="1"/>
    <col min="14899" max="14899" width="9" style="7" bestFit="1" customWidth="1"/>
    <col min="14900" max="14901" width="7.5546875" style="7" bestFit="1" customWidth="1"/>
    <col min="14902" max="14903" width="9" style="7" bestFit="1" customWidth="1"/>
    <col min="14904" max="14904" width="9" style="7" customWidth="1"/>
    <col min="14905" max="14905" width="7.5546875" style="7" bestFit="1" customWidth="1"/>
    <col min="14906" max="14906" width="9" style="7" bestFit="1" customWidth="1"/>
    <col min="14907" max="14907" width="11.44140625" style="7"/>
    <col min="14908" max="14908" width="29.44140625" style="7" customWidth="1"/>
    <col min="14909" max="14909" width="9" style="7" bestFit="1" customWidth="1"/>
    <col min="14910" max="14910" width="7.5546875" style="7" bestFit="1" customWidth="1"/>
    <col min="14911" max="14911" width="10.44140625" style="7" bestFit="1" customWidth="1"/>
    <col min="14912" max="14915" width="7.5546875" style="7" bestFit="1" customWidth="1"/>
    <col min="14916" max="14916" width="6.88671875" style="7" bestFit="1" customWidth="1"/>
    <col min="14917" max="14917" width="9" style="7" bestFit="1" customWidth="1"/>
    <col min="14918" max="14919" width="7.5546875" style="7" bestFit="1" customWidth="1"/>
    <col min="14920" max="14921" width="9" style="7" bestFit="1" customWidth="1"/>
    <col min="14922" max="14922" width="9" style="7" customWidth="1"/>
    <col min="14923" max="14923" width="7.5546875" style="7" bestFit="1" customWidth="1"/>
    <col min="14924" max="14924" width="9" style="7" bestFit="1" customWidth="1"/>
    <col min="14925" max="15104" width="11.44140625" style="7"/>
    <col min="15105" max="15105" width="27.5546875" style="7" customWidth="1"/>
    <col min="15106" max="15106" width="10.44140625" style="7" bestFit="1" customWidth="1"/>
    <col min="15107" max="15107" width="9.109375" style="7" bestFit="1" customWidth="1"/>
    <col min="15108" max="15108" width="10.44140625" style="7" bestFit="1" customWidth="1"/>
    <col min="15109" max="15110" width="9.44140625" style="7" bestFit="1" customWidth="1"/>
    <col min="15111" max="15111" width="10.109375" style="7" bestFit="1" customWidth="1"/>
    <col min="15112" max="15112" width="9.109375" style="7" bestFit="1" customWidth="1"/>
    <col min="15113" max="15113" width="10" style="7" customWidth="1"/>
    <col min="15114" max="15117" width="9.44140625" style="7" bestFit="1" customWidth="1"/>
    <col min="15118" max="15118" width="9.109375" style="7" bestFit="1" customWidth="1"/>
    <col min="15119" max="15119" width="8.109375" style="7" bestFit="1" customWidth="1"/>
    <col min="15120" max="15120" width="7.5546875" style="7" bestFit="1" customWidth="1"/>
    <col min="15121" max="15122" width="7.5546875" style="7" customWidth="1"/>
    <col min="15123" max="15123" width="13.6640625" style="7" bestFit="1" customWidth="1"/>
    <col min="15124" max="15128" width="10.109375" style="7" customWidth="1"/>
    <col min="15129" max="15129" width="9" style="7" bestFit="1" customWidth="1"/>
    <col min="15130" max="15130" width="7.5546875" style="7" bestFit="1" customWidth="1"/>
    <col min="15131" max="15131" width="10.44140625" style="7" bestFit="1" customWidth="1"/>
    <col min="15132" max="15135" width="7.5546875" style="7" bestFit="1" customWidth="1"/>
    <col min="15136" max="15136" width="6.88671875" style="7" bestFit="1" customWidth="1"/>
    <col min="15137" max="15137" width="9" style="7" bestFit="1" customWidth="1"/>
    <col min="15138" max="15139" width="7.5546875" style="7" bestFit="1" customWidth="1"/>
    <col min="15140" max="15141" width="9" style="7" bestFit="1" customWidth="1"/>
    <col min="15142" max="15142" width="9" style="7" customWidth="1"/>
    <col min="15143" max="15143" width="7.5546875" style="7" bestFit="1" customWidth="1"/>
    <col min="15144" max="15144" width="10.5546875" style="7" bestFit="1" customWidth="1"/>
    <col min="15145" max="15145" width="11.44140625" style="7"/>
    <col min="15146" max="15146" width="29.44140625" style="7" customWidth="1"/>
    <col min="15147" max="15147" width="9" style="7" bestFit="1" customWidth="1"/>
    <col min="15148" max="15148" width="7.5546875" style="7" bestFit="1" customWidth="1"/>
    <col min="15149" max="15149" width="10.44140625" style="7" bestFit="1" customWidth="1"/>
    <col min="15150" max="15153" width="7.5546875" style="7" bestFit="1" customWidth="1"/>
    <col min="15154" max="15154" width="6.88671875" style="7" bestFit="1" customWidth="1"/>
    <col min="15155" max="15155" width="9" style="7" bestFit="1" customWidth="1"/>
    <col min="15156" max="15157" width="7.5546875" style="7" bestFit="1" customWidth="1"/>
    <col min="15158" max="15159" width="9" style="7" bestFit="1" customWidth="1"/>
    <col min="15160" max="15160" width="9" style="7" customWidth="1"/>
    <col min="15161" max="15161" width="7.5546875" style="7" bestFit="1" customWidth="1"/>
    <col min="15162" max="15162" width="9" style="7" bestFit="1" customWidth="1"/>
    <col min="15163" max="15163" width="11.44140625" style="7"/>
    <col min="15164" max="15164" width="29.44140625" style="7" customWidth="1"/>
    <col min="15165" max="15165" width="9" style="7" bestFit="1" customWidth="1"/>
    <col min="15166" max="15166" width="7.5546875" style="7" bestFit="1" customWidth="1"/>
    <col min="15167" max="15167" width="10.44140625" style="7" bestFit="1" customWidth="1"/>
    <col min="15168" max="15171" width="7.5546875" style="7" bestFit="1" customWidth="1"/>
    <col min="15172" max="15172" width="6.88671875" style="7" bestFit="1" customWidth="1"/>
    <col min="15173" max="15173" width="9" style="7" bestFit="1" customWidth="1"/>
    <col min="15174" max="15175" width="7.5546875" style="7" bestFit="1" customWidth="1"/>
    <col min="15176" max="15177" width="9" style="7" bestFit="1" customWidth="1"/>
    <col min="15178" max="15178" width="9" style="7" customWidth="1"/>
    <col min="15179" max="15179" width="7.5546875" style="7" bestFit="1" customWidth="1"/>
    <col min="15180" max="15180" width="9" style="7" bestFit="1" customWidth="1"/>
    <col min="15181" max="15360" width="11.44140625" style="7"/>
    <col min="15361" max="15361" width="27.5546875" style="7" customWidth="1"/>
    <col min="15362" max="15362" width="10.44140625" style="7" bestFit="1" customWidth="1"/>
    <col min="15363" max="15363" width="9.109375" style="7" bestFit="1" customWidth="1"/>
    <col min="15364" max="15364" width="10.44140625" style="7" bestFit="1" customWidth="1"/>
    <col min="15365" max="15366" width="9.44140625" style="7" bestFit="1" customWidth="1"/>
    <col min="15367" max="15367" width="10.109375" style="7" bestFit="1" customWidth="1"/>
    <col min="15368" max="15368" width="9.109375" style="7" bestFit="1" customWidth="1"/>
    <col min="15369" max="15369" width="10" style="7" customWidth="1"/>
    <col min="15370" max="15373" width="9.44140625" style="7" bestFit="1" customWidth="1"/>
    <col min="15374" max="15374" width="9.109375" style="7" bestFit="1" customWidth="1"/>
    <col min="15375" max="15375" width="8.109375" style="7" bestFit="1" customWidth="1"/>
    <col min="15376" max="15376" width="7.5546875" style="7" bestFit="1" customWidth="1"/>
    <col min="15377" max="15378" width="7.5546875" style="7" customWidth="1"/>
    <col min="15379" max="15379" width="13.6640625" style="7" bestFit="1" customWidth="1"/>
    <col min="15380" max="15384" width="10.109375" style="7" customWidth="1"/>
    <col min="15385" max="15385" width="9" style="7" bestFit="1" customWidth="1"/>
    <col min="15386" max="15386" width="7.5546875" style="7" bestFit="1" customWidth="1"/>
    <col min="15387" max="15387" width="10.44140625" style="7" bestFit="1" customWidth="1"/>
    <col min="15388" max="15391" width="7.5546875" style="7" bestFit="1" customWidth="1"/>
    <col min="15392" max="15392" width="6.88671875" style="7" bestFit="1" customWidth="1"/>
    <col min="15393" max="15393" width="9" style="7" bestFit="1" customWidth="1"/>
    <col min="15394" max="15395" width="7.5546875" style="7" bestFit="1" customWidth="1"/>
    <col min="15396" max="15397" width="9" style="7" bestFit="1" customWidth="1"/>
    <col min="15398" max="15398" width="9" style="7" customWidth="1"/>
    <col min="15399" max="15399" width="7.5546875" style="7" bestFit="1" customWidth="1"/>
    <col min="15400" max="15400" width="10.5546875" style="7" bestFit="1" customWidth="1"/>
    <col min="15401" max="15401" width="11.44140625" style="7"/>
    <col min="15402" max="15402" width="29.44140625" style="7" customWidth="1"/>
    <col min="15403" max="15403" width="9" style="7" bestFit="1" customWidth="1"/>
    <col min="15404" max="15404" width="7.5546875" style="7" bestFit="1" customWidth="1"/>
    <col min="15405" max="15405" width="10.44140625" style="7" bestFit="1" customWidth="1"/>
    <col min="15406" max="15409" width="7.5546875" style="7" bestFit="1" customWidth="1"/>
    <col min="15410" max="15410" width="6.88671875" style="7" bestFit="1" customWidth="1"/>
    <col min="15411" max="15411" width="9" style="7" bestFit="1" customWidth="1"/>
    <col min="15412" max="15413" width="7.5546875" style="7" bestFit="1" customWidth="1"/>
    <col min="15414" max="15415" width="9" style="7" bestFit="1" customWidth="1"/>
    <col min="15416" max="15416" width="9" style="7" customWidth="1"/>
    <col min="15417" max="15417" width="7.5546875" style="7" bestFit="1" customWidth="1"/>
    <col min="15418" max="15418" width="9" style="7" bestFit="1" customWidth="1"/>
    <col min="15419" max="15419" width="11.44140625" style="7"/>
    <col min="15420" max="15420" width="29.44140625" style="7" customWidth="1"/>
    <col min="15421" max="15421" width="9" style="7" bestFit="1" customWidth="1"/>
    <col min="15422" max="15422" width="7.5546875" style="7" bestFit="1" customWidth="1"/>
    <col min="15423" max="15423" width="10.44140625" style="7" bestFit="1" customWidth="1"/>
    <col min="15424" max="15427" width="7.5546875" style="7" bestFit="1" customWidth="1"/>
    <col min="15428" max="15428" width="6.88671875" style="7" bestFit="1" customWidth="1"/>
    <col min="15429" max="15429" width="9" style="7" bestFit="1" customWidth="1"/>
    <col min="15430" max="15431" width="7.5546875" style="7" bestFit="1" customWidth="1"/>
    <col min="15432" max="15433" width="9" style="7" bestFit="1" customWidth="1"/>
    <col min="15434" max="15434" width="9" style="7" customWidth="1"/>
    <col min="15435" max="15435" width="7.5546875" style="7" bestFit="1" customWidth="1"/>
    <col min="15436" max="15436" width="9" style="7" bestFit="1" customWidth="1"/>
    <col min="15437" max="15616" width="11.44140625" style="7"/>
    <col min="15617" max="15617" width="27.5546875" style="7" customWidth="1"/>
    <col min="15618" max="15618" width="10.44140625" style="7" bestFit="1" customWidth="1"/>
    <col min="15619" max="15619" width="9.109375" style="7" bestFit="1" customWidth="1"/>
    <col min="15620" max="15620" width="10.44140625" style="7" bestFit="1" customWidth="1"/>
    <col min="15621" max="15622" width="9.44140625" style="7" bestFit="1" customWidth="1"/>
    <col min="15623" max="15623" width="10.109375" style="7" bestFit="1" customWidth="1"/>
    <col min="15624" max="15624" width="9.109375" style="7" bestFit="1" customWidth="1"/>
    <col min="15625" max="15625" width="10" style="7" customWidth="1"/>
    <col min="15626" max="15629" width="9.44140625" style="7" bestFit="1" customWidth="1"/>
    <col min="15630" max="15630" width="9.109375" style="7" bestFit="1" customWidth="1"/>
    <col min="15631" max="15631" width="8.109375" style="7" bestFit="1" customWidth="1"/>
    <col min="15632" max="15632" width="7.5546875" style="7" bestFit="1" customWidth="1"/>
    <col min="15633" max="15634" width="7.5546875" style="7" customWidth="1"/>
    <col min="15635" max="15635" width="13.6640625" style="7" bestFit="1" customWidth="1"/>
    <col min="15636" max="15640" width="10.109375" style="7" customWidth="1"/>
    <col min="15641" max="15641" width="9" style="7" bestFit="1" customWidth="1"/>
    <col min="15642" max="15642" width="7.5546875" style="7" bestFit="1" customWidth="1"/>
    <col min="15643" max="15643" width="10.44140625" style="7" bestFit="1" customWidth="1"/>
    <col min="15644" max="15647" width="7.5546875" style="7" bestFit="1" customWidth="1"/>
    <col min="15648" max="15648" width="6.88671875" style="7" bestFit="1" customWidth="1"/>
    <col min="15649" max="15649" width="9" style="7" bestFit="1" customWidth="1"/>
    <col min="15650" max="15651" width="7.5546875" style="7" bestFit="1" customWidth="1"/>
    <col min="15652" max="15653" width="9" style="7" bestFit="1" customWidth="1"/>
    <col min="15654" max="15654" width="9" style="7" customWidth="1"/>
    <col min="15655" max="15655" width="7.5546875" style="7" bestFit="1" customWidth="1"/>
    <col min="15656" max="15656" width="10.5546875" style="7" bestFit="1" customWidth="1"/>
    <col min="15657" max="15657" width="11.44140625" style="7"/>
    <col min="15658" max="15658" width="29.44140625" style="7" customWidth="1"/>
    <col min="15659" max="15659" width="9" style="7" bestFit="1" customWidth="1"/>
    <col min="15660" max="15660" width="7.5546875" style="7" bestFit="1" customWidth="1"/>
    <col min="15661" max="15661" width="10.44140625" style="7" bestFit="1" customWidth="1"/>
    <col min="15662" max="15665" width="7.5546875" style="7" bestFit="1" customWidth="1"/>
    <col min="15666" max="15666" width="6.88671875" style="7" bestFit="1" customWidth="1"/>
    <col min="15667" max="15667" width="9" style="7" bestFit="1" customWidth="1"/>
    <col min="15668" max="15669" width="7.5546875" style="7" bestFit="1" customWidth="1"/>
    <col min="15670" max="15671" width="9" style="7" bestFit="1" customWidth="1"/>
    <col min="15672" max="15672" width="9" style="7" customWidth="1"/>
    <col min="15673" max="15673" width="7.5546875" style="7" bestFit="1" customWidth="1"/>
    <col min="15674" max="15674" width="9" style="7" bestFit="1" customWidth="1"/>
    <col min="15675" max="15675" width="11.44140625" style="7"/>
    <col min="15676" max="15676" width="29.44140625" style="7" customWidth="1"/>
    <col min="15677" max="15677" width="9" style="7" bestFit="1" customWidth="1"/>
    <col min="15678" max="15678" width="7.5546875" style="7" bestFit="1" customWidth="1"/>
    <col min="15679" max="15679" width="10.44140625" style="7" bestFit="1" customWidth="1"/>
    <col min="15680" max="15683" width="7.5546875" style="7" bestFit="1" customWidth="1"/>
    <col min="15684" max="15684" width="6.88671875" style="7" bestFit="1" customWidth="1"/>
    <col min="15685" max="15685" width="9" style="7" bestFit="1" customWidth="1"/>
    <col min="15686" max="15687" width="7.5546875" style="7" bestFit="1" customWidth="1"/>
    <col min="15688" max="15689" width="9" style="7" bestFit="1" customWidth="1"/>
    <col min="15690" max="15690" width="9" style="7" customWidth="1"/>
    <col min="15691" max="15691" width="7.5546875" style="7" bestFit="1" customWidth="1"/>
    <col min="15692" max="15692" width="9" style="7" bestFit="1" customWidth="1"/>
    <col min="15693" max="15872" width="11.44140625" style="7"/>
    <col min="15873" max="15873" width="27.5546875" style="7" customWidth="1"/>
    <col min="15874" max="15874" width="10.44140625" style="7" bestFit="1" customWidth="1"/>
    <col min="15875" max="15875" width="9.109375" style="7" bestFit="1" customWidth="1"/>
    <col min="15876" max="15876" width="10.44140625" style="7" bestFit="1" customWidth="1"/>
    <col min="15877" max="15878" width="9.44140625" style="7" bestFit="1" customWidth="1"/>
    <col min="15879" max="15879" width="10.109375" style="7" bestFit="1" customWidth="1"/>
    <col min="15880" max="15880" width="9.109375" style="7" bestFit="1" customWidth="1"/>
    <col min="15881" max="15881" width="10" style="7" customWidth="1"/>
    <col min="15882" max="15885" width="9.44140625" style="7" bestFit="1" customWidth="1"/>
    <col min="15886" max="15886" width="9.109375" style="7" bestFit="1" customWidth="1"/>
    <col min="15887" max="15887" width="8.109375" style="7" bestFit="1" customWidth="1"/>
    <col min="15888" max="15888" width="7.5546875" style="7" bestFit="1" customWidth="1"/>
    <col min="15889" max="15890" width="7.5546875" style="7" customWidth="1"/>
    <col min="15891" max="15891" width="13.6640625" style="7" bestFit="1" customWidth="1"/>
    <col min="15892" max="15896" width="10.109375" style="7" customWidth="1"/>
    <col min="15897" max="15897" width="9" style="7" bestFit="1" customWidth="1"/>
    <col min="15898" max="15898" width="7.5546875" style="7" bestFit="1" customWidth="1"/>
    <col min="15899" max="15899" width="10.44140625" style="7" bestFit="1" customWidth="1"/>
    <col min="15900" max="15903" width="7.5546875" style="7" bestFit="1" customWidth="1"/>
    <col min="15904" max="15904" width="6.88671875" style="7" bestFit="1" customWidth="1"/>
    <col min="15905" max="15905" width="9" style="7" bestFit="1" customWidth="1"/>
    <col min="15906" max="15907" width="7.5546875" style="7" bestFit="1" customWidth="1"/>
    <col min="15908" max="15909" width="9" style="7" bestFit="1" customWidth="1"/>
    <col min="15910" max="15910" width="9" style="7" customWidth="1"/>
    <col min="15911" max="15911" width="7.5546875" style="7" bestFit="1" customWidth="1"/>
    <col min="15912" max="15912" width="10.5546875" style="7" bestFit="1" customWidth="1"/>
    <col min="15913" max="15913" width="11.44140625" style="7"/>
    <col min="15914" max="15914" width="29.44140625" style="7" customWidth="1"/>
    <col min="15915" max="15915" width="9" style="7" bestFit="1" customWidth="1"/>
    <col min="15916" max="15916" width="7.5546875" style="7" bestFit="1" customWidth="1"/>
    <col min="15917" max="15917" width="10.44140625" style="7" bestFit="1" customWidth="1"/>
    <col min="15918" max="15921" width="7.5546875" style="7" bestFit="1" customWidth="1"/>
    <col min="15922" max="15922" width="6.88671875" style="7" bestFit="1" customWidth="1"/>
    <col min="15923" max="15923" width="9" style="7" bestFit="1" customWidth="1"/>
    <col min="15924" max="15925" width="7.5546875" style="7" bestFit="1" customWidth="1"/>
    <col min="15926" max="15927" width="9" style="7" bestFit="1" customWidth="1"/>
    <col min="15928" max="15928" width="9" style="7" customWidth="1"/>
    <col min="15929" max="15929" width="7.5546875" style="7" bestFit="1" customWidth="1"/>
    <col min="15930" max="15930" width="9" style="7" bestFit="1" customWidth="1"/>
    <col min="15931" max="15931" width="11.44140625" style="7"/>
    <col min="15932" max="15932" width="29.44140625" style="7" customWidth="1"/>
    <col min="15933" max="15933" width="9" style="7" bestFit="1" customWidth="1"/>
    <col min="15934" max="15934" width="7.5546875" style="7" bestFit="1" customWidth="1"/>
    <col min="15935" max="15935" width="10.44140625" style="7" bestFit="1" customWidth="1"/>
    <col min="15936" max="15939" width="7.5546875" style="7" bestFit="1" customWidth="1"/>
    <col min="15940" max="15940" width="6.88671875" style="7" bestFit="1" customWidth="1"/>
    <col min="15941" max="15941" width="9" style="7" bestFit="1" customWidth="1"/>
    <col min="15942" max="15943" width="7.5546875" style="7" bestFit="1" customWidth="1"/>
    <col min="15944" max="15945" width="9" style="7" bestFit="1" customWidth="1"/>
    <col min="15946" max="15946" width="9" style="7" customWidth="1"/>
    <col min="15947" max="15947" width="7.5546875" style="7" bestFit="1" customWidth="1"/>
    <col min="15948" max="15948" width="9" style="7" bestFit="1" customWidth="1"/>
    <col min="15949" max="16128" width="11.44140625" style="7"/>
    <col min="16129" max="16129" width="27.5546875" style="7" customWidth="1"/>
    <col min="16130" max="16130" width="10.44140625" style="7" bestFit="1" customWidth="1"/>
    <col min="16131" max="16131" width="9.109375" style="7" bestFit="1" customWidth="1"/>
    <col min="16132" max="16132" width="10.44140625" style="7" bestFit="1" customWidth="1"/>
    <col min="16133" max="16134" width="9.44140625" style="7" bestFit="1" customWidth="1"/>
    <col min="16135" max="16135" width="10.109375" style="7" bestFit="1" customWidth="1"/>
    <col min="16136" max="16136" width="9.109375" style="7" bestFit="1" customWidth="1"/>
    <col min="16137" max="16137" width="10" style="7" customWidth="1"/>
    <col min="16138" max="16141" width="9.44140625" style="7" bestFit="1" customWidth="1"/>
    <col min="16142" max="16142" width="9.109375" style="7" bestFit="1" customWidth="1"/>
    <col min="16143" max="16143" width="8.109375" style="7" bestFit="1" customWidth="1"/>
    <col min="16144" max="16144" width="7.5546875" style="7" bestFit="1" customWidth="1"/>
    <col min="16145" max="16146" width="7.5546875" style="7" customWidth="1"/>
    <col min="16147" max="16147" width="13.6640625" style="7" bestFit="1" customWidth="1"/>
    <col min="16148" max="16152" width="10.109375" style="7" customWidth="1"/>
    <col min="16153" max="16153" width="9" style="7" bestFit="1" customWidth="1"/>
    <col min="16154" max="16154" width="7.5546875" style="7" bestFit="1" customWidth="1"/>
    <col min="16155" max="16155" width="10.44140625" style="7" bestFit="1" customWidth="1"/>
    <col min="16156" max="16159" width="7.5546875" style="7" bestFit="1" customWidth="1"/>
    <col min="16160" max="16160" width="6.88671875" style="7" bestFit="1" customWidth="1"/>
    <col min="16161" max="16161" width="9" style="7" bestFit="1" customWidth="1"/>
    <col min="16162" max="16163" width="7.5546875" style="7" bestFit="1" customWidth="1"/>
    <col min="16164" max="16165" width="9" style="7" bestFit="1" customWidth="1"/>
    <col min="16166" max="16166" width="9" style="7" customWidth="1"/>
    <col min="16167" max="16167" width="7.5546875" style="7" bestFit="1" customWidth="1"/>
    <col min="16168" max="16168" width="10.5546875" style="7" bestFit="1" customWidth="1"/>
    <col min="16169" max="16169" width="11.44140625" style="7"/>
    <col min="16170" max="16170" width="29.44140625" style="7" customWidth="1"/>
    <col min="16171" max="16171" width="9" style="7" bestFit="1" customWidth="1"/>
    <col min="16172" max="16172" width="7.5546875" style="7" bestFit="1" customWidth="1"/>
    <col min="16173" max="16173" width="10.44140625" style="7" bestFit="1" customWidth="1"/>
    <col min="16174" max="16177" width="7.5546875" style="7" bestFit="1" customWidth="1"/>
    <col min="16178" max="16178" width="6.88671875" style="7" bestFit="1" customWidth="1"/>
    <col min="16179" max="16179" width="9" style="7" bestFit="1" customWidth="1"/>
    <col min="16180" max="16181" width="7.5546875" style="7" bestFit="1" customWidth="1"/>
    <col min="16182" max="16183" width="9" style="7" bestFit="1" customWidth="1"/>
    <col min="16184" max="16184" width="9" style="7" customWidth="1"/>
    <col min="16185" max="16185" width="7.5546875" style="7" bestFit="1" customWidth="1"/>
    <col min="16186" max="16186" width="9" style="7" bestFit="1" customWidth="1"/>
    <col min="16187" max="16187" width="11.44140625" style="7"/>
    <col min="16188" max="16188" width="29.44140625" style="7" customWidth="1"/>
    <col min="16189" max="16189" width="9" style="7" bestFit="1" customWidth="1"/>
    <col min="16190" max="16190" width="7.5546875" style="7" bestFit="1" customWidth="1"/>
    <col min="16191" max="16191" width="10.44140625" style="7" bestFit="1" customWidth="1"/>
    <col min="16192" max="16195" width="7.5546875" style="7" bestFit="1" customWidth="1"/>
    <col min="16196" max="16196" width="6.88671875" style="7" bestFit="1" customWidth="1"/>
    <col min="16197" max="16197" width="9" style="7" bestFit="1" customWidth="1"/>
    <col min="16198" max="16199" width="7.5546875" style="7" bestFit="1" customWidth="1"/>
    <col min="16200" max="16201" width="9" style="7" bestFit="1" customWidth="1"/>
    <col min="16202" max="16202" width="9" style="7" customWidth="1"/>
    <col min="16203" max="16203" width="7.5546875" style="7" bestFit="1" customWidth="1"/>
    <col min="16204" max="16204" width="9" style="7" bestFit="1" customWidth="1"/>
    <col min="16205" max="16384" width="11.44140625" style="7"/>
  </cols>
  <sheetData>
    <row r="1" spans="1:20" ht="18" customHeight="1">
      <c r="A1" s="1401" t="s">
        <v>1230</v>
      </c>
    </row>
    <row r="2" spans="1:20" ht="42" customHeight="1">
      <c r="A2" s="350" t="s">
        <v>787</v>
      </c>
      <c r="B2" s="350"/>
      <c r="C2" s="350"/>
      <c r="D2" s="350"/>
      <c r="E2" s="350"/>
      <c r="F2" s="350"/>
      <c r="G2" s="350"/>
      <c r="H2" s="350"/>
      <c r="I2" s="350"/>
      <c r="J2" s="350"/>
      <c r="K2" s="350"/>
      <c r="L2" s="350"/>
      <c r="M2" s="350"/>
      <c r="N2" s="350"/>
      <c r="O2" s="350"/>
      <c r="P2" s="350"/>
      <c r="Q2" s="350"/>
      <c r="R2" s="350"/>
      <c r="S2" s="350"/>
    </row>
    <row r="3" spans="1:20" ht="17.399999999999999">
      <c r="A3" s="795">
        <v>45504</v>
      </c>
      <c r="B3" s="795"/>
      <c r="C3" s="795"/>
      <c r="D3" s="795"/>
      <c r="E3" s="795"/>
      <c r="F3" s="795"/>
      <c r="G3" s="795"/>
      <c r="H3" s="795"/>
      <c r="I3" s="795"/>
      <c r="J3" s="795"/>
      <c r="K3" s="795"/>
      <c r="L3" s="795"/>
      <c r="M3" s="795"/>
      <c r="N3" s="795"/>
      <c r="O3" s="795"/>
      <c r="P3" s="795"/>
      <c r="Q3" s="795"/>
      <c r="R3" s="795"/>
      <c r="S3" s="795"/>
    </row>
    <row r="4" spans="1:20" ht="16.8">
      <c r="A4" s="796" t="s">
        <v>173</v>
      </c>
      <c r="B4" s="796"/>
      <c r="C4" s="796"/>
      <c r="D4" s="796"/>
      <c r="E4" s="796"/>
      <c r="F4" s="796"/>
      <c r="G4" s="796"/>
      <c r="H4" s="796"/>
      <c r="I4" s="796"/>
      <c r="J4" s="796"/>
      <c r="K4" s="796"/>
      <c r="L4" s="796"/>
      <c r="M4" s="796"/>
      <c r="N4" s="796"/>
      <c r="O4" s="796"/>
      <c r="P4" s="796"/>
      <c r="Q4" s="796"/>
      <c r="R4" s="796"/>
      <c r="S4" s="796"/>
    </row>
    <row r="5" spans="1:20" ht="15.75" customHeight="1" thickBot="1">
      <c r="A5" s="797"/>
      <c r="B5" s="798"/>
      <c r="C5" s="798"/>
      <c r="D5" s="798"/>
      <c r="E5" s="798"/>
      <c r="F5" s="798"/>
      <c r="G5" s="798"/>
      <c r="H5" s="798"/>
      <c r="I5" s="798"/>
      <c r="J5" s="798"/>
      <c r="K5" s="798"/>
      <c r="L5" s="798"/>
      <c r="M5" s="798"/>
      <c r="N5" s="798"/>
      <c r="O5" s="798"/>
      <c r="P5" s="798"/>
      <c r="Q5" s="798"/>
      <c r="R5" s="798"/>
      <c r="S5" s="799"/>
    </row>
    <row r="6" spans="1:20" ht="96.75" customHeight="1">
      <c r="A6" s="354" t="s">
        <v>788</v>
      </c>
      <c r="B6" s="800" t="s">
        <v>29</v>
      </c>
      <c r="C6" s="801" t="s">
        <v>30</v>
      </c>
      <c r="D6" s="801" t="s">
        <v>31</v>
      </c>
      <c r="E6" s="801" t="s">
        <v>32</v>
      </c>
      <c r="F6" s="801" t="s">
        <v>33</v>
      </c>
      <c r="G6" s="801" t="s">
        <v>114</v>
      </c>
      <c r="H6" s="801" t="s">
        <v>35</v>
      </c>
      <c r="I6" s="801" t="s">
        <v>789</v>
      </c>
      <c r="J6" s="801" t="s">
        <v>37</v>
      </c>
      <c r="K6" s="801" t="s">
        <v>38</v>
      </c>
      <c r="L6" s="801" t="s">
        <v>39</v>
      </c>
      <c r="M6" s="801" t="s">
        <v>115</v>
      </c>
      <c r="N6" s="801" t="s">
        <v>150</v>
      </c>
      <c r="O6" s="801" t="s">
        <v>42</v>
      </c>
      <c r="P6" s="801" t="s">
        <v>43</v>
      </c>
      <c r="Q6" s="801" t="s">
        <v>44</v>
      </c>
      <c r="R6" s="801" t="s">
        <v>771</v>
      </c>
      <c r="S6" s="802" t="s">
        <v>46</v>
      </c>
    </row>
    <row r="7" spans="1:20">
      <c r="A7" s="803" t="s">
        <v>790</v>
      </c>
      <c r="B7" s="804">
        <v>21.119131963106078</v>
      </c>
      <c r="C7" s="804">
        <v>2.7815446158900068</v>
      </c>
      <c r="D7" s="804">
        <v>28.66284664031722</v>
      </c>
      <c r="E7" s="804">
        <v>6.8165467529257144</v>
      </c>
      <c r="F7" s="804">
        <v>27.95194669485484</v>
      </c>
      <c r="G7" s="804">
        <v>27.672856116952619</v>
      </c>
      <c r="H7" s="804">
        <v>49.930832472794947</v>
      </c>
      <c r="I7" s="804">
        <v>22.202987307862095</v>
      </c>
      <c r="J7" s="804">
        <v>0</v>
      </c>
      <c r="K7" s="804">
        <v>24.517076072265279</v>
      </c>
      <c r="L7" s="804">
        <v>0</v>
      </c>
      <c r="M7" s="804">
        <v>53.155421551996852</v>
      </c>
      <c r="N7" s="804">
        <v>0</v>
      </c>
      <c r="O7" s="804">
        <v>2.3764176659761138</v>
      </c>
      <c r="P7" s="805">
        <v>85.563446053455166</v>
      </c>
      <c r="Q7" s="805">
        <v>100</v>
      </c>
      <c r="R7" s="805">
        <v>78.457744989195419</v>
      </c>
      <c r="S7" s="804">
        <v>24.750288337329039</v>
      </c>
      <c r="T7" s="35"/>
    </row>
    <row r="8" spans="1:20">
      <c r="A8" s="806" t="s">
        <v>791</v>
      </c>
      <c r="B8" s="807">
        <v>2.7318721855487866E-3</v>
      </c>
      <c r="C8" s="807">
        <v>0</v>
      </c>
      <c r="D8" s="807">
        <v>9.4089891899660598E-3</v>
      </c>
      <c r="E8" s="807">
        <v>2.006216358978353E-3</v>
      </c>
      <c r="F8" s="807">
        <v>1.8116552375956594E-3</v>
      </c>
      <c r="G8" s="807">
        <v>1.8849935312613504E-3</v>
      </c>
      <c r="H8" s="807">
        <v>0.64339307228468812</v>
      </c>
      <c r="I8" s="807">
        <v>3.6081909304198144E-3</v>
      </c>
      <c r="J8" s="807">
        <v>0</v>
      </c>
      <c r="K8" s="807">
        <v>0</v>
      </c>
      <c r="L8" s="807">
        <v>0</v>
      </c>
      <c r="M8" s="807">
        <v>0</v>
      </c>
      <c r="N8" s="807">
        <v>0</v>
      </c>
      <c r="O8" s="807">
        <v>0</v>
      </c>
      <c r="P8" s="808">
        <v>0</v>
      </c>
      <c r="Q8" s="808">
        <v>0</v>
      </c>
      <c r="R8" s="808">
        <v>0</v>
      </c>
      <c r="S8" s="804">
        <v>8.0856678970351141E-3</v>
      </c>
      <c r="T8" s="35"/>
    </row>
    <row r="9" spans="1:20">
      <c r="A9" s="806" t="s">
        <v>123</v>
      </c>
      <c r="B9" s="807">
        <v>6.018640447892469E-2</v>
      </c>
      <c r="C9" s="807">
        <v>0</v>
      </c>
      <c r="D9" s="807">
        <v>0.34350735557987427</v>
      </c>
      <c r="E9" s="807">
        <v>0.23014259036355517</v>
      </c>
      <c r="F9" s="807">
        <v>1.5456473715784407</v>
      </c>
      <c r="G9" s="807">
        <v>0.1988170849706658</v>
      </c>
      <c r="H9" s="807">
        <v>0</v>
      </c>
      <c r="I9" s="807">
        <v>0.97641247994627589</v>
      </c>
      <c r="J9" s="807">
        <v>0</v>
      </c>
      <c r="K9" s="807">
        <v>0</v>
      </c>
      <c r="L9" s="807">
        <v>0</v>
      </c>
      <c r="M9" s="807">
        <v>7.2976811985557362</v>
      </c>
      <c r="N9" s="807">
        <v>0</v>
      </c>
      <c r="O9" s="807">
        <v>0</v>
      </c>
      <c r="P9" s="808">
        <v>0</v>
      </c>
      <c r="Q9" s="808">
        <v>0</v>
      </c>
      <c r="R9" s="808">
        <v>0</v>
      </c>
      <c r="S9" s="804">
        <v>0.48289198141733608</v>
      </c>
      <c r="T9" s="35"/>
    </row>
    <row r="10" spans="1:20">
      <c r="A10" s="806" t="s">
        <v>133</v>
      </c>
      <c r="B10" s="807">
        <v>12.606647776404589</v>
      </c>
      <c r="C10" s="807">
        <v>2.6152902993189278</v>
      </c>
      <c r="D10" s="807">
        <v>19.775455704975865</v>
      </c>
      <c r="E10" s="807">
        <v>1.3760647852294294</v>
      </c>
      <c r="F10" s="807">
        <v>15.05886679140229</v>
      </c>
      <c r="G10" s="807">
        <v>18.275419432787483</v>
      </c>
      <c r="H10" s="807">
        <v>13.916113484597634</v>
      </c>
      <c r="I10" s="807">
        <v>14.052072840051387</v>
      </c>
      <c r="J10" s="807">
        <v>0</v>
      </c>
      <c r="K10" s="807">
        <v>17.805502800959914</v>
      </c>
      <c r="L10" s="807">
        <v>0</v>
      </c>
      <c r="M10" s="807">
        <v>34.193549733496184</v>
      </c>
      <c r="N10" s="807">
        <v>0</v>
      </c>
      <c r="O10" s="807">
        <v>2.3764176659761138</v>
      </c>
      <c r="P10" s="808">
        <v>50.822970662556507</v>
      </c>
      <c r="Q10" s="808">
        <v>100</v>
      </c>
      <c r="R10" s="808">
        <v>52.087581122109746</v>
      </c>
      <c r="S10" s="804">
        <v>15.944641861278422</v>
      </c>
      <c r="T10" s="35"/>
    </row>
    <row r="11" spans="1:20">
      <c r="A11" s="806" t="s">
        <v>711</v>
      </c>
      <c r="B11" s="807">
        <v>0.99201453073067236</v>
      </c>
      <c r="C11" s="807">
        <v>0</v>
      </c>
      <c r="D11" s="807">
        <v>1.8074544348397119</v>
      </c>
      <c r="E11" s="807">
        <v>0</v>
      </c>
      <c r="F11" s="807">
        <v>1.6555100239442972</v>
      </c>
      <c r="G11" s="807">
        <v>1.5986041154019386</v>
      </c>
      <c r="H11" s="807">
        <v>19.81324030110861</v>
      </c>
      <c r="I11" s="807">
        <v>1.679282926527238</v>
      </c>
      <c r="J11" s="807">
        <v>0</v>
      </c>
      <c r="K11" s="807">
        <v>0</v>
      </c>
      <c r="L11" s="807">
        <v>0</v>
      </c>
      <c r="M11" s="807">
        <v>2.4734057860488412</v>
      </c>
      <c r="N11" s="807">
        <v>0</v>
      </c>
      <c r="O11" s="807">
        <v>0</v>
      </c>
      <c r="P11" s="808">
        <v>0</v>
      </c>
      <c r="Q11" s="808">
        <v>0</v>
      </c>
      <c r="R11" s="808">
        <v>0</v>
      </c>
      <c r="S11" s="804">
        <v>1.5048780805858861</v>
      </c>
      <c r="T11" s="35"/>
    </row>
    <row r="12" spans="1:20">
      <c r="A12" s="806" t="s">
        <v>792</v>
      </c>
      <c r="B12" s="807">
        <v>0.70933709897657637</v>
      </c>
      <c r="C12" s="807">
        <v>0</v>
      </c>
      <c r="D12" s="807">
        <v>2.3681568053951674</v>
      </c>
      <c r="E12" s="807">
        <v>4.9334869762691685E-4</v>
      </c>
      <c r="F12" s="807">
        <v>1.4687443085803333</v>
      </c>
      <c r="G12" s="807">
        <v>2.9700708819011634</v>
      </c>
      <c r="H12" s="807">
        <v>0</v>
      </c>
      <c r="I12" s="807">
        <v>1.0513648526541481</v>
      </c>
      <c r="J12" s="807">
        <v>0</v>
      </c>
      <c r="K12" s="807">
        <v>5.689198597488164E-2</v>
      </c>
      <c r="L12" s="807">
        <v>0</v>
      </c>
      <c r="M12" s="807">
        <v>4.2073836590137939</v>
      </c>
      <c r="N12" s="807">
        <v>0</v>
      </c>
      <c r="O12" s="807">
        <v>0</v>
      </c>
      <c r="P12" s="808">
        <v>4.6153793845032727</v>
      </c>
      <c r="Q12" s="808">
        <v>0</v>
      </c>
      <c r="R12" s="808">
        <v>0</v>
      </c>
      <c r="S12" s="804">
        <v>1.6809416286054621</v>
      </c>
      <c r="T12" s="35"/>
    </row>
    <row r="13" spans="1:20">
      <c r="A13" s="806" t="s">
        <v>793</v>
      </c>
      <c r="B13" s="807">
        <v>2.5034249158701054</v>
      </c>
      <c r="C13" s="807">
        <v>0.1662502166267138</v>
      </c>
      <c r="D13" s="807">
        <v>3.2272743794081911</v>
      </c>
      <c r="E13" s="807">
        <v>3.8240864649258417</v>
      </c>
      <c r="F13" s="807">
        <v>8.0155027859881507</v>
      </c>
      <c r="G13" s="807">
        <v>4.0464633565406851</v>
      </c>
      <c r="H13" s="807">
        <v>2.7505247697339481</v>
      </c>
      <c r="I13" s="807">
        <v>3.9230426044689342</v>
      </c>
      <c r="J13" s="807">
        <v>0</v>
      </c>
      <c r="K13" s="807">
        <v>6.6546812853304838</v>
      </c>
      <c r="L13" s="807">
        <v>0</v>
      </c>
      <c r="M13" s="807">
        <v>4.3916205450380357</v>
      </c>
      <c r="N13" s="807">
        <v>0</v>
      </c>
      <c r="O13" s="807">
        <v>0</v>
      </c>
      <c r="P13" s="808">
        <v>29.965816537615638</v>
      </c>
      <c r="Q13" s="808">
        <v>0</v>
      </c>
      <c r="R13" s="808">
        <v>24.628026066151527</v>
      </c>
      <c r="S13" s="804">
        <v>3.5360820973719225</v>
      </c>
      <c r="T13" s="35"/>
    </row>
    <row r="14" spans="1:20">
      <c r="A14" s="806" t="s">
        <v>794</v>
      </c>
      <c r="B14" s="807">
        <v>4.2447893644596606</v>
      </c>
      <c r="C14" s="807">
        <v>4.0999443656652286E-6</v>
      </c>
      <c r="D14" s="807">
        <v>1.1315889709284428</v>
      </c>
      <c r="E14" s="807">
        <v>1.3837533473502832</v>
      </c>
      <c r="F14" s="807">
        <v>0.2058637581237299</v>
      </c>
      <c r="G14" s="807">
        <v>0.58159625181942143</v>
      </c>
      <c r="H14" s="807">
        <v>12.807560845070073</v>
      </c>
      <c r="I14" s="807">
        <v>0.51720341328369102</v>
      </c>
      <c r="J14" s="807">
        <v>0</v>
      </c>
      <c r="K14" s="807">
        <v>0</v>
      </c>
      <c r="L14" s="807">
        <v>0</v>
      </c>
      <c r="M14" s="807">
        <v>0.59178062984425028</v>
      </c>
      <c r="N14" s="807">
        <v>0</v>
      </c>
      <c r="O14" s="807">
        <v>0</v>
      </c>
      <c r="P14" s="808">
        <v>0.1592794687797352</v>
      </c>
      <c r="Q14" s="808">
        <v>0</v>
      </c>
      <c r="R14" s="808">
        <v>1.7421378009341384</v>
      </c>
      <c r="S14" s="804">
        <v>1.5927670201729753</v>
      </c>
      <c r="T14" s="35"/>
    </row>
    <row r="15" spans="1:20" ht="3" customHeight="1">
      <c r="A15" s="806"/>
      <c r="B15" s="809"/>
      <c r="C15" s="810"/>
      <c r="D15" s="810"/>
      <c r="E15" s="810"/>
      <c r="F15" s="810"/>
      <c r="G15" s="810"/>
      <c r="H15" s="810"/>
      <c r="I15" s="810"/>
      <c r="J15" s="810"/>
      <c r="K15" s="810"/>
      <c r="L15" s="810"/>
      <c r="M15" s="810"/>
      <c r="N15" s="810"/>
      <c r="O15" s="810"/>
      <c r="P15" s="811"/>
      <c r="Q15" s="811"/>
      <c r="R15" s="811"/>
      <c r="S15" s="812"/>
      <c r="T15" s="35"/>
    </row>
    <row r="16" spans="1:20">
      <c r="A16" s="803" t="s">
        <v>795</v>
      </c>
      <c r="B16" s="813">
        <v>16.248871435621538</v>
      </c>
      <c r="C16" s="813">
        <v>6.8146724565213272</v>
      </c>
      <c r="D16" s="813">
        <v>15.556704692518297</v>
      </c>
      <c r="E16" s="813">
        <v>16.671372400706289</v>
      </c>
      <c r="F16" s="813">
        <v>22.009275687462168</v>
      </c>
      <c r="G16" s="813">
        <v>14.301078192910607</v>
      </c>
      <c r="H16" s="813">
        <v>40.511483369147882</v>
      </c>
      <c r="I16" s="813">
        <v>14.20636465805916</v>
      </c>
      <c r="J16" s="813">
        <v>0</v>
      </c>
      <c r="K16" s="813">
        <v>14.310765230593933</v>
      </c>
      <c r="L16" s="813">
        <v>0</v>
      </c>
      <c r="M16" s="813">
        <v>34.356709232722807</v>
      </c>
      <c r="N16" s="813">
        <v>0</v>
      </c>
      <c r="O16" s="813">
        <v>3.0392888085927301</v>
      </c>
      <c r="P16" s="805">
        <v>14.436553946544825</v>
      </c>
      <c r="Q16" s="805">
        <v>0</v>
      </c>
      <c r="R16" s="805">
        <v>21.542255010804585</v>
      </c>
      <c r="S16" s="804">
        <v>15.250891934947438</v>
      </c>
      <c r="T16" s="35"/>
    </row>
    <row r="17" spans="1:20">
      <c r="A17" s="806" t="s">
        <v>791</v>
      </c>
      <c r="B17" s="809">
        <v>1.4527494848434462E-2</v>
      </c>
      <c r="C17" s="809">
        <v>0</v>
      </c>
      <c r="D17" s="809">
        <v>1.5950227728352553E-2</v>
      </c>
      <c r="E17" s="809">
        <v>7.5466007039017638E-3</v>
      </c>
      <c r="F17" s="809">
        <v>1.3851974777393913E-2</v>
      </c>
      <c r="G17" s="809">
        <v>5.3162414639611614E-3</v>
      </c>
      <c r="H17" s="809">
        <v>0.32892393322466895</v>
      </c>
      <c r="I17" s="809">
        <v>3.4245277412043641E-3</v>
      </c>
      <c r="J17" s="809">
        <v>0</v>
      </c>
      <c r="K17" s="809">
        <v>0</v>
      </c>
      <c r="L17" s="809">
        <v>0</v>
      </c>
      <c r="M17" s="809">
        <v>0</v>
      </c>
      <c r="N17" s="809">
        <v>0</v>
      </c>
      <c r="O17" s="809">
        <v>0</v>
      </c>
      <c r="P17" s="808">
        <v>0</v>
      </c>
      <c r="Q17" s="808">
        <v>0</v>
      </c>
      <c r="R17" s="808">
        <v>0</v>
      </c>
      <c r="S17" s="804">
        <v>1.2298399103688558E-2</v>
      </c>
      <c r="T17" s="35"/>
    </row>
    <row r="18" spans="1:20">
      <c r="A18" s="806" t="s">
        <v>123</v>
      </c>
      <c r="B18" s="809">
        <v>0.91473926978898923</v>
      </c>
      <c r="C18" s="809">
        <v>0.18064494465423001</v>
      </c>
      <c r="D18" s="809">
        <v>1.2429212584695788</v>
      </c>
      <c r="E18" s="809">
        <v>0.76202694944833693</v>
      </c>
      <c r="F18" s="809">
        <v>0.9773741155314476</v>
      </c>
      <c r="G18" s="809">
        <v>0.6856852910635024</v>
      </c>
      <c r="H18" s="809">
        <v>0</v>
      </c>
      <c r="I18" s="809">
        <v>1.2362188908040479</v>
      </c>
      <c r="J18" s="809">
        <v>0</v>
      </c>
      <c r="K18" s="809">
        <v>0.17281136308442976</v>
      </c>
      <c r="L18" s="809">
        <v>0</v>
      </c>
      <c r="M18" s="809">
        <v>2.0624952525366691</v>
      </c>
      <c r="N18" s="809">
        <v>0</v>
      </c>
      <c r="O18" s="809">
        <v>0</v>
      </c>
      <c r="P18" s="808">
        <v>0.131915409074637</v>
      </c>
      <c r="Q18" s="808">
        <v>0</v>
      </c>
      <c r="R18" s="808">
        <v>0</v>
      </c>
      <c r="S18" s="804">
        <v>0.98380691200828962</v>
      </c>
      <c r="T18" s="35"/>
    </row>
    <row r="19" spans="1:20">
      <c r="A19" s="806" t="s">
        <v>133</v>
      </c>
      <c r="B19" s="809">
        <v>8.6493095732169678</v>
      </c>
      <c r="C19" s="809">
        <v>2.0688557728043468</v>
      </c>
      <c r="D19" s="809">
        <v>10.34596673312131</v>
      </c>
      <c r="E19" s="809">
        <v>4.5019698912896331</v>
      </c>
      <c r="F19" s="809">
        <v>11.932404757219709</v>
      </c>
      <c r="G19" s="809">
        <v>9.5133700059669426</v>
      </c>
      <c r="H19" s="809">
        <v>6.262375351635507</v>
      </c>
      <c r="I19" s="809">
        <v>9.1487901275888319</v>
      </c>
      <c r="J19" s="809">
        <v>0</v>
      </c>
      <c r="K19" s="809">
        <v>10.113974776670794</v>
      </c>
      <c r="L19" s="809">
        <v>0</v>
      </c>
      <c r="M19" s="809">
        <v>22.362373843706376</v>
      </c>
      <c r="N19" s="809">
        <v>0</v>
      </c>
      <c r="O19" s="809">
        <v>3.0392888085927301</v>
      </c>
      <c r="P19" s="808">
        <v>6.287624880435569</v>
      </c>
      <c r="Q19" s="808">
        <v>0</v>
      </c>
      <c r="R19" s="808">
        <v>10.996178970184529</v>
      </c>
      <c r="S19" s="804">
        <v>9.2161153547956705</v>
      </c>
      <c r="T19" s="35"/>
    </row>
    <row r="20" spans="1:20">
      <c r="A20" s="806" t="s">
        <v>711</v>
      </c>
      <c r="B20" s="809">
        <v>0.27341281584308375</v>
      </c>
      <c r="C20" s="809">
        <v>0</v>
      </c>
      <c r="D20" s="809">
        <v>0.60773464264178523</v>
      </c>
      <c r="E20" s="809">
        <v>0</v>
      </c>
      <c r="F20" s="809">
        <v>0.52790543087948183</v>
      </c>
      <c r="G20" s="809">
        <v>0.50529867827467478</v>
      </c>
      <c r="H20" s="809">
        <v>11.228095106010812</v>
      </c>
      <c r="I20" s="809">
        <v>0.31705708246187903</v>
      </c>
      <c r="J20" s="809">
        <v>0</v>
      </c>
      <c r="K20" s="809">
        <v>0</v>
      </c>
      <c r="L20" s="809">
        <v>0</v>
      </c>
      <c r="M20" s="809">
        <v>0.36796560355384128</v>
      </c>
      <c r="N20" s="809">
        <v>0</v>
      </c>
      <c r="O20" s="809">
        <v>0</v>
      </c>
      <c r="P20" s="808">
        <v>0</v>
      </c>
      <c r="Q20" s="808">
        <v>0</v>
      </c>
      <c r="R20" s="808">
        <v>0</v>
      </c>
      <c r="S20" s="804">
        <v>0.46978662395638776</v>
      </c>
      <c r="T20" s="35"/>
    </row>
    <row r="21" spans="1:20">
      <c r="A21" s="806" t="s">
        <v>796</v>
      </c>
      <c r="B21" s="809">
        <v>2.0809700390129948</v>
      </c>
      <c r="C21" s="809">
        <v>0.32688754553746568</v>
      </c>
      <c r="D21" s="809">
        <v>1.9017951408568525</v>
      </c>
      <c r="E21" s="809">
        <v>9.9795564240513279E-2</v>
      </c>
      <c r="F21" s="809">
        <v>2.8001880899660101</v>
      </c>
      <c r="G21" s="809">
        <v>1.7169193632329236</v>
      </c>
      <c r="H21" s="809">
        <v>0</v>
      </c>
      <c r="I21" s="809">
        <v>1.761494790570171</v>
      </c>
      <c r="J21" s="809">
        <v>0</v>
      </c>
      <c r="K21" s="809">
        <v>0.13623406002812444</v>
      </c>
      <c r="L21" s="809">
        <v>0</v>
      </c>
      <c r="M21" s="809">
        <v>5.178220312381665</v>
      </c>
      <c r="N21" s="809">
        <v>0</v>
      </c>
      <c r="O21" s="809">
        <v>0</v>
      </c>
      <c r="P21" s="808">
        <v>0.5112890805246697</v>
      </c>
      <c r="Q21" s="808">
        <v>0</v>
      </c>
      <c r="R21" s="808">
        <v>0</v>
      </c>
      <c r="S21" s="804">
        <v>1.7978933450682935</v>
      </c>
      <c r="T21" s="35"/>
    </row>
    <row r="22" spans="1:20">
      <c r="A22" s="806" t="s">
        <v>793</v>
      </c>
      <c r="B22" s="809">
        <v>3.8728673212961988</v>
      </c>
      <c r="C22" s="809">
        <v>4.2326098355284207</v>
      </c>
      <c r="D22" s="809">
        <v>1.2252687587747224</v>
      </c>
      <c r="E22" s="809">
        <v>7.3209980563253358</v>
      </c>
      <c r="F22" s="809">
        <v>5.5034662430500543</v>
      </c>
      <c r="G22" s="809">
        <v>1.8635070699532703</v>
      </c>
      <c r="H22" s="809">
        <v>22.350129398079783</v>
      </c>
      <c r="I22" s="809">
        <v>1.4754600050587363</v>
      </c>
      <c r="J22" s="809">
        <v>0</v>
      </c>
      <c r="K22" s="809">
        <v>3.8822245433323141</v>
      </c>
      <c r="L22" s="809">
        <v>0</v>
      </c>
      <c r="M22" s="809">
        <v>4.3849781299386565</v>
      </c>
      <c r="N22" s="809">
        <v>0</v>
      </c>
      <c r="O22" s="809">
        <v>0</v>
      </c>
      <c r="P22" s="808">
        <v>4.2295697909989487</v>
      </c>
      <c r="Q22" s="808">
        <v>0</v>
      </c>
      <c r="R22" s="808">
        <v>3.5775248368835046</v>
      </c>
      <c r="S22" s="804">
        <v>2.42001735442657</v>
      </c>
      <c r="T22" s="35"/>
    </row>
    <row r="23" spans="1:20">
      <c r="A23" s="806" t="s">
        <v>794</v>
      </c>
      <c r="B23" s="809">
        <v>0.44304492161486897</v>
      </c>
      <c r="C23" s="809">
        <v>5.6743579968639079E-3</v>
      </c>
      <c r="D23" s="809">
        <v>0.21706793092569665</v>
      </c>
      <c r="E23" s="809">
        <v>3.9790353386985666</v>
      </c>
      <c r="F23" s="809">
        <v>0.25408507603807234</v>
      </c>
      <c r="G23" s="809">
        <v>1.0981542955333164E-2</v>
      </c>
      <c r="H23" s="809">
        <v>0.34195958019711753</v>
      </c>
      <c r="I23" s="809">
        <v>0.26391923383428623</v>
      </c>
      <c r="J23" s="809">
        <v>0</v>
      </c>
      <c r="K23" s="809">
        <v>5.5204874782694025E-3</v>
      </c>
      <c r="L23" s="809">
        <v>0</v>
      </c>
      <c r="M23" s="809">
        <v>6.7609060559675228E-4</v>
      </c>
      <c r="N23" s="809">
        <v>0</v>
      </c>
      <c r="O23" s="809">
        <v>0</v>
      </c>
      <c r="P23" s="808">
        <v>3.2761547855110011</v>
      </c>
      <c r="Q23" s="808">
        <v>0</v>
      </c>
      <c r="R23" s="808">
        <v>6.9685512037365536</v>
      </c>
      <c r="S23" s="804">
        <v>0.35097394558853717</v>
      </c>
      <c r="T23" s="35"/>
    </row>
    <row r="24" spans="1:20" ht="2.25" customHeight="1">
      <c r="A24" s="806"/>
      <c r="B24" s="809"/>
      <c r="C24" s="810"/>
      <c r="D24" s="810"/>
      <c r="E24" s="810"/>
      <c r="F24" s="810"/>
      <c r="G24" s="810"/>
      <c r="H24" s="810"/>
      <c r="I24" s="810"/>
      <c r="J24" s="810"/>
      <c r="K24" s="810"/>
      <c r="L24" s="810"/>
      <c r="M24" s="810"/>
      <c r="N24" s="810"/>
      <c r="O24" s="810"/>
      <c r="P24" s="811"/>
      <c r="Q24" s="811"/>
      <c r="R24" s="811"/>
      <c r="S24" s="812"/>
      <c r="T24" s="35"/>
    </row>
    <row r="25" spans="1:20">
      <c r="A25" s="803" t="s">
        <v>797</v>
      </c>
      <c r="B25" s="813">
        <v>20.840220854364716</v>
      </c>
      <c r="C25" s="813">
        <v>4.0573700584444508</v>
      </c>
      <c r="D25" s="813">
        <v>16.346002399618481</v>
      </c>
      <c r="E25" s="813">
        <v>8.3652762910739273</v>
      </c>
      <c r="F25" s="813">
        <v>12.755839269480212</v>
      </c>
      <c r="G25" s="813">
        <v>13.014450030630591</v>
      </c>
      <c r="H25" s="813">
        <v>9.5159137797264091</v>
      </c>
      <c r="I25" s="813">
        <v>7.2497122604437099</v>
      </c>
      <c r="J25" s="813">
        <v>3.7780982462514365</v>
      </c>
      <c r="K25" s="813">
        <v>3.4603553092024431</v>
      </c>
      <c r="L25" s="813">
        <v>4.2068030577665323E-3</v>
      </c>
      <c r="M25" s="813">
        <v>11.157397779006988</v>
      </c>
      <c r="N25" s="813">
        <v>0</v>
      </c>
      <c r="O25" s="813">
        <v>8.1391891323043328</v>
      </c>
      <c r="P25" s="805">
        <v>0</v>
      </c>
      <c r="Q25" s="805">
        <v>0</v>
      </c>
      <c r="R25" s="805">
        <v>0</v>
      </c>
      <c r="S25" s="804">
        <v>14.13705402078476</v>
      </c>
      <c r="T25" s="35"/>
    </row>
    <row r="26" spans="1:20">
      <c r="A26" s="806" t="s">
        <v>791</v>
      </c>
      <c r="B26" s="809">
        <v>0.31276671448969445</v>
      </c>
      <c r="C26" s="809">
        <v>0</v>
      </c>
      <c r="D26" s="809">
        <v>0.22003034176525899</v>
      </c>
      <c r="E26" s="809">
        <v>9.0784332392642615E-3</v>
      </c>
      <c r="F26" s="809">
        <v>2.4166502304508342E-2</v>
      </c>
      <c r="G26" s="809">
        <v>4.0889028985626526E-2</v>
      </c>
      <c r="H26" s="809">
        <v>1.2567252771783751E-2</v>
      </c>
      <c r="I26" s="809">
        <v>3.2987794458409297E-3</v>
      </c>
      <c r="J26" s="809">
        <v>0</v>
      </c>
      <c r="K26" s="809">
        <v>0</v>
      </c>
      <c r="L26" s="809">
        <v>0</v>
      </c>
      <c r="M26" s="809">
        <v>0</v>
      </c>
      <c r="N26" s="809">
        <v>0</v>
      </c>
      <c r="O26" s="809">
        <v>0</v>
      </c>
      <c r="P26" s="808">
        <v>0</v>
      </c>
      <c r="Q26" s="808">
        <v>0</v>
      </c>
      <c r="R26" s="808">
        <v>0</v>
      </c>
      <c r="S26" s="804">
        <v>0.15022669899935645</v>
      </c>
      <c r="T26" s="35"/>
    </row>
    <row r="27" spans="1:20">
      <c r="A27" s="806" t="s">
        <v>123</v>
      </c>
      <c r="B27" s="809">
        <v>0.23214486472437112</v>
      </c>
      <c r="C27" s="809">
        <v>7.4707513147229648E-2</v>
      </c>
      <c r="D27" s="809">
        <v>0.63627165257271456</v>
      </c>
      <c r="E27" s="809">
        <v>0.11627420077301345</v>
      </c>
      <c r="F27" s="809">
        <v>0.59837479111082803</v>
      </c>
      <c r="G27" s="809">
        <v>0.33567124211068844</v>
      </c>
      <c r="H27" s="809">
        <v>0</v>
      </c>
      <c r="I27" s="809">
        <v>0.36108604489757701</v>
      </c>
      <c r="J27" s="809">
        <v>0</v>
      </c>
      <c r="K27" s="809">
        <v>0</v>
      </c>
      <c r="L27" s="809">
        <v>0</v>
      </c>
      <c r="M27" s="809">
        <v>3.2762098268839732E-2</v>
      </c>
      <c r="N27" s="809">
        <v>0</v>
      </c>
      <c r="O27" s="809">
        <v>0</v>
      </c>
      <c r="P27" s="808">
        <v>0</v>
      </c>
      <c r="Q27" s="808">
        <v>0</v>
      </c>
      <c r="R27" s="808">
        <v>0</v>
      </c>
      <c r="S27" s="804">
        <v>0.39171542044159002</v>
      </c>
      <c r="T27" s="35"/>
    </row>
    <row r="28" spans="1:20">
      <c r="A28" s="806" t="s">
        <v>133</v>
      </c>
      <c r="B28" s="809">
        <v>16.516147599873293</v>
      </c>
      <c r="C28" s="809">
        <v>2.6350214062823238</v>
      </c>
      <c r="D28" s="809">
        <v>13.513212443433511</v>
      </c>
      <c r="E28" s="809">
        <v>4.5304330599287628</v>
      </c>
      <c r="F28" s="809">
        <v>8.448797833919274</v>
      </c>
      <c r="G28" s="809">
        <v>11.582192797697457</v>
      </c>
      <c r="H28" s="809">
        <v>1.9508408179559189</v>
      </c>
      <c r="I28" s="809">
        <v>5.4369582392873594</v>
      </c>
      <c r="J28" s="809">
        <v>3.7780982462514365</v>
      </c>
      <c r="K28" s="809">
        <v>1.5753739603890242</v>
      </c>
      <c r="L28" s="809">
        <v>4.2068030577665323E-3</v>
      </c>
      <c r="M28" s="809">
        <v>9.2881116576561453</v>
      </c>
      <c r="N28" s="809">
        <v>0</v>
      </c>
      <c r="O28" s="809">
        <v>8.1391891323043328</v>
      </c>
      <c r="P28" s="808">
        <v>0</v>
      </c>
      <c r="Q28" s="808">
        <v>0</v>
      </c>
      <c r="R28" s="808">
        <v>0</v>
      </c>
      <c r="S28" s="804">
        <v>11.412277778246507</v>
      </c>
      <c r="T28" s="35"/>
    </row>
    <row r="29" spans="1:20">
      <c r="A29" s="806" t="s">
        <v>711</v>
      </c>
      <c r="B29" s="809">
        <v>9.1512139183936206E-2</v>
      </c>
      <c r="C29" s="809">
        <v>0</v>
      </c>
      <c r="D29" s="809">
        <v>2.3646683412056713E-2</v>
      </c>
      <c r="E29" s="809">
        <v>1.3380491370029416E-2</v>
      </c>
      <c r="F29" s="809">
        <v>7.5480814468676327E-2</v>
      </c>
      <c r="G29" s="809">
        <v>2.9934942890730174E-3</v>
      </c>
      <c r="H29" s="809">
        <v>0.31724443361274307</v>
      </c>
      <c r="I29" s="809">
        <v>3.4782863137510549E-2</v>
      </c>
      <c r="J29" s="809">
        <v>0</v>
      </c>
      <c r="K29" s="809">
        <v>0</v>
      </c>
      <c r="L29" s="809">
        <v>0</v>
      </c>
      <c r="M29" s="809">
        <v>2.6041714189971976E-2</v>
      </c>
      <c r="N29" s="809">
        <v>0</v>
      </c>
      <c r="O29" s="809">
        <v>0</v>
      </c>
      <c r="P29" s="808">
        <v>0</v>
      </c>
      <c r="Q29" s="808">
        <v>0</v>
      </c>
      <c r="R29" s="808">
        <v>0</v>
      </c>
      <c r="S29" s="804">
        <v>3.8707457472824794E-2</v>
      </c>
      <c r="T29" s="35"/>
    </row>
    <row r="30" spans="1:20">
      <c r="A30" s="806" t="s">
        <v>792</v>
      </c>
      <c r="B30" s="809">
        <v>1.5553001713130459</v>
      </c>
      <c r="C30" s="809">
        <v>0.49016590296511464</v>
      </c>
      <c r="D30" s="809">
        <v>0.53393088879483774</v>
      </c>
      <c r="E30" s="809">
        <v>0.21120851090375539</v>
      </c>
      <c r="F30" s="809">
        <v>1.6593034683602874</v>
      </c>
      <c r="G30" s="809">
        <v>0.46875455579620301</v>
      </c>
      <c r="H30" s="809">
        <v>0</v>
      </c>
      <c r="I30" s="809">
        <v>0.31721039006856</v>
      </c>
      <c r="J30" s="809">
        <v>0</v>
      </c>
      <c r="K30" s="809">
        <v>0.15999831499273598</v>
      </c>
      <c r="L30" s="809">
        <v>0</v>
      </c>
      <c r="M30" s="809">
        <v>1.5323514757708325</v>
      </c>
      <c r="N30" s="809">
        <v>0</v>
      </c>
      <c r="O30" s="809">
        <v>0</v>
      </c>
      <c r="P30" s="808">
        <v>0</v>
      </c>
      <c r="Q30" s="808">
        <v>0</v>
      </c>
      <c r="R30" s="808">
        <v>0</v>
      </c>
      <c r="S30" s="804">
        <v>0.73576130400674655</v>
      </c>
      <c r="T30" s="35"/>
    </row>
    <row r="31" spans="1:20">
      <c r="A31" s="806" t="s">
        <v>793</v>
      </c>
      <c r="B31" s="809">
        <v>1.0904561978570142</v>
      </c>
      <c r="C31" s="809">
        <v>0.77269002243507334</v>
      </c>
      <c r="D31" s="809">
        <v>0.27466137089583287</v>
      </c>
      <c r="E31" s="809">
        <v>0.72225439259077517</v>
      </c>
      <c r="F31" s="809">
        <v>0.94540884036269246</v>
      </c>
      <c r="G31" s="809">
        <v>0.34217627130833861</v>
      </c>
      <c r="H31" s="809">
        <v>7.2352612753859642</v>
      </c>
      <c r="I31" s="809">
        <v>0.12904243139454483</v>
      </c>
      <c r="J31" s="809">
        <v>0</v>
      </c>
      <c r="K31" s="809">
        <v>0.17743974721643843</v>
      </c>
      <c r="L31" s="809">
        <v>0</v>
      </c>
      <c r="M31" s="809">
        <v>0.18995493472565955</v>
      </c>
      <c r="N31" s="809">
        <v>0</v>
      </c>
      <c r="O31" s="809">
        <v>0</v>
      </c>
      <c r="P31" s="808">
        <v>0</v>
      </c>
      <c r="Q31" s="808">
        <v>0</v>
      </c>
      <c r="R31" s="808">
        <v>0</v>
      </c>
      <c r="S31" s="804">
        <v>0.50294606669767306</v>
      </c>
      <c r="T31" s="35"/>
    </row>
    <row r="32" spans="1:20">
      <c r="A32" s="806" t="s">
        <v>794</v>
      </c>
      <c r="B32" s="809">
        <v>1.0418931669233604</v>
      </c>
      <c r="C32" s="809">
        <v>8.4785213614709004E-2</v>
      </c>
      <c r="D32" s="809">
        <v>1.1442490187442675</v>
      </c>
      <c r="E32" s="809">
        <v>2.7626472022683268</v>
      </c>
      <c r="F32" s="809">
        <v>1.0043070189539447</v>
      </c>
      <c r="G32" s="809">
        <v>0.24177264044320523</v>
      </c>
      <c r="H32" s="809">
        <v>0</v>
      </c>
      <c r="I32" s="809">
        <v>0.96733351221231689</v>
      </c>
      <c r="J32" s="809">
        <v>0</v>
      </c>
      <c r="K32" s="809">
        <v>1.5475432866042445</v>
      </c>
      <c r="L32" s="809">
        <v>0</v>
      </c>
      <c r="M32" s="809">
        <v>8.8175898395538965E-2</v>
      </c>
      <c r="N32" s="809">
        <v>0</v>
      </c>
      <c r="O32" s="809">
        <v>0</v>
      </c>
      <c r="P32" s="808">
        <v>0</v>
      </c>
      <c r="Q32" s="808">
        <v>0</v>
      </c>
      <c r="R32" s="808">
        <v>0</v>
      </c>
      <c r="S32" s="804">
        <v>0.90541929492006368</v>
      </c>
      <c r="T32" s="35"/>
    </row>
    <row r="33" spans="1:20" ht="3.75" customHeight="1">
      <c r="A33" s="806"/>
      <c r="B33" s="809"/>
      <c r="C33" s="810"/>
      <c r="D33" s="810"/>
      <c r="E33" s="810"/>
      <c r="F33" s="810"/>
      <c r="G33" s="810"/>
      <c r="H33" s="810"/>
      <c r="I33" s="810"/>
      <c r="J33" s="810"/>
      <c r="K33" s="810"/>
      <c r="L33" s="810"/>
      <c r="M33" s="810"/>
      <c r="N33" s="810"/>
      <c r="O33" s="810"/>
      <c r="P33" s="811"/>
      <c r="Q33" s="811"/>
      <c r="R33" s="811"/>
      <c r="S33" s="812"/>
      <c r="T33" s="35"/>
    </row>
    <row r="34" spans="1:20">
      <c r="A34" s="803" t="s">
        <v>798</v>
      </c>
      <c r="B34" s="813">
        <v>3.8697253966622909</v>
      </c>
      <c r="C34" s="813">
        <v>0.24426056907734575</v>
      </c>
      <c r="D34" s="813">
        <v>5.7473480150377645</v>
      </c>
      <c r="E34" s="813">
        <v>1.7665050544951162</v>
      </c>
      <c r="F34" s="813">
        <v>0.25507314995735364</v>
      </c>
      <c r="G34" s="813">
        <v>3.4928940148753869</v>
      </c>
      <c r="H34" s="813">
        <v>3.7707465060689054E-2</v>
      </c>
      <c r="I34" s="813">
        <v>2.0303052542997899</v>
      </c>
      <c r="J34" s="813">
        <v>69.844975548079574</v>
      </c>
      <c r="K34" s="813">
        <v>3.1176734289334432E-2</v>
      </c>
      <c r="L34" s="813">
        <v>8.2377478973876817E-2</v>
      </c>
      <c r="M34" s="813">
        <v>1.3530208878111934E-3</v>
      </c>
      <c r="N34" s="813">
        <v>0</v>
      </c>
      <c r="O34" s="813">
        <v>1.0777938802085618</v>
      </c>
      <c r="P34" s="805">
        <v>0</v>
      </c>
      <c r="Q34" s="805">
        <v>0</v>
      </c>
      <c r="R34" s="805">
        <v>0</v>
      </c>
      <c r="S34" s="804">
        <v>6.0817830857964115</v>
      </c>
      <c r="T34" s="35"/>
    </row>
    <row r="35" spans="1:20">
      <c r="A35" s="806" t="s">
        <v>791</v>
      </c>
      <c r="B35" s="809">
        <v>0.38741799596333681</v>
      </c>
      <c r="C35" s="809">
        <v>0</v>
      </c>
      <c r="D35" s="809">
        <v>0.22937606239117084</v>
      </c>
      <c r="E35" s="809">
        <v>0</v>
      </c>
      <c r="F35" s="809">
        <v>7.2020027137559839E-3</v>
      </c>
      <c r="G35" s="809">
        <v>1.0747059120186813E-3</v>
      </c>
      <c r="H35" s="809">
        <v>3.7707465060689054E-2</v>
      </c>
      <c r="I35" s="809">
        <v>1.0437345612894571E-3</v>
      </c>
      <c r="J35" s="809">
        <v>0</v>
      </c>
      <c r="K35" s="809">
        <v>0</v>
      </c>
      <c r="L35" s="809">
        <v>0</v>
      </c>
      <c r="M35" s="809">
        <v>0</v>
      </c>
      <c r="N35" s="809">
        <v>0</v>
      </c>
      <c r="O35" s="809">
        <v>0</v>
      </c>
      <c r="P35" s="808">
        <v>0</v>
      </c>
      <c r="Q35" s="808">
        <v>0</v>
      </c>
      <c r="R35" s="808">
        <v>0</v>
      </c>
      <c r="S35" s="804">
        <v>0.16274226213879814</v>
      </c>
      <c r="T35" s="35"/>
    </row>
    <row r="36" spans="1:20">
      <c r="A36" s="806" t="s">
        <v>123</v>
      </c>
      <c r="B36" s="809">
        <v>6.3537209105482984E-3</v>
      </c>
      <c r="C36" s="809">
        <v>1.775134431423691E-2</v>
      </c>
      <c r="D36" s="809">
        <v>0.1338446736317444</v>
      </c>
      <c r="E36" s="809">
        <v>1.2883329451473464E-4</v>
      </c>
      <c r="F36" s="809">
        <v>9.1423191549573499E-2</v>
      </c>
      <c r="G36" s="809">
        <v>1.1065392586854591E-2</v>
      </c>
      <c r="H36" s="809">
        <v>0</v>
      </c>
      <c r="I36" s="809">
        <v>1.5023101997374794E-2</v>
      </c>
      <c r="J36" s="809">
        <v>0</v>
      </c>
      <c r="K36" s="809">
        <v>0</v>
      </c>
      <c r="L36" s="809">
        <v>0</v>
      </c>
      <c r="M36" s="809">
        <v>0</v>
      </c>
      <c r="N36" s="809">
        <v>0</v>
      </c>
      <c r="O36" s="809">
        <v>0</v>
      </c>
      <c r="P36" s="808">
        <v>0</v>
      </c>
      <c r="Q36" s="808">
        <v>0</v>
      </c>
      <c r="R36" s="808">
        <v>0</v>
      </c>
      <c r="S36" s="804">
        <v>5.3915942682808304E-2</v>
      </c>
      <c r="T36" s="35"/>
    </row>
    <row r="37" spans="1:20">
      <c r="A37" s="806" t="s">
        <v>133</v>
      </c>
      <c r="B37" s="809">
        <v>3.3493935334239131</v>
      </c>
      <c r="C37" s="809">
        <v>9.6591448071578184E-2</v>
      </c>
      <c r="D37" s="809">
        <v>5.3185482917457296</v>
      </c>
      <c r="E37" s="809">
        <v>1.7591471933792406</v>
      </c>
      <c r="F37" s="809">
        <v>9.4432325166593528E-2</v>
      </c>
      <c r="G37" s="809">
        <v>3.3949966796665536</v>
      </c>
      <c r="H37" s="809">
        <v>0</v>
      </c>
      <c r="I37" s="809">
        <v>2.0042840858841608</v>
      </c>
      <c r="J37" s="809">
        <v>69.844975548079574</v>
      </c>
      <c r="K37" s="809">
        <v>2.491705830892578E-2</v>
      </c>
      <c r="L37" s="809">
        <v>8.2377478973876817E-2</v>
      </c>
      <c r="M37" s="809">
        <v>0</v>
      </c>
      <c r="N37" s="809">
        <v>0</v>
      </c>
      <c r="O37" s="809">
        <v>1.0777938802085618</v>
      </c>
      <c r="P37" s="808">
        <v>0</v>
      </c>
      <c r="Q37" s="808">
        <v>0</v>
      </c>
      <c r="R37" s="808">
        <v>0</v>
      </c>
      <c r="S37" s="804">
        <v>5.7978544573712512</v>
      </c>
      <c r="T37" s="35"/>
    </row>
    <row r="38" spans="1:20">
      <c r="A38" s="806" t="s">
        <v>711</v>
      </c>
      <c r="B38" s="809">
        <v>6.9859765170236809E-4</v>
      </c>
      <c r="C38" s="809">
        <v>0</v>
      </c>
      <c r="D38" s="809">
        <v>5.6717879999049263E-5</v>
      </c>
      <c r="E38" s="809">
        <v>0</v>
      </c>
      <c r="F38" s="809">
        <v>3.6022445539172915E-3</v>
      </c>
      <c r="G38" s="809">
        <v>0</v>
      </c>
      <c r="H38" s="809">
        <v>0</v>
      </c>
      <c r="I38" s="809">
        <v>2.3235368885283362E-3</v>
      </c>
      <c r="J38" s="809">
        <v>0</v>
      </c>
      <c r="K38" s="809">
        <v>0</v>
      </c>
      <c r="L38" s="809">
        <v>0</v>
      </c>
      <c r="M38" s="809">
        <v>0</v>
      </c>
      <c r="N38" s="809">
        <v>0</v>
      </c>
      <c r="O38" s="809">
        <v>0</v>
      </c>
      <c r="P38" s="808">
        <v>0</v>
      </c>
      <c r="Q38" s="808">
        <v>0</v>
      </c>
      <c r="R38" s="808">
        <v>0</v>
      </c>
      <c r="S38" s="804">
        <v>6.3568858720335921E-4</v>
      </c>
      <c r="T38" s="35"/>
    </row>
    <row r="39" spans="1:20">
      <c r="A39" s="806" t="s">
        <v>792</v>
      </c>
      <c r="B39" s="809">
        <v>9.1855820265399984E-2</v>
      </c>
      <c r="C39" s="809">
        <v>9.6984153418809751E-3</v>
      </c>
      <c r="D39" s="809">
        <v>4.9668150600666115E-2</v>
      </c>
      <c r="E39" s="809">
        <v>4.0952652253407034E-3</v>
      </c>
      <c r="F39" s="809">
        <v>4.0400093854109552E-2</v>
      </c>
      <c r="G39" s="809">
        <v>7.1037002549761155E-2</v>
      </c>
      <c r="H39" s="809">
        <v>0</v>
      </c>
      <c r="I39" s="809">
        <v>6.6460593657935987E-3</v>
      </c>
      <c r="J39" s="809">
        <v>0</v>
      </c>
      <c r="K39" s="809">
        <v>0</v>
      </c>
      <c r="L39" s="809">
        <v>0</v>
      </c>
      <c r="M39" s="809">
        <v>1.3530208878111934E-3</v>
      </c>
      <c r="N39" s="809">
        <v>0</v>
      </c>
      <c r="O39" s="809">
        <v>0</v>
      </c>
      <c r="P39" s="808">
        <v>0</v>
      </c>
      <c r="Q39" s="808">
        <v>0</v>
      </c>
      <c r="R39" s="808">
        <v>0</v>
      </c>
      <c r="S39" s="804">
        <v>5.00478972473863E-2</v>
      </c>
      <c r="T39" s="35"/>
    </row>
    <row r="40" spans="1:20">
      <c r="A40" s="806" t="s">
        <v>793</v>
      </c>
      <c r="B40" s="809">
        <v>6.7795546728390138E-3</v>
      </c>
      <c r="C40" s="809">
        <v>0.11950332420237152</v>
      </c>
      <c r="D40" s="809">
        <v>7.5794931786841409E-3</v>
      </c>
      <c r="E40" s="809">
        <v>0</v>
      </c>
      <c r="F40" s="809">
        <v>1.5279242665272644E-2</v>
      </c>
      <c r="G40" s="809">
        <v>7.6489829087390705E-3</v>
      </c>
      <c r="H40" s="809">
        <v>0</v>
      </c>
      <c r="I40" s="809">
        <v>4.9020116635527743E-4</v>
      </c>
      <c r="J40" s="809">
        <v>0</v>
      </c>
      <c r="K40" s="809">
        <v>2.6727941210581809E-3</v>
      </c>
      <c r="L40" s="809">
        <v>0</v>
      </c>
      <c r="M40" s="809">
        <v>0</v>
      </c>
      <c r="N40" s="809">
        <v>0</v>
      </c>
      <c r="O40" s="809">
        <v>0</v>
      </c>
      <c r="P40" s="808">
        <v>0</v>
      </c>
      <c r="Q40" s="808">
        <v>0</v>
      </c>
      <c r="R40" s="808">
        <v>0</v>
      </c>
      <c r="S40" s="804">
        <v>6.5017843390636643E-3</v>
      </c>
      <c r="T40" s="35"/>
    </row>
    <row r="41" spans="1:20">
      <c r="A41" s="806" t="s">
        <v>794</v>
      </c>
      <c r="B41" s="809">
        <v>2.7226173774551523E-2</v>
      </c>
      <c r="C41" s="809">
        <v>7.1603714727815385E-4</v>
      </c>
      <c r="D41" s="809">
        <v>8.2746256097693625E-3</v>
      </c>
      <c r="E41" s="809">
        <v>3.1337625960202666E-3</v>
      </c>
      <c r="F41" s="809">
        <v>2.7340494541311139E-3</v>
      </c>
      <c r="G41" s="809">
        <v>7.0712512514589931E-3</v>
      </c>
      <c r="H41" s="809">
        <v>0</v>
      </c>
      <c r="I41" s="809">
        <v>4.9453443628758704E-4</v>
      </c>
      <c r="J41" s="809">
        <v>0</v>
      </c>
      <c r="K41" s="809">
        <v>3.5868818593504733E-3</v>
      </c>
      <c r="L41" s="809">
        <v>0</v>
      </c>
      <c r="M41" s="809">
        <v>0</v>
      </c>
      <c r="N41" s="809">
        <v>0</v>
      </c>
      <c r="O41" s="809">
        <v>0</v>
      </c>
      <c r="P41" s="808">
        <v>0</v>
      </c>
      <c r="Q41" s="808">
        <v>0</v>
      </c>
      <c r="R41" s="808">
        <v>0</v>
      </c>
      <c r="S41" s="804">
        <v>1.0085053429900159E-2</v>
      </c>
      <c r="T41" s="35"/>
    </row>
    <row r="42" spans="1:20" ht="3" customHeight="1">
      <c r="A42" s="806"/>
      <c r="B42" s="809"/>
      <c r="C42" s="810"/>
      <c r="D42" s="810"/>
      <c r="E42" s="810"/>
      <c r="F42" s="810"/>
      <c r="G42" s="810"/>
      <c r="H42" s="810"/>
      <c r="I42" s="810"/>
      <c r="J42" s="810"/>
      <c r="K42" s="810"/>
      <c r="L42" s="810"/>
      <c r="M42" s="810"/>
      <c r="N42" s="810"/>
      <c r="O42" s="810"/>
      <c r="P42" s="811"/>
      <c r="Q42" s="811"/>
      <c r="R42" s="811"/>
      <c r="S42" s="812"/>
      <c r="T42" s="35"/>
    </row>
    <row r="43" spans="1:20">
      <c r="A43" s="803" t="s">
        <v>799</v>
      </c>
      <c r="B43" s="813">
        <v>0.14017837204726841</v>
      </c>
      <c r="C43" s="813">
        <v>5.8206267477377825E-4</v>
      </c>
      <c r="D43" s="813">
        <v>0.48756236091834798</v>
      </c>
      <c r="E43" s="813">
        <v>0.12693411163759913</v>
      </c>
      <c r="F43" s="813">
        <v>2.5414910413138012E-2</v>
      </c>
      <c r="G43" s="813">
        <v>8.6076514105144886E-2</v>
      </c>
      <c r="H43" s="813">
        <v>4.0629132700630982E-3</v>
      </c>
      <c r="I43" s="813">
        <v>0.20165150754004724</v>
      </c>
      <c r="J43" s="813">
        <v>19.881061450139399</v>
      </c>
      <c r="K43" s="813">
        <v>0</v>
      </c>
      <c r="L43" s="813">
        <v>4.1129809489422214E-2</v>
      </c>
      <c r="M43" s="813">
        <v>0</v>
      </c>
      <c r="N43" s="813">
        <v>0</v>
      </c>
      <c r="O43" s="813">
        <v>0.30762423284875506</v>
      </c>
      <c r="P43" s="805">
        <v>0</v>
      </c>
      <c r="Q43" s="805">
        <v>0</v>
      </c>
      <c r="R43" s="805">
        <v>0</v>
      </c>
      <c r="S43" s="804">
        <v>0.93797649774120195</v>
      </c>
      <c r="T43" s="35"/>
    </row>
    <row r="44" spans="1:20" ht="13.5" customHeight="1">
      <c r="A44" s="806" t="s">
        <v>791</v>
      </c>
      <c r="B44" s="809">
        <v>1.6137574322018268E-2</v>
      </c>
      <c r="C44" s="809">
        <v>0</v>
      </c>
      <c r="D44" s="809">
        <v>8.6047162994506935E-3</v>
      </c>
      <c r="E44" s="809">
        <v>0</v>
      </c>
      <c r="F44" s="809">
        <v>2.4969777166227495E-3</v>
      </c>
      <c r="G44" s="809">
        <v>8.9684805951454325E-4</v>
      </c>
      <c r="H44" s="809">
        <v>4.0629132700630982E-3</v>
      </c>
      <c r="I44" s="809">
        <v>7.6205521696890311E-4</v>
      </c>
      <c r="J44" s="809">
        <v>0</v>
      </c>
      <c r="K44" s="809">
        <v>0</v>
      </c>
      <c r="L44" s="809">
        <v>0</v>
      </c>
      <c r="M44" s="809">
        <v>0</v>
      </c>
      <c r="N44" s="809">
        <v>0</v>
      </c>
      <c r="O44" s="809">
        <v>0</v>
      </c>
      <c r="P44" s="808">
        <v>0</v>
      </c>
      <c r="Q44" s="808">
        <v>0</v>
      </c>
      <c r="R44" s="808">
        <v>0</v>
      </c>
      <c r="S44" s="804">
        <v>6.7867709323122067E-3</v>
      </c>
      <c r="T44" s="35"/>
    </row>
    <row r="45" spans="1:20">
      <c r="A45" s="806" t="s">
        <v>123</v>
      </c>
      <c r="B45" s="809">
        <v>3.1628154282009548E-5</v>
      </c>
      <c r="C45" s="809">
        <v>0</v>
      </c>
      <c r="D45" s="809">
        <v>3.0071707976178631E-2</v>
      </c>
      <c r="E45" s="809">
        <v>6.4659252122666695E-4</v>
      </c>
      <c r="F45" s="809">
        <v>5.6466422322931599E-3</v>
      </c>
      <c r="G45" s="809">
        <v>7.9197892602435121E-4</v>
      </c>
      <c r="H45" s="809">
        <v>0</v>
      </c>
      <c r="I45" s="809">
        <v>2.6467651312030372E-4</v>
      </c>
      <c r="J45" s="809">
        <v>0</v>
      </c>
      <c r="K45" s="809">
        <v>0</v>
      </c>
      <c r="L45" s="809">
        <v>0</v>
      </c>
      <c r="M45" s="809">
        <v>0</v>
      </c>
      <c r="N45" s="809">
        <v>0</v>
      </c>
      <c r="O45" s="809">
        <v>0</v>
      </c>
      <c r="P45" s="808">
        <v>0</v>
      </c>
      <c r="Q45" s="808">
        <v>0</v>
      </c>
      <c r="R45" s="808">
        <v>0</v>
      </c>
      <c r="S45" s="804">
        <v>1.0517139862346063E-2</v>
      </c>
      <c r="T45" s="35"/>
    </row>
    <row r="46" spans="1:20" ht="12.75" customHeight="1">
      <c r="A46" s="806" t="s">
        <v>133</v>
      </c>
      <c r="B46" s="809">
        <v>0.10498492650340854</v>
      </c>
      <c r="C46" s="809">
        <v>0</v>
      </c>
      <c r="D46" s="809">
        <v>0.43021728337290432</v>
      </c>
      <c r="E46" s="809">
        <v>0.10238170216822934</v>
      </c>
      <c r="F46" s="809">
        <v>3.8908141920982785E-3</v>
      </c>
      <c r="G46" s="809">
        <v>8.2812805138806109E-2</v>
      </c>
      <c r="H46" s="809">
        <v>0</v>
      </c>
      <c r="I46" s="809">
        <v>0.19982597069751312</v>
      </c>
      <c r="J46" s="809">
        <v>19.881061450139399</v>
      </c>
      <c r="K46" s="809">
        <v>0</v>
      </c>
      <c r="L46" s="809">
        <v>4.1129809489422214E-2</v>
      </c>
      <c r="M46" s="809">
        <v>0</v>
      </c>
      <c r="N46" s="809">
        <v>0</v>
      </c>
      <c r="O46" s="809">
        <v>0.30762423284875506</v>
      </c>
      <c r="P46" s="808">
        <v>0</v>
      </c>
      <c r="Q46" s="808">
        <v>0</v>
      </c>
      <c r="R46" s="808">
        <v>0</v>
      </c>
      <c r="S46" s="804">
        <v>0.90876799990424095</v>
      </c>
      <c r="T46" s="35"/>
    </row>
    <row r="47" spans="1:20">
      <c r="A47" s="806" t="s">
        <v>711</v>
      </c>
      <c r="B47" s="809">
        <v>0</v>
      </c>
      <c r="C47" s="809">
        <v>0</v>
      </c>
      <c r="D47" s="809">
        <v>3.9981527514429326E-9</v>
      </c>
      <c r="E47" s="809">
        <v>0</v>
      </c>
      <c r="F47" s="809">
        <v>0</v>
      </c>
      <c r="G47" s="809">
        <v>0</v>
      </c>
      <c r="H47" s="809">
        <v>0</v>
      </c>
      <c r="I47" s="809">
        <v>5.0583054427752569E-4</v>
      </c>
      <c r="J47" s="809">
        <v>0</v>
      </c>
      <c r="K47" s="809">
        <v>0</v>
      </c>
      <c r="L47" s="809">
        <v>0</v>
      </c>
      <c r="M47" s="809">
        <v>0</v>
      </c>
      <c r="N47" s="809">
        <v>0</v>
      </c>
      <c r="O47" s="809">
        <v>0</v>
      </c>
      <c r="P47" s="808">
        <v>0</v>
      </c>
      <c r="Q47" s="808">
        <v>0</v>
      </c>
      <c r="R47" s="808">
        <v>0</v>
      </c>
      <c r="S47" s="804">
        <v>6.8720403395187201E-5</v>
      </c>
      <c r="T47" s="35"/>
    </row>
    <row r="48" spans="1:20">
      <c r="A48" s="806" t="s">
        <v>792</v>
      </c>
      <c r="B48" s="809">
        <v>2.2981373110604795E-3</v>
      </c>
      <c r="C48" s="809">
        <v>4.6881900076161122E-7</v>
      </c>
      <c r="D48" s="809">
        <v>4.4734153807510285E-3</v>
      </c>
      <c r="E48" s="809">
        <v>4.5084902367442646E-8</v>
      </c>
      <c r="F48" s="809">
        <v>6.9611794574144287E-11</v>
      </c>
      <c r="G48" s="809">
        <v>7.6381891088626126E-4</v>
      </c>
      <c r="H48" s="809">
        <v>0</v>
      </c>
      <c r="I48" s="809">
        <v>1.2402301625263063E-4</v>
      </c>
      <c r="J48" s="809">
        <v>0</v>
      </c>
      <c r="K48" s="809">
        <v>0</v>
      </c>
      <c r="L48" s="809">
        <v>0</v>
      </c>
      <c r="M48" s="809">
        <v>0</v>
      </c>
      <c r="N48" s="809">
        <v>0</v>
      </c>
      <c r="O48" s="809">
        <v>0</v>
      </c>
      <c r="P48" s="808">
        <v>0</v>
      </c>
      <c r="Q48" s="808">
        <v>0</v>
      </c>
      <c r="R48" s="808">
        <v>0</v>
      </c>
      <c r="S48" s="804">
        <v>2.1369203491233145E-3</v>
      </c>
      <c r="T48" s="35"/>
    </row>
    <row r="49" spans="1:20">
      <c r="A49" s="806" t="s">
        <v>793</v>
      </c>
      <c r="B49" s="809">
        <v>1.0437665107187347E-3</v>
      </c>
      <c r="C49" s="809">
        <v>0</v>
      </c>
      <c r="D49" s="809">
        <v>3.3531179314302997E-3</v>
      </c>
      <c r="E49" s="809">
        <v>0</v>
      </c>
      <c r="F49" s="809">
        <v>0</v>
      </c>
      <c r="G49" s="809">
        <v>0</v>
      </c>
      <c r="H49" s="809">
        <v>0</v>
      </c>
      <c r="I49" s="809">
        <v>0</v>
      </c>
      <c r="J49" s="809">
        <v>0</v>
      </c>
      <c r="K49" s="809">
        <v>0</v>
      </c>
      <c r="L49" s="809">
        <v>0</v>
      </c>
      <c r="M49" s="809">
        <v>0</v>
      </c>
      <c r="N49" s="809">
        <v>0</v>
      </c>
      <c r="O49" s="809">
        <v>0</v>
      </c>
      <c r="P49" s="808">
        <v>0</v>
      </c>
      <c r="Q49" s="808">
        <v>0</v>
      </c>
      <c r="R49" s="808">
        <v>0</v>
      </c>
      <c r="S49" s="804">
        <v>1.3558300187840617E-3</v>
      </c>
      <c r="T49" s="35"/>
    </row>
    <row r="50" spans="1:20">
      <c r="A50" s="806" t="s">
        <v>794</v>
      </c>
      <c r="B50" s="809">
        <v>1.5682339245780375E-2</v>
      </c>
      <c r="C50" s="809">
        <v>5.8159385577301662E-4</v>
      </c>
      <c r="D50" s="809">
        <v>1.0842115959480279E-2</v>
      </c>
      <c r="E50" s="809">
        <v>2.3905771863240732E-2</v>
      </c>
      <c r="F50" s="809">
        <v>1.3380476202512029E-2</v>
      </c>
      <c r="G50" s="809">
        <v>8.110630699136197E-4</v>
      </c>
      <c r="H50" s="809">
        <v>0</v>
      </c>
      <c r="I50" s="809">
        <v>1.6895155191468136E-4</v>
      </c>
      <c r="J50" s="809">
        <v>0</v>
      </c>
      <c r="K50" s="809">
        <v>0</v>
      </c>
      <c r="L50" s="809">
        <v>0</v>
      </c>
      <c r="M50" s="809">
        <v>0</v>
      </c>
      <c r="N50" s="809">
        <v>0</v>
      </c>
      <c r="O50" s="809">
        <v>0</v>
      </c>
      <c r="P50" s="808">
        <v>0</v>
      </c>
      <c r="Q50" s="808">
        <v>0</v>
      </c>
      <c r="R50" s="808">
        <v>0</v>
      </c>
      <c r="S50" s="804">
        <v>8.3431162710002251E-3</v>
      </c>
      <c r="T50" s="35"/>
    </row>
    <row r="51" spans="1:20" ht="3" customHeight="1">
      <c r="A51" s="806"/>
      <c r="B51" s="809"/>
      <c r="C51" s="810"/>
      <c r="D51" s="810"/>
      <c r="E51" s="810"/>
      <c r="F51" s="810"/>
      <c r="G51" s="810"/>
      <c r="H51" s="810"/>
      <c r="I51" s="810"/>
      <c r="J51" s="810"/>
      <c r="K51" s="810"/>
      <c r="L51" s="810"/>
      <c r="M51" s="810"/>
      <c r="N51" s="810"/>
      <c r="O51" s="810"/>
      <c r="P51" s="811"/>
      <c r="Q51" s="811"/>
      <c r="R51" s="811"/>
      <c r="S51" s="812"/>
      <c r="T51" s="35"/>
    </row>
    <row r="52" spans="1:20">
      <c r="A52" s="803" t="s">
        <v>800</v>
      </c>
      <c r="B52" s="813">
        <v>16.533624094961258</v>
      </c>
      <c r="C52" s="813">
        <v>80.16335497667248</v>
      </c>
      <c r="D52" s="813">
        <v>14.953387518229624</v>
      </c>
      <c r="E52" s="813">
        <v>47.676758245850607</v>
      </c>
      <c r="F52" s="813">
        <v>14.194637266299948</v>
      </c>
      <c r="G52" s="813">
        <v>19.775601642340771</v>
      </c>
      <c r="H52" s="813">
        <v>0</v>
      </c>
      <c r="I52" s="813">
        <v>32.573334388221213</v>
      </c>
      <c r="J52" s="813">
        <v>2.9235872067786239</v>
      </c>
      <c r="K52" s="813">
        <v>41.988967896829436</v>
      </c>
      <c r="L52" s="813">
        <v>99.871012267775413</v>
      </c>
      <c r="M52" s="813">
        <v>1.3291184153855577</v>
      </c>
      <c r="N52" s="813">
        <v>100</v>
      </c>
      <c r="O52" s="813">
        <v>85.041515762807592</v>
      </c>
      <c r="P52" s="805">
        <v>0</v>
      </c>
      <c r="Q52" s="805">
        <v>0</v>
      </c>
      <c r="R52" s="805">
        <v>0</v>
      </c>
      <c r="S52" s="804">
        <v>20.224600209052472</v>
      </c>
      <c r="T52" s="35"/>
    </row>
    <row r="53" spans="1:20">
      <c r="A53" s="806" t="s">
        <v>791</v>
      </c>
      <c r="B53" s="809">
        <v>4.445460869777162</v>
      </c>
      <c r="C53" s="809">
        <v>0.19269211763818017</v>
      </c>
      <c r="D53" s="809">
        <v>5.0090258218222123</v>
      </c>
      <c r="E53" s="809">
        <v>9.1095289829198656</v>
      </c>
      <c r="F53" s="809">
        <v>2.1410642911977735</v>
      </c>
      <c r="G53" s="809">
        <v>4.8572613815771177</v>
      </c>
      <c r="H53" s="809">
        <v>0</v>
      </c>
      <c r="I53" s="809">
        <v>6.1224795520777207</v>
      </c>
      <c r="J53" s="809">
        <v>0</v>
      </c>
      <c r="K53" s="809">
        <v>0.33008974731196905</v>
      </c>
      <c r="L53" s="809">
        <v>51.212582688862128</v>
      </c>
      <c r="M53" s="809">
        <v>0</v>
      </c>
      <c r="N53" s="809">
        <v>48.07826703530975</v>
      </c>
      <c r="O53" s="809">
        <v>0</v>
      </c>
      <c r="P53" s="808">
        <v>0</v>
      </c>
      <c r="Q53" s="808">
        <v>0</v>
      </c>
      <c r="R53" s="808">
        <v>0</v>
      </c>
      <c r="S53" s="804">
        <v>5.1980367677571824</v>
      </c>
      <c r="T53" s="35"/>
    </row>
    <row r="54" spans="1:20">
      <c r="A54" s="806" t="s">
        <v>133</v>
      </c>
      <c r="B54" s="809">
        <v>12.08789969012339</v>
      </c>
      <c r="C54" s="809">
        <v>58.57902697965757</v>
      </c>
      <c r="D54" s="809">
        <v>9.9428115780059088</v>
      </c>
      <c r="E54" s="809">
        <v>36.851485339445382</v>
      </c>
      <c r="F54" s="809">
        <v>12.053378896653172</v>
      </c>
      <c r="G54" s="809">
        <v>13.813133422195326</v>
      </c>
      <c r="H54" s="809">
        <v>0</v>
      </c>
      <c r="I54" s="809">
        <v>26.449760253307979</v>
      </c>
      <c r="J54" s="809">
        <v>2.9235872067786239</v>
      </c>
      <c r="K54" s="809">
        <v>41.658385813941443</v>
      </c>
      <c r="L54" s="809">
        <v>48.658429578913278</v>
      </c>
      <c r="M54" s="809">
        <v>1.2651201389251954</v>
      </c>
      <c r="N54" s="809">
        <v>51.92173296469025</v>
      </c>
      <c r="O54" s="809">
        <v>85.041515762807592</v>
      </c>
      <c r="P54" s="808">
        <v>0</v>
      </c>
      <c r="Q54" s="808">
        <v>0</v>
      </c>
      <c r="R54" s="808">
        <v>0</v>
      </c>
      <c r="S54" s="804">
        <v>14.710370478732122</v>
      </c>
      <c r="T54" s="35"/>
    </row>
    <row r="55" spans="1:20">
      <c r="A55" s="814" t="s">
        <v>801</v>
      </c>
      <c r="B55" s="809">
        <v>0</v>
      </c>
      <c r="C55" s="809">
        <v>0</v>
      </c>
      <c r="D55" s="809">
        <v>0</v>
      </c>
      <c r="E55" s="809">
        <v>0</v>
      </c>
      <c r="F55" s="809">
        <v>1.0539461682509052E-3</v>
      </c>
      <c r="G55" s="809">
        <v>9.1391193914270533E-4</v>
      </c>
      <c r="H55" s="809">
        <v>0</v>
      </c>
      <c r="I55" s="809">
        <v>1.4548395798127283E-2</v>
      </c>
      <c r="J55" s="809">
        <v>0.27915359373878834</v>
      </c>
      <c r="K55" s="809">
        <v>0</v>
      </c>
      <c r="L55" s="809">
        <v>0</v>
      </c>
      <c r="M55" s="809">
        <v>0</v>
      </c>
      <c r="N55" s="809">
        <v>0</v>
      </c>
      <c r="O55" s="809">
        <v>0</v>
      </c>
      <c r="P55" s="808">
        <v>0</v>
      </c>
      <c r="Q55" s="808">
        <v>0</v>
      </c>
      <c r="R55" s="808">
        <v>0</v>
      </c>
      <c r="S55" s="804">
        <v>1.1957602064754309E-2</v>
      </c>
      <c r="T55" s="35"/>
    </row>
    <row r="56" spans="1:20">
      <c r="A56" s="814" t="s">
        <v>802</v>
      </c>
      <c r="B56" s="809">
        <v>12.08789969012339</v>
      </c>
      <c r="C56" s="809">
        <v>58.57902697965757</v>
      </c>
      <c r="D56" s="809">
        <v>9.9428115780059088</v>
      </c>
      <c r="E56" s="809">
        <v>36.851485339445382</v>
      </c>
      <c r="F56" s="809">
        <v>12.05232495048492</v>
      </c>
      <c r="G56" s="809">
        <v>13.812219510256183</v>
      </c>
      <c r="H56" s="809">
        <v>0</v>
      </c>
      <c r="I56" s="809">
        <v>26.435211857509856</v>
      </c>
      <c r="J56" s="809">
        <v>2.6444336130398356</v>
      </c>
      <c r="K56" s="809">
        <v>41.658385813941443</v>
      </c>
      <c r="L56" s="809">
        <v>48.658429578913278</v>
      </c>
      <c r="M56" s="809">
        <v>1.2651201389251954</v>
      </c>
      <c r="N56" s="809">
        <v>51.92173296469025</v>
      </c>
      <c r="O56" s="809">
        <v>85.041515762807592</v>
      </c>
      <c r="P56" s="808">
        <v>0</v>
      </c>
      <c r="Q56" s="808">
        <v>0</v>
      </c>
      <c r="R56" s="808">
        <v>0</v>
      </c>
      <c r="S56" s="804">
        <v>14.698412876667366</v>
      </c>
      <c r="T56" s="35"/>
    </row>
    <row r="57" spans="1:20">
      <c r="A57" s="815" t="s">
        <v>803</v>
      </c>
      <c r="B57" s="809">
        <v>1.1349220331980814</v>
      </c>
      <c r="C57" s="809">
        <v>0</v>
      </c>
      <c r="D57" s="809">
        <v>0.8181541258645918</v>
      </c>
      <c r="E57" s="809">
        <v>4.4089761952579064E-3</v>
      </c>
      <c r="F57" s="809">
        <v>1.4091688846361903</v>
      </c>
      <c r="G57" s="809">
        <v>0.15623069821046484</v>
      </c>
      <c r="H57" s="809">
        <v>0</v>
      </c>
      <c r="I57" s="809">
        <v>7.5618981321380202E-2</v>
      </c>
      <c r="J57" s="809">
        <v>0</v>
      </c>
      <c r="K57" s="809">
        <v>0</v>
      </c>
      <c r="L57" s="809">
        <v>2.7109008329765049E-2</v>
      </c>
      <c r="M57" s="809">
        <v>1.2651201389251954</v>
      </c>
      <c r="N57" s="809">
        <v>0</v>
      </c>
      <c r="O57" s="809">
        <v>0.36242341833508873</v>
      </c>
      <c r="P57" s="808">
        <v>0</v>
      </c>
      <c r="Q57" s="808">
        <v>0</v>
      </c>
      <c r="R57" s="808">
        <v>0</v>
      </c>
      <c r="S57" s="804">
        <v>0.63728586172252077</v>
      </c>
      <c r="T57" s="35"/>
    </row>
    <row r="58" spans="1:20">
      <c r="A58" s="806" t="s">
        <v>792</v>
      </c>
      <c r="B58" s="809">
        <v>0</v>
      </c>
      <c r="C58" s="809">
        <v>0</v>
      </c>
      <c r="D58" s="809">
        <v>0</v>
      </c>
      <c r="E58" s="809">
        <v>0</v>
      </c>
      <c r="F58" s="809">
        <v>0</v>
      </c>
      <c r="G58" s="809">
        <v>0</v>
      </c>
      <c r="H58" s="809">
        <v>0</v>
      </c>
      <c r="I58" s="809">
        <v>0</v>
      </c>
      <c r="J58" s="809">
        <v>0</v>
      </c>
      <c r="K58" s="809">
        <v>0</v>
      </c>
      <c r="L58" s="809">
        <v>0</v>
      </c>
      <c r="M58" s="809">
        <v>0</v>
      </c>
      <c r="N58" s="809">
        <v>0</v>
      </c>
      <c r="O58" s="809">
        <v>0</v>
      </c>
      <c r="P58" s="808">
        <v>0</v>
      </c>
      <c r="Q58" s="808">
        <v>0</v>
      </c>
      <c r="R58" s="808">
        <v>0</v>
      </c>
      <c r="S58" s="804">
        <v>0</v>
      </c>
      <c r="T58" s="35"/>
    </row>
    <row r="59" spans="1:20">
      <c r="A59" s="806" t="s">
        <v>794</v>
      </c>
      <c r="B59" s="809">
        <v>2.6353506070833096E-4</v>
      </c>
      <c r="C59" s="809">
        <v>21.391635879376718</v>
      </c>
      <c r="D59" s="809">
        <v>1.5501184015023707E-3</v>
      </c>
      <c r="E59" s="809">
        <v>1.7157439234853511</v>
      </c>
      <c r="F59" s="809">
        <v>1.9407844900245458E-4</v>
      </c>
      <c r="G59" s="809">
        <v>1.105206838568324</v>
      </c>
      <c r="H59" s="809">
        <v>0</v>
      </c>
      <c r="I59" s="809">
        <v>1.0945828355152633E-3</v>
      </c>
      <c r="J59" s="809">
        <v>0</v>
      </c>
      <c r="K59" s="809">
        <v>4.9233557602989067E-4</v>
      </c>
      <c r="L59" s="809">
        <v>0</v>
      </c>
      <c r="M59" s="809">
        <v>6.39982764603622E-2</v>
      </c>
      <c r="N59" s="809">
        <v>0</v>
      </c>
      <c r="O59" s="809">
        <v>0</v>
      </c>
      <c r="P59" s="808">
        <v>0</v>
      </c>
      <c r="Q59" s="808">
        <v>0</v>
      </c>
      <c r="R59" s="808">
        <v>0</v>
      </c>
      <c r="S59" s="804">
        <v>0.31619296256316981</v>
      </c>
      <c r="T59" s="35"/>
    </row>
    <row r="60" spans="1:20" ht="3" customHeight="1">
      <c r="A60" s="806"/>
      <c r="B60" s="809"/>
      <c r="C60" s="810"/>
      <c r="D60" s="810"/>
      <c r="E60" s="810"/>
      <c r="F60" s="810"/>
      <c r="G60" s="810"/>
      <c r="H60" s="810"/>
      <c r="I60" s="810"/>
      <c r="J60" s="810"/>
      <c r="K60" s="810"/>
      <c r="L60" s="810"/>
      <c r="M60" s="810"/>
      <c r="N60" s="810"/>
      <c r="O60" s="810"/>
      <c r="P60" s="811"/>
      <c r="Q60" s="811"/>
      <c r="R60" s="811"/>
      <c r="S60" s="812"/>
      <c r="T60" s="35"/>
    </row>
    <row r="61" spans="1:20">
      <c r="A61" s="803" t="s">
        <v>804</v>
      </c>
      <c r="B61" s="813">
        <v>21.248247883236854</v>
      </c>
      <c r="C61" s="813">
        <v>5.9382152607196197</v>
      </c>
      <c r="D61" s="813">
        <v>18.246148373360267</v>
      </c>
      <c r="E61" s="813">
        <v>18.576607143310753</v>
      </c>
      <c r="F61" s="813">
        <v>22.80781302153235</v>
      </c>
      <c r="G61" s="813">
        <v>21.657043488184886</v>
      </c>
      <c r="H61" s="813">
        <v>0</v>
      </c>
      <c r="I61" s="813">
        <v>21.53564462357398</v>
      </c>
      <c r="J61" s="813">
        <v>3.5722775487509733</v>
      </c>
      <c r="K61" s="813">
        <v>15.691658756819566</v>
      </c>
      <c r="L61" s="813">
        <v>1.2736407035147878E-3</v>
      </c>
      <c r="M61" s="813">
        <v>0</v>
      </c>
      <c r="N61" s="813">
        <v>0</v>
      </c>
      <c r="O61" s="813">
        <v>1.8170517261910494E-2</v>
      </c>
      <c r="P61" s="805">
        <v>0</v>
      </c>
      <c r="Q61" s="805">
        <v>0</v>
      </c>
      <c r="R61" s="805">
        <v>0</v>
      </c>
      <c r="S61" s="804">
        <v>18.617405914348677</v>
      </c>
      <c r="T61" s="35"/>
    </row>
    <row r="62" spans="1:20">
      <c r="A62" s="806" t="s">
        <v>133</v>
      </c>
      <c r="B62" s="809">
        <v>19.878659780332718</v>
      </c>
      <c r="C62" s="809">
        <v>1.7506574136128373E-2</v>
      </c>
      <c r="D62" s="809">
        <v>14.325799790806659</v>
      </c>
      <c r="E62" s="809">
        <v>7.3586174635641601</v>
      </c>
      <c r="F62" s="809">
        <v>17.250905884189347</v>
      </c>
      <c r="G62" s="809">
        <v>20.127506545865682</v>
      </c>
      <c r="H62" s="809">
        <v>0</v>
      </c>
      <c r="I62" s="809">
        <v>17.311318802149184</v>
      </c>
      <c r="J62" s="809">
        <v>3.5709376223456974</v>
      </c>
      <c r="K62" s="809">
        <v>10.341213495517886</v>
      </c>
      <c r="L62" s="809">
        <v>6.1869714201759362E-4</v>
      </c>
      <c r="M62" s="809">
        <v>0</v>
      </c>
      <c r="N62" s="809">
        <v>0</v>
      </c>
      <c r="O62" s="809">
        <v>1.8170517261910494E-2</v>
      </c>
      <c r="P62" s="808">
        <v>0</v>
      </c>
      <c r="Q62" s="808">
        <v>0</v>
      </c>
      <c r="R62" s="808">
        <v>0</v>
      </c>
      <c r="S62" s="804">
        <v>15.616648361135809</v>
      </c>
      <c r="T62" s="35"/>
    </row>
    <row r="63" spans="1:20">
      <c r="A63" s="806" t="s">
        <v>805</v>
      </c>
      <c r="B63" s="809">
        <v>1.3695881029041341</v>
      </c>
      <c r="C63" s="809">
        <v>5.9207086865834908</v>
      </c>
      <c r="D63" s="809">
        <v>3.9203485825536073</v>
      </c>
      <c r="E63" s="809">
        <v>11.162151772563176</v>
      </c>
      <c r="F63" s="809">
        <v>5.5569071373430026</v>
      </c>
      <c r="G63" s="809">
        <v>1.529536942319206</v>
      </c>
      <c r="H63" s="809">
        <v>0</v>
      </c>
      <c r="I63" s="809">
        <v>4.2243258214247943</v>
      </c>
      <c r="J63" s="809">
        <v>1.3399264052755759E-3</v>
      </c>
      <c r="K63" s="809">
        <v>5.3504452613016795</v>
      </c>
      <c r="L63" s="809">
        <v>6.5494356149719429E-4</v>
      </c>
      <c r="M63" s="809">
        <v>0</v>
      </c>
      <c r="N63" s="809">
        <v>0</v>
      </c>
      <c r="O63" s="809">
        <v>0</v>
      </c>
      <c r="P63" s="808">
        <v>0</v>
      </c>
      <c r="Q63" s="808">
        <v>0</v>
      </c>
      <c r="R63" s="808">
        <v>0</v>
      </c>
      <c r="S63" s="804">
        <v>2.9994293187851078</v>
      </c>
      <c r="T63" s="35"/>
    </row>
    <row r="64" spans="1:20">
      <c r="A64" s="806" t="s">
        <v>736</v>
      </c>
      <c r="B64" s="809">
        <v>0</v>
      </c>
      <c r="C64" s="809">
        <v>0</v>
      </c>
      <c r="D64" s="809">
        <v>0</v>
      </c>
      <c r="E64" s="809">
        <v>5.5837907183417537E-2</v>
      </c>
      <c r="F64" s="809">
        <v>0</v>
      </c>
      <c r="G64" s="809">
        <v>0</v>
      </c>
      <c r="H64" s="809">
        <v>0</v>
      </c>
      <c r="I64" s="809">
        <v>0</v>
      </c>
      <c r="J64" s="809">
        <v>0</v>
      </c>
      <c r="K64" s="809">
        <v>0</v>
      </c>
      <c r="L64" s="809">
        <v>0</v>
      </c>
      <c r="M64" s="809">
        <v>0</v>
      </c>
      <c r="N64" s="809">
        <v>0</v>
      </c>
      <c r="O64" s="809">
        <v>0</v>
      </c>
      <c r="P64" s="808">
        <v>0</v>
      </c>
      <c r="Q64" s="808">
        <v>0</v>
      </c>
      <c r="R64" s="808">
        <v>0</v>
      </c>
      <c r="S64" s="804">
        <v>1.3282344277576472E-3</v>
      </c>
      <c r="T64" s="35"/>
    </row>
    <row r="65" spans="1:20" ht="4.5" customHeight="1">
      <c r="A65" s="816"/>
      <c r="B65" s="817"/>
      <c r="C65" s="18"/>
      <c r="D65" s="18"/>
      <c r="E65" s="18"/>
      <c r="F65" s="18"/>
      <c r="G65" s="18"/>
      <c r="H65" s="18"/>
      <c r="I65" s="18"/>
      <c r="J65" s="18"/>
      <c r="K65" s="18"/>
      <c r="L65" s="18"/>
      <c r="M65" s="18"/>
      <c r="N65" s="18"/>
      <c r="O65" s="18"/>
      <c r="P65" s="818"/>
      <c r="Q65" s="818"/>
      <c r="R65" s="818"/>
      <c r="S65" s="819"/>
      <c r="T65" s="35"/>
    </row>
    <row r="66" spans="1:20" ht="20.399999999999999">
      <c r="A66" s="820" t="s">
        <v>806</v>
      </c>
      <c r="B66" s="821">
        <v>76564537.355169997</v>
      </c>
      <c r="C66" s="821">
        <v>1800268.33091</v>
      </c>
      <c r="D66" s="821">
        <v>117554287.99721999</v>
      </c>
      <c r="E66" s="821">
        <v>8317640.2810800001</v>
      </c>
      <c r="F66" s="821">
        <v>14365381.70173</v>
      </c>
      <c r="G66" s="821">
        <v>51704127.034740001</v>
      </c>
      <c r="H66" s="821">
        <v>1865862.1280100001</v>
      </c>
      <c r="I66" s="821">
        <v>47503618.102620006</v>
      </c>
      <c r="J66" s="821">
        <v>12278842.282099999</v>
      </c>
      <c r="K66" s="821">
        <v>3735013.45328</v>
      </c>
      <c r="L66" s="821">
        <v>3390734.91298</v>
      </c>
      <c r="M66" s="821">
        <v>5903463.1852000002</v>
      </c>
      <c r="N66" s="821">
        <v>1344658.8498399998</v>
      </c>
      <c r="O66" s="821">
        <v>703853.54558999999</v>
      </c>
      <c r="P66" s="822">
        <v>1172221.9343800002</v>
      </c>
      <c r="Q66" s="822">
        <v>182246</v>
      </c>
      <c r="R66" s="822">
        <v>1280151.3168499998</v>
      </c>
      <c r="S66" s="821">
        <v>349666908.41170001</v>
      </c>
      <c r="T66" s="35"/>
    </row>
    <row r="67" spans="1:20" ht="4.5" customHeight="1" thickBot="1">
      <c r="A67" s="823"/>
      <c r="B67" s="28"/>
      <c r="C67" s="28"/>
      <c r="D67" s="28"/>
      <c r="E67" s="28"/>
      <c r="F67" s="28"/>
      <c r="G67" s="28"/>
      <c r="H67" s="28"/>
      <c r="I67" s="28"/>
      <c r="J67" s="28"/>
      <c r="K67" s="28"/>
      <c r="L67" s="28"/>
      <c r="M67" s="28"/>
      <c r="N67" s="28"/>
      <c r="O67" s="28"/>
      <c r="P67" s="28"/>
      <c r="Q67" s="28"/>
      <c r="R67" s="28"/>
      <c r="S67" s="28"/>
      <c r="T67" s="35"/>
    </row>
    <row r="68" spans="1:20">
      <c r="A68" s="18" t="s">
        <v>675</v>
      </c>
      <c r="B68" s="18"/>
      <c r="C68" s="18"/>
      <c r="D68" s="18"/>
      <c r="E68" s="18"/>
      <c r="F68" s="18"/>
      <c r="G68" s="18"/>
      <c r="H68" s="18"/>
      <c r="I68" s="18"/>
      <c r="J68" s="18"/>
      <c r="K68" s="18"/>
      <c r="L68" s="18"/>
      <c r="M68" s="18"/>
      <c r="N68" s="18"/>
      <c r="O68" s="18"/>
      <c r="P68" s="18"/>
      <c r="Q68" s="18"/>
      <c r="R68" s="18"/>
      <c r="S68" s="18"/>
      <c r="T68" s="35"/>
    </row>
    <row r="69" spans="1:20">
      <c r="A69" s="18" t="s">
        <v>807</v>
      </c>
      <c r="B69" s="810"/>
      <c r="C69" s="810"/>
      <c r="D69" s="810"/>
      <c r="E69" s="810"/>
      <c r="F69" s="810"/>
      <c r="G69" s="810"/>
      <c r="H69" s="810"/>
      <c r="I69" s="810"/>
      <c r="J69" s="810"/>
      <c r="K69" s="810"/>
      <c r="L69" s="810"/>
      <c r="M69" s="810"/>
      <c r="N69" s="810"/>
      <c r="O69" s="810"/>
      <c r="P69" s="810"/>
      <c r="Q69" s="810"/>
      <c r="R69" s="810"/>
      <c r="S69" s="810"/>
      <c r="T69" s="35"/>
    </row>
    <row r="70" spans="1:20">
      <c r="A70" s="18" t="s">
        <v>808</v>
      </c>
      <c r="B70" s="824"/>
      <c r="C70" s="824"/>
      <c r="D70" s="824"/>
      <c r="E70" s="824"/>
      <c r="F70" s="824"/>
      <c r="G70" s="824"/>
      <c r="H70" s="824"/>
      <c r="I70" s="824"/>
      <c r="J70" s="824"/>
      <c r="K70" s="824"/>
      <c r="L70" s="824"/>
      <c r="M70" s="824"/>
      <c r="N70" s="824"/>
      <c r="O70" s="824"/>
      <c r="P70" s="824"/>
      <c r="Q70" s="824"/>
      <c r="R70" s="824"/>
      <c r="S70" s="824"/>
      <c r="T70" s="35"/>
    </row>
    <row r="71" spans="1:20">
      <c r="A71" s="825" t="s">
        <v>809</v>
      </c>
      <c r="B71" s="824"/>
      <c r="C71" s="824"/>
      <c r="D71" s="824"/>
      <c r="E71" s="824"/>
      <c r="F71" s="824"/>
      <c r="G71" s="824"/>
      <c r="H71" s="824"/>
      <c r="I71" s="824"/>
      <c r="J71" s="824"/>
      <c r="K71" s="824"/>
      <c r="L71" s="824"/>
      <c r="M71" s="824"/>
      <c r="N71" s="824"/>
      <c r="O71" s="824"/>
      <c r="P71" s="824"/>
      <c r="Q71" s="824"/>
      <c r="R71" s="824"/>
      <c r="S71" s="824"/>
      <c r="T71" s="35"/>
    </row>
    <row r="72" spans="1:20">
      <c r="A72" s="30" t="s">
        <v>720</v>
      </c>
      <c r="B72" s="18"/>
      <c r="C72" s="18"/>
      <c r="D72" s="18"/>
      <c r="E72" s="18"/>
      <c r="F72" s="18"/>
      <c r="G72" s="18"/>
      <c r="H72" s="18"/>
      <c r="I72" s="18"/>
      <c r="J72" s="826"/>
      <c r="K72" s="826"/>
      <c r="L72" s="826"/>
      <c r="M72" s="826"/>
      <c r="N72" s="826"/>
      <c r="O72" s="826"/>
      <c r="P72" s="826"/>
      <c r="Q72" s="826"/>
      <c r="R72" s="826"/>
      <c r="S72" s="826"/>
      <c r="T72" s="35"/>
    </row>
    <row r="73" spans="1:20">
      <c r="A73" s="33"/>
      <c r="B73" s="827"/>
      <c r="C73" s="827"/>
      <c r="D73" s="828"/>
      <c r="E73" s="827"/>
      <c r="F73" s="827"/>
      <c r="G73" s="827"/>
      <c r="H73" s="828"/>
      <c r="I73" s="827"/>
      <c r="J73" s="829"/>
      <c r="K73" s="829"/>
      <c r="L73" s="829"/>
      <c r="M73" s="829"/>
      <c r="N73" s="829"/>
      <c r="O73" s="829"/>
      <c r="P73" s="829"/>
      <c r="Q73" s="829"/>
      <c r="R73" s="829"/>
      <c r="S73" s="829"/>
      <c r="T73" s="35"/>
    </row>
    <row r="74" spans="1:20">
      <c r="A74" s="830"/>
      <c r="B74" s="35"/>
      <c r="C74" s="35"/>
      <c r="D74" s="35"/>
      <c r="E74" s="35"/>
      <c r="F74" s="35"/>
      <c r="G74" s="35"/>
      <c r="H74" s="35"/>
      <c r="I74" s="35"/>
      <c r="J74" s="35"/>
      <c r="K74" s="35"/>
      <c r="L74" s="35"/>
      <c r="M74" s="35"/>
      <c r="N74" s="35"/>
      <c r="O74" s="35"/>
      <c r="P74" s="35"/>
      <c r="Q74" s="35"/>
      <c r="R74" s="35"/>
      <c r="S74" s="35"/>
      <c r="T74" s="35"/>
    </row>
    <row r="76" spans="1:20">
      <c r="B76" s="831"/>
      <c r="C76" s="831"/>
      <c r="D76" s="831"/>
      <c r="E76" s="831"/>
      <c r="F76" s="831"/>
      <c r="G76" s="831"/>
      <c r="H76" s="831"/>
      <c r="I76" s="831"/>
      <c r="J76" s="831"/>
      <c r="K76" s="831"/>
      <c r="L76" s="831"/>
      <c r="M76" s="831"/>
      <c r="N76" s="831"/>
      <c r="O76" s="831"/>
      <c r="P76" s="831"/>
      <c r="Q76" s="831"/>
      <c r="R76" s="831"/>
      <c r="S76" s="831"/>
    </row>
    <row r="77" spans="1:20">
      <c r="B77" s="831"/>
      <c r="C77" s="831"/>
      <c r="D77" s="831"/>
      <c r="E77" s="831"/>
      <c r="F77" s="831"/>
      <c r="G77" s="831"/>
      <c r="H77" s="831"/>
      <c r="I77" s="831"/>
      <c r="J77" s="831"/>
      <c r="K77" s="831"/>
      <c r="L77" s="831"/>
      <c r="M77" s="831"/>
      <c r="N77" s="831"/>
      <c r="O77" s="831"/>
      <c r="P77" s="831"/>
      <c r="Q77" s="831"/>
      <c r="R77" s="831"/>
      <c r="S77" s="831"/>
    </row>
    <row r="200" spans="3:3">
      <c r="C200" s="7" t="s">
        <v>155</v>
      </c>
    </row>
  </sheetData>
  <mergeCells count="3">
    <mergeCell ref="A2:S2"/>
    <mergeCell ref="A3:S3"/>
    <mergeCell ref="A4:S4"/>
  </mergeCells>
  <hyperlinks>
    <hyperlink ref="A71" r:id="rId1" xr:uid="{F8AF22F1-3AE2-4251-B7E4-0CC67EE0C568}"/>
    <hyperlink ref="A1" location="Índice!A1" display="Volver al Índice" xr:uid="{AADBBAA2-56E0-4D80-AEDF-2D35D6A45002}"/>
  </hyperlinks>
  <pageMargins left="0.15748031496062992" right="0.19685039370078741" top="0.98425196850393704" bottom="0.98425196850393704" header="0" footer="0"/>
  <pageSetup paperSize="9" scale="58" orientation="portrait" r:id="rId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8F84-2F8B-40F7-8B6E-B32914E03D69}">
  <dimension ref="A1:AD284"/>
  <sheetViews>
    <sheetView showGridLines="0" zoomScaleNormal="100" workbookViewId="0"/>
  </sheetViews>
  <sheetFormatPr baseColWidth="10" defaultRowHeight="13.2"/>
  <cols>
    <col min="1" max="1" width="45.109375" style="7" customWidth="1"/>
    <col min="2" max="6" width="15.5546875" style="7" customWidth="1"/>
    <col min="7" max="7" width="18.44140625" style="7" customWidth="1"/>
    <col min="8" max="16384" width="11.5546875" style="7"/>
  </cols>
  <sheetData>
    <row r="1" spans="1:30" s="598" customFormat="1" ht="18" customHeight="1">
      <c r="A1" s="1401" t="s">
        <v>1230</v>
      </c>
      <c r="B1" s="597"/>
      <c r="C1" s="597"/>
      <c r="D1" s="597"/>
      <c r="E1" s="597"/>
      <c r="F1" s="597"/>
      <c r="G1" s="597"/>
    </row>
    <row r="2" spans="1:30" s="41" customFormat="1" ht="24.9" customHeight="1">
      <c r="A2" s="167" t="s">
        <v>676</v>
      </c>
      <c r="B2" s="167"/>
      <c r="C2" s="167"/>
      <c r="D2" s="167"/>
      <c r="E2" s="167"/>
      <c r="F2" s="167"/>
      <c r="G2" s="167"/>
    </row>
    <row r="3" spans="1:30" s="599" customFormat="1" ht="18" customHeight="1">
      <c r="A3" s="169">
        <v>45504</v>
      </c>
      <c r="B3" s="169"/>
      <c r="C3" s="169"/>
      <c r="D3" s="169"/>
      <c r="E3" s="169"/>
      <c r="F3" s="169"/>
      <c r="G3" s="169"/>
    </row>
    <row r="4" spans="1:30" s="383" customFormat="1" ht="18" customHeight="1">
      <c r="A4" s="170" t="s">
        <v>173</v>
      </c>
      <c r="B4" s="170"/>
      <c r="C4" s="170"/>
      <c r="D4" s="170"/>
      <c r="E4" s="170"/>
      <c r="F4" s="170"/>
      <c r="G4" s="170"/>
    </row>
    <row r="5" spans="1:30" ht="7.5" customHeight="1" thickBot="1">
      <c r="A5" s="600"/>
      <c r="B5" s="600"/>
      <c r="C5" s="600"/>
    </row>
    <row r="6" spans="1:30" ht="27" customHeight="1">
      <c r="A6" s="46" t="s">
        <v>1</v>
      </c>
      <c r="B6" s="47" t="s">
        <v>677</v>
      </c>
      <c r="C6" s="47" t="s">
        <v>678</v>
      </c>
      <c r="D6" s="47" t="s">
        <v>679</v>
      </c>
      <c r="E6" s="47" t="s">
        <v>680</v>
      </c>
      <c r="F6" s="47" t="s">
        <v>681</v>
      </c>
      <c r="G6" s="46" t="s">
        <v>682</v>
      </c>
      <c r="H6" s="600"/>
      <c r="I6" s="600"/>
      <c r="J6" s="600"/>
      <c r="K6" s="600"/>
      <c r="L6" s="600"/>
      <c r="M6" s="600"/>
      <c r="N6" s="600"/>
      <c r="O6" s="600"/>
      <c r="P6" s="600"/>
      <c r="Q6" s="600"/>
      <c r="R6" s="600"/>
      <c r="S6" s="600"/>
      <c r="T6" s="600"/>
      <c r="U6" s="600"/>
      <c r="V6" s="600"/>
      <c r="W6" s="600"/>
      <c r="X6" s="600"/>
      <c r="Y6" s="600"/>
      <c r="Z6" s="600"/>
      <c r="AA6" s="600"/>
      <c r="AB6" s="600"/>
      <c r="AC6" s="600"/>
      <c r="AD6" s="600"/>
    </row>
    <row r="7" spans="1:30" ht="39" customHeight="1">
      <c r="A7" s="601"/>
      <c r="B7" s="49"/>
      <c r="C7" s="49"/>
      <c r="D7" s="49"/>
      <c r="E7" s="49"/>
      <c r="F7" s="49"/>
      <c r="G7" s="601"/>
      <c r="H7" s="600"/>
      <c r="I7" s="600"/>
      <c r="J7" s="600"/>
      <c r="K7" s="600"/>
      <c r="L7" s="600"/>
      <c r="M7" s="600"/>
      <c r="N7" s="600"/>
      <c r="O7" s="600"/>
      <c r="P7" s="600"/>
      <c r="Q7" s="600"/>
      <c r="R7" s="600"/>
      <c r="S7" s="600"/>
      <c r="T7" s="600"/>
      <c r="U7" s="600"/>
      <c r="V7" s="600"/>
      <c r="W7" s="600"/>
      <c r="X7" s="600"/>
      <c r="Y7" s="600"/>
      <c r="Z7" s="600"/>
      <c r="AA7" s="600"/>
      <c r="AB7" s="600"/>
      <c r="AC7" s="600"/>
      <c r="AD7" s="600"/>
    </row>
    <row r="8" spans="1:30" ht="3" customHeight="1">
      <c r="A8" s="602"/>
      <c r="B8" s="603"/>
      <c r="C8" s="603"/>
      <c r="D8" s="603"/>
      <c r="E8" s="603"/>
      <c r="F8" s="603"/>
      <c r="G8" s="387"/>
      <c r="H8" s="600"/>
      <c r="I8" s="600"/>
      <c r="J8" s="600"/>
      <c r="K8" s="600"/>
      <c r="L8" s="600"/>
      <c r="M8" s="600"/>
      <c r="N8" s="600"/>
      <c r="O8" s="600"/>
      <c r="P8" s="600"/>
      <c r="Q8" s="600"/>
      <c r="R8" s="600"/>
      <c r="S8" s="600"/>
      <c r="T8" s="600"/>
      <c r="U8" s="600"/>
      <c r="V8" s="600"/>
      <c r="W8" s="600"/>
      <c r="X8" s="600"/>
      <c r="Y8" s="600"/>
      <c r="Z8" s="600"/>
      <c r="AA8" s="600"/>
      <c r="AB8" s="600"/>
      <c r="AC8" s="600"/>
      <c r="AD8" s="600"/>
    </row>
    <row r="9" spans="1:30" s="24" customFormat="1" ht="6" customHeight="1">
      <c r="A9" s="288"/>
      <c r="B9" s="604"/>
      <c r="C9" s="604"/>
      <c r="D9" s="604"/>
      <c r="E9" s="604"/>
      <c r="F9" s="604"/>
      <c r="G9" s="605"/>
      <c r="H9" s="606"/>
      <c r="I9" s="606"/>
      <c r="J9" s="606"/>
      <c r="K9" s="606"/>
      <c r="L9" s="606"/>
      <c r="M9" s="606"/>
      <c r="N9" s="607"/>
      <c r="O9" s="607"/>
    </row>
    <row r="10" spans="1:30" s="24" customFormat="1" ht="20.100000000000001" customHeight="1">
      <c r="A10" s="288" t="s">
        <v>29</v>
      </c>
      <c r="B10" s="608">
        <v>9.5835743702884168E-4</v>
      </c>
      <c r="C10" s="608">
        <v>47.153677015438092</v>
      </c>
      <c r="D10" s="608">
        <v>2.7252743339686996</v>
      </c>
      <c r="E10" s="608">
        <v>0.64039761776663928</v>
      </c>
      <c r="F10" s="608">
        <v>49.479692675389543</v>
      </c>
      <c r="G10" s="609">
        <v>36087996.674000002</v>
      </c>
      <c r="H10" s="606"/>
      <c r="I10" s="606"/>
      <c r="J10" s="606"/>
      <c r="K10" s="606"/>
      <c r="L10" s="606"/>
      <c r="M10" s="606"/>
      <c r="N10" s="607"/>
      <c r="O10" s="607"/>
    </row>
    <row r="11" spans="1:30" s="24" customFormat="1" ht="20.100000000000001" customHeight="1">
      <c r="A11" s="288" t="s">
        <v>30</v>
      </c>
      <c r="B11" s="608" t="s">
        <v>131</v>
      </c>
      <c r="C11" s="608">
        <v>38.167289498670677</v>
      </c>
      <c r="D11" s="608" t="s">
        <v>131</v>
      </c>
      <c r="E11" s="608" t="s">
        <v>131</v>
      </c>
      <c r="F11" s="608">
        <v>61.832710501329323</v>
      </c>
      <c r="G11" s="609">
        <v>265524.78399999999</v>
      </c>
      <c r="H11" s="606"/>
      <c r="I11" s="606"/>
      <c r="J11" s="606"/>
      <c r="K11" s="606"/>
      <c r="L11" s="606"/>
      <c r="M11" s="606"/>
      <c r="N11" s="607"/>
      <c r="O11" s="607"/>
    </row>
    <row r="12" spans="1:30" s="24" customFormat="1" ht="20.100000000000001" customHeight="1">
      <c r="A12" s="288" t="s">
        <v>31</v>
      </c>
      <c r="B12" s="608">
        <v>0.31718876811796926</v>
      </c>
      <c r="C12" s="608">
        <v>17.998577995619851</v>
      </c>
      <c r="D12" s="608">
        <v>2.1774380534713877</v>
      </c>
      <c r="E12" s="608">
        <v>0.47859460550366811</v>
      </c>
      <c r="F12" s="608">
        <v>79.028200577287123</v>
      </c>
      <c r="G12" s="609">
        <v>94639255.601999998</v>
      </c>
      <c r="H12" s="606"/>
      <c r="I12" s="606"/>
      <c r="J12" s="606"/>
      <c r="K12" s="606"/>
      <c r="L12" s="606"/>
      <c r="M12" s="606"/>
      <c r="N12" s="607"/>
      <c r="O12" s="607"/>
    </row>
    <row r="13" spans="1:30" s="24" customFormat="1" ht="20.100000000000001" customHeight="1">
      <c r="A13" s="288" t="s">
        <v>32</v>
      </c>
      <c r="B13" s="608">
        <v>1.3449726558302444</v>
      </c>
      <c r="C13" s="608">
        <v>10.721842773712615</v>
      </c>
      <c r="D13" s="608">
        <v>0.91034601290333339</v>
      </c>
      <c r="E13" s="608">
        <v>7.3454319089373929E-2</v>
      </c>
      <c r="F13" s="608">
        <v>86.949384238464432</v>
      </c>
      <c r="G13" s="609">
        <v>7348139.7240000004</v>
      </c>
      <c r="H13" s="606"/>
      <c r="I13" s="606"/>
      <c r="J13" s="606"/>
      <c r="K13" s="606"/>
      <c r="L13" s="606"/>
      <c r="M13" s="606"/>
      <c r="N13" s="607"/>
      <c r="O13" s="607"/>
    </row>
    <row r="14" spans="1:30" s="24" customFormat="1" ht="20.100000000000001" customHeight="1">
      <c r="A14" s="288" t="s">
        <v>33</v>
      </c>
      <c r="B14" s="608" t="s">
        <v>131</v>
      </c>
      <c r="C14" s="608">
        <v>23.961640328891168</v>
      </c>
      <c r="D14" s="608">
        <v>4.326499198754159</v>
      </c>
      <c r="E14" s="608">
        <v>0.25565683980580833</v>
      </c>
      <c r="F14" s="608">
        <v>71.456203632548863</v>
      </c>
      <c r="G14" s="609">
        <v>9707730.8859999999</v>
      </c>
      <c r="H14" s="606"/>
      <c r="I14" s="606"/>
      <c r="J14" s="606"/>
      <c r="K14" s="606"/>
      <c r="L14" s="606"/>
      <c r="M14" s="606"/>
      <c r="N14" s="607"/>
      <c r="O14" s="607"/>
    </row>
    <row r="15" spans="1:30" s="24" customFormat="1" ht="20.100000000000001" customHeight="1">
      <c r="A15" s="288" t="s">
        <v>114</v>
      </c>
      <c r="B15" s="608" t="s">
        <v>131</v>
      </c>
      <c r="C15" s="608">
        <v>23.174103250440577</v>
      </c>
      <c r="D15" s="608">
        <v>2.4040809577913977</v>
      </c>
      <c r="E15" s="608">
        <v>0.63973106829897375</v>
      </c>
      <c r="F15" s="608">
        <v>73.782084723469055</v>
      </c>
      <c r="G15" s="609">
        <v>32355946.311999999</v>
      </c>
      <c r="H15" s="606"/>
      <c r="I15" s="606"/>
      <c r="J15" s="606"/>
      <c r="K15" s="606"/>
      <c r="L15" s="606"/>
      <c r="M15" s="606"/>
      <c r="N15" s="607"/>
      <c r="O15" s="607"/>
    </row>
    <row r="16" spans="1:30" s="24" customFormat="1" ht="20.100000000000001" customHeight="1">
      <c r="A16" s="288" t="s">
        <v>35</v>
      </c>
      <c r="B16" s="608" t="s">
        <v>131</v>
      </c>
      <c r="C16" s="608">
        <v>67.293087414924656</v>
      </c>
      <c r="D16" s="608">
        <v>5.9442956957149757</v>
      </c>
      <c r="E16" s="608">
        <v>1.3170959742592556</v>
      </c>
      <c r="F16" s="608">
        <v>25.44552091510111</v>
      </c>
      <c r="G16" s="609">
        <v>2034026.3370000001</v>
      </c>
      <c r="H16" s="606"/>
      <c r="I16" s="606"/>
      <c r="J16" s="606"/>
      <c r="K16" s="606"/>
      <c r="L16" s="606"/>
      <c r="M16" s="606"/>
      <c r="N16" s="607"/>
      <c r="O16" s="607"/>
    </row>
    <row r="17" spans="1:15" s="24" customFormat="1" ht="20.100000000000001" customHeight="1">
      <c r="A17" s="288" t="s">
        <v>36</v>
      </c>
      <c r="B17" s="608" t="s">
        <v>131</v>
      </c>
      <c r="C17" s="608">
        <v>23.39635650814747</v>
      </c>
      <c r="D17" s="608">
        <v>2.7174226162042374</v>
      </c>
      <c r="E17" s="608">
        <v>6.4378598106316548E-2</v>
      </c>
      <c r="F17" s="608">
        <v>73.821842277541975</v>
      </c>
      <c r="G17" s="609">
        <v>17833951.557999998</v>
      </c>
      <c r="H17" s="606"/>
      <c r="I17" s="606"/>
      <c r="J17" s="606"/>
      <c r="K17" s="606"/>
      <c r="L17" s="606"/>
      <c r="M17" s="606"/>
      <c r="N17" s="607"/>
      <c r="O17" s="607"/>
    </row>
    <row r="18" spans="1:15" s="24" customFormat="1" ht="20.100000000000001" customHeight="1">
      <c r="A18" s="288" t="s">
        <v>37</v>
      </c>
      <c r="B18" s="608" t="s">
        <v>131</v>
      </c>
      <c r="C18" s="608">
        <v>3.5594623378889065E-2</v>
      </c>
      <c r="D18" s="608" t="s">
        <v>131</v>
      </c>
      <c r="E18" s="608" t="s">
        <v>131</v>
      </c>
      <c r="F18" s="608">
        <v>99.964405376621116</v>
      </c>
      <c r="G18" s="609">
        <v>4214119.5990000004</v>
      </c>
      <c r="H18" s="606"/>
      <c r="I18" s="606"/>
      <c r="J18" s="606"/>
      <c r="K18" s="606"/>
      <c r="L18" s="606"/>
      <c r="M18" s="606"/>
      <c r="N18" s="607"/>
      <c r="O18" s="607"/>
    </row>
    <row r="19" spans="1:15" s="24" customFormat="1" ht="20.100000000000001" customHeight="1">
      <c r="A19" s="288" t="s">
        <v>38</v>
      </c>
      <c r="B19" s="608" t="s">
        <v>131</v>
      </c>
      <c r="C19" s="608">
        <v>80.636463792727369</v>
      </c>
      <c r="D19" s="608">
        <v>2.3608298913959751</v>
      </c>
      <c r="E19" s="608" t="s">
        <v>131</v>
      </c>
      <c r="F19" s="608">
        <v>17.002706315876662</v>
      </c>
      <c r="G19" s="609">
        <v>357722.47</v>
      </c>
      <c r="H19" s="606"/>
      <c r="I19" s="606"/>
      <c r="J19" s="606"/>
      <c r="K19" s="606"/>
      <c r="L19" s="606"/>
      <c r="M19" s="606"/>
      <c r="N19" s="607"/>
      <c r="O19" s="607"/>
    </row>
    <row r="20" spans="1:15" s="24" customFormat="1" ht="20.100000000000001" customHeight="1">
      <c r="A20" s="26" t="s">
        <v>39</v>
      </c>
      <c r="B20" s="608" t="s">
        <v>131</v>
      </c>
      <c r="C20" s="608">
        <v>0.8048214479896556</v>
      </c>
      <c r="D20" s="608" t="s">
        <v>131</v>
      </c>
      <c r="E20" s="608" t="s">
        <v>131</v>
      </c>
      <c r="F20" s="608">
        <v>99.195178552010347</v>
      </c>
      <c r="G20" s="609">
        <v>5674657.4179999996</v>
      </c>
      <c r="H20" s="606"/>
      <c r="I20" s="606"/>
      <c r="J20" s="606"/>
      <c r="K20" s="606"/>
      <c r="L20" s="606"/>
      <c r="M20" s="606"/>
      <c r="N20" s="607"/>
      <c r="O20" s="607"/>
    </row>
    <row r="21" spans="1:15" s="24" customFormat="1" ht="20.100000000000001" customHeight="1">
      <c r="A21" s="26" t="s">
        <v>115</v>
      </c>
      <c r="B21" s="608">
        <v>5.0714847299501091</v>
      </c>
      <c r="C21" s="608">
        <v>56.807533543366958</v>
      </c>
      <c r="D21" s="608">
        <v>2.7766168879474318</v>
      </c>
      <c r="E21" s="608">
        <v>0.44867716786818285</v>
      </c>
      <c r="F21" s="608">
        <v>34.895687670867311</v>
      </c>
      <c r="G21" s="609">
        <v>3565842.2459999998</v>
      </c>
      <c r="H21" s="606"/>
      <c r="I21" s="606"/>
      <c r="J21" s="606"/>
      <c r="K21" s="606"/>
      <c r="L21" s="606"/>
      <c r="M21" s="606"/>
      <c r="N21" s="607"/>
      <c r="O21" s="607"/>
    </row>
    <row r="22" spans="1:15" s="24" customFormat="1" ht="20.100000000000001" customHeight="1">
      <c r="A22" s="26" t="s">
        <v>150</v>
      </c>
      <c r="B22" s="608" t="s">
        <v>131</v>
      </c>
      <c r="C22" s="608" t="s">
        <v>131</v>
      </c>
      <c r="D22" s="608" t="s">
        <v>131</v>
      </c>
      <c r="E22" s="608" t="s">
        <v>131</v>
      </c>
      <c r="F22" s="608">
        <v>100</v>
      </c>
      <c r="G22" s="609">
        <v>3699148.3849999998</v>
      </c>
      <c r="H22" s="606"/>
      <c r="I22" s="606"/>
      <c r="J22" s="606"/>
      <c r="K22" s="606"/>
      <c r="L22" s="606"/>
      <c r="M22" s="606"/>
      <c r="N22" s="607"/>
      <c r="O22" s="607"/>
    </row>
    <row r="23" spans="1:15" s="24" customFormat="1" ht="20.100000000000001" customHeight="1">
      <c r="A23" s="27" t="s">
        <v>42</v>
      </c>
      <c r="B23" s="608" t="s">
        <v>131</v>
      </c>
      <c r="C23" s="608">
        <v>100</v>
      </c>
      <c r="D23" s="608" t="s">
        <v>131</v>
      </c>
      <c r="E23" s="608" t="s">
        <v>131</v>
      </c>
      <c r="F23" s="608" t="s">
        <v>131</v>
      </c>
      <c r="G23" s="609">
        <v>11714.509</v>
      </c>
      <c r="H23" s="606"/>
      <c r="I23" s="606"/>
      <c r="J23" s="606"/>
      <c r="K23" s="606"/>
      <c r="L23" s="606"/>
      <c r="M23" s="606"/>
      <c r="N23" s="607"/>
      <c r="O23" s="607"/>
    </row>
    <row r="24" spans="1:15" s="24" customFormat="1" ht="20.100000000000001" customHeight="1">
      <c r="A24" s="26" t="s">
        <v>43</v>
      </c>
      <c r="B24" s="608" t="s">
        <v>131</v>
      </c>
      <c r="C24" s="608">
        <v>71.581702260738382</v>
      </c>
      <c r="D24" s="608">
        <v>0.28665979056843921</v>
      </c>
      <c r="E24" s="608">
        <v>8.9311184498359914E-3</v>
      </c>
      <c r="F24" s="608">
        <v>28.122706830243338</v>
      </c>
      <c r="G24" s="609">
        <v>1893055.175</v>
      </c>
      <c r="H24" s="606"/>
      <c r="I24" s="606"/>
      <c r="J24" s="606"/>
      <c r="K24" s="606"/>
      <c r="L24" s="606"/>
      <c r="M24" s="606"/>
      <c r="N24" s="607"/>
      <c r="O24" s="607"/>
    </row>
    <row r="25" spans="1:15" s="24" customFormat="1" ht="20.100000000000001" customHeight="1">
      <c r="A25" s="26" t="s">
        <v>44</v>
      </c>
      <c r="B25" s="608" t="s">
        <v>131</v>
      </c>
      <c r="C25" s="608">
        <v>100</v>
      </c>
      <c r="D25" s="608" t="s">
        <v>131</v>
      </c>
      <c r="E25" s="608" t="s">
        <v>131</v>
      </c>
      <c r="F25" s="608" t="s">
        <v>131</v>
      </c>
      <c r="G25" s="609">
        <v>774301.99300000002</v>
      </c>
      <c r="H25" s="606"/>
      <c r="I25" s="606"/>
      <c r="J25" s="606"/>
      <c r="K25" s="606"/>
      <c r="L25" s="606"/>
      <c r="M25" s="606"/>
      <c r="N25" s="607"/>
      <c r="O25" s="607"/>
    </row>
    <row r="26" spans="1:15" s="24" customFormat="1" ht="20.100000000000001" customHeight="1">
      <c r="A26" s="26" t="s">
        <v>45</v>
      </c>
      <c r="B26" s="608" t="s">
        <v>131</v>
      </c>
      <c r="C26" s="608">
        <v>3.6288719541483938</v>
      </c>
      <c r="D26" s="608">
        <v>0.93775520338034846</v>
      </c>
      <c r="E26" s="608" t="s">
        <v>131</v>
      </c>
      <c r="F26" s="608">
        <v>95.433372842471258</v>
      </c>
      <c r="G26" s="609">
        <v>495465.12599999999</v>
      </c>
      <c r="H26" s="606"/>
      <c r="I26" s="606"/>
      <c r="J26" s="606"/>
      <c r="K26" s="606"/>
      <c r="L26" s="606"/>
      <c r="M26" s="606"/>
      <c r="N26" s="607"/>
      <c r="O26" s="607"/>
    </row>
    <row r="27" spans="1:15" s="471" customFormat="1" ht="30" customHeight="1" thickBot="1">
      <c r="A27" s="363" t="s">
        <v>46</v>
      </c>
      <c r="B27" s="610">
        <v>0.26258428463805578</v>
      </c>
      <c r="C27" s="610">
        <v>24.812654295532333</v>
      </c>
      <c r="D27" s="610">
        <v>2.2773632216052717</v>
      </c>
      <c r="E27" s="610">
        <v>0.44157213672954893</v>
      </c>
      <c r="F27" s="610">
        <v>72.20582606149479</v>
      </c>
      <c r="G27" s="611">
        <v>220958598.79800001</v>
      </c>
      <c r="H27" s="606"/>
      <c r="I27" s="612"/>
      <c r="J27" s="612"/>
      <c r="K27" s="612"/>
      <c r="L27" s="612"/>
      <c r="M27" s="612"/>
    </row>
    <row r="28" spans="1:15" s="62" customFormat="1" ht="6" customHeight="1">
      <c r="A28" s="24"/>
      <c r="B28" s="182"/>
      <c r="C28" s="613"/>
      <c r="D28" s="182"/>
      <c r="E28" s="182"/>
      <c r="F28" s="182"/>
      <c r="G28" s="182"/>
    </row>
    <row r="29" spans="1:15" s="365" customFormat="1" ht="11.25" customHeight="1">
      <c r="A29" s="202" t="s">
        <v>683</v>
      </c>
      <c r="B29" s="24"/>
      <c r="C29" s="24"/>
      <c r="D29" s="24"/>
      <c r="E29" s="192"/>
      <c r="F29" s="192"/>
      <c r="G29" s="24"/>
    </row>
    <row r="30" spans="1:15" s="62" customFormat="1">
      <c r="A30" s="419"/>
      <c r="B30" s="419"/>
      <c r="C30" s="419"/>
      <c r="D30" s="419"/>
      <c r="E30" s="419"/>
      <c r="F30" s="419"/>
      <c r="G30" s="419"/>
      <c r="H30" s="419"/>
      <c r="I30" s="419"/>
      <c r="J30" s="419"/>
      <c r="K30" s="419"/>
      <c r="L30" s="419"/>
    </row>
    <row r="31" spans="1:15" s="62" customFormat="1">
      <c r="A31" s="18"/>
      <c r="B31" s="24"/>
      <c r="C31" s="24"/>
      <c r="D31" s="24"/>
      <c r="E31" s="24"/>
      <c r="F31" s="24"/>
      <c r="G31" s="24"/>
      <c r="H31" s="24"/>
      <c r="I31" s="7"/>
    </row>
    <row r="32" spans="1:15" s="62" customFormat="1">
      <c r="A32" s="471"/>
      <c r="B32" s="471"/>
      <c r="C32" s="471"/>
      <c r="D32" s="471"/>
      <c r="E32" s="471"/>
      <c r="F32" s="471"/>
      <c r="G32" s="471"/>
    </row>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62" customFormat="1"/>
    <row r="194" s="62" customFormat="1"/>
    <row r="195" s="62" customFormat="1"/>
    <row r="196" s="62" customFormat="1"/>
    <row r="197" s="62" customFormat="1"/>
    <row r="198" s="62" customFormat="1"/>
    <row r="199" s="62" customFormat="1"/>
    <row r="200" s="62" customFormat="1"/>
    <row r="201" s="62" customFormat="1"/>
    <row r="202" s="62" customFormat="1"/>
    <row r="203" s="62" customFormat="1"/>
    <row r="204" s="62" customFormat="1"/>
    <row r="205" s="62" customFormat="1"/>
    <row r="206" s="62" customFormat="1"/>
    <row r="207" s="62" customFormat="1"/>
    <row r="208"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row r="221" s="62" customFormat="1"/>
    <row r="222" s="62" customFormat="1"/>
    <row r="223" s="62" customFormat="1"/>
    <row r="224" s="62" customFormat="1"/>
    <row r="225" s="62" customFormat="1"/>
    <row r="226" s="62" customFormat="1"/>
    <row r="227" s="62" customFormat="1"/>
    <row r="228" s="62" customFormat="1"/>
    <row r="229" s="62" customFormat="1"/>
    <row r="230" s="62" customFormat="1"/>
    <row r="231" s="62" customFormat="1"/>
    <row r="232" s="62" customFormat="1"/>
    <row r="233" s="62" customFormat="1"/>
    <row r="234" s="62" customFormat="1"/>
    <row r="235" s="62" customFormat="1"/>
    <row r="236" s="62" customFormat="1"/>
    <row r="237" s="62" customFormat="1"/>
    <row r="238" s="62" customFormat="1"/>
    <row r="239" s="62" customFormat="1"/>
    <row r="240" s="62" customFormat="1"/>
    <row r="241" s="62" customFormat="1"/>
    <row r="242" s="62" customFormat="1"/>
    <row r="243" s="62" customFormat="1"/>
    <row r="244" s="62" customFormat="1"/>
    <row r="245" s="62" customFormat="1"/>
    <row r="246" s="62" customFormat="1"/>
    <row r="247" s="62" customFormat="1"/>
    <row r="248" s="62" customFormat="1"/>
    <row r="249" s="62" customFormat="1"/>
    <row r="250" s="62" customFormat="1"/>
    <row r="251" s="62" customFormat="1"/>
    <row r="252" s="62" customFormat="1"/>
    <row r="253" s="62" customFormat="1"/>
    <row r="254" s="62" customFormat="1"/>
    <row r="255" s="62" customFormat="1"/>
    <row r="256" s="62" customFormat="1"/>
    <row r="257" s="62" customFormat="1"/>
    <row r="258" s="62" customFormat="1"/>
    <row r="259" s="62" customFormat="1"/>
    <row r="260" s="62" customFormat="1"/>
    <row r="261" s="62" customFormat="1"/>
    <row r="262" s="62" customFormat="1"/>
    <row r="263" s="62" customFormat="1"/>
    <row r="264" s="62" customFormat="1"/>
    <row r="265" s="62" customFormat="1"/>
    <row r="266" s="62" customFormat="1"/>
    <row r="267" s="62" customFormat="1"/>
    <row r="268" s="62" customFormat="1"/>
    <row r="269" s="62" customFormat="1"/>
    <row r="270" s="62" customFormat="1"/>
    <row r="271" s="62" customFormat="1"/>
    <row r="272" s="62" customFormat="1"/>
    <row r="273" s="62" customFormat="1"/>
    <row r="274" s="62" customFormat="1"/>
    <row r="275" s="62" customFormat="1"/>
    <row r="276" s="62" customFormat="1"/>
    <row r="277" s="62" customFormat="1"/>
    <row r="278" s="62" customFormat="1"/>
    <row r="279" s="62" customFormat="1"/>
    <row r="280" s="62" customFormat="1"/>
    <row r="281" s="62" customFormat="1"/>
    <row r="282" s="62" customFormat="1"/>
    <row r="283" s="62" customFormat="1"/>
    <row r="284" s="62" customFormat="1"/>
  </sheetData>
  <mergeCells count="8">
    <mergeCell ref="G6:G7"/>
    <mergeCell ref="A30:L30"/>
    <mergeCell ref="A6:A7"/>
    <mergeCell ref="B6:B7"/>
    <mergeCell ref="C6:C7"/>
    <mergeCell ref="D6:D7"/>
    <mergeCell ref="E6:E7"/>
    <mergeCell ref="F6:F7"/>
  </mergeCells>
  <hyperlinks>
    <hyperlink ref="A1" location="Índice!A1" display="Volver al Índice" xr:uid="{4AFD207C-A4E2-4FEE-89C3-54FAC5EC46F2}"/>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9ABD-A7CE-4473-AD59-98CB40889DF0}">
  <dimension ref="A1:L33"/>
  <sheetViews>
    <sheetView showGridLines="0" zoomScaleNormal="75" zoomScaleSheetLayoutView="100" workbookViewId="0"/>
  </sheetViews>
  <sheetFormatPr baseColWidth="10" defaultRowHeight="13.2"/>
  <cols>
    <col min="1" max="1" width="33.109375" style="7" customWidth="1"/>
    <col min="2" max="8" width="15.44140625" style="7" customWidth="1"/>
    <col min="9" max="9" width="16.5546875" style="7" customWidth="1"/>
    <col min="10" max="10" width="11.5546875" style="7"/>
    <col min="11" max="11" width="14.5546875" style="7" bestFit="1" customWidth="1"/>
    <col min="12" max="16384" width="11.5546875" style="7"/>
  </cols>
  <sheetData>
    <row r="1" spans="1:10" s="39" customFormat="1" ht="20.100000000000001" customHeight="1">
      <c r="A1" s="1401" t="s">
        <v>1230</v>
      </c>
      <c r="B1" s="273"/>
      <c r="C1" s="273"/>
      <c r="D1" s="273"/>
      <c r="E1" s="273"/>
      <c r="F1" s="273"/>
      <c r="G1" s="273"/>
      <c r="H1" s="273"/>
      <c r="I1" s="273"/>
    </row>
    <row r="2" spans="1:10" s="652" customFormat="1" ht="28.2">
      <c r="A2" s="167" t="s">
        <v>695</v>
      </c>
      <c r="B2" s="167"/>
      <c r="C2" s="167"/>
      <c r="D2" s="167"/>
      <c r="E2" s="167"/>
      <c r="F2" s="167"/>
      <c r="G2" s="167"/>
      <c r="H2" s="167"/>
      <c r="I2" s="167"/>
    </row>
    <row r="3" spans="1:10" s="653" customFormat="1" ht="19.8">
      <c r="A3" s="169">
        <v>45504</v>
      </c>
      <c r="B3" s="169"/>
      <c r="C3" s="169"/>
      <c r="D3" s="169"/>
      <c r="E3" s="169"/>
      <c r="F3" s="169"/>
      <c r="G3" s="169"/>
      <c r="H3" s="169"/>
      <c r="I3" s="169"/>
    </row>
    <row r="4" spans="1:10" s="553" customFormat="1" ht="18.600000000000001">
      <c r="A4" s="170" t="s">
        <v>173</v>
      </c>
      <c r="B4" s="170"/>
      <c r="C4" s="170"/>
      <c r="D4" s="170"/>
      <c r="E4" s="170"/>
      <c r="F4" s="170"/>
      <c r="G4" s="170"/>
      <c r="H4" s="170"/>
      <c r="I4" s="170"/>
    </row>
    <row r="5" spans="1:10" ht="15" customHeight="1" thickBot="1">
      <c r="A5" s="215"/>
    </row>
    <row r="6" spans="1:10" ht="21" customHeight="1">
      <c r="A6" s="654" t="s">
        <v>1</v>
      </c>
      <c r="B6" s="655" t="s">
        <v>696</v>
      </c>
      <c r="C6" s="655"/>
      <c r="D6" s="656" t="s">
        <v>697</v>
      </c>
      <c r="E6" s="656" t="s">
        <v>698</v>
      </c>
      <c r="F6" s="656" t="s">
        <v>699</v>
      </c>
      <c r="G6" s="656" t="s">
        <v>700</v>
      </c>
      <c r="H6" s="656" t="s">
        <v>701</v>
      </c>
      <c r="I6" s="655" t="s">
        <v>702</v>
      </c>
      <c r="J6" s="13"/>
    </row>
    <row r="7" spans="1:10" ht="45" customHeight="1">
      <c r="A7" s="657"/>
      <c r="B7" s="658" t="s">
        <v>703</v>
      </c>
      <c r="C7" s="658" t="s">
        <v>704</v>
      </c>
      <c r="D7" s="659"/>
      <c r="E7" s="659"/>
      <c r="F7" s="659"/>
      <c r="G7" s="659"/>
      <c r="H7" s="659"/>
      <c r="I7" s="660"/>
      <c r="J7" s="13"/>
    </row>
    <row r="8" spans="1:10" ht="8.25" customHeight="1">
      <c r="A8" s="34"/>
      <c r="B8" s="387"/>
      <c r="C8" s="387"/>
      <c r="D8" s="387"/>
      <c r="E8" s="387"/>
      <c r="F8" s="387"/>
      <c r="G8" s="387"/>
      <c r="H8" s="387"/>
      <c r="I8" s="387"/>
      <c r="J8" s="13"/>
    </row>
    <row r="9" spans="1:10" s="24" customFormat="1" ht="20.100000000000001" customHeight="1">
      <c r="A9" s="288" t="s">
        <v>29</v>
      </c>
      <c r="B9" s="661">
        <v>74.93013471320036</v>
      </c>
      <c r="C9" s="661">
        <v>1.3411346800364341</v>
      </c>
      <c r="D9" s="661">
        <v>0.24579862090328891</v>
      </c>
      <c r="E9" s="661">
        <v>6.345100202583466</v>
      </c>
      <c r="F9" s="661">
        <v>2.2587771451590628</v>
      </c>
      <c r="G9" s="661">
        <v>9.171568312226249</v>
      </c>
      <c r="H9" s="661">
        <v>5.7074863258911357</v>
      </c>
      <c r="I9" s="662">
        <v>98293879.401000008</v>
      </c>
      <c r="J9" s="587"/>
    </row>
    <row r="10" spans="1:10" s="24" customFormat="1" ht="20.100000000000001" customHeight="1">
      <c r="A10" s="288" t="s">
        <v>30</v>
      </c>
      <c r="B10" s="661">
        <v>85.635523293674296</v>
      </c>
      <c r="C10" s="661">
        <v>5.6729158440316351E-3</v>
      </c>
      <c r="D10" s="661" t="s">
        <v>131</v>
      </c>
      <c r="E10" s="661">
        <v>7.4756681853000631</v>
      </c>
      <c r="F10" s="661">
        <v>2.5760285616187946</v>
      </c>
      <c r="G10" s="661">
        <v>2.8722441118735325</v>
      </c>
      <c r="H10" s="661">
        <v>1.4348629316892785</v>
      </c>
      <c r="I10" s="662">
        <v>1750105.2849999999</v>
      </c>
      <c r="J10" s="587"/>
    </row>
    <row r="11" spans="1:10" s="24" customFormat="1" ht="20.100000000000001" customHeight="1">
      <c r="A11" s="288" t="s">
        <v>31</v>
      </c>
      <c r="B11" s="661">
        <v>75.294326559250578</v>
      </c>
      <c r="C11" s="661">
        <v>1.0871253256690967</v>
      </c>
      <c r="D11" s="661">
        <v>0.13391197113754108</v>
      </c>
      <c r="E11" s="661">
        <v>6.4674718525828814</v>
      </c>
      <c r="F11" s="661">
        <v>8.0456718239459821</v>
      </c>
      <c r="G11" s="661">
        <v>6.3414403113091282</v>
      </c>
      <c r="H11" s="661">
        <v>2.6300521561048078</v>
      </c>
      <c r="I11" s="662">
        <v>165033789.07999998</v>
      </c>
      <c r="J11" s="587"/>
    </row>
    <row r="12" spans="1:10" s="24" customFormat="1" ht="20.100000000000001" customHeight="1">
      <c r="A12" s="288" t="s">
        <v>32</v>
      </c>
      <c r="B12" s="661">
        <v>81.070800995816967</v>
      </c>
      <c r="C12" s="661">
        <v>9.5652132338374954E-2</v>
      </c>
      <c r="D12" s="661" t="s">
        <v>131</v>
      </c>
      <c r="E12" s="661">
        <v>10.864193514612321</v>
      </c>
      <c r="F12" s="661">
        <v>4.1652122956837445</v>
      </c>
      <c r="G12" s="661">
        <v>1.7999441560144276</v>
      </c>
      <c r="H12" s="661">
        <v>2.0041969055341649</v>
      </c>
      <c r="I12" s="662">
        <v>9699049.852</v>
      </c>
      <c r="J12" s="587"/>
    </row>
    <row r="13" spans="1:10" s="24" customFormat="1" ht="20.100000000000001" customHeight="1">
      <c r="A13" s="288" t="s">
        <v>33</v>
      </c>
      <c r="B13" s="661">
        <v>77.436013874808722</v>
      </c>
      <c r="C13" s="661">
        <v>1.0850037504425152</v>
      </c>
      <c r="D13" s="661">
        <v>3.7905822541156486E-2</v>
      </c>
      <c r="E13" s="661">
        <v>9.8129806469669969</v>
      </c>
      <c r="F13" s="661">
        <v>4.2216912893489251</v>
      </c>
      <c r="G13" s="661">
        <v>4.9684700277842397</v>
      </c>
      <c r="H13" s="661">
        <v>2.4379345881074381</v>
      </c>
      <c r="I13" s="662">
        <v>19785878.52</v>
      </c>
      <c r="J13" s="587"/>
    </row>
    <row r="14" spans="1:10" s="24" customFormat="1" ht="20.100000000000001" customHeight="1">
      <c r="A14" s="288" t="s">
        <v>114</v>
      </c>
      <c r="B14" s="661">
        <v>71.77117810430957</v>
      </c>
      <c r="C14" s="661">
        <v>0.46676475198826245</v>
      </c>
      <c r="D14" s="661">
        <v>0.76686842884112083</v>
      </c>
      <c r="E14" s="661">
        <v>12.278172657893062</v>
      </c>
      <c r="F14" s="661">
        <v>0.93854082416713869</v>
      </c>
      <c r="G14" s="661">
        <v>7.0570417543017783</v>
      </c>
      <c r="H14" s="661">
        <v>6.7214334784990708</v>
      </c>
      <c r="I14" s="662">
        <v>58184687.649000004</v>
      </c>
      <c r="J14" s="587"/>
    </row>
    <row r="15" spans="1:10" s="24" customFormat="1" ht="20.100000000000001" customHeight="1">
      <c r="A15" s="288" t="s">
        <v>35</v>
      </c>
      <c r="B15" s="661">
        <v>49.210367701913242</v>
      </c>
      <c r="C15" s="661">
        <v>15.174600264792328</v>
      </c>
      <c r="D15" s="661">
        <v>1.3671203809089307</v>
      </c>
      <c r="E15" s="661">
        <v>3.5615672973507007</v>
      </c>
      <c r="F15" s="661" t="s">
        <v>131</v>
      </c>
      <c r="G15" s="661">
        <v>3.9499849157234763</v>
      </c>
      <c r="H15" s="661">
        <v>26.736359439311318</v>
      </c>
      <c r="I15" s="662">
        <v>8777573.773</v>
      </c>
      <c r="J15" s="587"/>
    </row>
    <row r="16" spans="1:10" s="24" customFormat="1" ht="20.100000000000001" customHeight="1">
      <c r="A16" s="288" t="s">
        <v>36</v>
      </c>
      <c r="B16" s="661">
        <v>74.09182951839675</v>
      </c>
      <c r="C16" s="661">
        <v>1.7081658700130602</v>
      </c>
      <c r="D16" s="661">
        <v>0.28491398469112783</v>
      </c>
      <c r="E16" s="661">
        <v>6.1319900238683767</v>
      </c>
      <c r="F16" s="661">
        <v>6.6429337738181102</v>
      </c>
      <c r="G16" s="661">
        <v>9.4865898429711493</v>
      </c>
      <c r="H16" s="661">
        <v>1.6535769862414209</v>
      </c>
      <c r="I16" s="662">
        <v>65282860.790999994</v>
      </c>
      <c r="J16" s="587"/>
    </row>
    <row r="17" spans="1:12" s="24" customFormat="1" ht="20.100000000000001" customHeight="1">
      <c r="A17" s="288" t="s">
        <v>37</v>
      </c>
      <c r="B17" s="661">
        <v>73.040314594511997</v>
      </c>
      <c r="C17" s="661">
        <v>0.5262153026212335</v>
      </c>
      <c r="D17" s="661" t="s">
        <v>131</v>
      </c>
      <c r="E17" s="661">
        <v>13.238211935536645</v>
      </c>
      <c r="F17" s="661">
        <v>3.128392915161661</v>
      </c>
      <c r="G17" s="661">
        <v>9.2864756658673588</v>
      </c>
      <c r="H17" s="661">
        <v>0.78038958630109201</v>
      </c>
      <c r="I17" s="662">
        <v>13963994.896</v>
      </c>
      <c r="J17" s="587"/>
    </row>
    <row r="18" spans="1:12" s="24" customFormat="1" ht="20.100000000000001" customHeight="1">
      <c r="A18" s="288" t="s">
        <v>38</v>
      </c>
      <c r="B18" s="661">
        <v>84.402226421571129</v>
      </c>
      <c r="C18" s="661">
        <v>2.9796181819293457</v>
      </c>
      <c r="D18" s="661" t="s">
        <v>131</v>
      </c>
      <c r="E18" s="661">
        <v>4.4987039703584184</v>
      </c>
      <c r="F18" s="661">
        <v>4.3771693987678075</v>
      </c>
      <c r="G18" s="661">
        <v>2.7524919675877846</v>
      </c>
      <c r="H18" s="661">
        <v>0.98979005978551016</v>
      </c>
      <c r="I18" s="662">
        <v>4810264.21</v>
      </c>
      <c r="J18" s="587"/>
    </row>
    <row r="19" spans="1:12" s="24" customFormat="1" ht="20.100000000000001" customHeight="1">
      <c r="A19" s="26" t="s">
        <v>39</v>
      </c>
      <c r="B19" s="661">
        <v>82.148722532953101</v>
      </c>
      <c r="C19" s="661">
        <v>1.3914009539316373E-2</v>
      </c>
      <c r="D19" s="661" t="s">
        <v>131</v>
      </c>
      <c r="E19" s="661">
        <v>1.3782104728883653E-3</v>
      </c>
      <c r="F19" s="661">
        <v>8.7853963146385361</v>
      </c>
      <c r="G19" s="661">
        <v>6.998404124049201</v>
      </c>
      <c r="H19" s="661">
        <v>2.0521848083469423</v>
      </c>
      <c r="I19" s="662">
        <v>3593500.4830000005</v>
      </c>
      <c r="J19" s="587"/>
    </row>
    <row r="20" spans="1:12" s="24" customFormat="1" ht="20.100000000000001" customHeight="1">
      <c r="A20" s="26" t="s">
        <v>115</v>
      </c>
      <c r="B20" s="661">
        <v>67.416408790294795</v>
      </c>
      <c r="C20" s="661">
        <v>0.91805030031173984</v>
      </c>
      <c r="D20" s="661">
        <v>0.72530560020153167</v>
      </c>
      <c r="E20" s="661">
        <v>10.448430118458733</v>
      </c>
      <c r="F20" s="661">
        <v>1.9849259468044789</v>
      </c>
      <c r="G20" s="661">
        <v>8.7746255731688052</v>
      </c>
      <c r="H20" s="661">
        <v>9.7322536707599241</v>
      </c>
      <c r="I20" s="662">
        <v>9224525.493999999</v>
      </c>
      <c r="J20" s="587"/>
    </row>
    <row r="21" spans="1:12" s="24" customFormat="1" ht="20.100000000000001" customHeight="1">
      <c r="A21" s="26" t="s">
        <v>150</v>
      </c>
      <c r="B21" s="661">
        <v>89.809501267385741</v>
      </c>
      <c r="C21" s="661" t="s">
        <v>131</v>
      </c>
      <c r="D21" s="661">
        <v>0.73716215790047657</v>
      </c>
      <c r="E21" s="661" t="s">
        <v>131</v>
      </c>
      <c r="F21" s="661">
        <v>1.7887357762930434</v>
      </c>
      <c r="G21" s="661">
        <v>4.6259324441051071</v>
      </c>
      <c r="H21" s="661">
        <v>3.0386683543156137</v>
      </c>
      <c r="I21" s="662">
        <v>1512692.9510000004</v>
      </c>
      <c r="J21" s="587"/>
    </row>
    <row r="22" spans="1:12" s="24" customFormat="1" ht="20.100000000000001" customHeight="1">
      <c r="A22" s="27" t="s">
        <v>42</v>
      </c>
      <c r="B22" s="661">
        <v>87.135123110049065</v>
      </c>
      <c r="C22" s="661" t="s">
        <v>131</v>
      </c>
      <c r="D22" s="661" t="s">
        <v>131</v>
      </c>
      <c r="E22" s="661">
        <v>2.9151165359408941</v>
      </c>
      <c r="F22" s="661">
        <v>3.9250752354715943</v>
      </c>
      <c r="G22" s="661">
        <v>4.9196926166804538</v>
      </c>
      <c r="H22" s="661">
        <v>1.1049925018579896</v>
      </c>
      <c r="I22" s="662">
        <v>1135104.5350000001</v>
      </c>
      <c r="J22" s="587"/>
    </row>
    <row r="23" spans="1:12" s="24" customFormat="1" ht="20.100000000000001" customHeight="1">
      <c r="A23" s="26" t="s">
        <v>43</v>
      </c>
      <c r="B23" s="661">
        <v>82.942941146181965</v>
      </c>
      <c r="C23" s="661" t="s">
        <v>131</v>
      </c>
      <c r="D23" s="661" t="s">
        <v>131</v>
      </c>
      <c r="E23" s="661">
        <v>15.581373810449877</v>
      </c>
      <c r="F23" s="661" t="s">
        <v>131</v>
      </c>
      <c r="G23" s="661">
        <v>0.84829153218720865</v>
      </c>
      <c r="H23" s="661">
        <v>0.62739351118093378</v>
      </c>
      <c r="I23" s="662">
        <v>2385540.611</v>
      </c>
      <c r="J23" s="587"/>
    </row>
    <row r="24" spans="1:12" s="24" customFormat="1" ht="20.100000000000001" customHeight="1">
      <c r="A24" s="26" t="s">
        <v>44</v>
      </c>
      <c r="B24" s="661">
        <v>98.27913073200979</v>
      </c>
      <c r="C24" s="661" t="s">
        <v>131</v>
      </c>
      <c r="D24" s="661" t="s">
        <v>131</v>
      </c>
      <c r="E24" s="661" t="s">
        <v>131</v>
      </c>
      <c r="F24" s="661" t="s">
        <v>131</v>
      </c>
      <c r="G24" s="661">
        <v>0.50205694252888078</v>
      </c>
      <c r="H24" s="661">
        <v>1.2188123254613401</v>
      </c>
      <c r="I24" s="662">
        <v>1479822.5799999998</v>
      </c>
      <c r="J24" s="587"/>
    </row>
    <row r="25" spans="1:12" s="24" customFormat="1" ht="20.100000000000001" customHeight="1">
      <c r="A25" s="26" t="s">
        <v>45</v>
      </c>
      <c r="B25" s="661">
        <v>56.440915731088225</v>
      </c>
      <c r="C25" s="661">
        <v>0.62913133425933476</v>
      </c>
      <c r="D25" s="661">
        <v>8.3450041791810321</v>
      </c>
      <c r="E25" s="661">
        <v>13.707066045841533</v>
      </c>
      <c r="F25" s="661">
        <v>8.3274498164461388</v>
      </c>
      <c r="G25" s="661">
        <v>11.897242265431851</v>
      </c>
      <c r="H25" s="661">
        <v>0.65319062775189929</v>
      </c>
      <c r="I25" s="662">
        <v>1701616.8829999997</v>
      </c>
      <c r="J25" s="587"/>
    </row>
    <row r="26" spans="1:12" s="667" customFormat="1" ht="24.75" customHeight="1" thickBot="1">
      <c r="A26" s="663" t="s">
        <v>46</v>
      </c>
      <c r="B26" s="664">
        <v>74.411640640917824</v>
      </c>
      <c r="C26" s="664">
        <v>1.3646838153884024</v>
      </c>
      <c r="D26" s="664">
        <v>0.30911186938160135</v>
      </c>
      <c r="E26" s="664">
        <v>7.535797917320231</v>
      </c>
      <c r="F26" s="664">
        <v>4.9344733665336458</v>
      </c>
      <c r="G26" s="664">
        <v>7.3251968691345066</v>
      </c>
      <c r="H26" s="664">
        <v>4.1190955213238087</v>
      </c>
      <c r="I26" s="665">
        <v>466614886.99399996</v>
      </c>
      <c r="J26" s="587"/>
      <c r="K26" s="666"/>
    </row>
    <row r="27" spans="1:12" ht="5.25" customHeight="1">
      <c r="A27" s="640"/>
      <c r="B27" s="668"/>
      <c r="C27" s="668"/>
      <c r="D27" s="668"/>
      <c r="E27" s="668"/>
      <c r="F27" s="668"/>
      <c r="G27" s="668"/>
      <c r="H27" s="668"/>
      <c r="I27" s="668"/>
      <c r="J27" s="13"/>
    </row>
    <row r="28" spans="1:12" s="73" customFormat="1" ht="12.75" customHeight="1">
      <c r="A28" s="30" t="s">
        <v>153</v>
      </c>
      <c r="B28" s="18"/>
      <c r="C28" s="18"/>
      <c r="D28" s="18"/>
      <c r="E28" s="18"/>
      <c r="F28" s="18"/>
      <c r="G28" s="18"/>
      <c r="H28" s="669"/>
      <c r="I28" s="18"/>
      <c r="J28" s="670"/>
    </row>
    <row r="29" spans="1:12" s="73" customFormat="1" ht="12.75" customHeight="1">
      <c r="A29" s="30" t="s">
        <v>705</v>
      </c>
      <c r="B29" s="18"/>
      <c r="C29" s="18"/>
      <c r="D29" s="18"/>
      <c r="E29" s="18"/>
      <c r="F29" s="18"/>
      <c r="G29" s="18"/>
      <c r="H29" s="669"/>
      <c r="I29" s="18"/>
      <c r="J29" s="670"/>
    </row>
    <row r="30" spans="1:12" s="649" customFormat="1" ht="10.5" customHeight="1">
      <c r="A30" s="419"/>
      <c r="B30" s="419"/>
      <c r="C30" s="419"/>
      <c r="D30" s="419"/>
      <c r="E30" s="419"/>
      <c r="F30" s="419"/>
      <c r="G30" s="419"/>
      <c r="H30" s="419"/>
      <c r="I30" s="419"/>
      <c r="J30" s="419"/>
      <c r="K30" s="419"/>
      <c r="L30" s="419"/>
    </row>
    <row r="31" spans="1:12" s="649" customFormat="1">
      <c r="A31" s="18"/>
      <c r="B31" s="24"/>
      <c r="C31" s="24"/>
      <c r="D31" s="24"/>
      <c r="E31" s="24"/>
      <c r="F31" s="24"/>
      <c r="G31" s="24"/>
      <c r="H31" s="24"/>
      <c r="I31" s="7"/>
      <c r="J31" s="671"/>
    </row>
    <row r="32" spans="1:12">
      <c r="B32" s="639"/>
      <c r="C32" s="639"/>
      <c r="D32" s="639"/>
      <c r="E32" s="639"/>
      <c r="F32" s="639"/>
      <c r="G32" s="639"/>
      <c r="H32" s="639"/>
    </row>
    <row r="33" s="7" customFormat="1" ht="12" customHeight="1"/>
  </sheetData>
  <mergeCells count="9">
    <mergeCell ref="H6:H7"/>
    <mergeCell ref="I6:I7"/>
    <mergeCell ref="A30:L30"/>
    <mergeCell ref="A6:A7"/>
    <mergeCell ref="B6:C6"/>
    <mergeCell ref="D6:D7"/>
    <mergeCell ref="E6:E7"/>
    <mergeCell ref="F6:F7"/>
    <mergeCell ref="G6:G7"/>
  </mergeCells>
  <hyperlinks>
    <hyperlink ref="A1" location="Índice!A1" display="Volver al Índice" xr:uid="{155CD270-FB1E-485B-BD85-099EC8FA43BF}"/>
  </hyperlinks>
  <pageMargins left="1.1811023622047245" right="1.1811023622047245" top="0.98425196850393704" bottom="0.98425196850393704" header="0.59055118110236227" footer="0.59055118110236227"/>
  <pageSetup paperSize="9" scale="77"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C5AA-BC57-4943-85AC-CCC095766B05}">
  <dimension ref="A1:AI32"/>
  <sheetViews>
    <sheetView showGridLines="0" zoomScaleNormal="75" workbookViewId="0"/>
  </sheetViews>
  <sheetFormatPr baseColWidth="10" defaultRowHeight="13.2"/>
  <cols>
    <col min="1" max="1" width="36.88671875" style="7" customWidth="1"/>
    <col min="2" max="7" width="18.5546875" style="7" customWidth="1"/>
    <col min="8" max="8" width="16.44140625" style="7" customWidth="1"/>
    <col min="9" max="10" width="11.5546875" style="7"/>
    <col min="11" max="11" width="13.88671875" style="7" customWidth="1"/>
    <col min="12" max="16384" width="11.5546875" style="7"/>
  </cols>
  <sheetData>
    <row r="1" spans="1:17" s="39" customFormat="1" ht="20.100000000000001" customHeight="1">
      <c r="A1" s="1401" t="s">
        <v>1230</v>
      </c>
      <c r="B1" s="273"/>
      <c r="C1" s="273"/>
      <c r="D1" s="273"/>
      <c r="E1" s="273"/>
      <c r="F1" s="273"/>
      <c r="G1" s="273"/>
      <c r="H1" s="273"/>
    </row>
    <row r="2" spans="1:17" s="41" customFormat="1" ht="24.9" customHeight="1">
      <c r="A2" s="167" t="s">
        <v>721</v>
      </c>
      <c r="B2" s="167"/>
      <c r="C2" s="167"/>
      <c r="D2" s="167"/>
      <c r="E2" s="167"/>
      <c r="F2" s="167"/>
      <c r="G2" s="167"/>
      <c r="H2" s="167"/>
    </row>
    <row r="3" spans="1:17" s="599" customFormat="1" ht="20.100000000000001" customHeight="1">
      <c r="A3" s="169">
        <v>45504</v>
      </c>
      <c r="B3" s="169"/>
      <c r="C3" s="169"/>
      <c r="D3" s="169"/>
      <c r="E3" s="169"/>
      <c r="F3" s="169"/>
      <c r="G3" s="169"/>
      <c r="H3" s="169"/>
    </row>
    <row r="4" spans="1:17" s="377" customFormat="1" ht="20.100000000000001" customHeight="1">
      <c r="A4" s="170" t="s">
        <v>173</v>
      </c>
      <c r="B4" s="170"/>
      <c r="C4" s="170"/>
      <c r="D4" s="170"/>
      <c r="E4" s="170"/>
      <c r="F4" s="170"/>
      <c r="G4" s="170"/>
      <c r="H4" s="170"/>
    </row>
    <row r="5" spans="1:17" ht="20.100000000000001" customHeight="1" thickBot="1"/>
    <row r="6" spans="1:17" ht="24.9" customHeight="1">
      <c r="A6" s="175" t="s">
        <v>1</v>
      </c>
      <c r="B6" s="175" t="s">
        <v>722</v>
      </c>
      <c r="C6" s="175"/>
      <c r="D6" s="175"/>
      <c r="E6" s="175"/>
      <c r="F6" s="175"/>
      <c r="G6" s="47" t="s">
        <v>723</v>
      </c>
      <c r="H6" s="46" t="s">
        <v>724</v>
      </c>
      <c r="I6" s="682"/>
      <c r="J6" s="682"/>
      <c r="K6" s="682"/>
    </row>
    <row r="7" spans="1:17" ht="15.75" customHeight="1">
      <c r="A7" s="384"/>
      <c r="B7" s="580" t="s">
        <v>725</v>
      </c>
      <c r="C7" s="580" t="s">
        <v>726</v>
      </c>
      <c r="D7" s="580" t="s">
        <v>727</v>
      </c>
      <c r="E7" s="580" t="s">
        <v>728</v>
      </c>
      <c r="F7" s="580" t="s">
        <v>193</v>
      </c>
      <c r="G7" s="683"/>
      <c r="H7" s="579"/>
      <c r="I7" s="682"/>
      <c r="J7" s="682"/>
      <c r="K7" s="682"/>
    </row>
    <row r="8" spans="1:17" ht="24.9" customHeight="1">
      <c r="A8" s="684"/>
      <c r="B8" s="49"/>
      <c r="C8" s="49"/>
      <c r="D8" s="49"/>
      <c r="E8" s="49"/>
      <c r="F8" s="49"/>
      <c r="G8" s="49"/>
      <c r="H8" s="601"/>
      <c r="I8" s="682"/>
      <c r="J8" s="682"/>
      <c r="K8" s="682"/>
    </row>
    <row r="9" spans="1:17" ht="9.75" customHeight="1">
      <c r="A9" s="34"/>
      <c r="B9" s="685"/>
      <c r="C9" s="685"/>
      <c r="D9" s="685"/>
      <c r="E9" s="685"/>
      <c r="F9" s="685"/>
      <c r="G9" s="685"/>
      <c r="H9" s="686"/>
      <c r="I9" s="682"/>
      <c r="J9" s="682"/>
      <c r="K9" s="682"/>
    </row>
    <row r="10" spans="1:17" s="24" customFormat="1" ht="20.100000000000001" customHeight="1">
      <c r="A10" s="288" t="s">
        <v>29</v>
      </c>
      <c r="B10" s="687">
        <v>31.52256893902447</v>
      </c>
      <c r="C10" s="687">
        <v>32.677982054468295</v>
      </c>
      <c r="D10" s="687">
        <v>33.794433471808375</v>
      </c>
      <c r="E10" s="687">
        <v>0.24664086668565996</v>
      </c>
      <c r="F10" s="687">
        <v>98.24162533198681</v>
      </c>
      <c r="G10" s="687">
        <v>1.758374668013182</v>
      </c>
      <c r="H10" s="688">
        <v>74969989.558000013</v>
      </c>
      <c r="I10" s="689"/>
      <c r="J10" s="588"/>
      <c r="K10" s="588"/>
      <c r="L10" s="588"/>
      <c r="M10" s="588"/>
      <c r="N10" s="588"/>
      <c r="O10" s="588"/>
      <c r="P10" s="588"/>
      <c r="Q10" s="588"/>
    </row>
    <row r="11" spans="1:17" s="24" customFormat="1" ht="20.100000000000001" customHeight="1">
      <c r="A11" s="288" t="s">
        <v>30</v>
      </c>
      <c r="B11" s="687">
        <v>15.239932073014542</v>
      </c>
      <c r="C11" s="687">
        <v>13.378191260970397</v>
      </c>
      <c r="D11" s="687">
        <v>68.376049119780248</v>
      </c>
      <c r="E11" s="687">
        <v>2.9992034960258764</v>
      </c>
      <c r="F11" s="687">
        <v>99.993375949791059</v>
      </c>
      <c r="G11" s="687">
        <v>6.6240502089475115E-3</v>
      </c>
      <c r="H11" s="688">
        <v>1498811.1029999999</v>
      </c>
      <c r="I11" s="689"/>
      <c r="J11" s="588"/>
      <c r="K11" s="588"/>
      <c r="L11" s="588"/>
      <c r="M11" s="588"/>
      <c r="N11" s="588"/>
      <c r="O11" s="588"/>
      <c r="P11" s="588"/>
      <c r="Q11" s="588"/>
    </row>
    <row r="12" spans="1:17" s="24" customFormat="1" ht="20.100000000000001" customHeight="1">
      <c r="A12" s="288" t="s">
        <v>31</v>
      </c>
      <c r="B12" s="687">
        <v>36.416886286136894</v>
      </c>
      <c r="C12" s="687">
        <v>40.00287010696853</v>
      </c>
      <c r="D12" s="687">
        <v>21.989821110107091</v>
      </c>
      <c r="E12" s="687">
        <v>0.16713804902682253</v>
      </c>
      <c r="F12" s="687">
        <v>98.576715552239349</v>
      </c>
      <c r="G12" s="687">
        <v>1.4232844477606537</v>
      </c>
      <c r="H12" s="688">
        <v>126055204.20200001</v>
      </c>
      <c r="I12" s="689"/>
      <c r="J12" s="588"/>
      <c r="K12" s="588"/>
      <c r="L12" s="588"/>
      <c r="M12" s="588"/>
      <c r="N12" s="588"/>
      <c r="O12" s="588"/>
      <c r="P12" s="588"/>
      <c r="Q12" s="588"/>
    </row>
    <row r="13" spans="1:17" s="24" customFormat="1" ht="20.100000000000001" customHeight="1">
      <c r="A13" s="288" t="s">
        <v>32</v>
      </c>
      <c r="B13" s="687">
        <v>7.3685254348307572</v>
      </c>
      <c r="C13" s="687">
        <v>46.957264865868865</v>
      </c>
      <c r="D13" s="687">
        <v>41.577403829164474</v>
      </c>
      <c r="E13" s="687">
        <v>3.9789589904956091</v>
      </c>
      <c r="F13" s="687">
        <v>99.882153120359717</v>
      </c>
      <c r="G13" s="687">
        <v>0.1178468796402838</v>
      </c>
      <c r="H13" s="688">
        <v>7872374.7530000005</v>
      </c>
      <c r="I13" s="689"/>
      <c r="J13" s="588"/>
      <c r="K13" s="588"/>
      <c r="L13" s="588"/>
      <c r="M13" s="588"/>
      <c r="N13" s="588"/>
      <c r="O13" s="588"/>
      <c r="P13" s="588"/>
      <c r="Q13" s="588"/>
    </row>
    <row r="14" spans="1:17" s="24" customFormat="1" ht="20.100000000000001" customHeight="1">
      <c r="A14" s="288" t="s">
        <v>33</v>
      </c>
      <c r="B14" s="687">
        <v>25.644120899792906</v>
      </c>
      <c r="C14" s="687">
        <v>17.016802754869982</v>
      </c>
      <c r="D14" s="687">
        <v>55.551767100029835</v>
      </c>
      <c r="E14" s="687">
        <v>0.40550882670943045</v>
      </c>
      <c r="F14" s="687">
        <v>98.618199581402166</v>
      </c>
      <c r="G14" s="687">
        <v>1.3818004185978356</v>
      </c>
      <c r="H14" s="688">
        <v>15536073.163000001</v>
      </c>
      <c r="I14" s="689"/>
      <c r="J14" s="588"/>
      <c r="K14" s="588"/>
      <c r="L14" s="588"/>
      <c r="M14" s="588"/>
      <c r="N14" s="588"/>
      <c r="O14" s="588"/>
      <c r="P14" s="588"/>
      <c r="Q14" s="588"/>
    </row>
    <row r="15" spans="1:17" s="24" customFormat="1" ht="20.100000000000001" customHeight="1">
      <c r="A15" s="288" t="s">
        <v>114</v>
      </c>
      <c r="B15" s="687">
        <v>32.178084504488652</v>
      </c>
      <c r="C15" s="687">
        <v>30.087161398936612</v>
      </c>
      <c r="D15" s="687">
        <v>35.565063295608503</v>
      </c>
      <c r="E15" s="687">
        <v>1.5235417918581213</v>
      </c>
      <c r="F15" s="687">
        <v>99.353850990891885</v>
      </c>
      <c r="G15" s="687">
        <v>0.64614900910811146</v>
      </c>
      <c r="H15" s="688">
        <v>42031421.416999996</v>
      </c>
      <c r="I15" s="689"/>
      <c r="J15" s="588"/>
      <c r="K15" s="588"/>
      <c r="L15" s="588"/>
      <c r="M15" s="588"/>
      <c r="N15" s="588"/>
      <c r="O15" s="588"/>
      <c r="P15" s="588"/>
      <c r="Q15" s="588"/>
    </row>
    <row r="16" spans="1:17" s="24" customFormat="1" ht="20.100000000000001" customHeight="1">
      <c r="A16" s="288" t="s">
        <v>35</v>
      </c>
      <c r="B16" s="687">
        <v>73.894495506605182</v>
      </c>
      <c r="C16" s="687">
        <v>1.4582714001661805</v>
      </c>
      <c r="D16" s="687">
        <v>0.22571828361707436</v>
      </c>
      <c r="E16" s="687">
        <v>0.85296964145355103</v>
      </c>
      <c r="F16" s="687">
        <v>76.43145483184199</v>
      </c>
      <c r="G16" s="687">
        <v>23.56854516815801</v>
      </c>
      <c r="H16" s="688">
        <v>5651438.0649999995</v>
      </c>
      <c r="I16" s="689"/>
      <c r="J16" s="588"/>
      <c r="K16" s="588"/>
      <c r="L16" s="588"/>
      <c r="M16" s="588"/>
      <c r="N16" s="588"/>
      <c r="O16" s="588"/>
      <c r="P16" s="588"/>
      <c r="Q16" s="588"/>
    </row>
    <row r="17" spans="1:35" s="24" customFormat="1" ht="20.100000000000001" customHeight="1">
      <c r="A17" s="288" t="s">
        <v>36</v>
      </c>
      <c r="B17" s="687">
        <v>23.18650856121549</v>
      </c>
      <c r="C17" s="687">
        <v>40.247237208238666</v>
      </c>
      <c r="D17" s="687">
        <v>32.611065010081234</v>
      </c>
      <c r="E17" s="687">
        <v>1.701672104545108</v>
      </c>
      <c r="F17" s="687">
        <v>97.746482884080493</v>
      </c>
      <c r="G17" s="687">
        <v>2.2535171159195193</v>
      </c>
      <c r="H17" s="688">
        <v>49484405.470999993</v>
      </c>
      <c r="I17" s="689"/>
      <c r="J17" s="588"/>
      <c r="K17" s="588"/>
      <c r="L17" s="588"/>
      <c r="M17" s="588"/>
      <c r="N17" s="588"/>
      <c r="O17" s="588"/>
      <c r="P17" s="588"/>
      <c r="Q17" s="588"/>
    </row>
    <row r="18" spans="1:35" s="24" customFormat="1" ht="20.100000000000001" customHeight="1">
      <c r="A18" s="288" t="s">
        <v>37</v>
      </c>
      <c r="B18" s="687">
        <v>0.15814762399506208</v>
      </c>
      <c r="C18" s="687">
        <v>14.743010684608675</v>
      </c>
      <c r="D18" s="687">
        <v>84.363659177362933</v>
      </c>
      <c r="E18" s="687">
        <v>1.9890786663061363E-2</v>
      </c>
      <c r="F18" s="687">
        <v>99.284708272629757</v>
      </c>
      <c r="G18" s="687">
        <v>0.7152917273702577</v>
      </c>
      <c r="H18" s="688">
        <v>10272826.483000001</v>
      </c>
      <c r="I18" s="689"/>
      <c r="J18" s="588"/>
      <c r="K18" s="588"/>
      <c r="L18" s="588"/>
      <c r="M18" s="588"/>
      <c r="N18" s="588"/>
      <c r="O18" s="588"/>
      <c r="P18" s="588"/>
      <c r="Q18" s="588"/>
    </row>
    <row r="19" spans="1:35" s="24" customFormat="1" ht="20.100000000000001" customHeight="1">
      <c r="A19" s="288" t="s">
        <v>38</v>
      </c>
      <c r="B19" s="687">
        <v>6.2917184861199056</v>
      </c>
      <c r="C19" s="687">
        <v>22.622389370013863</v>
      </c>
      <c r="D19" s="687">
        <v>67.071991484529676</v>
      </c>
      <c r="E19" s="687">
        <v>0.60401821208377837</v>
      </c>
      <c r="F19" s="687">
        <v>96.590117552747216</v>
      </c>
      <c r="G19" s="687">
        <v>3.4098824472527869</v>
      </c>
      <c r="H19" s="688">
        <v>4203297.5980000002</v>
      </c>
      <c r="I19" s="689"/>
      <c r="J19" s="588"/>
      <c r="K19" s="588"/>
      <c r="L19" s="588"/>
      <c r="M19" s="588"/>
      <c r="N19" s="588"/>
      <c r="O19" s="588"/>
      <c r="P19" s="588"/>
      <c r="Q19" s="588"/>
    </row>
    <row r="20" spans="1:35" s="24" customFormat="1" ht="20.100000000000001" customHeight="1">
      <c r="A20" s="26" t="s">
        <v>39</v>
      </c>
      <c r="B20" s="687" t="s">
        <v>131</v>
      </c>
      <c r="C20" s="687">
        <v>20.463636072688697</v>
      </c>
      <c r="D20" s="687">
        <v>79.051261523201134</v>
      </c>
      <c r="E20" s="687">
        <v>0.46816768765581057</v>
      </c>
      <c r="F20" s="687">
        <v>99.983065283545642</v>
      </c>
      <c r="G20" s="687">
        <v>1.6934716454352346E-2</v>
      </c>
      <c r="H20" s="688">
        <v>2952514.7430000002</v>
      </c>
      <c r="I20" s="689"/>
      <c r="J20" s="588"/>
      <c r="K20" s="588"/>
      <c r="L20" s="588"/>
      <c r="M20" s="588"/>
      <c r="N20" s="588"/>
      <c r="O20" s="588"/>
      <c r="P20" s="588"/>
      <c r="Q20" s="588"/>
    </row>
    <row r="21" spans="1:35" s="24" customFormat="1" ht="20.100000000000001" customHeight="1">
      <c r="A21" s="26" t="s">
        <v>115</v>
      </c>
      <c r="B21" s="687">
        <v>43.143811009764462</v>
      </c>
      <c r="C21" s="687">
        <v>3.5620202364779847E-3</v>
      </c>
      <c r="D21" s="687">
        <v>48.125665064200597</v>
      </c>
      <c r="E21" s="687">
        <v>7.383495794580945</v>
      </c>
      <c r="F21" s="687">
        <v>98.656533888782477</v>
      </c>
      <c r="G21" s="687">
        <v>1.3434661112175208</v>
      </c>
      <c r="H21" s="688">
        <v>6303529.6009999998</v>
      </c>
      <c r="I21" s="689"/>
      <c r="J21" s="588"/>
      <c r="K21" s="588"/>
      <c r="L21" s="588"/>
      <c r="M21" s="588"/>
      <c r="N21" s="588"/>
      <c r="O21" s="588"/>
      <c r="P21" s="588"/>
      <c r="Q21" s="588"/>
    </row>
    <row r="22" spans="1:35" s="24" customFormat="1" ht="20.100000000000001" customHeight="1">
      <c r="A22" s="26" t="s">
        <v>150</v>
      </c>
      <c r="B22" s="687" t="s">
        <v>131</v>
      </c>
      <c r="C22" s="687">
        <v>37.818050639047009</v>
      </c>
      <c r="D22" s="687">
        <v>62.12890109287428</v>
      </c>
      <c r="E22" s="687">
        <v>5.3048268078714579E-2</v>
      </c>
      <c r="F22" s="687">
        <v>100</v>
      </c>
      <c r="G22" s="687" t="s">
        <v>131</v>
      </c>
      <c r="H22" s="688">
        <v>1358541.996</v>
      </c>
      <c r="I22" s="689"/>
      <c r="J22" s="588"/>
      <c r="K22" s="588"/>
      <c r="L22" s="588"/>
      <c r="M22" s="588"/>
      <c r="N22" s="588"/>
      <c r="O22" s="588"/>
      <c r="P22" s="588"/>
      <c r="Q22" s="588"/>
    </row>
    <row r="23" spans="1:35" s="24" customFormat="1" ht="20.100000000000001" customHeight="1">
      <c r="A23" s="27" t="s">
        <v>42</v>
      </c>
      <c r="B23" s="687">
        <v>6.5868786752897535</v>
      </c>
      <c r="C23" s="687">
        <v>12.475461080879411</v>
      </c>
      <c r="D23" s="687">
        <v>80.002454374686494</v>
      </c>
      <c r="E23" s="687">
        <v>0.93520586914433967</v>
      </c>
      <c r="F23" s="687">
        <v>100</v>
      </c>
      <c r="G23" s="687" t="s">
        <v>131</v>
      </c>
      <c r="H23" s="688">
        <v>989074.73800000001</v>
      </c>
      <c r="I23" s="689"/>
      <c r="J23" s="588"/>
      <c r="K23" s="588"/>
      <c r="L23" s="588"/>
      <c r="M23" s="588"/>
      <c r="N23" s="588"/>
      <c r="O23" s="588"/>
      <c r="P23" s="588"/>
      <c r="Q23" s="588"/>
    </row>
    <row r="24" spans="1:35" s="24" customFormat="1" ht="20.100000000000001" customHeight="1">
      <c r="A24" s="26" t="s">
        <v>43</v>
      </c>
      <c r="B24" s="687">
        <v>18.704626704427945</v>
      </c>
      <c r="C24" s="687" t="s">
        <v>131</v>
      </c>
      <c r="D24" s="687">
        <v>78.888125688640841</v>
      </c>
      <c r="E24" s="687">
        <v>2.4072476069312154</v>
      </c>
      <c r="F24" s="687">
        <v>100</v>
      </c>
      <c r="G24" s="687" t="s">
        <v>131</v>
      </c>
      <c r="H24" s="690">
        <v>1978637.547</v>
      </c>
      <c r="I24" s="689"/>
      <c r="J24" s="588"/>
      <c r="K24" s="588"/>
      <c r="L24" s="588"/>
      <c r="M24" s="588"/>
      <c r="N24" s="588"/>
      <c r="O24" s="588"/>
      <c r="P24" s="588"/>
      <c r="Q24" s="588"/>
    </row>
    <row r="25" spans="1:35" s="24" customFormat="1" ht="20.100000000000001" customHeight="1">
      <c r="A25" s="26" t="s">
        <v>44</v>
      </c>
      <c r="B25" s="687">
        <v>25.118490372289109</v>
      </c>
      <c r="C25" s="687">
        <v>3.6629801665948716E-2</v>
      </c>
      <c r="D25" s="687">
        <v>71.103197856398864</v>
      </c>
      <c r="E25" s="687">
        <v>3.7416819696460593</v>
      </c>
      <c r="F25" s="687">
        <v>100</v>
      </c>
      <c r="G25" s="687" t="s">
        <v>131</v>
      </c>
      <c r="H25" s="691">
        <v>1454356.7690000001</v>
      </c>
      <c r="I25" s="689"/>
      <c r="J25" s="588"/>
      <c r="K25" s="588"/>
      <c r="L25" s="588"/>
      <c r="M25" s="588"/>
      <c r="N25" s="588"/>
      <c r="O25" s="588"/>
      <c r="P25" s="588"/>
      <c r="Q25" s="588"/>
    </row>
    <row r="26" spans="1:35" s="24" customFormat="1" ht="20.100000000000001" customHeight="1">
      <c r="A26" s="26" t="s">
        <v>45</v>
      </c>
      <c r="B26" s="687">
        <v>20.83653199375529</v>
      </c>
      <c r="C26" s="687" t="s">
        <v>131</v>
      </c>
      <c r="D26" s="687">
        <v>77.640051419856761</v>
      </c>
      <c r="E26" s="687">
        <v>0.42103212034553034</v>
      </c>
      <c r="F26" s="687">
        <v>98.897615533957577</v>
      </c>
      <c r="G26" s="687">
        <v>1.10238446604242</v>
      </c>
      <c r="H26" s="691">
        <v>971113.55699999991</v>
      </c>
      <c r="I26" s="689"/>
      <c r="J26" s="588"/>
      <c r="K26" s="588"/>
      <c r="L26" s="588"/>
      <c r="M26" s="588"/>
      <c r="N26" s="588"/>
      <c r="O26" s="588"/>
      <c r="P26" s="588"/>
      <c r="Q26" s="588"/>
    </row>
    <row r="27" spans="1:35" s="70" customFormat="1" ht="25.5" customHeight="1" thickBot="1">
      <c r="A27" s="663" t="s">
        <v>46</v>
      </c>
      <c r="B27" s="692">
        <v>30.405351455544881</v>
      </c>
      <c r="C27" s="692">
        <v>33.320943174777817</v>
      </c>
      <c r="D27" s="692">
        <v>33.632740652499663</v>
      </c>
      <c r="E27" s="692">
        <v>0.84002778199537831</v>
      </c>
      <c r="F27" s="692">
        <v>98.199063064817722</v>
      </c>
      <c r="G27" s="692">
        <v>1.8009369351822739</v>
      </c>
      <c r="H27" s="693">
        <v>353583610.76399994</v>
      </c>
      <c r="J27" s="694"/>
      <c r="K27" s="694"/>
      <c r="L27" s="694"/>
      <c r="M27" s="694"/>
      <c r="N27" s="694"/>
      <c r="O27" s="694"/>
      <c r="P27" s="694"/>
      <c r="Q27" s="694"/>
    </row>
    <row r="28" spans="1:35" ht="6" customHeight="1">
      <c r="A28" s="18"/>
      <c r="B28" s="18"/>
      <c r="C28" s="18"/>
      <c r="D28" s="18"/>
      <c r="E28" s="18"/>
      <c r="F28" s="18"/>
      <c r="G28" s="18"/>
      <c r="H28" s="18"/>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row>
    <row r="29" spans="1:35" s="73" customFormat="1" ht="11.1" customHeight="1">
      <c r="A29" s="30" t="s">
        <v>153</v>
      </c>
      <c r="B29" s="18"/>
      <c r="C29" s="18"/>
      <c r="D29" s="18"/>
      <c r="E29" s="18"/>
      <c r="F29" s="18"/>
      <c r="G29" s="18"/>
      <c r="H29" s="18"/>
    </row>
    <row r="30" spans="1:35" s="73" customFormat="1" ht="11.1" customHeight="1">
      <c r="A30" s="30" t="s">
        <v>729</v>
      </c>
      <c r="B30" s="18"/>
      <c r="C30" s="18"/>
      <c r="D30" s="18"/>
      <c r="E30" s="18"/>
      <c r="F30" s="18"/>
      <c r="G30" s="18"/>
      <c r="H30" s="18"/>
    </row>
    <row r="31" spans="1:35" s="73" customFormat="1" ht="10.5" customHeight="1">
      <c r="A31" s="30"/>
      <c r="B31" s="33"/>
      <c r="C31" s="33"/>
      <c r="D31" s="33"/>
      <c r="E31" s="33"/>
      <c r="F31" s="33"/>
      <c r="G31" s="33"/>
      <c r="H31" s="33"/>
      <c r="I31" s="33"/>
      <c r="J31" s="33"/>
      <c r="K31" s="33"/>
      <c r="L31" s="33"/>
    </row>
    <row r="32" spans="1:35" s="73" customFormat="1">
      <c r="A32" s="18"/>
      <c r="B32" s="24"/>
      <c r="C32" s="24"/>
      <c r="D32" s="24"/>
      <c r="E32" s="24"/>
      <c r="F32" s="24"/>
      <c r="G32" s="24"/>
      <c r="H32" s="24"/>
      <c r="I32" s="7"/>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BFB4CCCC-C30A-4B1A-B14E-41BA344D45AB}"/>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D35ED-8375-4494-BC4A-7E584E468F0B}">
  <dimension ref="A1:O36"/>
  <sheetViews>
    <sheetView showGridLines="0" zoomScaleNormal="100" workbookViewId="0"/>
  </sheetViews>
  <sheetFormatPr baseColWidth="10" defaultRowHeight="13.2"/>
  <cols>
    <col min="1" max="1" width="44" style="7" customWidth="1"/>
    <col min="2" max="2" width="21.88671875" style="7" customWidth="1"/>
    <col min="3" max="4" width="21.5546875" style="7" customWidth="1"/>
    <col min="5" max="5" width="21" style="7" customWidth="1"/>
    <col min="6" max="6" width="22.44140625" style="7" customWidth="1"/>
    <col min="7" max="7" width="13.44140625" style="7" customWidth="1"/>
    <col min="8" max="8" width="19.5546875" style="7" customWidth="1"/>
    <col min="9" max="16384" width="11.5546875" style="7"/>
  </cols>
  <sheetData>
    <row r="1" spans="1:15" s="575" customFormat="1" ht="18" customHeight="1">
      <c r="A1" s="1401" t="s">
        <v>1230</v>
      </c>
      <c r="B1" s="273"/>
      <c r="C1" s="273"/>
      <c r="D1" s="273"/>
      <c r="E1" s="273"/>
      <c r="F1" s="273"/>
    </row>
    <row r="2" spans="1:15" s="41" customFormat="1" ht="24.9" customHeight="1">
      <c r="A2" s="167" t="s">
        <v>669</v>
      </c>
      <c r="B2" s="167"/>
      <c r="C2" s="167"/>
      <c r="D2" s="167"/>
      <c r="E2" s="167"/>
      <c r="F2" s="167"/>
      <c r="H2" s="576"/>
    </row>
    <row r="3" spans="1:15" s="43" customFormat="1" ht="18" customHeight="1">
      <c r="A3" s="169">
        <v>45504</v>
      </c>
      <c r="B3" s="169"/>
      <c r="C3" s="169"/>
      <c r="D3" s="169"/>
      <c r="E3" s="169"/>
      <c r="F3" s="169"/>
      <c r="H3" s="577"/>
    </row>
    <row r="4" spans="1:15" s="383" customFormat="1" ht="18" customHeight="1">
      <c r="A4" s="170" t="s">
        <v>173</v>
      </c>
      <c r="B4" s="170"/>
      <c r="C4" s="170"/>
      <c r="D4" s="170"/>
      <c r="E4" s="170"/>
      <c r="F4" s="170"/>
      <c r="H4" s="578"/>
    </row>
    <row r="5" spans="1:15" ht="7.5" customHeight="1" thickBot="1">
      <c r="A5" s="44"/>
      <c r="B5" s="44"/>
      <c r="C5" s="44"/>
      <c r="D5" s="44"/>
      <c r="E5" s="44"/>
      <c r="F5" s="44"/>
      <c r="G5" s="44"/>
      <c r="H5" s="44"/>
    </row>
    <row r="6" spans="1:15" s="35" customFormat="1" ht="35.1" customHeight="1">
      <c r="A6" s="46" t="s">
        <v>1</v>
      </c>
      <c r="B6" s="46" t="s">
        <v>670</v>
      </c>
      <c r="C6" s="46"/>
      <c r="D6" s="46" t="s">
        <v>671</v>
      </c>
      <c r="E6" s="46"/>
      <c r="F6" s="46" t="s">
        <v>672</v>
      </c>
    </row>
    <row r="7" spans="1:15" s="35" customFormat="1" ht="35.1" customHeight="1">
      <c r="A7" s="579"/>
      <c r="B7" s="580" t="s">
        <v>673</v>
      </c>
      <c r="C7" s="580" t="s">
        <v>674</v>
      </c>
      <c r="D7" s="580" t="s">
        <v>673</v>
      </c>
      <c r="E7" s="580" t="s">
        <v>674</v>
      </c>
      <c r="F7" s="579"/>
    </row>
    <row r="8" spans="1:15" s="35" customFormat="1" ht="7.5" customHeight="1">
      <c r="A8" s="407"/>
      <c r="B8" s="581"/>
      <c r="C8" s="581"/>
      <c r="D8" s="581"/>
      <c r="E8" s="581"/>
      <c r="F8" s="407"/>
    </row>
    <row r="9" spans="1:15" s="35" customFormat="1" ht="8.25" customHeight="1">
      <c r="A9" s="582"/>
      <c r="B9" s="583"/>
      <c r="C9" s="583"/>
      <c r="D9" s="583"/>
      <c r="E9" s="583"/>
      <c r="F9" s="584"/>
    </row>
    <row r="10" spans="1:15" s="24" customFormat="1" ht="20.100000000000001" customHeight="1">
      <c r="A10" s="288" t="s">
        <v>29</v>
      </c>
      <c r="B10" s="585">
        <v>1.104834598938778</v>
      </c>
      <c r="C10" s="585">
        <v>29.414086714134115</v>
      </c>
      <c r="D10" s="585">
        <v>17.879231803745053</v>
      </c>
      <c r="E10" s="585">
        <v>51.601846883182056</v>
      </c>
      <c r="F10" s="586">
        <v>6236845.1409999998</v>
      </c>
      <c r="G10" s="587"/>
      <c r="H10" s="588"/>
      <c r="I10" s="588"/>
      <c r="J10" s="588"/>
      <c r="K10" s="588"/>
      <c r="L10" s="588"/>
      <c r="M10" s="588"/>
      <c r="N10" s="588"/>
      <c r="O10" s="588"/>
    </row>
    <row r="11" spans="1:15" s="24" customFormat="1" ht="20.100000000000001" customHeight="1">
      <c r="A11" s="288" t="s">
        <v>30</v>
      </c>
      <c r="B11" s="585">
        <v>7.9552364166631199E-3</v>
      </c>
      <c r="C11" s="585">
        <v>99.992044763583337</v>
      </c>
      <c r="D11" s="585" t="s">
        <v>131</v>
      </c>
      <c r="E11" s="585" t="s">
        <v>131</v>
      </c>
      <c r="F11" s="586">
        <v>130832.064</v>
      </c>
      <c r="G11" s="587"/>
      <c r="H11" s="588"/>
      <c r="I11" s="588"/>
      <c r="J11" s="588"/>
      <c r="K11" s="588"/>
      <c r="L11" s="588"/>
      <c r="M11" s="588"/>
      <c r="N11" s="588"/>
      <c r="O11" s="588"/>
    </row>
    <row r="12" spans="1:15" s="24" customFormat="1" ht="20.100000000000001" customHeight="1">
      <c r="A12" s="288" t="s">
        <v>31</v>
      </c>
      <c r="B12" s="585">
        <v>0.69649040609255941</v>
      </c>
      <c r="C12" s="585">
        <v>43.011164644896482</v>
      </c>
      <c r="D12" s="585">
        <v>51.068666903316753</v>
      </c>
      <c r="E12" s="585">
        <v>5.2236780456941956</v>
      </c>
      <c r="F12" s="586">
        <v>10673513.856000001</v>
      </c>
      <c r="G12" s="587"/>
      <c r="H12" s="588"/>
      <c r="I12" s="588"/>
      <c r="J12" s="588"/>
      <c r="K12" s="588"/>
      <c r="L12" s="588"/>
      <c r="M12" s="588"/>
      <c r="N12" s="588"/>
      <c r="O12" s="588"/>
    </row>
    <row r="13" spans="1:15" s="24" customFormat="1" ht="20.100000000000001" customHeight="1">
      <c r="A13" s="288" t="s">
        <v>32</v>
      </c>
      <c r="B13" s="585">
        <v>3.5274906949146709</v>
      </c>
      <c r="C13" s="585">
        <v>84.302666407629729</v>
      </c>
      <c r="D13" s="585">
        <v>1.587370812711602</v>
      </c>
      <c r="E13" s="585">
        <v>10.582472084744012</v>
      </c>
      <c r="F13" s="586">
        <v>1053723.5449999999</v>
      </c>
      <c r="G13" s="587"/>
      <c r="H13" s="588"/>
      <c r="I13" s="588"/>
      <c r="J13" s="588"/>
      <c r="K13" s="588"/>
      <c r="L13" s="588"/>
      <c r="M13" s="588"/>
      <c r="N13" s="588"/>
      <c r="O13" s="588"/>
    </row>
    <row r="14" spans="1:15" s="24" customFormat="1" ht="20.100000000000001" customHeight="1">
      <c r="A14" s="288" t="s">
        <v>33</v>
      </c>
      <c r="B14" s="585" t="s">
        <v>131</v>
      </c>
      <c r="C14" s="585">
        <v>39.695900837029271</v>
      </c>
      <c r="D14" s="585">
        <v>47.860396161087884</v>
      </c>
      <c r="E14" s="585">
        <v>12.443703001882851</v>
      </c>
      <c r="F14" s="586">
        <v>1941584.43</v>
      </c>
      <c r="G14" s="587"/>
      <c r="H14" s="588"/>
      <c r="I14" s="588"/>
      <c r="J14" s="588"/>
      <c r="K14" s="588"/>
      <c r="L14" s="588"/>
      <c r="M14" s="588"/>
      <c r="N14" s="588"/>
      <c r="O14" s="588"/>
    </row>
    <row r="15" spans="1:15" s="24" customFormat="1" ht="20.100000000000001" customHeight="1">
      <c r="A15" s="288" t="s">
        <v>34</v>
      </c>
      <c r="B15" s="585" t="s">
        <v>131</v>
      </c>
      <c r="C15" s="585">
        <v>12.447616774161357</v>
      </c>
      <c r="D15" s="585">
        <v>10.548640733035494</v>
      </c>
      <c r="E15" s="585">
        <v>77.003742492803156</v>
      </c>
      <c r="F15" s="586">
        <v>7144016.4100000001</v>
      </c>
      <c r="G15" s="587"/>
      <c r="H15" s="588"/>
      <c r="I15" s="588"/>
      <c r="J15" s="588"/>
      <c r="K15" s="588"/>
      <c r="L15" s="588"/>
      <c r="M15" s="588"/>
      <c r="N15" s="588"/>
      <c r="O15" s="588"/>
    </row>
    <row r="16" spans="1:15" s="24" customFormat="1" ht="20.100000000000001" customHeight="1">
      <c r="A16" s="288" t="s">
        <v>35</v>
      </c>
      <c r="B16" s="585" t="s">
        <v>131</v>
      </c>
      <c r="C16" s="585" t="s">
        <v>131</v>
      </c>
      <c r="D16" s="585">
        <v>100</v>
      </c>
      <c r="E16" s="585" t="s">
        <v>131</v>
      </c>
      <c r="F16" s="586">
        <v>312619.19699999999</v>
      </c>
      <c r="G16" s="587"/>
      <c r="H16" s="588"/>
      <c r="I16" s="588"/>
      <c r="J16" s="588"/>
      <c r="K16" s="588"/>
      <c r="L16" s="588"/>
      <c r="M16" s="588"/>
      <c r="N16" s="588"/>
      <c r="O16" s="588"/>
    </row>
    <row r="17" spans="1:15" s="24" customFormat="1" ht="20.100000000000001" customHeight="1">
      <c r="A17" s="288" t="s">
        <v>36</v>
      </c>
      <c r="B17" s="585">
        <v>24.070415034409987</v>
      </c>
      <c r="C17" s="585">
        <v>28.574990719325626</v>
      </c>
      <c r="D17" s="585">
        <v>40.854944077152368</v>
      </c>
      <c r="E17" s="585">
        <v>6.499650194092423</v>
      </c>
      <c r="F17" s="586">
        <v>4003138.5109999999</v>
      </c>
      <c r="G17" s="587"/>
      <c r="H17" s="588"/>
      <c r="I17" s="588"/>
      <c r="J17" s="588"/>
      <c r="K17" s="588"/>
      <c r="L17" s="588"/>
      <c r="M17" s="588"/>
      <c r="N17" s="588"/>
      <c r="O17" s="588"/>
    </row>
    <row r="18" spans="1:15" s="24" customFormat="1" ht="20.100000000000001" customHeight="1">
      <c r="A18" s="288" t="s">
        <v>37</v>
      </c>
      <c r="B18" s="585">
        <v>69.289766074742616</v>
      </c>
      <c r="C18" s="585">
        <v>7.1902090853048139E-3</v>
      </c>
      <c r="D18" s="585">
        <v>30.711086632328811</v>
      </c>
      <c r="E18" s="585">
        <v>-8.0429161567227656E-3</v>
      </c>
      <c r="F18" s="586">
        <v>1848583.2390000001</v>
      </c>
      <c r="G18" s="587"/>
      <c r="H18" s="588"/>
      <c r="I18" s="588"/>
      <c r="J18" s="588"/>
      <c r="K18" s="588"/>
      <c r="L18" s="588"/>
      <c r="M18" s="588"/>
      <c r="N18" s="588"/>
      <c r="O18" s="588"/>
    </row>
    <row r="19" spans="1:15" s="24" customFormat="1" ht="20.100000000000001" customHeight="1">
      <c r="A19" s="288" t="s">
        <v>38</v>
      </c>
      <c r="B19" s="585" t="s">
        <v>131</v>
      </c>
      <c r="C19" s="585">
        <v>100</v>
      </c>
      <c r="D19" s="585" t="s">
        <v>131</v>
      </c>
      <c r="E19" s="585" t="s">
        <v>131</v>
      </c>
      <c r="F19" s="586">
        <v>216399.54699999999</v>
      </c>
      <c r="G19" s="587"/>
      <c r="H19" s="588"/>
      <c r="I19" s="588"/>
      <c r="J19" s="588"/>
      <c r="K19" s="588"/>
      <c r="L19" s="588"/>
      <c r="M19" s="588"/>
      <c r="N19" s="588"/>
      <c r="O19" s="588"/>
    </row>
    <row r="20" spans="1:15" s="24" customFormat="1" ht="20.100000000000001" customHeight="1">
      <c r="A20" s="26" t="s">
        <v>39</v>
      </c>
      <c r="B20" s="585" t="s">
        <v>131</v>
      </c>
      <c r="C20" s="585">
        <v>100</v>
      </c>
      <c r="D20" s="585" t="s">
        <v>131</v>
      </c>
      <c r="E20" s="585" t="s">
        <v>131</v>
      </c>
      <c r="F20" s="586">
        <v>49.526000000000003</v>
      </c>
      <c r="G20" s="587"/>
      <c r="H20" s="588"/>
      <c r="I20" s="588"/>
      <c r="J20" s="588"/>
      <c r="K20" s="588"/>
      <c r="L20" s="588"/>
      <c r="M20" s="588"/>
      <c r="N20" s="588"/>
      <c r="O20" s="588"/>
    </row>
    <row r="21" spans="1:15" s="24" customFormat="1" ht="20.100000000000001" customHeight="1">
      <c r="A21" s="26" t="s">
        <v>115</v>
      </c>
      <c r="B21" s="585">
        <v>9.6413420748168157</v>
      </c>
      <c r="C21" s="585" t="s">
        <v>131</v>
      </c>
      <c r="D21" s="585">
        <v>29.811029695333591</v>
      </c>
      <c r="E21" s="585">
        <v>60.547628229849593</v>
      </c>
      <c r="F21" s="586">
        <v>963818.1</v>
      </c>
      <c r="G21" s="587"/>
      <c r="H21" s="588"/>
      <c r="I21" s="588"/>
      <c r="J21" s="588"/>
      <c r="K21" s="588"/>
      <c r="L21" s="588"/>
      <c r="M21" s="588"/>
      <c r="N21" s="588"/>
      <c r="O21" s="588"/>
    </row>
    <row r="22" spans="1:15" s="24" customFormat="1" ht="20.100000000000001" customHeight="1">
      <c r="A22" s="26" t="s">
        <v>150</v>
      </c>
      <c r="B22" s="585" t="s">
        <v>131</v>
      </c>
      <c r="C22" s="585" t="s">
        <v>131</v>
      </c>
      <c r="D22" s="585" t="s">
        <v>131</v>
      </c>
      <c r="E22" s="585" t="s">
        <v>131</v>
      </c>
      <c r="F22" s="586" t="s">
        <v>131</v>
      </c>
      <c r="G22" s="587"/>
      <c r="H22" s="588"/>
      <c r="I22" s="588"/>
      <c r="J22" s="588"/>
      <c r="K22" s="588"/>
      <c r="L22" s="588"/>
      <c r="M22" s="588"/>
      <c r="N22" s="588"/>
      <c r="O22" s="588"/>
    </row>
    <row r="23" spans="1:15" s="24" customFormat="1" ht="20.100000000000001" customHeight="1">
      <c r="A23" s="27" t="s">
        <v>42</v>
      </c>
      <c r="B23" s="585" t="s">
        <v>131</v>
      </c>
      <c r="C23" s="585">
        <v>100</v>
      </c>
      <c r="D23" s="585" t="s">
        <v>131</v>
      </c>
      <c r="E23" s="585" t="s">
        <v>131</v>
      </c>
      <c r="F23" s="586">
        <v>33089.620000000003</v>
      </c>
      <c r="G23" s="587"/>
      <c r="H23" s="588"/>
      <c r="I23" s="588"/>
      <c r="J23" s="588"/>
      <c r="K23" s="588"/>
      <c r="L23" s="588"/>
      <c r="M23" s="588"/>
      <c r="N23" s="588"/>
      <c r="O23" s="588"/>
    </row>
    <row r="24" spans="1:15" s="24" customFormat="1" ht="20.100000000000001" customHeight="1">
      <c r="A24" s="26" t="s">
        <v>43</v>
      </c>
      <c r="B24" s="585" t="s">
        <v>131</v>
      </c>
      <c r="C24" s="585" t="s">
        <v>131</v>
      </c>
      <c r="D24" s="585">
        <v>82</v>
      </c>
      <c r="E24" s="585">
        <v>18</v>
      </c>
      <c r="F24" s="586">
        <v>371700</v>
      </c>
      <c r="G24" s="587"/>
      <c r="H24" s="588"/>
      <c r="I24" s="588"/>
      <c r="J24" s="588"/>
      <c r="K24" s="588"/>
      <c r="L24" s="588"/>
      <c r="M24" s="588"/>
      <c r="N24" s="588"/>
      <c r="O24" s="588"/>
    </row>
    <row r="25" spans="1:15" s="24" customFormat="1" ht="20.100000000000001" customHeight="1">
      <c r="A25" s="26" t="s">
        <v>44</v>
      </c>
      <c r="B25" s="585" t="s">
        <v>131</v>
      </c>
      <c r="C25" s="585" t="s">
        <v>131</v>
      </c>
      <c r="D25" s="585" t="s">
        <v>131</v>
      </c>
      <c r="E25" s="585" t="s">
        <v>131</v>
      </c>
      <c r="F25" s="586" t="s">
        <v>131</v>
      </c>
      <c r="G25" s="587"/>
      <c r="H25" s="588"/>
      <c r="I25" s="588"/>
      <c r="J25" s="588"/>
      <c r="K25" s="588"/>
      <c r="L25" s="588"/>
      <c r="M25" s="588"/>
      <c r="N25" s="588"/>
      <c r="O25" s="588"/>
    </row>
    <row r="26" spans="1:15" s="24" customFormat="1" ht="20.100000000000001" customHeight="1">
      <c r="A26" s="26" t="s">
        <v>45</v>
      </c>
      <c r="B26" s="585" t="s">
        <v>131</v>
      </c>
      <c r="C26" s="585" t="s">
        <v>131</v>
      </c>
      <c r="D26" s="585">
        <v>47.808764940239044</v>
      </c>
      <c r="E26" s="585">
        <v>52.191235059760956</v>
      </c>
      <c r="F26" s="586">
        <v>233241.75</v>
      </c>
      <c r="G26" s="587"/>
      <c r="H26" s="588"/>
      <c r="I26" s="588"/>
      <c r="J26" s="588"/>
      <c r="K26" s="588"/>
      <c r="L26" s="588"/>
      <c r="M26" s="588"/>
      <c r="N26" s="588"/>
      <c r="O26" s="588"/>
    </row>
    <row r="27" spans="1:15" s="471" customFormat="1" ht="30" customHeight="1" thickBot="1">
      <c r="A27" s="363" t="s">
        <v>46</v>
      </c>
      <c r="B27" s="589">
        <v>7.1603452294955368</v>
      </c>
      <c r="C27" s="589">
        <v>29.855141437414506</v>
      </c>
      <c r="D27" s="589">
        <v>32.661863478699779</v>
      </c>
      <c r="E27" s="589">
        <v>30.322649857234076</v>
      </c>
      <c r="F27" s="590">
        <v>35163154.935999997</v>
      </c>
      <c r="G27" s="587"/>
      <c r="H27" s="591"/>
      <c r="I27" s="591"/>
      <c r="J27" s="591"/>
      <c r="K27" s="591"/>
      <c r="L27" s="591"/>
      <c r="M27" s="591"/>
      <c r="N27" s="591"/>
      <c r="O27" s="591"/>
    </row>
    <row r="28" spans="1:15" ht="5.25" customHeight="1">
      <c r="A28" s="18"/>
      <c r="B28" s="592"/>
      <c r="C28" s="592"/>
      <c r="D28" s="592"/>
      <c r="E28" s="592"/>
      <c r="F28" s="37"/>
      <c r="G28" s="593"/>
      <c r="H28" s="594"/>
    </row>
    <row r="29" spans="1:15">
      <c r="A29" s="26" t="s">
        <v>675</v>
      </c>
      <c r="B29" s="18"/>
      <c r="C29" s="18"/>
      <c r="D29" s="18"/>
      <c r="E29" s="18"/>
      <c r="F29" s="595"/>
      <c r="H29" s="596"/>
    </row>
    <row r="30" spans="1:15">
      <c r="A30" s="30"/>
      <c r="B30" s="33"/>
      <c r="C30" s="33"/>
      <c r="D30" s="33"/>
      <c r="E30" s="33"/>
      <c r="F30" s="33"/>
      <c r="G30" s="33"/>
      <c r="H30" s="33"/>
      <c r="I30" s="33"/>
      <c r="J30" s="33"/>
      <c r="K30" s="33"/>
      <c r="L30" s="33"/>
    </row>
    <row r="31" spans="1:15">
      <c r="A31" s="18"/>
      <c r="B31" s="24"/>
      <c r="C31" s="24"/>
      <c r="D31" s="24"/>
      <c r="E31" s="24"/>
      <c r="F31" s="24"/>
      <c r="G31" s="24"/>
      <c r="H31" s="24"/>
    </row>
    <row r="32" spans="1:15">
      <c r="F32" s="8"/>
      <c r="H32" s="596"/>
    </row>
    <row r="33" spans="8:8">
      <c r="H33" s="596"/>
    </row>
    <row r="34" spans="8:8">
      <c r="H34" s="596"/>
    </row>
    <row r="35" spans="8:8">
      <c r="H35" s="596"/>
    </row>
    <row r="36" spans="8:8">
      <c r="H36" s="596"/>
    </row>
  </sheetData>
  <mergeCells count="8">
    <mergeCell ref="A6:A8"/>
    <mergeCell ref="B6:C6"/>
    <mergeCell ref="D6:E6"/>
    <mergeCell ref="F6:F8"/>
    <mergeCell ref="B7:B8"/>
    <mergeCell ref="C7:C8"/>
    <mergeCell ref="D7:D8"/>
    <mergeCell ref="E7:E8"/>
  </mergeCells>
  <hyperlinks>
    <hyperlink ref="A1" location="Índice!A1" display="Volver al Índice" xr:uid="{E19828A2-E844-41A7-869D-A2406AA85F2E}"/>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81AFD-103C-439D-9F52-A3ECBF48A443}">
  <dimension ref="A1:J203"/>
  <sheetViews>
    <sheetView showGridLines="0" zoomScale="115" zoomScaleNormal="115" workbookViewId="0"/>
  </sheetViews>
  <sheetFormatPr baseColWidth="10" defaultColWidth="11.44140625" defaultRowHeight="13.2"/>
  <cols>
    <col min="1" max="1" width="34" style="720" customWidth="1"/>
    <col min="2" max="2" width="17.6640625" style="720" customWidth="1"/>
    <col min="3" max="3" width="15.33203125" style="720" customWidth="1"/>
    <col min="4" max="5" width="17.6640625" style="720" customWidth="1"/>
    <col min="6" max="6" width="13.88671875" style="720" bestFit="1" customWidth="1"/>
    <col min="7" max="10" width="11.44140625" style="720"/>
    <col min="11" max="11" width="19.33203125" style="720" customWidth="1"/>
    <col min="12" max="256" width="11.44140625" style="720"/>
    <col min="257" max="257" width="34" style="720" customWidth="1"/>
    <col min="258" max="258" width="17.6640625" style="720" customWidth="1"/>
    <col min="259" max="259" width="15.33203125" style="720" customWidth="1"/>
    <col min="260" max="261" width="17.6640625" style="720" customWidth="1"/>
    <col min="262" max="262" width="13.88671875" style="720" bestFit="1" customWidth="1"/>
    <col min="263" max="266" width="11.44140625" style="720"/>
    <col min="267" max="267" width="19.33203125" style="720" customWidth="1"/>
    <col min="268" max="512" width="11.44140625" style="720"/>
    <col min="513" max="513" width="34" style="720" customWidth="1"/>
    <col min="514" max="514" width="17.6640625" style="720" customWidth="1"/>
    <col min="515" max="515" width="15.33203125" style="720" customWidth="1"/>
    <col min="516" max="517" width="17.6640625" style="720" customWidth="1"/>
    <col min="518" max="518" width="13.88671875" style="720" bestFit="1" customWidth="1"/>
    <col min="519" max="522" width="11.44140625" style="720"/>
    <col min="523" max="523" width="19.33203125" style="720" customWidth="1"/>
    <col min="524" max="768" width="11.44140625" style="720"/>
    <col min="769" max="769" width="34" style="720" customWidth="1"/>
    <col min="770" max="770" width="17.6640625" style="720" customWidth="1"/>
    <col min="771" max="771" width="15.33203125" style="720" customWidth="1"/>
    <col min="772" max="773" width="17.6640625" style="720" customWidth="1"/>
    <col min="774" max="774" width="13.88671875" style="720" bestFit="1" customWidth="1"/>
    <col min="775" max="778" width="11.44140625" style="720"/>
    <col min="779" max="779" width="19.33203125" style="720" customWidth="1"/>
    <col min="780" max="1024" width="11.44140625" style="720"/>
    <col min="1025" max="1025" width="34" style="720" customWidth="1"/>
    <col min="1026" max="1026" width="17.6640625" style="720" customWidth="1"/>
    <col min="1027" max="1027" width="15.33203125" style="720" customWidth="1"/>
    <col min="1028" max="1029" width="17.6640625" style="720" customWidth="1"/>
    <col min="1030" max="1030" width="13.88671875" style="720" bestFit="1" customWidth="1"/>
    <col min="1031" max="1034" width="11.44140625" style="720"/>
    <col min="1035" max="1035" width="19.33203125" style="720" customWidth="1"/>
    <col min="1036" max="1280" width="11.44140625" style="720"/>
    <col min="1281" max="1281" width="34" style="720" customWidth="1"/>
    <col min="1282" max="1282" width="17.6640625" style="720" customWidth="1"/>
    <col min="1283" max="1283" width="15.33203125" style="720" customWidth="1"/>
    <col min="1284" max="1285" width="17.6640625" style="720" customWidth="1"/>
    <col min="1286" max="1286" width="13.88671875" style="720" bestFit="1" customWidth="1"/>
    <col min="1287" max="1290" width="11.44140625" style="720"/>
    <col min="1291" max="1291" width="19.33203125" style="720" customWidth="1"/>
    <col min="1292" max="1536" width="11.44140625" style="720"/>
    <col min="1537" max="1537" width="34" style="720" customWidth="1"/>
    <col min="1538" max="1538" width="17.6640625" style="720" customWidth="1"/>
    <col min="1539" max="1539" width="15.33203125" style="720" customWidth="1"/>
    <col min="1540" max="1541" width="17.6640625" style="720" customWidth="1"/>
    <col min="1542" max="1542" width="13.88671875" style="720" bestFit="1" customWidth="1"/>
    <col min="1543" max="1546" width="11.44140625" style="720"/>
    <col min="1547" max="1547" width="19.33203125" style="720" customWidth="1"/>
    <col min="1548" max="1792" width="11.44140625" style="720"/>
    <col min="1793" max="1793" width="34" style="720" customWidth="1"/>
    <col min="1794" max="1794" width="17.6640625" style="720" customWidth="1"/>
    <col min="1795" max="1795" width="15.33203125" style="720" customWidth="1"/>
    <col min="1796" max="1797" width="17.6640625" style="720" customWidth="1"/>
    <col min="1798" max="1798" width="13.88671875" style="720" bestFit="1" customWidth="1"/>
    <col min="1799" max="1802" width="11.44140625" style="720"/>
    <col min="1803" max="1803" width="19.33203125" style="720" customWidth="1"/>
    <col min="1804" max="2048" width="11.44140625" style="720"/>
    <col min="2049" max="2049" width="34" style="720" customWidth="1"/>
    <col min="2050" max="2050" width="17.6640625" style="720" customWidth="1"/>
    <col min="2051" max="2051" width="15.33203125" style="720" customWidth="1"/>
    <col min="2052" max="2053" width="17.6640625" style="720" customWidth="1"/>
    <col min="2054" max="2054" width="13.88671875" style="720" bestFit="1" customWidth="1"/>
    <col min="2055" max="2058" width="11.44140625" style="720"/>
    <col min="2059" max="2059" width="19.33203125" style="720" customWidth="1"/>
    <col min="2060" max="2304" width="11.44140625" style="720"/>
    <col min="2305" max="2305" width="34" style="720" customWidth="1"/>
    <col min="2306" max="2306" width="17.6640625" style="720" customWidth="1"/>
    <col min="2307" max="2307" width="15.33203125" style="720" customWidth="1"/>
    <col min="2308" max="2309" width="17.6640625" style="720" customWidth="1"/>
    <col min="2310" max="2310" width="13.88671875" style="720" bestFit="1" customWidth="1"/>
    <col min="2311" max="2314" width="11.44140625" style="720"/>
    <col min="2315" max="2315" width="19.33203125" style="720" customWidth="1"/>
    <col min="2316" max="2560" width="11.44140625" style="720"/>
    <col min="2561" max="2561" width="34" style="720" customWidth="1"/>
    <col min="2562" max="2562" width="17.6640625" style="720" customWidth="1"/>
    <col min="2563" max="2563" width="15.33203125" style="720" customWidth="1"/>
    <col min="2564" max="2565" width="17.6640625" style="720" customWidth="1"/>
    <col min="2566" max="2566" width="13.88671875" style="720" bestFit="1" customWidth="1"/>
    <col min="2567" max="2570" width="11.44140625" style="720"/>
    <col min="2571" max="2571" width="19.33203125" style="720" customWidth="1"/>
    <col min="2572" max="2816" width="11.44140625" style="720"/>
    <col min="2817" max="2817" width="34" style="720" customWidth="1"/>
    <col min="2818" max="2818" width="17.6640625" style="720" customWidth="1"/>
    <col min="2819" max="2819" width="15.33203125" style="720" customWidth="1"/>
    <col min="2820" max="2821" width="17.6640625" style="720" customWidth="1"/>
    <col min="2822" max="2822" width="13.88671875" style="720" bestFit="1" customWidth="1"/>
    <col min="2823" max="2826" width="11.44140625" style="720"/>
    <col min="2827" max="2827" width="19.33203125" style="720" customWidth="1"/>
    <col min="2828" max="3072" width="11.44140625" style="720"/>
    <col min="3073" max="3073" width="34" style="720" customWidth="1"/>
    <col min="3074" max="3074" width="17.6640625" style="720" customWidth="1"/>
    <col min="3075" max="3075" width="15.33203125" style="720" customWidth="1"/>
    <col min="3076" max="3077" width="17.6640625" style="720" customWidth="1"/>
    <col min="3078" max="3078" width="13.88671875" style="720" bestFit="1" customWidth="1"/>
    <col min="3079" max="3082" width="11.44140625" style="720"/>
    <col min="3083" max="3083" width="19.33203125" style="720" customWidth="1"/>
    <col min="3084" max="3328" width="11.44140625" style="720"/>
    <col min="3329" max="3329" width="34" style="720" customWidth="1"/>
    <col min="3330" max="3330" width="17.6640625" style="720" customWidth="1"/>
    <col min="3331" max="3331" width="15.33203125" style="720" customWidth="1"/>
    <col min="3332" max="3333" width="17.6640625" style="720" customWidth="1"/>
    <col min="3334" max="3334" width="13.88671875" style="720" bestFit="1" customWidth="1"/>
    <col min="3335" max="3338" width="11.44140625" style="720"/>
    <col min="3339" max="3339" width="19.33203125" style="720" customWidth="1"/>
    <col min="3340" max="3584" width="11.44140625" style="720"/>
    <col min="3585" max="3585" width="34" style="720" customWidth="1"/>
    <col min="3586" max="3586" width="17.6640625" style="720" customWidth="1"/>
    <col min="3587" max="3587" width="15.33203125" style="720" customWidth="1"/>
    <col min="3588" max="3589" width="17.6640625" style="720" customWidth="1"/>
    <col min="3590" max="3590" width="13.88671875" style="720" bestFit="1" customWidth="1"/>
    <col min="3591" max="3594" width="11.44140625" style="720"/>
    <col min="3595" max="3595" width="19.33203125" style="720" customWidth="1"/>
    <col min="3596" max="3840" width="11.44140625" style="720"/>
    <col min="3841" max="3841" width="34" style="720" customWidth="1"/>
    <col min="3842" max="3842" width="17.6640625" style="720" customWidth="1"/>
    <col min="3843" max="3843" width="15.33203125" style="720" customWidth="1"/>
    <col min="3844" max="3845" width="17.6640625" style="720" customWidth="1"/>
    <col min="3846" max="3846" width="13.88671875" style="720" bestFit="1" customWidth="1"/>
    <col min="3847" max="3850" width="11.44140625" style="720"/>
    <col min="3851" max="3851" width="19.33203125" style="720" customWidth="1"/>
    <col min="3852" max="4096" width="11.44140625" style="720"/>
    <col min="4097" max="4097" width="34" style="720" customWidth="1"/>
    <col min="4098" max="4098" width="17.6640625" style="720" customWidth="1"/>
    <col min="4099" max="4099" width="15.33203125" style="720" customWidth="1"/>
    <col min="4100" max="4101" width="17.6640625" style="720" customWidth="1"/>
    <col min="4102" max="4102" width="13.88671875" style="720" bestFit="1" customWidth="1"/>
    <col min="4103" max="4106" width="11.44140625" style="720"/>
    <col min="4107" max="4107" width="19.33203125" style="720" customWidth="1"/>
    <col min="4108" max="4352" width="11.44140625" style="720"/>
    <col min="4353" max="4353" width="34" style="720" customWidth="1"/>
    <col min="4354" max="4354" width="17.6640625" style="720" customWidth="1"/>
    <col min="4355" max="4355" width="15.33203125" style="720" customWidth="1"/>
    <col min="4356" max="4357" width="17.6640625" style="720" customWidth="1"/>
    <col min="4358" max="4358" width="13.88671875" style="720" bestFit="1" customWidth="1"/>
    <col min="4359" max="4362" width="11.44140625" style="720"/>
    <col min="4363" max="4363" width="19.33203125" style="720" customWidth="1"/>
    <col min="4364" max="4608" width="11.44140625" style="720"/>
    <col min="4609" max="4609" width="34" style="720" customWidth="1"/>
    <col min="4610" max="4610" width="17.6640625" style="720" customWidth="1"/>
    <col min="4611" max="4611" width="15.33203125" style="720" customWidth="1"/>
    <col min="4612" max="4613" width="17.6640625" style="720" customWidth="1"/>
    <col min="4614" max="4614" width="13.88671875" style="720" bestFit="1" customWidth="1"/>
    <col min="4615" max="4618" width="11.44140625" style="720"/>
    <col min="4619" max="4619" width="19.33203125" style="720" customWidth="1"/>
    <col min="4620" max="4864" width="11.44140625" style="720"/>
    <col min="4865" max="4865" width="34" style="720" customWidth="1"/>
    <col min="4866" max="4866" width="17.6640625" style="720" customWidth="1"/>
    <col min="4867" max="4867" width="15.33203125" style="720" customWidth="1"/>
    <col min="4868" max="4869" width="17.6640625" style="720" customWidth="1"/>
    <col min="4870" max="4870" width="13.88671875" style="720" bestFit="1" customWidth="1"/>
    <col min="4871" max="4874" width="11.44140625" style="720"/>
    <col min="4875" max="4875" width="19.33203125" style="720" customWidth="1"/>
    <col min="4876" max="5120" width="11.44140625" style="720"/>
    <col min="5121" max="5121" width="34" style="720" customWidth="1"/>
    <col min="5122" max="5122" width="17.6640625" style="720" customWidth="1"/>
    <col min="5123" max="5123" width="15.33203125" style="720" customWidth="1"/>
    <col min="5124" max="5125" width="17.6640625" style="720" customWidth="1"/>
    <col min="5126" max="5126" width="13.88671875" style="720" bestFit="1" customWidth="1"/>
    <col min="5127" max="5130" width="11.44140625" style="720"/>
    <col min="5131" max="5131" width="19.33203125" style="720" customWidth="1"/>
    <col min="5132" max="5376" width="11.44140625" style="720"/>
    <col min="5377" max="5377" width="34" style="720" customWidth="1"/>
    <col min="5378" max="5378" width="17.6640625" style="720" customWidth="1"/>
    <col min="5379" max="5379" width="15.33203125" style="720" customWidth="1"/>
    <col min="5380" max="5381" width="17.6640625" style="720" customWidth="1"/>
    <col min="5382" max="5382" width="13.88671875" style="720" bestFit="1" customWidth="1"/>
    <col min="5383" max="5386" width="11.44140625" style="720"/>
    <col min="5387" max="5387" width="19.33203125" style="720" customWidth="1"/>
    <col min="5388" max="5632" width="11.44140625" style="720"/>
    <col min="5633" max="5633" width="34" style="720" customWidth="1"/>
    <col min="5634" max="5634" width="17.6640625" style="720" customWidth="1"/>
    <col min="5635" max="5635" width="15.33203125" style="720" customWidth="1"/>
    <col min="5636" max="5637" width="17.6640625" style="720" customWidth="1"/>
    <col min="5638" max="5638" width="13.88671875" style="720" bestFit="1" customWidth="1"/>
    <col min="5639" max="5642" width="11.44140625" style="720"/>
    <col min="5643" max="5643" width="19.33203125" style="720" customWidth="1"/>
    <col min="5644" max="5888" width="11.44140625" style="720"/>
    <col min="5889" max="5889" width="34" style="720" customWidth="1"/>
    <col min="5890" max="5890" width="17.6640625" style="720" customWidth="1"/>
    <col min="5891" max="5891" width="15.33203125" style="720" customWidth="1"/>
    <col min="5892" max="5893" width="17.6640625" style="720" customWidth="1"/>
    <col min="5894" max="5894" width="13.88671875" style="720" bestFit="1" customWidth="1"/>
    <col min="5895" max="5898" width="11.44140625" style="720"/>
    <col min="5899" max="5899" width="19.33203125" style="720" customWidth="1"/>
    <col min="5900" max="6144" width="11.44140625" style="720"/>
    <col min="6145" max="6145" width="34" style="720" customWidth="1"/>
    <col min="6146" max="6146" width="17.6640625" style="720" customWidth="1"/>
    <col min="6147" max="6147" width="15.33203125" style="720" customWidth="1"/>
    <col min="6148" max="6149" width="17.6640625" style="720" customWidth="1"/>
    <col min="6150" max="6150" width="13.88671875" style="720" bestFit="1" customWidth="1"/>
    <col min="6151" max="6154" width="11.44140625" style="720"/>
    <col min="6155" max="6155" width="19.33203125" style="720" customWidth="1"/>
    <col min="6156" max="6400" width="11.44140625" style="720"/>
    <col min="6401" max="6401" width="34" style="720" customWidth="1"/>
    <col min="6402" max="6402" width="17.6640625" style="720" customWidth="1"/>
    <col min="6403" max="6403" width="15.33203125" style="720" customWidth="1"/>
    <col min="6404" max="6405" width="17.6640625" style="720" customWidth="1"/>
    <col min="6406" max="6406" width="13.88671875" style="720" bestFit="1" customWidth="1"/>
    <col min="6407" max="6410" width="11.44140625" style="720"/>
    <col min="6411" max="6411" width="19.33203125" style="720" customWidth="1"/>
    <col min="6412" max="6656" width="11.44140625" style="720"/>
    <col min="6657" max="6657" width="34" style="720" customWidth="1"/>
    <col min="6658" max="6658" width="17.6640625" style="720" customWidth="1"/>
    <col min="6659" max="6659" width="15.33203125" style="720" customWidth="1"/>
    <col min="6660" max="6661" width="17.6640625" style="720" customWidth="1"/>
    <col min="6662" max="6662" width="13.88671875" style="720" bestFit="1" customWidth="1"/>
    <col min="6663" max="6666" width="11.44140625" style="720"/>
    <col min="6667" max="6667" width="19.33203125" style="720" customWidth="1"/>
    <col min="6668" max="6912" width="11.44140625" style="720"/>
    <col min="6913" max="6913" width="34" style="720" customWidth="1"/>
    <col min="6914" max="6914" width="17.6640625" style="720" customWidth="1"/>
    <col min="6915" max="6915" width="15.33203125" style="720" customWidth="1"/>
    <col min="6916" max="6917" width="17.6640625" style="720" customWidth="1"/>
    <col min="6918" max="6918" width="13.88671875" style="720" bestFit="1" customWidth="1"/>
    <col min="6919" max="6922" width="11.44140625" style="720"/>
    <col min="6923" max="6923" width="19.33203125" style="720" customWidth="1"/>
    <col min="6924" max="7168" width="11.44140625" style="720"/>
    <col min="7169" max="7169" width="34" style="720" customWidth="1"/>
    <col min="7170" max="7170" width="17.6640625" style="720" customWidth="1"/>
    <col min="7171" max="7171" width="15.33203125" style="720" customWidth="1"/>
    <col min="7172" max="7173" width="17.6640625" style="720" customWidth="1"/>
    <col min="7174" max="7174" width="13.88671875" style="720" bestFit="1" customWidth="1"/>
    <col min="7175" max="7178" width="11.44140625" style="720"/>
    <col min="7179" max="7179" width="19.33203125" style="720" customWidth="1"/>
    <col min="7180" max="7424" width="11.44140625" style="720"/>
    <col min="7425" max="7425" width="34" style="720" customWidth="1"/>
    <col min="7426" max="7426" width="17.6640625" style="720" customWidth="1"/>
    <col min="7427" max="7427" width="15.33203125" style="720" customWidth="1"/>
    <col min="7428" max="7429" width="17.6640625" style="720" customWidth="1"/>
    <col min="7430" max="7430" width="13.88671875" style="720" bestFit="1" customWidth="1"/>
    <col min="7431" max="7434" width="11.44140625" style="720"/>
    <col min="7435" max="7435" width="19.33203125" style="720" customWidth="1"/>
    <col min="7436" max="7680" width="11.44140625" style="720"/>
    <col min="7681" max="7681" width="34" style="720" customWidth="1"/>
    <col min="7682" max="7682" width="17.6640625" style="720" customWidth="1"/>
    <col min="7683" max="7683" width="15.33203125" style="720" customWidth="1"/>
    <col min="7684" max="7685" width="17.6640625" style="720" customWidth="1"/>
    <col min="7686" max="7686" width="13.88671875" style="720" bestFit="1" customWidth="1"/>
    <col min="7687" max="7690" width="11.44140625" style="720"/>
    <col min="7691" max="7691" width="19.33203125" style="720" customWidth="1"/>
    <col min="7692" max="7936" width="11.44140625" style="720"/>
    <col min="7937" max="7937" width="34" style="720" customWidth="1"/>
    <col min="7938" max="7938" width="17.6640625" style="720" customWidth="1"/>
    <col min="7939" max="7939" width="15.33203125" style="720" customWidth="1"/>
    <col min="7940" max="7941" width="17.6640625" style="720" customWidth="1"/>
    <col min="7942" max="7942" width="13.88671875" style="720" bestFit="1" customWidth="1"/>
    <col min="7943" max="7946" width="11.44140625" style="720"/>
    <col min="7947" max="7947" width="19.33203125" style="720" customWidth="1"/>
    <col min="7948" max="8192" width="11.44140625" style="720"/>
    <col min="8193" max="8193" width="34" style="720" customWidth="1"/>
    <col min="8194" max="8194" width="17.6640625" style="720" customWidth="1"/>
    <col min="8195" max="8195" width="15.33203125" style="720" customWidth="1"/>
    <col min="8196" max="8197" width="17.6640625" style="720" customWidth="1"/>
    <col min="8198" max="8198" width="13.88671875" style="720" bestFit="1" customWidth="1"/>
    <col min="8199" max="8202" width="11.44140625" style="720"/>
    <col min="8203" max="8203" width="19.33203125" style="720" customWidth="1"/>
    <col min="8204" max="8448" width="11.44140625" style="720"/>
    <col min="8449" max="8449" width="34" style="720" customWidth="1"/>
    <col min="8450" max="8450" width="17.6640625" style="720" customWidth="1"/>
    <col min="8451" max="8451" width="15.33203125" style="720" customWidth="1"/>
    <col min="8452" max="8453" width="17.6640625" style="720" customWidth="1"/>
    <col min="8454" max="8454" width="13.88671875" style="720" bestFit="1" customWidth="1"/>
    <col min="8455" max="8458" width="11.44140625" style="720"/>
    <col min="8459" max="8459" width="19.33203125" style="720" customWidth="1"/>
    <col min="8460" max="8704" width="11.44140625" style="720"/>
    <col min="8705" max="8705" width="34" style="720" customWidth="1"/>
    <col min="8706" max="8706" width="17.6640625" style="720" customWidth="1"/>
    <col min="8707" max="8707" width="15.33203125" style="720" customWidth="1"/>
    <col min="8708" max="8709" width="17.6640625" style="720" customWidth="1"/>
    <col min="8710" max="8710" width="13.88671875" style="720" bestFit="1" customWidth="1"/>
    <col min="8711" max="8714" width="11.44140625" style="720"/>
    <col min="8715" max="8715" width="19.33203125" style="720" customWidth="1"/>
    <col min="8716" max="8960" width="11.44140625" style="720"/>
    <col min="8961" max="8961" width="34" style="720" customWidth="1"/>
    <col min="8962" max="8962" width="17.6640625" style="720" customWidth="1"/>
    <col min="8963" max="8963" width="15.33203125" style="720" customWidth="1"/>
    <col min="8964" max="8965" width="17.6640625" style="720" customWidth="1"/>
    <col min="8966" max="8966" width="13.88671875" style="720" bestFit="1" customWidth="1"/>
    <col min="8967" max="8970" width="11.44140625" style="720"/>
    <col min="8971" max="8971" width="19.33203125" style="720" customWidth="1"/>
    <col min="8972" max="9216" width="11.44140625" style="720"/>
    <col min="9217" max="9217" width="34" style="720" customWidth="1"/>
    <col min="9218" max="9218" width="17.6640625" style="720" customWidth="1"/>
    <col min="9219" max="9219" width="15.33203125" style="720" customWidth="1"/>
    <col min="9220" max="9221" width="17.6640625" style="720" customWidth="1"/>
    <col min="9222" max="9222" width="13.88671875" style="720" bestFit="1" customWidth="1"/>
    <col min="9223" max="9226" width="11.44140625" style="720"/>
    <col min="9227" max="9227" width="19.33203125" style="720" customWidth="1"/>
    <col min="9228" max="9472" width="11.44140625" style="720"/>
    <col min="9473" max="9473" width="34" style="720" customWidth="1"/>
    <col min="9474" max="9474" width="17.6640625" style="720" customWidth="1"/>
    <col min="9475" max="9475" width="15.33203125" style="720" customWidth="1"/>
    <col min="9476" max="9477" width="17.6640625" style="720" customWidth="1"/>
    <col min="9478" max="9478" width="13.88671875" style="720" bestFit="1" customWidth="1"/>
    <col min="9479" max="9482" width="11.44140625" style="720"/>
    <col min="9483" max="9483" width="19.33203125" style="720" customWidth="1"/>
    <col min="9484" max="9728" width="11.44140625" style="720"/>
    <col min="9729" max="9729" width="34" style="720" customWidth="1"/>
    <col min="9730" max="9730" width="17.6640625" style="720" customWidth="1"/>
    <col min="9731" max="9731" width="15.33203125" style="720" customWidth="1"/>
    <col min="9732" max="9733" width="17.6640625" style="720" customWidth="1"/>
    <col min="9734" max="9734" width="13.88671875" style="720" bestFit="1" customWidth="1"/>
    <col min="9735" max="9738" width="11.44140625" style="720"/>
    <col min="9739" max="9739" width="19.33203125" style="720" customWidth="1"/>
    <col min="9740" max="9984" width="11.44140625" style="720"/>
    <col min="9985" max="9985" width="34" style="720" customWidth="1"/>
    <col min="9986" max="9986" width="17.6640625" style="720" customWidth="1"/>
    <col min="9987" max="9987" width="15.33203125" style="720" customWidth="1"/>
    <col min="9988" max="9989" width="17.6640625" style="720" customWidth="1"/>
    <col min="9990" max="9990" width="13.88671875" style="720" bestFit="1" customWidth="1"/>
    <col min="9991" max="9994" width="11.44140625" style="720"/>
    <col min="9995" max="9995" width="19.33203125" style="720" customWidth="1"/>
    <col min="9996" max="10240" width="11.44140625" style="720"/>
    <col min="10241" max="10241" width="34" style="720" customWidth="1"/>
    <col min="10242" max="10242" width="17.6640625" style="720" customWidth="1"/>
    <col min="10243" max="10243" width="15.33203125" style="720" customWidth="1"/>
    <col min="10244" max="10245" width="17.6640625" style="720" customWidth="1"/>
    <col min="10246" max="10246" width="13.88671875" style="720" bestFit="1" customWidth="1"/>
    <col min="10247" max="10250" width="11.44140625" style="720"/>
    <col min="10251" max="10251" width="19.33203125" style="720" customWidth="1"/>
    <col min="10252" max="10496" width="11.44140625" style="720"/>
    <col min="10497" max="10497" width="34" style="720" customWidth="1"/>
    <col min="10498" max="10498" width="17.6640625" style="720" customWidth="1"/>
    <col min="10499" max="10499" width="15.33203125" style="720" customWidth="1"/>
    <col min="10500" max="10501" width="17.6640625" style="720" customWidth="1"/>
    <col min="10502" max="10502" width="13.88671875" style="720" bestFit="1" customWidth="1"/>
    <col min="10503" max="10506" width="11.44140625" style="720"/>
    <col min="10507" max="10507" width="19.33203125" style="720" customWidth="1"/>
    <col min="10508" max="10752" width="11.44140625" style="720"/>
    <col min="10753" max="10753" width="34" style="720" customWidth="1"/>
    <col min="10754" max="10754" width="17.6640625" style="720" customWidth="1"/>
    <col min="10755" max="10755" width="15.33203125" style="720" customWidth="1"/>
    <col min="10756" max="10757" width="17.6640625" style="720" customWidth="1"/>
    <col min="10758" max="10758" width="13.88671875" style="720" bestFit="1" customWidth="1"/>
    <col min="10759" max="10762" width="11.44140625" style="720"/>
    <col min="10763" max="10763" width="19.33203125" style="720" customWidth="1"/>
    <col min="10764" max="11008" width="11.44140625" style="720"/>
    <col min="11009" max="11009" width="34" style="720" customWidth="1"/>
    <col min="11010" max="11010" width="17.6640625" style="720" customWidth="1"/>
    <col min="11011" max="11011" width="15.33203125" style="720" customWidth="1"/>
    <col min="11012" max="11013" width="17.6640625" style="720" customWidth="1"/>
    <col min="11014" max="11014" width="13.88671875" style="720" bestFit="1" customWidth="1"/>
    <col min="11015" max="11018" width="11.44140625" style="720"/>
    <col min="11019" max="11019" width="19.33203125" style="720" customWidth="1"/>
    <col min="11020" max="11264" width="11.44140625" style="720"/>
    <col min="11265" max="11265" width="34" style="720" customWidth="1"/>
    <col min="11266" max="11266" width="17.6640625" style="720" customWidth="1"/>
    <col min="11267" max="11267" width="15.33203125" style="720" customWidth="1"/>
    <col min="11268" max="11269" width="17.6640625" style="720" customWidth="1"/>
    <col min="11270" max="11270" width="13.88671875" style="720" bestFit="1" customWidth="1"/>
    <col min="11271" max="11274" width="11.44140625" style="720"/>
    <col min="11275" max="11275" width="19.33203125" style="720" customWidth="1"/>
    <col min="11276" max="11520" width="11.44140625" style="720"/>
    <col min="11521" max="11521" width="34" style="720" customWidth="1"/>
    <col min="11522" max="11522" width="17.6640625" style="720" customWidth="1"/>
    <col min="11523" max="11523" width="15.33203125" style="720" customWidth="1"/>
    <col min="11524" max="11525" width="17.6640625" style="720" customWidth="1"/>
    <col min="11526" max="11526" width="13.88671875" style="720" bestFit="1" customWidth="1"/>
    <col min="11527" max="11530" width="11.44140625" style="720"/>
    <col min="11531" max="11531" width="19.33203125" style="720" customWidth="1"/>
    <col min="11532" max="11776" width="11.44140625" style="720"/>
    <col min="11777" max="11777" width="34" style="720" customWidth="1"/>
    <col min="11778" max="11778" width="17.6640625" style="720" customWidth="1"/>
    <col min="11779" max="11779" width="15.33203125" style="720" customWidth="1"/>
    <col min="11780" max="11781" width="17.6640625" style="720" customWidth="1"/>
    <col min="11782" max="11782" width="13.88671875" style="720" bestFit="1" customWidth="1"/>
    <col min="11783" max="11786" width="11.44140625" style="720"/>
    <col min="11787" max="11787" width="19.33203125" style="720" customWidth="1"/>
    <col min="11788" max="12032" width="11.44140625" style="720"/>
    <col min="12033" max="12033" width="34" style="720" customWidth="1"/>
    <col min="12034" max="12034" width="17.6640625" style="720" customWidth="1"/>
    <col min="12035" max="12035" width="15.33203125" style="720" customWidth="1"/>
    <col min="12036" max="12037" width="17.6640625" style="720" customWidth="1"/>
    <col min="12038" max="12038" width="13.88671875" style="720" bestFit="1" customWidth="1"/>
    <col min="12039" max="12042" width="11.44140625" style="720"/>
    <col min="12043" max="12043" width="19.33203125" style="720" customWidth="1"/>
    <col min="12044" max="12288" width="11.44140625" style="720"/>
    <col min="12289" max="12289" width="34" style="720" customWidth="1"/>
    <col min="12290" max="12290" width="17.6640625" style="720" customWidth="1"/>
    <col min="12291" max="12291" width="15.33203125" style="720" customWidth="1"/>
    <col min="12292" max="12293" width="17.6640625" style="720" customWidth="1"/>
    <col min="12294" max="12294" width="13.88671875" style="720" bestFit="1" customWidth="1"/>
    <col min="12295" max="12298" width="11.44140625" style="720"/>
    <col min="12299" max="12299" width="19.33203125" style="720" customWidth="1"/>
    <col min="12300" max="12544" width="11.44140625" style="720"/>
    <col min="12545" max="12545" width="34" style="720" customWidth="1"/>
    <col min="12546" max="12546" width="17.6640625" style="720" customWidth="1"/>
    <col min="12547" max="12547" width="15.33203125" style="720" customWidth="1"/>
    <col min="12548" max="12549" width="17.6640625" style="720" customWidth="1"/>
    <col min="12550" max="12550" width="13.88671875" style="720" bestFit="1" customWidth="1"/>
    <col min="12551" max="12554" width="11.44140625" style="720"/>
    <col min="12555" max="12555" width="19.33203125" style="720" customWidth="1"/>
    <col min="12556" max="12800" width="11.44140625" style="720"/>
    <col min="12801" max="12801" width="34" style="720" customWidth="1"/>
    <col min="12802" max="12802" width="17.6640625" style="720" customWidth="1"/>
    <col min="12803" max="12803" width="15.33203125" style="720" customWidth="1"/>
    <col min="12804" max="12805" width="17.6640625" style="720" customWidth="1"/>
    <col min="12806" max="12806" width="13.88671875" style="720" bestFit="1" customWidth="1"/>
    <col min="12807" max="12810" width="11.44140625" style="720"/>
    <col min="12811" max="12811" width="19.33203125" style="720" customWidth="1"/>
    <col min="12812" max="13056" width="11.44140625" style="720"/>
    <col min="13057" max="13057" width="34" style="720" customWidth="1"/>
    <col min="13058" max="13058" width="17.6640625" style="720" customWidth="1"/>
    <col min="13059" max="13059" width="15.33203125" style="720" customWidth="1"/>
    <col min="13060" max="13061" width="17.6640625" style="720" customWidth="1"/>
    <col min="13062" max="13062" width="13.88671875" style="720" bestFit="1" customWidth="1"/>
    <col min="13063" max="13066" width="11.44140625" style="720"/>
    <col min="13067" max="13067" width="19.33203125" style="720" customWidth="1"/>
    <col min="13068" max="13312" width="11.44140625" style="720"/>
    <col min="13313" max="13313" width="34" style="720" customWidth="1"/>
    <col min="13314" max="13314" width="17.6640625" style="720" customWidth="1"/>
    <col min="13315" max="13315" width="15.33203125" style="720" customWidth="1"/>
    <col min="13316" max="13317" width="17.6640625" style="720" customWidth="1"/>
    <col min="13318" max="13318" width="13.88671875" style="720" bestFit="1" customWidth="1"/>
    <col min="13319" max="13322" width="11.44140625" style="720"/>
    <col min="13323" max="13323" width="19.33203125" style="720" customWidth="1"/>
    <col min="13324" max="13568" width="11.44140625" style="720"/>
    <col min="13569" max="13569" width="34" style="720" customWidth="1"/>
    <col min="13570" max="13570" width="17.6640625" style="720" customWidth="1"/>
    <col min="13571" max="13571" width="15.33203125" style="720" customWidth="1"/>
    <col min="13572" max="13573" width="17.6640625" style="720" customWidth="1"/>
    <col min="13574" max="13574" width="13.88671875" style="720" bestFit="1" customWidth="1"/>
    <col min="13575" max="13578" width="11.44140625" style="720"/>
    <col min="13579" max="13579" width="19.33203125" style="720" customWidth="1"/>
    <col min="13580" max="13824" width="11.44140625" style="720"/>
    <col min="13825" max="13825" width="34" style="720" customWidth="1"/>
    <col min="13826" max="13826" width="17.6640625" style="720" customWidth="1"/>
    <col min="13827" max="13827" width="15.33203125" style="720" customWidth="1"/>
    <col min="13828" max="13829" width="17.6640625" style="720" customWidth="1"/>
    <col min="13830" max="13830" width="13.88671875" style="720" bestFit="1" customWidth="1"/>
    <col min="13831" max="13834" width="11.44140625" style="720"/>
    <col min="13835" max="13835" width="19.33203125" style="720" customWidth="1"/>
    <col min="13836" max="14080" width="11.44140625" style="720"/>
    <col min="14081" max="14081" width="34" style="720" customWidth="1"/>
    <col min="14082" max="14082" width="17.6640625" style="720" customWidth="1"/>
    <col min="14083" max="14083" width="15.33203125" style="720" customWidth="1"/>
    <col min="14084" max="14085" width="17.6640625" style="720" customWidth="1"/>
    <col min="14086" max="14086" width="13.88671875" style="720" bestFit="1" customWidth="1"/>
    <col min="14087" max="14090" width="11.44140625" style="720"/>
    <col min="14091" max="14091" width="19.33203125" style="720" customWidth="1"/>
    <col min="14092" max="14336" width="11.44140625" style="720"/>
    <col min="14337" max="14337" width="34" style="720" customWidth="1"/>
    <col min="14338" max="14338" width="17.6640625" style="720" customWidth="1"/>
    <col min="14339" max="14339" width="15.33203125" style="720" customWidth="1"/>
    <col min="14340" max="14341" width="17.6640625" style="720" customWidth="1"/>
    <col min="14342" max="14342" width="13.88671875" style="720" bestFit="1" customWidth="1"/>
    <col min="14343" max="14346" width="11.44140625" style="720"/>
    <col min="14347" max="14347" width="19.33203125" style="720" customWidth="1"/>
    <col min="14348" max="14592" width="11.44140625" style="720"/>
    <col min="14593" max="14593" width="34" style="720" customWidth="1"/>
    <col min="14594" max="14594" width="17.6640625" style="720" customWidth="1"/>
    <col min="14595" max="14595" width="15.33203125" style="720" customWidth="1"/>
    <col min="14596" max="14597" width="17.6640625" style="720" customWidth="1"/>
    <col min="14598" max="14598" width="13.88671875" style="720" bestFit="1" customWidth="1"/>
    <col min="14599" max="14602" width="11.44140625" style="720"/>
    <col min="14603" max="14603" width="19.33203125" style="720" customWidth="1"/>
    <col min="14604" max="14848" width="11.44140625" style="720"/>
    <col min="14849" max="14849" width="34" style="720" customWidth="1"/>
    <col min="14850" max="14850" width="17.6640625" style="720" customWidth="1"/>
    <col min="14851" max="14851" width="15.33203125" style="720" customWidth="1"/>
    <col min="14852" max="14853" width="17.6640625" style="720" customWidth="1"/>
    <col min="14854" max="14854" width="13.88671875" style="720" bestFit="1" customWidth="1"/>
    <col min="14855" max="14858" width="11.44140625" style="720"/>
    <col min="14859" max="14859" width="19.33203125" style="720" customWidth="1"/>
    <col min="14860" max="15104" width="11.44140625" style="720"/>
    <col min="15105" max="15105" width="34" style="720" customWidth="1"/>
    <col min="15106" max="15106" width="17.6640625" style="720" customWidth="1"/>
    <col min="15107" max="15107" width="15.33203125" style="720" customWidth="1"/>
    <col min="15108" max="15109" width="17.6640625" style="720" customWidth="1"/>
    <col min="15110" max="15110" width="13.88671875" style="720" bestFit="1" customWidth="1"/>
    <col min="15111" max="15114" width="11.44140625" style="720"/>
    <col min="15115" max="15115" width="19.33203125" style="720" customWidth="1"/>
    <col min="15116" max="15360" width="11.44140625" style="720"/>
    <col min="15361" max="15361" width="34" style="720" customWidth="1"/>
    <col min="15362" max="15362" width="17.6640625" style="720" customWidth="1"/>
    <col min="15363" max="15363" width="15.33203125" style="720" customWidth="1"/>
    <col min="15364" max="15365" width="17.6640625" style="720" customWidth="1"/>
    <col min="15366" max="15366" width="13.88671875" style="720" bestFit="1" customWidth="1"/>
    <col min="15367" max="15370" width="11.44140625" style="720"/>
    <col min="15371" max="15371" width="19.33203125" style="720" customWidth="1"/>
    <col min="15372" max="15616" width="11.44140625" style="720"/>
    <col min="15617" max="15617" width="34" style="720" customWidth="1"/>
    <col min="15618" max="15618" width="17.6640625" style="720" customWidth="1"/>
    <col min="15619" max="15619" width="15.33203125" style="720" customWidth="1"/>
    <col min="15620" max="15621" width="17.6640625" style="720" customWidth="1"/>
    <col min="15622" max="15622" width="13.88671875" style="720" bestFit="1" customWidth="1"/>
    <col min="15623" max="15626" width="11.44140625" style="720"/>
    <col min="15627" max="15627" width="19.33203125" style="720" customWidth="1"/>
    <col min="15628" max="15872" width="11.44140625" style="720"/>
    <col min="15873" max="15873" width="34" style="720" customWidth="1"/>
    <col min="15874" max="15874" width="17.6640625" style="720" customWidth="1"/>
    <col min="15875" max="15875" width="15.33203125" style="720" customWidth="1"/>
    <col min="15876" max="15877" width="17.6640625" style="720" customWidth="1"/>
    <col min="15878" max="15878" width="13.88671875" style="720" bestFit="1" customWidth="1"/>
    <col min="15879" max="15882" width="11.44140625" style="720"/>
    <col min="15883" max="15883" width="19.33203125" style="720" customWidth="1"/>
    <col min="15884" max="16128" width="11.44140625" style="720"/>
    <col min="16129" max="16129" width="34" style="720" customWidth="1"/>
    <col min="16130" max="16130" width="17.6640625" style="720" customWidth="1"/>
    <col min="16131" max="16131" width="15.33203125" style="720" customWidth="1"/>
    <col min="16132" max="16133" width="17.6640625" style="720" customWidth="1"/>
    <col min="16134" max="16134" width="13.88671875" style="720" bestFit="1" customWidth="1"/>
    <col min="16135" max="16138" width="11.44140625" style="720"/>
    <col min="16139" max="16139" width="19.33203125" style="720" customWidth="1"/>
    <col min="16140" max="16384" width="11.44140625" style="720"/>
  </cols>
  <sheetData>
    <row r="1" spans="1:6" ht="13.8">
      <c r="A1" s="1401" t="s">
        <v>1230</v>
      </c>
      <c r="B1" s="721"/>
    </row>
    <row r="3" spans="1:6" ht="28.2">
      <c r="A3" s="722" t="s">
        <v>763</v>
      </c>
      <c r="B3" s="722"/>
      <c r="C3" s="722"/>
      <c r="D3" s="722"/>
      <c r="E3" s="722"/>
    </row>
    <row r="4" spans="1:6" ht="17.399999999999999">
      <c r="A4" s="723">
        <v>45504</v>
      </c>
      <c r="B4" s="723"/>
      <c r="C4" s="723"/>
      <c r="D4" s="723"/>
      <c r="E4" s="723"/>
    </row>
    <row r="5" spans="1:6" ht="16.8">
      <c r="A5" s="724" t="s">
        <v>122</v>
      </c>
      <c r="B5" s="724"/>
      <c r="C5" s="724"/>
      <c r="D5" s="724"/>
      <c r="E5" s="724"/>
    </row>
    <row r="6" spans="1:6">
      <c r="A6" s="725"/>
      <c r="B6" s="725"/>
      <c r="C6" s="726"/>
      <c r="D6" s="726"/>
      <c r="E6" s="726"/>
    </row>
    <row r="7" spans="1:6" ht="13.8" thickBot="1">
      <c r="A7" s="727">
        <v>45616</v>
      </c>
      <c r="B7" s="725"/>
      <c r="C7" s="726"/>
      <c r="D7" s="726"/>
      <c r="E7" s="726"/>
    </row>
    <row r="8" spans="1:6" ht="25.5" customHeight="1">
      <c r="A8" s="728"/>
      <c r="B8" s="729" t="s">
        <v>764</v>
      </c>
      <c r="C8" s="729"/>
      <c r="D8" s="730" t="s">
        <v>765</v>
      </c>
      <c r="E8" s="730" t="s">
        <v>766</v>
      </c>
    </row>
    <row r="9" spans="1:6" ht="25.5" customHeight="1">
      <c r="A9" s="731" t="s">
        <v>767</v>
      </c>
      <c r="B9" s="732" t="s">
        <v>768</v>
      </c>
      <c r="C9" s="732" t="s">
        <v>769</v>
      </c>
      <c r="D9" s="733"/>
      <c r="E9" s="733"/>
    </row>
    <row r="10" spans="1:6" ht="13.5" customHeight="1">
      <c r="A10" s="734"/>
      <c r="B10" s="735"/>
      <c r="C10" s="735"/>
      <c r="D10" s="735"/>
      <c r="E10" s="735"/>
    </row>
    <row r="11" spans="1:6" ht="10.5" customHeight="1">
      <c r="A11" s="736"/>
      <c r="B11" s="737"/>
      <c r="C11" s="737"/>
      <c r="D11" s="737"/>
      <c r="E11" s="738"/>
    </row>
    <row r="12" spans="1:6" ht="18" customHeight="1">
      <c r="A12" s="739" t="s">
        <v>29</v>
      </c>
      <c r="B12" s="740">
        <v>11851962.799000001</v>
      </c>
      <c r="C12" s="740">
        <v>0</v>
      </c>
      <c r="D12" s="740">
        <v>3620756.6710000001</v>
      </c>
      <c r="E12" s="741">
        <v>15472719.471000001</v>
      </c>
      <c r="F12" s="742"/>
    </row>
    <row r="13" spans="1:6" ht="18" customHeight="1">
      <c r="A13" s="739" t="s">
        <v>30</v>
      </c>
      <c r="B13" s="740">
        <v>380149.58399999997</v>
      </c>
      <c r="C13" s="740">
        <v>0</v>
      </c>
      <c r="D13" s="740">
        <v>41628.430999999997</v>
      </c>
      <c r="E13" s="741">
        <v>421778.016</v>
      </c>
      <c r="F13" s="742"/>
    </row>
    <row r="14" spans="1:6" ht="18" customHeight="1">
      <c r="A14" s="739" t="s">
        <v>31</v>
      </c>
      <c r="B14" s="740">
        <v>19496141.300000001</v>
      </c>
      <c r="C14" s="740">
        <v>0</v>
      </c>
      <c r="D14" s="740">
        <v>6728677.9199999999</v>
      </c>
      <c r="E14" s="741">
        <v>26224819.221000001</v>
      </c>
      <c r="F14" s="742"/>
    </row>
    <row r="15" spans="1:6" ht="18" customHeight="1">
      <c r="A15" s="743" t="s">
        <v>32</v>
      </c>
      <c r="B15" s="740">
        <v>1047780.371</v>
      </c>
      <c r="C15" s="740">
        <v>77249.601999999999</v>
      </c>
      <c r="D15" s="740">
        <v>355656.61</v>
      </c>
      <c r="E15" s="741">
        <v>1480686.584</v>
      </c>
      <c r="F15" s="742"/>
    </row>
    <row r="16" spans="1:6" ht="18" customHeight="1">
      <c r="A16" s="739" t="s">
        <v>33</v>
      </c>
      <c r="B16" s="740">
        <v>1745908.2760000001</v>
      </c>
      <c r="C16" s="740">
        <v>0</v>
      </c>
      <c r="D16" s="740">
        <v>826351.07900000003</v>
      </c>
      <c r="E16" s="741">
        <v>2572259.3560000001</v>
      </c>
      <c r="F16" s="742"/>
    </row>
    <row r="17" spans="1:6" ht="18" customHeight="1">
      <c r="A17" s="744" t="s">
        <v>114</v>
      </c>
      <c r="B17" s="740">
        <v>10144670.539000001</v>
      </c>
      <c r="C17" s="740">
        <v>0</v>
      </c>
      <c r="D17" s="740">
        <v>659208.43000000005</v>
      </c>
      <c r="E17" s="741">
        <v>10803878.970000001</v>
      </c>
      <c r="F17" s="742"/>
    </row>
    <row r="18" spans="1:6" ht="18" customHeight="1">
      <c r="A18" s="739" t="s">
        <v>35</v>
      </c>
      <c r="B18" s="740">
        <v>1424641.2439999999</v>
      </c>
      <c r="C18" s="740">
        <v>0</v>
      </c>
      <c r="D18" s="740">
        <v>19033.667000000001</v>
      </c>
      <c r="E18" s="741">
        <v>1443674.912</v>
      </c>
      <c r="F18" s="742"/>
    </row>
    <row r="19" spans="1:6" ht="18" customHeight="1">
      <c r="A19" s="739" t="s">
        <v>36</v>
      </c>
      <c r="B19" s="740">
        <v>7403301.8020000001</v>
      </c>
      <c r="C19" s="740">
        <v>0</v>
      </c>
      <c r="D19" s="740">
        <v>2334240.0359999998</v>
      </c>
      <c r="E19" s="741">
        <v>9737541.8379999995</v>
      </c>
      <c r="F19" s="742"/>
    </row>
    <row r="20" spans="1:6" ht="18" customHeight="1">
      <c r="A20" s="739" t="s">
        <v>37</v>
      </c>
      <c r="B20" s="740">
        <v>2287151.7760000001</v>
      </c>
      <c r="C20" s="740">
        <v>0</v>
      </c>
      <c r="D20" s="740">
        <v>312345.21100000001</v>
      </c>
      <c r="E20" s="741">
        <v>2599496.9870000002</v>
      </c>
      <c r="F20" s="742"/>
    </row>
    <row r="21" spans="1:6" ht="18" customHeight="1">
      <c r="A21" s="739" t="s">
        <v>38</v>
      </c>
      <c r="B21" s="740">
        <v>729317.28300000005</v>
      </c>
      <c r="C21" s="740">
        <v>0</v>
      </c>
      <c r="D21" s="740">
        <v>57276.843000000001</v>
      </c>
      <c r="E21" s="741">
        <v>786594.12600000005</v>
      </c>
      <c r="F21" s="742"/>
    </row>
    <row r="22" spans="1:6" ht="18" customHeight="1">
      <c r="A22" s="739" t="s">
        <v>96</v>
      </c>
      <c r="B22" s="740">
        <v>840886.74399999995</v>
      </c>
      <c r="C22" s="740">
        <v>0</v>
      </c>
      <c r="D22" s="740">
        <v>31521.724999999999</v>
      </c>
      <c r="E22" s="741">
        <v>872408.47</v>
      </c>
      <c r="F22" s="742"/>
    </row>
    <row r="23" spans="1:6" ht="18" customHeight="1">
      <c r="A23" s="739" t="s">
        <v>40</v>
      </c>
      <c r="B23" s="740">
        <v>1287665.885</v>
      </c>
      <c r="C23" s="740">
        <v>0</v>
      </c>
      <c r="D23" s="740">
        <v>322907.83600000001</v>
      </c>
      <c r="E23" s="741">
        <v>1610573.7220000001</v>
      </c>
      <c r="F23" s="742"/>
    </row>
    <row r="24" spans="1:6" ht="18" customHeight="1">
      <c r="A24" s="739" t="s">
        <v>41</v>
      </c>
      <c r="B24" s="740">
        <v>265938.63400000002</v>
      </c>
      <c r="C24" s="740">
        <v>0</v>
      </c>
      <c r="D24" s="740">
        <v>1200.258</v>
      </c>
      <c r="E24" s="741">
        <v>267138.89299999998</v>
      </c>
      <c r="F24" s="742"/>
    </row>
    <row r="25" spans="1:6" ht="18" customHeight="1">
      <c r="A25" s="745" t="s">
        <v>770</v>
      </c>
      <c r="B25" s="740">
        <v>109040.48</v>
      </c>
      <c r="C25" s="740">
        <v>0</v>
      </c>
      <c r="D25" s="740">
        <v>43524.822999999997</v>
      </c>
      <c r="E25" s="741">
        <v>152565.30300000001</v>
      </c>
      <c r="F25" s="742"/>
    </row>
    <row r="26" spans="1:6" ht="18" customHeight="1">
      <c r="A26" s="739" t="s">
        <v>43</v>
      </c>
      <c r="B26" s="740">
        <v>508002.30300000001</v>
      </c>
      <c r="C26" s="740">
        <v>0</v>
      </c>
      <c r="D26" s="740">
        <v>81365.914999999994</v>
      </c>
      <c r="E26" s="741">
        <v>589368.21799999999</v>
      </c>
      <c r="F26" s="742"/>
    </row>
    <row r="27" spans="1:6" ht="18" customHeight="1">
      <c r="A27" s="739" t="s">
        <v>44</v>
      </c>
      <c r="B27" s="740">
        <v>287182.55699999997</v>
      </c>
      <c r="C27" s="740">
        <v>0</v>
      </c>
      <c r="D27" s="740">
        <v>5196.3900000000003</v>
      </c>
      <c r="E27" s="741">
        <v>292378.94799999997</v>
      </c>
      <c r="F27" s="742"/>
    </row>
    <row r="28" spans="1:6" ht="18" customHeight="1">
      <c r="A28" s="739" t="s">
        <v>771</v>
      </c>
      <c r="B28" s="740">
        <v>556522.02099999995</v>
      </c>
      <c r="C28" s="740">
        <v>0</v>
      </c>
      <c r="D28" s="740">
        <v>8596.0120000000006</v>
      </c>
      <c r="E28" s="741">
        <v>565118.03300000005</v>
      </c>
      <c r="F28" s="742"/>
    </row>
    <row r="29" spans="1:6" ht="26.25" customHeight="1" thickBot="1">
      <c r="A29" s="746" t="s">
        <v>772</v>
      </c>
      <c r="B29" s="747">
        <v>60366263.598000005</v>
      </c>
      <c r="C29" s="747">
        <v>77249.601999999999</v>
      </c>
      <c r="D29" s="747">
        <v>15449487.856999997</v>
      </c>
      <c r="E29" s="747">
        <v>75893001.068000019</v>
      </c>
      <c r="F29" s="748"/>
    </row>
    <row r="30" spans="1:6">
      <c r="A30" s="739" t="s">
        <v>773</v>
      </c>
      <c r="B30" s="739"/>
      <c r="C30" s="749"/>
      <c r="D30" s="749"/>
      <c r="E30" s="749"/>
    </row>
    <row r="31" spans="1:6" ht="13.2" customHeight="1">
      <c r="A31" s="750" t="s">
        <v>774</v>
      </c>
      <c r="B31" s="750"/>
      <c r="C31" s="750"/>
      <c r="D31" s="750"/>
      <c r="E31" s="750"/>
    </row>
    <row r="32" spans="1:6">
      <c r="A32" s="750"/>
      <c r="B32" s="750"/>
      <c r="C32" s="750"/>
      <c r="D32" s="750"/>
      <c r="E32" s="750"/>
    </row>
    <row r="33" spans="2:10" ht="39.6" customHeight="1">
      <c r="B33" s="751"/>
      <c r="C33" s="751"/>
      <c r="D33" s="751"/>
      <c r="E33" s="751"/>
      <c r="F33" s="751"/>
      <c r="G33" s="751"/>
      <c r="H33" s="751"/>
      <c r="I33" s="751"/>
      <c r="J33" s="751"/>
    </row>
    <row r="203" spans="4:4">
      <c r="D203" s="720" t="s">
        <v>155</v>
      </c>
    </row>
  </sheetData>
  <mergeCells count="7">
    <mergeCell ref="A31:E32"/>
    <mergeCell ref="A3:E3"/>
    <mergeCell ref="A4:E4"/>
    <mergeCell ref="A5:E5"/>
    <mergeCell ref="B8:C8"/>
    <mergeCell ref="D8:D9"/>
    <mergeCell ref="E8:E9"/>
  </mergeCells>
  <hyperlinks>
    <hyperlink ref="A1" location="Índice!A1" display="Volver al Índice" xr:uid="{F55B0FEE-0C93-4485-BF20-227A9B5155FB}"/>
  </hyperlinks>
  <pageMargins left="0.75" right="0.75" top="1" bottom="1" header="0" footer="0"/>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18173-5C98-4EF4-8A18-F8F1CF8C5BD4}">
  <dimension ref="A1:L30"/>
  <sheetViews>
    <sheetView showGridLines="0" zoomScaleNormal="75" workbookViewId="0"/>
  </sheetViews>
  <sheetFormatPr baseColWidth="10" defaultColWidth="12.44140625" defaultRowHeight="13.2"/>
  <cols>
    <col min="1" max="1" width="37.5546875" style="7" customWidth="1"/>
    <col min="2" max="5" width="11.5546875" style="7" customWidth="1"/>
    <col min="6" max="6" width="11.109375" style="7" customWidth="1"/>
    <col min="7" max="7" width="11.5546875" style="7" customWidth="1"/>
    <col min="8" max="8" width="10.5546875" style="7" customWidth="1"/>
    <col min="9" max="9" width="11.109375" style="7" customWidth="1"/>
    <col min="10" max="10" width="10.44140625" style="7" customWidth="1"/>
    <col min="11" max="11" width="15.5546875" style="7" customWidth="1"/>
    <col min="12" max="12" width="14.44140625" style="7" customWidth="1"/>
    <col min="13" max="16384" width="12.44140625" style="7"/>
  </cols>
  <sheetData>
    <row r="1" spans="1:12" s="1" customFormat="1" ht="18" customHeight="1">
      <c r="A1" s="1401" t="s">
        <v>1230</v>
      </c>
      <c r="B1" s="273"/>
      <c r="C1" s="273"/>
      <c r="D1" s="273"/>
      <c r="E1" s="273"/>
      <c r="F1" s="273"/>
      <c r="G1" s="273"/>
      <c r="H1" s="273"/>
      <c r="I1" s="273"/>
      <c r="J1" s="273"/>
      <c r="K1" s="273"/>
    </row>
    <row r="2" spans="1:12" s="41" customFormat="1" ht="24.9" customHeight="1">
      <c r="A2" s="167" t="s">
        <v>730</v>
      </c>
      <c r="B2" s="167"/>
      <c r="C2" s="167"/>
      <c r="D2" s="167"/>
      <c r="E2" s="167"/>
      <c r="F2" s="167"/>
      <c r="G2" s="167"/>
      <c r="H2" s="167"/>
      <c r="I2" s="167"/>
      <c r="J2" s="167"/>
      <c r="K2" s="167"/>
      <c r="L2" s="576"/>
    </row>
    <row r="3" spans="1:12" s="43" customFormat="1" ht="18" customHeight="1">
      <c r="A3" s="169">
        <v>45504</v>
      </c>
      <c r="B3" s="169"/>
      <c r="C3" s="169"/>
      <c r="D3" s="169"/>
      <c r="E3" s="169"/>
      <c r="F3" s="169"/>
      <c r="G3" s="169"/>
      <c r="H3" s="169"/>
      <c r="I3" s="169"/>
      <c r="J3" s="169"/>
      <c r="K3" s="169"/>
      <c r="L3" s="577"/>
    </row>
    <row r="4" spans="1:12" s="383" customFormat="1" ht="18" customHeight="1">
      <c r="A4" s="170" t="s">
        <v>173</v>
      </c>
      <c r="B4" s="170"/>
      <c r="C4" s="170"/>
      <c r="D4" s="170"/>
      <c r="E4" s="170"/>
      <c r="F4" s="170"/>
      <c r="G4" s="170"/>
      <c r="H4" s="170"/>
      <c r="I4" s="170"/>
      <c r="J4" s="170"/>
      <c r="K4" s="170"/>
      <c r="L4" s="578"/>
    </row>
    <row r="5" spans="1:12" ht="11.25" customHeight="1" thickBot="1">
      <c r="A5" s="695"/>
      <c r="B5" s="695"/>
      <c r="C5" s="695"/>
      <c r="D5" s="695"/>
      <c r="E5" s="695"/>
      <c r="F5" s="695"/>
      <c r="G5" s="695"/>
      <c r="H5" s="695"/>
      <c r="I5" s="695"/>
      <c r="J5" s="695"/>
      <c r="K5" s="695"/>
    </row>
    <row r="6" spans="1:12" ht="35.1" customHeight="1">
      <c r="A6" s="175" t="s">
        <v>1</v>
      </c>
      <c r="B6" s="655" t="s">
        <v>731</v>
      </c>
      <c r="C6" s="655"/>
      <c r="D6" s="655"/>
      <c r="E6" s="655"/>
      <c r="F6" s="47" t="s">
        <v>732</v>
      </c>
      <c r="G6" s="47" t="s">
        <v>733</v>
      </c>
      <c r="H6" s="47" t="s">
        <v>734</v>
      </c>
      <c r="I6" s="47" t="s">
        <v>735</v>
      </c>
      <c r="J6" s="47" t="s">
        <v>736</v>
      </c>
      <c r="K6" s="46" t="s">
        <v>737</v>
      </c>
    </row>
    <row r="7" spans="1:12" ht="39.9" customHeight="1">
      <c r="A7" s="696"/>
      <c r="B7" s="658" t="s">
        <v>550</v>
      </c>
      <c r="C7" s="658" t="s">
        <v>738</v>
      </c>
      <c r="D7" s="658" t="s">
        <v>739</v>
      </c>
      <c r="E7" s="658" t="s">
        <v>740</v>
      </c>
      <c r="F7" s="49"/>
      <c r="G7" s="49"/>
      <c r="H7" s="49"/>
      <c r="I7" s="49"/>
      <c r="J7" s="49"/>
      <c r="K7" s="697"/>
    </row>
    <row r="8" spans="1:12" ht="9.75" customHeight="1">
      <c r="A8" s="13"/>
      <c r="B8" s="603"/>
      <c r="C8" s="603"/>
      <c r="D8" s="603"/>
      <c r="E8" s="603"/>
      <c r="F8" s="603"/>
      <c r="G8" s="603"/>
      <c r="H8" s="603"/>
      <c r="I8" s="603"/>
      <c r="J8" s="603"/>
      <c r="K8" s="603"/>
    </row>
    <row r="9" spans="1:12" s="24" customFormat="1" ht="20.100000000000001" customHeight="1">
      <c r="A9" s="288" t="s">
        <v>29</v>
      </c>
      <c r="B9" s="698">
        <v>6.3826942867787357</v>
      </c>
      <c r="C9" s="698">
        <v>0.17362266700451151</v>
      </c>
      <c r="D9" s="698">
        <v>5.8277224527428544</v>
      </c>
      <c r="E9" s="698">
        <v>76.970711956963882</v>
      </c>
      <c r="F9" s="698">
        <v>1.418555110058157</v>
      </c>
      <c r="G9" s="698">
        <v>0.39019847531371826</v>
      </c>
      <c r="H9" s="698">
        <v>7.1357477765442452</v>
      </c>
      <c r="I9" s="698">
        <v>1.4438478998350117</v>
      </c>
      <c r="J9" s="698">
        <v>0.25689937475890684</v>
      </c>
      <c r="K9" s="699">
        <v>5255450.3149999995</v>
      </c>
      <c r="L9" s="587"/>
    </row>
    <row r="10" spans="1:12" s="24" customFormat="1" ht="20.100000000000001" customHeight="1">
      <c r="A10" s="288" t="s">
        <v>30</v>
      </c>
      <c r="B10" s="698">
        <v>4.4389754404700232</v>
      </c>
      <c r="C10" s="698">
        <v>1.1120968077347568</v>
      </c>
      <c r="D10" s="698">
        <v>0.36921292346281875</v>
      </c>
      <c r="E10" s="698">
        <v>92.936428101451867</v>
      </c>
      <c r="F10" s="698" t="s">
        <v>131</v>
      </c>
      <c r="G10" s="698">
        <v>0.64064046260414154</v>
      </c>
      <c r="H10" s="698">
        <v>0.50264626427637604</v>
      </c>
      <c r="I10" s="698" t="s">
        <v>131</v>
      </c>
      <c r="J10" s="698" t="s">
        <v>131</v>
      </c>
      <c r="K10" s="699">
        <v>146858.348</v>
      </c>
      <c r="L10" s="587"/>
    </row>
    <row r="11" spans="1:12" s="24" customFormat="1" ht="20.100000000000001" customHeight="1">
      <c r="A11" s="288" t="s">
        <v>31</v>
      </c>
      <c r="B11" s="698">
        <v>7.7381659841330235</v>
      </c>
      <c r="C11" s="698">
        <v>4.9012940223676166E-2</v>
      </c>
      <c r="D11" s="698">
        <v>9.7912292279868272</v>
      </c>
      <c r="E11" s="698">
        <v>72.329710437191807</v>
      </c>
      <c r="F11" s="698">
        <v>3.190421870496174E-2</v>
      </c>
      <c r="G11" s="698">
        <v>1.5561647856431713</v>
      </c>
      <c r="H11" s="698">
        <v>7.1806355998274558</v>
      </c>
      <c r="I11" s="698">
        <v>0.56443794191860119</v>
      </c>
      <c r="J11" s="698">
        <v>0.75873886437047944</v>
      </c>
      <c r="K11" s="699">
        <v>9272814.443</v>
      </c>
      <c r="L11" s="587"/>
    </row>
    <row r="12" spans="1:12" s="24" customFormat="1" ht="20.100000000000001" customHeight="1">
      <c r="A12" s="288" t="s">
        <v>32</v>
      </c>
      <c r="B12" s="698">
        <v>3.4592225770456384</v>
      </c>
      <c r="C12" s="698">
        <v>0.16165917225979748</v>
      </c>
      <c r="D12" s="698">
        <v>6.1412061257697363</v>
      </c>
      <c r="E12" s="698">
        <v>86.859492039595821</v>
      </c>
      <c r="F12" s="698" t="s">
        <v>131</v>
      </c>
      <c r="G12" s="698">
        <v>4.123406334851082E-4</v>
      </c>
      <c r="H12" s="698">
        <v>3.3334518904812476</v>
      </c>
      <c r="I12" s="698" t="s">
        <v>131</v>
      </c>
      <c r="J12" s="698">
        <v>4.4555854214280134E-2</v>
      </c>
      <c r="K12" s="699">
        <v>632971.81699999992</v>
      </c>
      <c r="L12" s="587"/>
    </row>
    <row r="13" spans="1:12" s="24" customFormat="1" ht="20.100000000000001" customHeight="1">
      <c r="A13" s="288" t="s">
        <v>33</v>
      </c>
      <c r="B13" s="698">
        <v>7.363335612659462</v>
      </c>
      <c r="C13" s="698">
        <v>0.28951913320646949</v>
      </c>
      <c r="D13" s="698">
        <v>10.783629654494179</v>
      </c>
      <c r="E13" s="698">
        <v>77.140078548195163</v>
      </c>
      <c r="F13" s="698">
        <v>0.72490736229993569</v>
      </c>
      <c r="G13" s="698" t="s">
        <v>131</v>
      </c>
      <c r="H13" s="698">
        <v>2.4228688826599556</v>
      </c>
      <c r="I13" s="698">
        <v>1.2484972499812648</v>
      </c>
      <c r="J13" s="698">
        <v>2.7163556503544708E-2</v>
      </c>
      <c r="K13" s="699">
        <v>975593.89900000021</v>
      </c>
      <c r="L13" s="587"/>
    </row>
    <row r="14" spans="1:12" s="24" customFormat="1" ht="20.100000000000001" customHeight="1">
      <c r="A14" s="288" t="s">
        <v>34</v>
      </c>
      <c r="B14" s="698">
        <v>5.4815189119873367</v>
      </c>
      <c r="C14" s="698">
        <v>9.5230583386648596E-2</v>
      </c>
      <c r="D14" s="698">
        <v>6.0596589304254032</v>
      </c>
      <c r="E14" s="698">
        <v>81.545234956300135</v>
      </c>
      <c r="F14" s="698">
        <v>2.8423290032269239</v>
      </c>
      <c r="G14" s="698" t="s">
        <v>131</v>
      </c>
      <c r="H14" s="698">
        <v>3.7030376078761309</v>
      </c>
      <c r="I14" s="698" t="s">
        <v>131</v>
      </c>
      <c r="J14" s="698">
        <v>0.27299000679742497</v>
      </c>
      <c r="K14" s="699">
        <v>3140789.3280000002</v>
      </c>
      <c r="L14" s="587"/>
    </row>
    <row r="15" spans="1:12" s="24" customFormat="1" ht="20.100000000000001" customHeight="1">
      <c r="A15" s="288" t="s">
        <v>35</v>
      </c>
      <c r="B15" s="698">
        <v>10.89870308795148</v>
      </c>
      <c r="C15" s="698">
        <v>1.8113276659406554</v>
      </c>
      <c r="D15" s="698">
        <v>26.89625531394066</v>
      </c>
      <c r="E15" s="698">
        <v>24.64379444314531</v>
      </c>
      <c r="F15" s="698">
        <v>2.0576778532472613</v>
      </c>
      <c r="G15" s="698" t="s">
        <v>131</v>
      </c>
      <c r="H15" s="698">
        <v>32.993265500804512</v>
      </c>
      <c r="I15" s="698" t="s">
        <v>131</v>
      </c>
      <c r="J15" s="698">
        <v>0.69897613497013089</v>
      </c>
      <c r="K15" s="699">
        <v>409528.00199999998</v>
      </c>
      <c r="L15" s="587"/>
    </row>
    <row r="16" spans="1:12" s="24" customFormat="1" ht="20.100000000000001" customHeight="1">
      <c r="A16" s="288" t="s">
        <v>36</v>
      </c>
      <c r="B16" s="698">
        <v>5.1596912520856169</v>
      </c>
      <c r="C16" s="698">
        <v>0.13206248344128846</v>
      </c>
      <c r="D16" s="698">
        <v>9.1195333027094154</v>
      </c>
      <c r="E16" s="698">
        <v>77.846458927176215</v>
      </c>
      <c r="F16" s="698">
        <v>0.35234056792121093</v>
      </c>
      <c r="G16" s="698">
        <v>0.61594537487490364</v>
      </c>
      <c r="H16" s="698">
        <v>6.7494851864844811</v>
      </c>
      <c r="I16" s="698" t="s">
        <v>131</v>
      </c>
      <c r="J16" s="698">
        <v>2.4482905306870435E-2</v>
      </c>
      <c r="K16" s="699">
        <v>3758267.2010000004</v>
      </c>
      <c r="L16" s="587"/>
    </row>
    <row r="17" spans="1:12" s="24" customFormat="1" ht="20.100000000000001" customHeight="1">
      <c r="A17" s="288" t="s">
        <v>37</v>
      </c>
      <c r="B17" s="698">
        <v>0.5732805679674311</v>
      </c>
      <c r="C17" s="698">
        <v>8.7597658887164892E-2</v>
      </c>
      <c r="D17" s="698">
        <v>5.3429819819939857</v>
      </c>
      <c r="E17" s="698">
        <v>93.608120889454</v>
      </c>
      <c r="F17" s="698" t="s">
        <v>131</v>
      </c>
      <c r="G17" s="698">
        <v>2.6355648200383957E-5</v>
      </c>
      <c r="H17" s="698" t="s">
        <v>131</v>
      </c>
      <c r="I17" s="698">
        <v>0.2606798896607907</v>
      </c>
      <c r="J17" s="698">
        <v>0.12731265638843386</v>
      </c>
      <c r="K17" s="699">
        <v>1855389.7679999999</v>
      </c>
      <c r="L17" s="587"/>
    </row>
    <row r="18" spans="1:12" s="24" customFormat="1" ht="20.100000000000001" customHeight="1">
      <c r="A18" s="288" t="s">
        <v>38</v>
      </c>
      <c r="B18" s="698">
        <v>4.2614635103697553</v>
      </c>
      <c r="C18" s="698">
        <v>2.056452676484259</v>
      </c>
      <c r="D18" s="698">
        <v>15.209772934219263</v>
      </c>
      <c r="E18" s="698">
        <v>76.339432996232333</v>
      </c>
      <c r="F18" s="698" t="s">
        <v>131</v>
      </c>
      <c r="G18" s="698" t="s">
        <v>131</v>
      </c>
      <c r="H18" s="698">
        <v>2.1328601085639147</v>
      </c>
      <c r="I18" s="698" t="s">
        <v>131</v>
      </c>
      <c r="J18" s="698">
        <v>1.7774130473540517E-5</v>
      </c>
      <c r="K18" s="699">
        <v>253176.94200000001</v>
      </c>
      <c r="L18" s="587"/>
    </row>
    <row r="19" spans="1:12" s="24" customFormat="1" ht="20.100000000000001" customHeight="1">
      <c r="A19" s="26" t="s">
        <v>39</v>
      </c>
      <c r="B19" s="698">
        <v>0.75874784878370427</v>
      </c>
      <c r="C19" s="698">
        <v>0.31127524570238291</v>
      </c>
      <c r="D19" s="698">
        <v>1.7873994586945325</v>
      </c>
      <c r="E19" s="698">
        <v>95.110897023225803</v>
      </c>
      <c r="F19" s="698">
        <v>0.17303050782031612</v>
      </c>
      <c r="G19" s="698" t="s">
        <v>131</v>
      </c>
      <c r="H19" s="698">
        <v>1.3066697832237435</v>
      </c>
      <c r="I19" s="698">
        <v>0.55198013254951395</v>
      </c>
      <c r="J19" s="698" t="s">
        <v>131</v>
      </c>
      <c r="K19" s="699">
        <v>705633.36800000002</v>
      </c>
      <c r="L19" s="587"/>
    </row>
    <row r="20" spans="1:12" s="24" customFormat="1" ht="20.100000000000001" customHeight="1">
      <c r="A20" s="26" t="s">
        <v>115</v>
      </c>
      <c r="B20" s="698">
        <v>10.304881294881179</v>
      </c>
      <c r="C20" s="698">
        <v>0.74114983346031216</v>
      </c>
      <c r="D20" s="698">
        <v>7.8444909617182121</v>
      </c>
      <c r="E20" s="698">
        <v>63.262998075804653</v>
      </c>
      <c r="F20" s="698" t="s">
        <v>131</v>
      </c>
      <c r="G20" s="698" t="s">
        <v>131</v>
      </c>
      <c r="H20" s="698">
        <v>8.7647394780094654</v>
      </c>
      <c r="I20" s="698">
        <v>2.97287809608757</v>
      </c>
      <c r="J20" s="698">
        <v>6.1088622600386113</v>
      </c>
      <c r="K20" s="699">
        <v>532120.60800000001</v>
      </c>
      <c r="L20" s="587"/>
    </row>
    <row r="21" spans="1:12" s="24" customFormat="1" ht="20.100000000000001" customHeight="1">
      <c r="A21" s="26" t="s">
        <v>150</v>
      </c>
      <c r="B21" s="698">
        <v>0.92642103534313214</v>
      </c>
      <c r="C21" s="698">
        <v>1.1181384596561079</v>
      </c>
      <c r="D21" s="698">
        <v>1.7447486116378079</v>
      </c>
      <c r="E21" s="698">
        <v>95.025727342032255</v>
      </c>
      <c r="F21" s="698" t="s">
        <v>131</v>
      </c>
      <c r="G21" s="698" t="s">
        <v>131</v>
      </c>
      <c r="H21" s="698">
        <v>1.1501374521876553</v>
      </c>
      <c r="I21" s="698" t="s">
        <v>131</v>
      </c>
      <c r="J21" s="698">
        <v>3.4827099143035951E-2</v>
      </c>
      <c r="K21" s="699">
        <v>272302.32300000003</v>
      </c>
      <c r="L21" s="587"/>
    </row>
    <row r="22" spans="1:12" s="24" customFormat="1" ht="20.100000000000001" customHeight="1">
      <c r="A22" s="27" t="s">
        <v>42</v>
      </c>
      <c r="B22" s="698">
        <v>4.1230258435140401</v>
      </c>
      <c r="C22" s="698">
        <v>0.65086253265690697</v>
      </c>
      <c r="D22" s="698">
        <v>1.2016952739987836</v>
      </c>
      <c r="E22" s="698">
        <v>93.913078989629895</v>
      </c>
      <c r="F22" s="698" t="s">
        <v>131</v>
      </c>
      <c r="G22" s="698">
        <v>1.4383675756772282E-3</v>
      </c>
      <c r="H22" s="698">
        <v>0.10989899262469194</v>
      </c>
      <c r="I22" s="698" t="s">
        <v>131</v>
      </c>
      <c r="J22" s="698" t="s">
        <v>131</v>
      </c>
      <c r="K22" s="699">
        <v>166021.54</v>
      </c>
      <c r="L22" s="587"/>
    </row>
    <row r="23" spans="1:12" s="24" customFormat="1" ht="20.100000000000001" customHeight="1">
      <c r="A23" s="26" t="s">
        <v>43</v>
      </c>
      <c r="B23" s="698">
        <v>36.846872455939746</v>
      </c>
      <c r="C23" s="698">
        <v>1.9768749140991304</v>
      </c>
      <c r="D23" s="698">
        <v>9.7822275477583869</v>
      </c>
      <c r="E23" s="698">
        <v>46.380588795795596</v>
      </c>
      <c r="F23" s="698">
        <v>0.52128634516801242</v>
      </c>
      <c r="G23" s="698" t="s">
        <v>131</v>
      </c>
      <c r="H23" s="698">
        <v>2.4789398471279207</v>
      </c>
      <c r="I23" s="698">
        <v>8.8902690248531688E-2</v>
      </c>
      <c r="J23" s="698">
        <v>1.9243074038626633</v>
      </c>
      <c r="K23" s="699">
        <v>92235.679000000018</v>
      </c>
      <c r="L23" s="587"/>
    </row>
    <row r="24" spans="1:12" s="24" customFormat="1" ht="20.100000000000001" customHeight="1">
      <c r="A24" s="26" t="s">
        <v>44</v>
      </c>
      <c r="B24" s="698">
        <v>66.073626408237303</v>
      </c>
      <c r="C24" s="698">
        <v>9.7680104919608617</v>
      </c>
      <c r="D24" s="698">
        <v>11.128908463305512</v>
      </c>
      <c r="E24" s="698">
        <v>11.315387083645174</v>
      </c>
      <c r="F24" s="698" t="s">
        <v>131</v>
      </c>
      <c r="G24" s="698" t="s">
        <v>131</v>
      </c>
      <c r="H24" s="698">
        <v>1.7140675528511728</v>
      </c>
      <c r="I24" s="698" t="s">
        <v>131</v>
      </c>
      <c r="J24" s="698" t="s">
        <v>131</v>
      </c>
      <c r="K24" s="699">
        <v>68643.793999999994</v>
      </c>
      <c r="L24" s="587"/>
    </row>
    <row r="25" spans="1:12" s="24" customFormat="1" ht="20.100000000000001" customHeight="1">
      <c r="A25" s="26" t="s">
        <v>45</v>
      </c>
      <c r="B25" s="698">
        <v>11.408169441843953</v>
      </c>
      <c r="C25" s="698">
        <v>4.9926942902321265</v>
      </c>
      <c r="D25" s="698">
        <v>11.739426656112444</v>
      </c>
      <c r="E25" s="698">
        <v>59.51499414560211</v>
      </c>
      <c r="F25" s="698">
        <v>9.076548202448592</v>
      </c>
      <c r="G25" s="698" t="s">
        <v>131</v>
      </c>
      <c r="H25" s="698" t="s">
        <v>131</v>
      </c>
      <c r="I25" s="698">
        <v>3.2681672637607719</v>
      </c>
      <c r="J25" s="698" t="s">
        <v>131</v>
      </c>
      <c r="K25" s="699">
        <v>67242.611000000004</v>
      </c>
      <c r="L25" s="587"/>
    </row>
    <row r="26" spans="1:12" s="19" customFormat="1" ht="30.75" customHeight="1" thickBot="1">
      <c r="A26" s="363" t="s">
        <v>46</v>
      </c>
      <c r="B26" s="700">
        <v>6.310231000873145</v>
      </c>
      <c r="C26" s="700">
        <v>0.23005115381903868</v>
      </c>
      <c r="D26" s="700">
        <v>8.0612705872861508</v>
      </c>
      <c r="E26" s="700">
        <v>76.876743898080733</v>
      </c>
      <c r="F26" s="701">
        <v>0.73655877369899914</v>
      </c>
      <c r="G26" s="701">
        <v>0.68430313484712346</v>
      </c>
      <c r="H26" s="700">
        <v>6.0114369399269156</v>
      </c>
      <c r="I26" s="700">
        <v>0.60579784374451784</v>
      </c>
      <c r="J26" s="700">
        <v>0.48360666772337535</v>
      </c>
      <c r="K26" s="702">
        <v>27605039.986000005</v>
      </c>
      <c r="L26" s="587"/>
    </row>
    <row r="27" spans="1:12" ht="5.25" customHeight="1">
      <c r="A27" s="19"/>
      <c r="B27" s="703"/>
      <c r="C27" s="703"/>
      <c r="D27" s="703"/>
      <c r="E27" s="703"/>
      <c r="F27" s="703"/>
      <c r="G27" s="703"/>
      <c r="H27" s="703"/>
      <c r="I27" s="703"/>
      <c r="J27" s="703"/>
      <c r="K27" s="703"/>
      <c r="L27" s="704"/>
    </row>
    <row r="28" spans="1:12">
      <c r="A28" s="30" t="s">
        <v>153</v>
      </c>
      <c r="B28" s="705"/>
      <c r="C28" s="18"/>
      <c r="D28" s="18"/>
      <c r="E28" s="18"/>
      <c r="F28" s="18"/>
      <c r="G28" s="18"/>
      <c r="H28" s="18"/>
      <c r="I28" s="18"/>
      <c r="J28" s="18"/>
      <c r="K28" s="18"/>
    </row>
    <row r="29" spans="1:12">
      <c r="A29" s="30"/>
      <c r="B29" s="33"/>
      <c r="C29" s="33"/>
      <c r="D29" s="33"/>
      <c r="E29" s="33"/>
      <c r="F29" s="33"/>
      <c r="G29" s="33"/>
      <c r="H29" s="33"/>
      <c r="I29" s="33"/>
      <c r="J29" s="33"/>
      <c r="K29" s="33"/>
      <c r="L29" s="33"/>
    </row>
    <row r="30" spans="1:12">
      <c r="A30" s="18"/>
      <c r="B30" s="24"/>
      <c r="C30" s="24"/>
      <c r="D30" s="24"/>
      <c r="E30" s="24"/>
      <c r="F30" s="24"/>
      <c r="G30" s="24"/>
      <c r="H30" s="24"/>
    </row>
  </sheetData>
  <mergeCells count="8">
    <mergeCell ref="J6:J7"/>
    <mergeCell ref="K6:K7"/>
    <mergeCell ref="A6:A7"/>
    <mergeCell ref="B6:E6"/>
    <mergeCell ref="F6:F7"/>
    <mergeCell ref="G6:G7"/>
    <mergeCell ref="H6:H7"/>
    <mergeCell ref="I6:I7"/>
  </mergeCells>
  <hyperlinks>
    <hyperlink ref="A1" location="Índice!A1" display="Volver al Índice" xr:uid="{A4D93639-97B8-4914-9B39-1E8F5CC0A7E8}"/>
  </hyperlinks>
  <printOptions horizontalCentered="1" verticalCentered="1"/>
  <pageMargins left="0.98425196850393704" right="0.98425196850393704" top="0.98425196850393704" bottom="0.98425196850393704" header="0.43307086614173229" footer="0.43307086614173229"/>
  <pageSetup paperSize="9" scale="70"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DA23B-C045-405C-BF92-8B0586108B23}">
  <dimension ref="A1:O31"/>
  <sheetViews>
    <sheetView showGridLines="0" zoomScaleNormal="75" workbookViewId="0"/>
  </sheetViews>
  <sheetFormatPr baseColWidth="10" defaultColWidth="12.44140625" defaultRowHeight="13.2"/>
  <cols>
    <col min="1" max="1" width="32.109375" style="7" customWidth="1"/>
    <col min="2" max="14" width="12.5546875" style="7" customWidth="1"/>
    <col min="15" max="15" width="14.44140625" style="7" customWidth="1"/>
    <col min="16" max="16384" width="12.44140625" style="7"/>
  </cols>
  <sheetData>
    <row r="1" spans="1:15" s="1" customFormat="1" ht="18" customHeight="1">
      <c r="A1" s="1401" t="s">
        <v>1230</v>
      </c>
      <c r="B1" s="38"/>
      <c r="C1" s="38"/>
      <c r="D1" s="38"/>
      <c r="E1" s="38"/>
      <c r="F1" s="38"/>
      <c r="G1" s="38"/>
      <c r="H1" s="38"/>
      <c r="I1" s="38"/>
      <c r="J1" s="38"/>
      <c r="K1" s="38"/>
      <c r="L1" s="38"/>
      <c r="M1" s="38"/>
      <c r="N1" s="38"/>
    </row>
    <row r="2" spans="1:15" s="41" customFormat="1" ht="24.9" customHeight="1">
      <c r="A2" s="167" t="s">
        <v>810</v>
      </c>
      <c r="B2" s="167"/>
      <c r="C2" s="167"/>
      <c r="D2" s="167"/>
      <c r="E2" s="167"/>
      <c r="F2" s="167"/>
      <c r="G2" s="167"/>
      <c r="H2" s="167"/>
      <c r="I2" s="167"/>
      <c r="J2" s="167"/>
      <c r="K2" s="167"/>
      <c r="L2" s="167"/>
      <c r="M2" s="167"/>
      <c r="N2" s="167"/>
      <c r="O2" s="576"/>
    </row>
    <row r="3" spans="1:15" s="43" customFormat="1" ht="18" customHeight="1">
      <c r="A3" s="169">
        <v>45504</v>
      </c>
      <c r="B3" s="169"/>
      <c r="C3" s="169"/>
      <c r="D3" s="169"/>
      <c r="E3" s="169"/>
      <c r="F3" s="169"/>
      <c r="G3" s="169"/>
      <c r="H3" s="169"/>
      <c r="I3" s="169"/>
      <c r="J3" s="169"/>
      <c r="K3" s="169"/>
      <c r="L3" s="169"/>
      <c r="M3" s="169"/>
      <c r="N3" s="169"/>
      <c r="O3" s="577"/>
    </row>
    <row r="4" spans="1:15" s="383" customFormat="1" ht="18" customHeight="1">
      <c r="A4" s="170" t="s">
        <v>173</v>
      </c>
      <c r="B4" s="170"/>
      <c r="C4" s="170"/>
      <c r="D4" s="170"/>
      <c r="E4" s="170"/>
      <c r="F4" s="170"/>
      <c r="G4" s="170"/>
      <c r="H4" s="170"/>
      <c r="I4" s="170"/>
      <c r="J4" s="170"/>
      <c r="K4" s="170"/>
      <c r="L4" s="170"/>
      <c r="M4" s="170"/>
      <c r="N4" s="170"/>
      <c r="O4" s="578"/>
    </row>
    <row r="5" spans="1:15" ht="11.25" customHeight="1" thickBot="1">
      <c r="A5" s="695"/>
      <c r="B5" s="695"/>
      <c r="C5" s="695"/>
      <c r="D5" s="695"/>
      <c r="E5" s="695"/>
      <c r="F5" s="695"/>
      <c r="G5" s="695"/>
      <c r="H5" s="695"/>
      <c r="I5" s="695"/>
      <c r="J5" s="695"/>
      <c r="K5" s="695"/>
      <c r="L5" s="695"/>
      <c r="M5" s="695"/>
      <c r="N5" s="695"/>
    </row>
    <row r="6" spans="1:15" ht="35.1" customHeight="1">
      <c r="A6" s="175" t="s">
        <v>1</v>
      </c>
      <c r="B6" s="655" t="s">
        <v>731</v>
      </c>
      <c r="C6" s="655"/>
      <c r="D6" s="655"/>
      <c r="E6" s="655"/>
      <c r="F6" s="655"/>
      <c r="G6" s="655"/>
      <c r="H6" s="47" t="s">
        <v>732</v>
      </c>
      <c r="I6" s="47" t="s">
        <v>733</v>
      </c>
      <c r="J6" s="47" t="s">
        <v>811</v>
      </c>
      <c r="K6" s="47" t="s">
        <v>734</v>
      </c>
      <c r="L6" s="47" t="s">
        <v>735</v>
      </c>
      <c r="M6" s="47" t="s">
        <v>736</v>
      </c>
      <c r="N6" s="46" t="s">
        <v>812</v>
      </c>
    </row>
    <row r="7" spans="1:15" ht="81.75" customHeight="1">
      <c r="A7" s="696"/>
      <c r="B7" s="832" t="s">
        <v>813</v>
      </c>
      <c r="C7" s="832" t="s">
        <v>814</v>
      </c>
      <c r="D7" s="832" t="s">
        <v>738</v>
      </c>
      <c r="E7" s="832" t="s">
        <v>698</v>
      </c>
      <c r="F7" s="832" t="s">
        <v>815</v>
      </c>
      <c r="G7" s="832" t="s">
        <v>816</v>
      </c>
      <c r="H7" s="49"/>
      <c r="I7" s="49"/>
      <c r="J7" s="49"/>
      <c r="K7" s="49"/>
      <c r="L7" s="49"/>
      <c r="M7" s="49"/>
      <c r="N7" s="697"/>
    </row>
    <row r="8" spans="1:15" ht="9.75" customHeight="1">
      <c r="A8" s="13"/>
      <c r="B8" s="603"/>
      <c r="C8" s="603"/>
      <c r="D8" s="603"/>
      <c r="E8" s="603"/>
      <c r="F8" s="603"/>
      <c r="G8" s="603"/>
      <c r="H8" s="603"/>
      <c r="I8" s="603"/>
      <c r="J8" s="603"/>
      <c r="K8" s="603"/>
      <c r="L8" s="603"/>
      <c r="M8" s="603"/>
      <c r="N8" s="603"/>
    </row>
    <row r="9" spans="1:15" s="24" customFormat="1" ht="20.100000000000001" customHeight="1">
      <c r="A9" s="288" t="s">
        <v>29</v>
      </c>
      <c r="B9" s="833">
        <v>64.993095483554285</v>
      </c>
      <c r="C9" s="833">
        <v>1.9136064829590831</v>
      </c>
      <c r="D9" s="833">
        <v>0.83688017518990832</v>
      </c>
      <c r="E9" s="833">
        <v>14.677560096240121</v>
      </c>
      <c r="F9" s="833">
        <v>0.93060072815899852</v>
      </c>
      <c r="G9" s="833">
        <v>4.5453720757503255</v>
      </c>
      <c r="H9" s="833" t="s">
        <v>131</v>
      </c>
      <c r="I9" s="833" t="s">
        <v>131</v>
      </c>
      <c r="J9" s="833">
        <v>4.7028268839414071</v>
      </c>
      <c r="K9" s="833" t="s">
        <v>131</v>
      </c>
      <c r="L9" s="833">
        <v>6.881519385168791</v>
      </c>
      <c r="M9" s="833">
        <v>0.51853868903706546</v>
      </c>
      <c r="N9" s="834">
        <v>1349419.5029100003</v>
      </c>
      <c r="O9" s="587"/>
    </row>
    <row r="10" spans="1:15" s="24" customFormat="1" ht="20.100000000000001" customHeight="1">
      <c r="A10" s="288" t="s">
        <v>30</v>
      </c>
      <c r="B10" s="833">
        <v>76.008863422766666</v>
      </c>
      <c r="C10" s="833">
        <v>0.17757712013154506</v>
      </c>
      <c r="D10" s="833">
        <v>1.7987155986314098E-2</v>
      </c>
      <c r="E10" s="833">
        <v>13.116113767104521</v>
      </c>
      <c r="F10" s="833" t="s">
        <v>131</v>
      </c>
      <c r="G10" s="833">
        <v>5.0920155152421369</v>
      </c>
      <c r="H10" s="833" t="s">
        <v>131</v>
      </c>
      <c r="I10" s="833" t="s">
        <v>131</v>
      </c>
      <c r="J10" s="833">
        <v>5.5689465747948876</v>
      </c>
      <c r="K10" s="833" t="s">
        <v>131</v>
      </c>
      <c r="L10" s="833" t="s">
        <v>131</v>
      </c>
      <c r="M10" s="833">
        <v>1.8496443973926632E-2</v>
      </c>
      <c r="N10" s="834">
        <v>57115.032570000003</v>
      </c>
      <c r="O10" s="587"/>
    </row>
    <row r="11" spans="1:15" s="24" customFormat="1" ht="20.100000000000001" customHeight="1">
      <c r="A11" s="288" t="s">
        <v>31</v>
      </c>
      <c r="B11" s="833">
        <v>54.318548017782952</v>
      </c>
      <c r="C11" s="833" t="s">
        <v>131</v>
      </c>
      <c r="D11" s="833">
        <v>0.51756015108124831</v>
      </c>
      <c r="E11" s="833">
        <v>19.471695517457583</v>
      </c>
      <c r="F11" s="833">
        <v>12.419837520624423</v>
      </c>
      <c r="G11" s="833">
        <v>4.9387018041881499</v>
      </c>
      <c r="H11" s="833" t="s">
        <v>131</v>
      </c>
      <c r="I11" s="833" t="s">
        <v>131</v>
      </c>
      <c r="J11" s="833">
        <v>6.7967821159877291</v>
      </c>
      <c r="K11" s="833" t="s">
        <v>131</v>
      </c>
      <c r="L11" s="833">
        <v>1.0816346236714545</v>
      </c>
      <c r="M11" s="833">
        <v>0.45524024920646189</v>
      </c>
      <c r="N11" s="834">
        <v>1901935.6647599998</v>
      </c>
      <c r="O11" s="587"/>
    </row>
    <row r="12" spans="1:15" s="24" customFormat="1" ht="20.100000000000001" customHeight="1">
      <c r="A12" s="288" t="s">
        <v>32</v>
      </c>
      <c r="B12" s="833">
        <v>74.303792911743685</v>
      </c>
      <c r="C12" s="833">
        <v>1.0755898519823592</v>
      </c>
      <c r="D12" s="833">
        <v>0.28165858788910469</v>
      </c>
      <c r="E12" s="833">
        <v>14.084292348080266</v>
      </c>
      <c r="F12" s="833">
        <v>1.4447727293152361</v>
      </c>
      <c r="G12" s="833">
        <v>4.7458252775598373</v>
      </c>
      <c r="H12" s="833" t="s">
        <v>131</v>
      </c>
      <c r="I12" s="833" t="s">
        <v>131</v>
      </c>
      <c r="J12" s="833">
        <v>4.0554957087911925</v>
      </c>
      <c r="K12" s="833" t="s">
        <v>131</v>
      </c>
      <c r="L12" s="833" t="s">
        <v>131</v>
      </c>
      <c r="M12" s="833">
        <v>8.5725846383102686E-3</v>
      </c>
      <c r="N12" s="834">
        <v>297564.04954000004</v>
      </c>
      <c r="O12" s="587"/>
    </row>
    <row r="13" spans="1:15" s="24" customFormat="1" ht="20.100000000000001" customHeight="1">
      <c r="A13" s="288" t="s">
        <v>33</v>
      </c>
      <c r="B13" s="833">
        <v>74.936384029709174</v>
      </c>
      <c r="C13" s="833">
        <v>2.1227818266221736</v>
      </c>
      <c r="D13" s="833">
        <v>0.58883606573947744</v>
      </c>
      <c r="E13" s="833">
        <v>14.327312169386145</v>
      </c>
      <c r="F13" s="833">
        <v>2.1704298622645757</v>
      </c>
      <c r="G13" s="833">
        <v>4.3203260206399534</v>
      </c>
      <c r="H13" s="833" t="s">
        <v>131</v>
      </c>
      <c r="I13" s="833" t="s">
        <v>131</v>
      </c>
      <c r="J13" s="833">
        <v>1.511924979534961</v>
      </c>
      <c r="K13" s="833" t="s">
        <v>131</v>
      </c>
      <c r="L13" s="833">
        <v>2.0916704937178305E-2</v>
      </c>
      <c r="M13" s="833">
        <v>1.0883411663450372E-3</v>
      </c>
      <c r="N13" s="834">
        <v>541904.52244000009</v>
      </c>
      <c r="O13" s="587"/>
    </row>
    <row r="14" spans="1:15" s="24" customFormat="1" ht="20.100000000000001" customHeight="1">
      <c r="A14" s="288" t="s">
        <v>114</v>
      </c>
      <c r="B14" s="833">
        <v>60.341226549544778</v>
      </c>
      <c r="C14" s="833">
        <v>0.72544586184509896</v>
      </c>
      <c r="D14" s="833">
        <v>1.4700533192124883</v>
      </c>
      <c r="E14" s="833">
        <v>21.482926477031075</v>
      </c>
      <c r="F14" s="833">
        <v>1.694459386168784E-4</v>
      </c>
      <c r="G14" s="833">
        <v>1.868727218402046</v>
      </c>
      <c r="H14" s="833" t="s">
        <v>131</v>
      </c>
      <c r="I14" s="833">
        <v>11.033645535466215</v>
      </c>
      <c r="J14" s="833">
        <v>2.8049761548706691</v>
      </c>
      <c r="K14" s="833" t="s">
        <v>131</v>
      </c>
      <c r="L14" s="833">
        <v>0.27152988082255936</v>
      </c>
      <c r="M14" s="833">
        <v>1.2995568664394873E-3</v>
      </c>
      <c r="N14" s="834">
        <v>1227713.10837</v>
      </c>
      <c r="O14" s="587"/>
    </row>
    <row r="15" spans="1:15" s="24" customFormat="1" ht="20.100000000000001" customHeight="1">
      <c r="A15" s="288" t="s">
        <v>35</v>
      </c>
      <c r="B15" s="833">
        <v>15.888017348627665</v>
      </c>
      <c r="C15" s="833">
        <v>6.8750142567767618E-3</v>
      </c>
      <c r="D15" s="833">
        <v>1.564600920618572</v>
      </c>
      <c r="E15" s="833">
        <v>13.341633228511204</v>
      </c>
      <c r="F15" s="833" t="s">
        <v>131</v>
      </c>
      <c r="G15" s="833" t="s">
        <v>131</v>
      </c>
      <c r="H15" s="833" t="s">
        <v>131</v>
      </c>
      <c r="I15" s="833" t="s">
        <v>131</v>
      </c>
      <c r="J15" s="833">
        <v>0.32430470724592941</v>
      </c>
      <c r="K15" s="833" t="s">
        <v>131</v>
      </c>
      <c r="L15" s="833">
        <v>68.87456878073985</v>
      </c>
      <c r="M15" s="833" t="s">
        <v>131</v>
      </c>
      <c r="N15" s="834">
        <v>58215.297460000002</v>
      </c>
      <c r="O15" s="587"/>
    </row>
    <row r="16" spans="1:15" s="24" customFormat="1" ht="20.100000000000001" customHeight="1">
      <c r="A16" s="288" t="s">
        <v>36</v>
      </c>
      <c r="B16" s="833">
        <v>68.84134645966661</v>
      </c>
      <c r="C16" s="833" t="s">
        <v>131</v>
      </c>
      <c r="D16" s="833">
        <v>1.0918175263112533</v>
      </c>
      <c r="E16" s="833">
        <v>12.117303192743064</v>
      </c>
      <c r="F16" s="833">
        <v>3.54307536465662</v>
      </c>
      <c r="G16" s="833">
        <v>6.8530151222537121</v>
      </c>
      <c r="H16" s="833" t="s">
        <v>131</v>
      </c>
      <c r="I16" s="833" t="s">
        <v>131</v>
      </c>
      <c r="J16" s="833">
        <v>3.8946810931652052</v>
      </c>
      <c r="K16" s="833" t="s">
        <v>131</v>
      </c>
      <c r="L16" s="833">
        <v>2.8816948849850856</v>
      </c>
      <c r="M16" s="833">
        <v>0.77706635621843401</v>
      </c>
      <c r="N16" s="834">
        <v>1249245.7101400003</v>
      </c>
      <c r="O16" s="587"/>
    </row>
    <row r="17" spans="1:15" s="24" customFormat="1" ht="20.100000000000001" customHeight="1">
      <c r="A17" s="288" t="s">
        <v>37</v>
      </c>
      <c r="B17" s="833">
        <v>71.613583790673331</v>
      </c>
      <c r="C17" s="833">
        <v>0.73148735283419064</v>
      </c>
      <c r="D17" s="833">
        <v>0.31718772431775888</v>
      </c>
      <c r="E17" s="833">
        <v>19.426176746469498</v>
      </c>
      <c r="F17" s="833">
        <v>2.9783977161698414</v>
      </c>
      <c r="G17" s="833">
        <v>1.3240751188858821</v>
      </c>
      <c r="H17" s="833" t="s">
        <v>131</v>
      </c>
      <c r="I17" s="833" t="s">
        <v>131</v>
      </c>
      <c r="J17" s="833">
        <v>2.260627076852014</v>
      </c>
      <c r="K17" s="833">
        <v>1.1504008058639195</v>
      </c>
      <c r="L17" s="833" t="s">
        <v>131</v>
      </c>
      <c r="M17" s="833">
        <v>0.19806366793357791</v>
      </c>
      <c r="N17" s="834">
        <v>496873.90436999989</v>
      </c>
      <c r="O17" s="587"/>
    </row>
    <row r="18" spans="1:15" s="24" customFormat="1" ht="20.100000000000001" customHeight="1">
      <c r="A18" s="288" t="s">
        <v>38</v>
      </c>
      <c r="B18" s="833">
        <v>83.348640439534321</v>
      </c>
      <c r="C18" s="833">
        <v>5.5236334119148269</v>
      </c>
      <c r="D18" s="833">
        <v>0.35807379892288949</v>
      </c>
      <c r="E18" s="833">
        <v>5.0381544144010277</v>
      </c>
      <c r="F18" s="833">
        <v>1.3931008466597716</v>
      </c>
      <c r="G18" s="833">
        <v>1.0385251788531307</v>
      </c>
      <c r="H18" s="833" t="s">
        <v>131</v>
      </c>
      <c r="I18" s="833" t="s">
        <v>131</v>
      </c>
      <c r="J18" s="833">
        <v>1.8713494935073265</v>
      </c>
      <c r="K18" s="833" t="s">
        <v>131</v>
      </c>
      <c r="L18" s="833">
        <v>1.4267454525737624</v>
      </c>
      <c r="M18" s="833">
        <v>1.7769636329328319E-3</v>
      </c>
      <c r="N18" s="834">
        <v>171499.28920999999</v>
      </c>
      <c r="O18" s="587"/>
    </row>
    <row r="19" spans="1:15" s="24" customFormat="1" ht="20.100000000000001" customHeight="1">
      <c r="A19" s="26" t="s">
        <v>39</v>
      </c>
      <c r="B19" s="833">
        <v>63.86540204087887</v>
      </c>
      <c r="C19" s="833">
        <v>1.1847419011179399</v>
      </c>
      <c r="D19" s="833">
        <v>0.57746329259118778</v>
      </c>
      <c r="E19" s="833">
        <v>1.2108007540857739</v>
      </c>
      <c r="F19" s="833">
        <v>8.6433091537755917</v>
      </c>
      <c r="G19" s="833" t="s">
        <v>131</v>
      </c>
      <c r="H19" s="833" t="s">
        <v>131</v>
      </c>
      <c r="I19" s="833">
        <v>21.061333771732293</v>
      </c>
      <c r="J19" s="833">
        <v>3.4342470033369885</v>
      </c>
      <c r="K19" s="833" t="s">
        <v>131</v>
      </c>
      <c r="L19" s="833" t="s">
        <v>131</v>
      </c>
      <c r="M19" s="833">
        <v>2.2702082481335636E-2</v>
      </c>
      <c r="N19" s="834">
        <v>160283.22525000002</v>
      </c>
      <c r="O19" s="587"/>
    </row>
    <row r="20" spans="1:15" s="24" customFormat="1" ht="20.100000000000001" customHeight="1">
      <c r="A20" s="26" t="s">
        <v>115</v>
      </c>
      <c r="B20" s="833">
        <v>68.65960551809286</v>
      </c>
      <c r="C20" s="833">
        <v>1.8680556513104714</v>
      </c>
      <c r="D20" s="833">
        <v>1.7378730071754949</v>
      </c>
      <c r="E20" s="833">
        <v>17.817744041196072</v>
      </c>
      <c r="F20" s="833">
        <v>1.7018455643580572</v>
      </c>
      <c r="G20" s="833" t="s">
        <v>131</v>
      </c>
      <c r="H20" s="833">
        <v>2.8010463970320423</v>
      </c>
      <c r="I20" s="833" t="s">
        <v>131</v>
      </c>
      <c r="J20" s="833">
        <v>6.2199315949377991E-2</v>
      </c>
      <c r="K20" s="833" t="s">
        <v>131</v>
      </c>
      <c r="L20" s="833">
        <v>4.046483997064503E-3</v>
      </c>
      <c r="M20" s="833">
        <v>5.3475840208885588</v>
      </c>
      <c r="N20" s="834">
        <v>248390.20757999999</v>
      </c>
      <c r="O20" s="587"/>
    </row>
    <row r="21" spans="1:15" s="24" customFormat="1" ht="20.100000000000001" customHeight="1">
      <c r="A21" s="26" t="s">
        <v>150</v>
      </c>
      <c r="B21" s="833">
        <v>93.398181767451831</v>
      </c>
      <c r="C21" s="833" t="s">
        <v>131</v>
      </c>
      <c r="D21" s="833">
        <v>5.3007266544894557E-2</v>
      </c>
      <c r="E21" s="833" t="s">
        <v>131</v>
      </c>
      <c r="F21" s="833" t="s">
        <v>131</v>
      </c>
      <c r="G21" s="833" t="s">
        <v>131</v>
      </c>
      <c r="H21" s="833" t="s">
        <v>131</v>
      </c>
      <c r="I21" s="833" t="s">
        <v>131</v>
      </c>
      <c r="J21" s="833">
        <v>6.5025212136561494</v>
      </c>
      <c r="K21" s="833" t="s">
        <v>131</v>
      </c>
      <c r="L21" s="833" t="s">
        <v>131</v>
      </c>
      <c r="M21" s="833">
        <v>4.6289752347115992E-2</v>
      </c>
      <c r="N21" s="834">
        <v>62588.777279999995</v>
      </c>
      <c r="O21" s="587"/>
    </row>
    <row r="22" spans="1:15" s="24" customFormat="1" ht="20.100000000000001" customHeight="1">
      <c r="A22" s="27" t="s">
        <v>42</v>
      </c>
      <c r="B22" s="833">
        <v>80.995335223772742</v>
      </c>
      <c r="C22" s="833" t="s">
        <v>131</v>
      </c>
      <c r="D22" s="833" t="s">
        <v>131</v>
      </c>
      <c r="E22" s="833">
        <v>5.1815674735897179</v>
      </c>
      <c r="F22" s="833" t="s">
        <v>131</v>
      </c>
      <c r="G22" s="833">
        <v>4.472573380442106</v>
      </c>
      <c r="H22" s="833" t="s">
        <v>131</v>
      </c>
      <c r="I22" s="833" t="s">
        <v>131</v>
      </c>
      <c r="J22" s="833">
        <v>6.0547442475408557</v>
      </c>
      <c r="K22" s="833" t="s">
        <v>131</v>
      </c>
      <c r="L22" s="833" t="s">
        <v>131</v>
      </c>
      <c r="M22" s="833">
        <v>3.2957796746545789</v>
      </c>
      <c r="N22" s="834">
        <v>47008.679369999998</v>
      </c>
      <c r="O22" s="587"/>
    </row>
    <row r="23" spans="1:15" s="24" customFormat="1" ht="20.100000000000001" customHeight="1">
      <c r="A23" s="26" t="s">
        <v>43</v>
      </c>
      <c r="B23" s="833">
        <v>69.8700092687275</v>
      </c>
      <c r="C23" s="833">
        <v>5.2191081221965714</v>
      </c>
      <c r="D23" s="833">
        <v>4.8745431773959125E-2</v>
      </c>
      <c r="E23" s="833">
        <v>24.815741304510972</v>
      </c>
      <c r="F23" s="833" t="s">
        <v>131</v>
      </c>
      <c r="G23" s="833" t="s">
        <v>131</v>
      </c>
      <c r="H23" s="833" t="s">
        <v>131</v>
      </c>
      <c r="I23" s="833" t="s">
        <v>131</v>
      </c>
      <c r="J23" s="833">
        <v>4.639587279100052E-2</v>
      </c>
      <c r="K23" s="833" t="s">
        <v>131</v>
      </c>
      <c r="L23" s="833" t="s">
        <v>131</v>
      </c>
      <c r="M23" s="833" t="s">
        <v>131</v>
      </c>
      <c r="N23" s="834">
        <v>59270.271999999997</v>
      </c>
      <c r="O23" s="587"/>
    </row>
    <row r="24" spans="1:15" s="24" customFormat="1" ht="20.100000000000001" customHeight="1">
      <c r="A24" s="26" t="s">
        <v>44</v>
      </c>
      <c r="B24" s="833">
        <v>99.851414390263827</v>
      </c>
      <c r="C24" s="833" t="s">
        <v>131</v>
      </c>
      <c r="D24" s="833">
        <v>3.7786268196941801E-2</v>
      </c>
      <c r="E24" s="833">
        <v>8.4167261407605137E-2</v>
      </c>
      <c r="F24" s="833" t="s">
        <v>131</v>
      </c>
      <c r="G24" s="833" t="s">
        <v>131</v>
      </c>
      <c r="H24" s="833" t="s">
        <v>131</v>
      </c>
      <c r="I24" s="833" t="s">
        <v>131</v>
      </c>
      <c r="J24" s="833">
        <v>2.6632080131631361E-2</v>
      </c>
      <c r="K24" s="833" t="s">
        <v>131</v>
      </c>
      <c r="L24" s="833" t="s">
        <v>131</v>
      </c>
      <c r="M24" s="833" t="s">
        <v>131</v>
      </c>
      <c r="N24" s="834">
        <v>36767.086730000003</v>
      </c>
      <c r="O24" s="587"/>
    </row>
    <row r="25" spans="1:15" s="24" customFormat="1" ht="20.100000000000001" customHeight="1">
      <c r="A25" s="26" t="s">
        <v>45</v>
      </c>
      <c r="B25" s="833">
        <v>63.985843823171983</v>
      </c>
      <c r="C25" s="833">
        <v>1.0258029727510416</v>
      </c>
      <c r="D25" s="833">
        <v>5.1681701417909194</v>
      </c>
      <c r="E25" s="833">
        <v>21.880982015506738</v>
      </c>
      <c r="F25" s="833">
        <v>7.2832456480186423</v>
      </c>
      <c r="G25" s="833" t="s">
        <v>131</v>
      </c>
      <c r="H25" s="833" t="s">
        <v>131</v>
      </c>
      <c r="I25" s="833" t="s">
        <v>131</v>
      </c>
      <c r="J25" s="833">
        <v>1.2616309085437051E-2</v>
      </c>
      <c r="K25" s="833">
        <v>0.64333908967522524</v>
      </c>
      <c r="L25" s="833" t="s">
        <v>131</v>
      </c>
      <c r="M25" s="833" t="s">
        <v>131</v>
      </c>
      <c r="N25" s="834">
        <v>34756.361550000001</v>
      </c>
      <c r="O25" s="587"/>
    </row>
    <row r="26" spans="1:15" s="19" customFormat="1" ht="30.75" customHeight="1" thickBot="1">
      <c r="A26" s="363" t="s">
        <v>46</v>
      </c>
      <c r="B26" s="835">
        <v>64.487698391838293</v>
      </c>
      <c r="C26" s="835">
        <v>0.9078737680757013</v>
      </c>
      <c r="D26" s="835">
        <v>0.83842965923601964</v>
      </c>
      <c r="E26" s="835">
        <v>16.17982659894189</v>
      </c>
      <c r="F26" s="835">
        <v>4.3359518888775384</v>
      </c>
      <c r="G26" s="835">
        <v>3.9337971829013294</v>
      </c>
      <c r="H26" s="835">
        <v>8.696307577134374E-2</v>
      </c>
      <c r="I26" s="835">
        <v>2.1150956245942996</v>
      </c>
      <c r="J26" s="835">
        <v>4.0811126453541524</v>
      </c>
      <c r="K26" s="835">
        <v>7.4240422803497325E-2</v>
      </c>
      <c r="L26" s="835">
        <v>2.442724477290029</v>
      </c>
      <c r="M26" s="835">
        <v>0.5162862643158983</v>
      </c>
      <c r="N26" s="836">
        <v>8000550.6915300004</v>
      </c>
      <c r="O26" s="587"/>
    </row>
    <row r="27" spans="1:15" ht="9.75" customHeight="1">
      <c r="A27" s="19"/>
      <c r="B27" s="703"/>
      <c r="C27" s="703"/>
      <c r="D27" s="703"/>
      <c r="E27" s="703"/>
      <c r="F27" s="703"/>
      <c r="G27" s="703"/>
      <c r="H27" s="703"/>
      <c r="I27" s="703"/>
      <c r="J27" s="703"/>
      <c r="K27" s="703"/>
      <c r="L27" s="703"/>
      <c r="M27" s="703"/>
      <c r="N27" s="703"/>
      <c r="O27" s="837"/>
    </row>
    <row r="28" spans="1:15">
      <c r="A28" s="30" t="s">
        <v>153</v>
      </c>
      <c r="B28" s="705"/>
      <c r="C28" s="18"/>
      <c r="D28" s="18"/>
      <c r="E28" s="18"/>
      <c r="F28" s="18"/>
      <c r="G28" s="18"/>
      <c r="H28" s="18"/>
      <c r="I28" s="18"/>
      <c r="J28" s="18"/>
      <c r="K28" s="18"/>
      <c r="L28" s="18"/>
      <c r="M28" s="18"/>
      <c r="N28" s="18"/>
      <c r="O28" s="35"/>
    </row>
    <row r="29" spans="1:15">
      <c r="A29" s="30"/>
      <c r="B29" s="33"/>
      <c r="C29" s="33"/>
      <c r="D29" s="33"/>
      <c r="E29" s="33"/>
      <c r="F29" s="33"/>
      <c r="G29" s="33"/>
      <c r="H29" s="33"/>
      <c r="I29" s="33"/>
      <c r="J29" s="33"/>
      <c r="K29" s="33"/>
      <c r="L29" s="33"/>
      <c r="M29" s="18"/>
      <c r="N29" s="18"/>
      <c r="O29" s="35"/>
    </row>
    <row r="30" spans="1:15">
      <c r="A30" s="18"/>
      <c r="B30" s="24"/>
      <c r="C30" s="24"/>
      <c r="D30" s="24"/>
      <c r="E30" s="24"/>
      <c r="F30" s="24"/>
      <c r="G30" s="24"/>
      <c r="H30" s="24"/>
      <c r="J30" s="35"/>
      <c r="K30" s="35"/>
      <c r="L30" s="35"/>
      <c r="M30" s="35"/>
      <c r="N30" s="35"/>
      <c r="O30" s="35"/>
    </row>
    <row r="31" spans="1:15">
      <c r="A31" s="35"/>
      <c r="B31" s="35"/>
      <c r="C31" s="35"/>
      <c r="D31" s="35"/>
      <c r="E31" s="35"/>
      <c r="F31" s="35"/>
      <c r="G31" s="35"/>
      <c r="H31" s="35"/>
      <c r="I31" s="35"/>
      <c r="J31" s="35"/>
      <c r="K31" s="35"/>
      <c r="L31" s="35"/>
      <c r="M31" s="35"/>
      <c r="N31" s="35"/>
      <c r="O31" s="35"/>
    </row>
  </sheetData>
  <mergeCells count="9">
    <mergeCell ref="L6:L7"/>
    <mergeCell ref="M6:M7"/>
    <mergeCell ref="N6:N7"/>
    <mergeCell ref="A6:A7"/>
    <mergeCell ref="B6:G6"/>
    <mergeCell ref="H6:H7"/>
    <mergeCell ref="I6:I7"/>
    <mergeCell ref="J6:J7"/>
    <mergeCell ref="K6:K7"/>
  </mergeCells>
  <hyperlinks>
    <hyperlink ref="A1" location="Índice!A1" display="Volver al Índice" xr:uid="{0AF3EFC5-711C-4240-BB3D-2874ED286E49}"/>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3EEDE-C787-4708-B1D7-68CACE1B296E}">
  <dimension ref="A1:Y55"/>
  <sheetViews>
    <sheetView showGridLines="0" zoomScaleNormal="75" workbookViewId="0"/>
  </sheetViews>
  <sheetFormatPr baseColWidth="10" defaultColWidth="12.44140625" defaultRowHeight="13.2"/>
  <cols>
    <col min="1" max="1" width="38.44140625" style="7" customWidth="1"/>
    <col min="2" max="7" width="15.5546875" style="7" customWidth="1"/>
    <col min="8" max="8" width="18.5546875" style="7" customWidth="1"/>
    <col min="9" max="16384" width="12.44140625" style="7"/>
  </cols>
  <sheetData>
    <row r="1" spans="1:9" s="273" customFormat="1" ht="20.100000000000001" customHeight="1">
      <c r="A1" s="1401" t="s">
        <v>1230</v>
      </c>
    </row>
    <row r="2" spans="1:9" s="652" customFormat="1" ht="24.9" customHeight="1">
      <c r="A2" s="167" t="s">
        <v>741</v>
      </c>
      <c r="B2" s="167"/>
      <c r="C2" s="167"/>
      <c r="D2" s="167"/>
      <c r="E2" s="167"/>
      <c r="F2" s="167"/>
      <c r="G2" s="167"/>
      <c r="H2" s="167"/>
    </row>
    <row r="3" spans="1:9" s="165" customFormat="1" ht="20.100000000000001" customHeight="1">
      <c r="A3" s="169">
        <v>45504</v>
      </c>
      <c r="B3" s="169"/>
      <c r="C3" s="169"/>
      <c r="D3" s="169"/>
      <c r="E3" s="169"/>
      <c r="F3" s="169"/>
      <c r="G3" s="169"/>
      <c r="H3" s="169"/>
    </row>
    <row r="4" spans="1:9" s="277" customFormat="1" ht="20.100000000000001" customHeight="1">
      <c r="A4" s="170" t="s">
        <v>173</v>
      </c>
      <c r="B4" s="170"/>
      <c r="C4" s="170"/>
      <c r="D4" s="170"/>
      <c r="E4" s="170"/>
      <c r="F4" s="170"/>
      <c r="G4" s="170"/>
      <c r="H4" s="170"/>
    </row>
    <row r="5" spans="1:9" s="62" customFormat="1" ht="9.75" customHeight="1" thickBot="1"/>
    <row r="6" spans="1:9" s="62" customFormat="1" ht="66.75" customHeight="1">
      <c r="A6" s="706" t="s">
        <v>1</v>
      </c>
      <c r="B6" s="674" t="s">
        <v>742</v>
      </c>
      <c r="C6" s="674" t="s">
        <v>743</v>
      </c>
      <c r="D6" s="674" t="s">
        <v>744</v>
      </c>
      <c r="E6" s="674" t="s">
        <v>745</v>
      </c>
      <c r="F6" s="674" t="s">
        <v>746</v>
      </c>
      <c r="G6" s="674" t="s">
        <v>747</v>
      </c>
      <c r="H6" s="354" t="s">
        <v>748</v>
      </c>
      <c r="I6" s="634"/>
    </row>
    <row r="7" spans="1:9" s="62" customFormat="1" ht="7.5" customHeight="1">
      <c r="A7" s="707"/>
      <c r="B7" s="708"/>
      <c r="C7" s="708"/>
      <c r="D7" s="708"/>
      <c r="E7" s="708"/>
      <c r="F7" s="708"/>
      <c r="G7" s="708"/>
      <c r="H7" s="708"/>
      <c r="I7" s="634"/>
    </row>
    <row r="8" spans="1:9" s="24" customFormat="1" ht="20.100000000000001" customHeight="1">
      <c r="A8" s="288" t="s">
        <v>29</v>
      </c>
      <c r="B8" s="709">
        <v>36.242256623818889</v>
      </c>
      <c r="C8" s="709">
        <v>9.0238422852122913</v>
      </c>
      <c r="D8" s="709">
        <v>6.775093813007807E-2</v>
      </c>
      <c r="E8" s="709">
        <v>1.3037303660687125</v>
      </c>
      <c r="F8" s="709">
        <v>51.139169730928515</v>
      </c>
      <c r="G8" s="709">
        <v>2.2232500558415111</v>
      </c>
      <c r="H8" s="710">
        <v>1498128.3330000001</v>
      </c>
    </row>
    <row r="9" spans="1:9" s="24" customFormat="1" ht="20.100000000000001" customHeight="1">
      <c r="A9" s="288" t="s">
        <v>30</v>
      </c>
      <c r="B9" s="709">
        <v>45.213633628604413</v>
      </c>
      <c r="C9" s="709">
        <v>15.828350115644755</v>
      </c>
      <c r="D9" s="709">
        <v>0.50461646109253622</v>
      </c>
      <c r="E9" s="709">
        <v>3.6903048265497929</v>
      </c>
      <c r="F9" s="709">
        <v>32.388251218821438</v>
      </c>
      <c r="G9" s="709">
        <v>2.3748416071423559</v>
      </c>
      <c r="H9" s="710">
        <v>46682.186999999998</v>
      </c>
    </row>
    <row r="10" spans="1:9" s="24" customFormat="1" ht="20.100000000000001" customHeight="1">
      <c r="A10" s="288" t="s">
        <v>31</v>
      </c>
      <c r="B10" s="709">
        <v>26.724423194111708</v>
      </c>
      <c r="C10" s="709">
        <v>18.16554682443812</v>
      </c>
      <c r="D10" s="709">
        <v>0.10747755412901759</v>
      </c>
      <c r="E10" s="709">
        <v>1.7262473987087017</v>
      </c>
      <c r="F10" s="709">
        <v>48.579408781825002</v>
      </c>
      <c r="G10" s="709">
        <v>4.6968962467874551</v>
      </c>
      <c r="H10" s="710">
        <v>3132036.2910000002</v>
      </c>
    </row>
    <row r="11" spans="1:9" s="24" customFormat="1" ht="20.100000000000001" customHeight="1">
      <c r="A11" s="288" t="s">
        <v>32</v>
      </c>
      <c r="B11" s="709">
        <v>38.252550387576548</v>
      </c>
      <c r="C11" s="709">
        <v>14.036581133883031</v>
      </c>
      <c r="D11" s="709">
        <v>0.4664418420051647</v>
      </c>
      <c r="E11" s="709">
        <v>2.7590784750195358</v>
      </c>
      <c r="F11" s="709">
        <v>42.209100962553045</v>
      </c>
      <c r="G11" s="709">
        <v>2.2762466231270428</v>
      </c>
      <c r="H11" s="710">
        <v>173660.66399999999</v>
      </c>
    </row>
    <row r="12" spans="1:9" s="24" customFormat="1" ht="20.100000000000001" customHeight="1">
      <c r="A12" s="288" t="s">
        <v>33</v>
      </c>
      <c r="B12" s="709">
        <v>41.323899547961176</v>
      </c>
      <c r="C12" s="709">
        <v>25.631112645253996</v>
      </c>
      <c r="D12" s="709">
        <v>0.41302994301375423</v>
      </c>
      <c r="E12" s="709">
        <v>3.3715439906141826</v>
      </c>
      <c r="F12" s="709">
        <v>23.371645246515612</v>
      </c>
      <c r="G12" s="709">
        <v>5.8887681388960953</v>
      </c>
      <c r="H12" s="710">
        <v>205025.087</v>
      </c>
    </row>
    <row r="13" spans="1:9" s="24" customFormat="1" ht="20.100000000000001" customHeight="1">
      <c r="A13" s="288" t="s">
        <v>114</v>
      </c>
      <c r="B13" s="709">
        <v>34.958154444816309</v>
      </c>
      <c r="C13" s="709">
        <v>11.467928330947604</v>
      </c>
      <c r="D13" s="709">
        <v>0.10164552960593999</v>
      </c>
      <c r="E13" s="709">
        <v>3.606010649953125</v>
      </c>
      <c r="F13" s="709">
        <v>43.633288654593336</v>
      </c>
      <c r="G13" s="709">
        <v>6.2329722790604656</v>
      </c>
      <c r="H13" s="710">
        <v>900712.50899999996</v>
      </c>
    </row>
    <row r="14" spans="1:9" s="24" customFormat="1" ht="20.100000000000001" customHeight="1">
      <c r="A14" s="288" t="s">
        <v>35</v>
      </c>
      <c r="B14" s="709">
        <v>24.85888016439802</v>
      </c>
      <c r="C14" s="709">
        <v>34.439686434361924</v>
      </c>
      <c r="D14" s="709">
        <v>6.2887675526880932E-2</v>
      </c>
      <c r="E14" s="709">
        <v>0.46223176271718197</v>
      </c>
      <c r="F14" s="709">
        <v>31.415570406840338</v>
      </c>
      <c r="G14" s="709">
        <v>8.7607443295866734</v>
      </c>
      <c r="H14" s="710">
        <v>129294.014</v>
      </c>
    </row>
    <row r="15" spans="1:9" s="24" customFormat="1" ht="20.100000000000001" customHeight="1">
      <c r="A15" s="288" t="s">
        <v>36</v>
      </c>
      <c r="B15" s="709">
        <v>26.359866441255171</v>
      </c>
      <c r="C15" s="709">
        <v>10.187725758671586</v>
      </c>
      <c r="D15" s="709">
        <v>8.7070465996343868E-2</v>
      </c>
      <c r="E15" s="709">
        <v>4.5518148081754406</v>
      </c>
      <c r="F15" s="709">
        <v>56.959045636772665</v>
      </c>
      <c r="G15" s="709">
        <v>1.8544769911074084</v>
      </c>
      <c r="H15" s="710">
        <v>980597.71499999997</v>
      </c>
    </row>
    <row r="16" spans="1:9" s="24" customFormat="1" ht="20.100000000000001" customHeight="1">
      <c r="A16" s="288" t="s">
        <v>37</v>
      </c>
      <c r="B16" s="709">
        <v>52.593008424387598</v>
      </c>
      <c r="C16" s="709">
        <v>17.214528585901022</v>
      </c>
      <c r="D16" s="709">
        <v>6.4929141840104496E-2</v>
      </c>
      <c r="E16" s="709">
        <v>3.3635734869916472</v>
      </c>
      <c r="F16" s="709">
        <v>25.911414164773987</v>
      </c>
      <c r="G16" s="709">
        <v>0.85254619610563331</v>
      </c>
      <c r="H16" s="710">
        <v>670575.62699999998</v>
      </c>
    </row>
    <row r="17" spans="1:25" s="24" customFormat="1" ht="20.100000000000001" customHeight="1">
      <c r="A17" s="288" t="s">
        <v>38</v>
      </c>
      <c r="B17" s="709">
        <v>42.58372549329151</v>
      </c>
      <c r="C17" s="709">
        <v>13.72814979280176</v>
      </c>
      <c r="D17" s="709">
        <v>0.25088741223067768</v>
      </c>
      <c r="E17" s="709">
        <v>1.1773873647884661</v>
      </c>
      <c r="F17" s="709">
        <v>40.153292661797551</v>
      </c>
      <c r="G17" s="709">
        <v>2.1065589161212177</v>
      </c>
      <c r="H17" s="710">
        <v>60937.294000000002</v>
      </c>
    </row>
    <row r="18" spans="1:25" s="24" customFormat="1" ht="20.100000000000001" customHeight="1">
      <c r="A18" s="26" t="s">
        <v>39</v>
      </c>
      <c r="B18" s="709">
        <v>22.084197572804221</v>
      </c>
      <c r="C18" s="709">
        <v>6.5399771666263931</v>
      </c>
      <c r="D18" s="709">
        <v>0.14501483659534156</v>
      </c>
      <c r="E18" s="709">
        <v>6.2037726108186213</v>
      </c>
      <c r="F18" s="709">
        <v>64.120358059433485</v>
      </c>
      <c r="G18" s="709">
        <v>0.90667975372192944</v>
      </c>
      <c r="H18" s="710">
        <v>284845.337</v>
      </c>
    </row>
    <row r="19" spans="1:25" s="24" customFormat="1" ht="20.100000000000001" customHeight="1">
      <c r="A19" s="26" t="s">
        <v>115</v>
      </c>
      <c r="B19" s="709">
        <v>39.876915077336996</v>
      </c>
      <c r="C19" s="709">
        <v>15.932786552087789</v>
      </c>
      <c r="D19" s="709">
        <v>0.53141006570292948</v>
      </c>
      <c r="E19" s="709">
        <v>5.1280176586231656</v>
      </c>
      <c r="F19" s="709">
        <v>35.97139376030993</v>
      </c>
      <c r="G19" s="709">
        <v>2.5594768859391941</v>
      </c>
      <c r="H19" s="710">
        <v>108297.91099999999</v>
      </c>
    </row>
    <row r="20" spans="1:25" s="24" customFormat="1" ht="20.100000000000001" customHeight="1">
      <c r="A20" s="26" t="s">
        <v>150</v>
      </c>
      <c r="B20" s="709">
        <v>32.789324077885198</v>
      </c>
      <c r="C20" s="709">
        <v>8.7200929310920348</v>
      </c>
      <c r="D20" s="709">
        <v>2.1585704958177281E-2</v>
      </c>
      <c r="E20" s="709">
        <v>0.18923553515219077</v>
      </c>
      <c r="F20" s="709">
        <v>57.668364688810435</v>
      </c>
      <c r="G20" s="709">
        <v>0.61139630767357933</v>
      </c>
      <c r="H20" s="710">
        <v>132550.68599999999</v>
      </c>
    </row>
    <row r="21" spans="1:25" s="24" customFormat="1" ht="20.100000000000001" customHeight="1">
      <c r="A21" s="27" t="s">
        <v>42</v>
      </c>
      <c r="B21" s="709">
        <v>44.236745514034745</v>
      </c>
      <c r="C21" s="709">
        <v>12.754479970237242</v>
      </c>
      <c r="D21" s="709">
        <v>0.77186120340683839</v>
      </c>
      <c r="E21" s="709">
        <v>14.332705334499614</v>
      </c>
      <c r="F21" s="709">
        <v>27.298298999052506</v>
      </c>
      <c r="G21" s="709">
        <v>0.60590897876905747</v>
      </c>
      <c r="H21" s="710">
        <v>64136.531000000003</v>
      </c>
    </row>
    <row r="22" spans="1:25" s="24" customFormat="1" ht="20.100000000000001" customHeight="1">
      <c r="A22" s="26" t="s">
        <v>43</v>
      </c>
      <c r="B22" s="709">
        <v>55.040177750706512</v>
      </c>
      <c r="C22" s="709">
        <v>20.28620272103316</v>
      </c>
      <c r="D22" s="709">
        <v>0.23097420633122903</v>
      </c>
      <c r="E22" s="709">
        <v>2.4661332235933546</v>
      </c>
      <c r="F22" s="709">
        <v>16.509608142347872</v>
      </c>
      <c r="G22" s="709">
        <v>5.4669156470367142</v>
      </c>
      <c r="H22" s="710">
        <v>17107.105</v>
      </c>
    </row>
    <row r="23" spans="1:25" s="24" customFormat="1" ht="20.100000000000001" customHeight="1">
      <c r="A23" s="26" t="s">
        <v>44</v>
      </c>
      <c r="B23" s="709">
        <v>39.368112974249073</v>
      </c>
      <c r="C23" s="709">
        <v>15.749476166190451</v>
      </c>
      <c r="D23" s="709">
        <v>0.56224490597378374</v>
      </c>
      <c r="E23" s="709">
        <v>2.8693993598827183</v>
      </c>
      <c r="F23" s="709">
        <v>33.809751538230934</v>
      </c>
      <c r="G23" s="709">
        <v>7.6410062304078039</v>
      </c>
      <c r="H23" s="710">
        <v>11331.361000000001</v>
      </c>
    </row>
    <row r="24" spans="1:25" s="24" customFormat="1" ht="20.100000000000001" customHeight="1">
      <c r="A24" s="26" t="s">
        <v>45</v>
      </c>
      <c r="B24" s="709">
        <v>40.394711880762891</v>
      </c>
      <c r="C24" s="709">
        <v>12.134246776250723</v>
      </c>
      <c r="D24" s="709">
        <v>2.6955814196425925</v>
      </c>
      <c r="E24" s="709">
        <v>5.1600719428884192</v>
      </c>
      <c r="F24" s="709">
        <v>38.254018466821812</v>
      </c>
      <c r="G24" s="709">
        <v>1.3613695136335653</v>
      </c>
      <c r="H24" s="710">
        <v>28459.796999999999</v>
      </c>
    </row>
    <row r="25" spans="1:25" s="471" customFormat="1" ht="24.75" customHeight="1" thickBot="1">
      <c r="A25" s="363" t="s">
        <v>46</v>
      </c>
      <c r="B25" s="711">
        <v>32.443559197947074</v>
      </c>
      <c r="C25" s="711">
        <v>14.498527610933701</v>
      </c>
      <c r="D25" s="711">
        <v>0.13139141106725166</v>
      </c>
      <c r="E25" s="711">
        <v>2.6395512629635345</v>
      </c>
      <c r="F25" s="711">
        <v>46.746786182557557</v>
      </c>
      <c r="G25" s="711">
        <v>3.540184322688686</v>
      </c>
      <c r="H25" s="712">
        <v>8444378.4489999991</v>
      </c>
      <c r="I25" s="24"/>
    </row>
    <row r="26" spans="1:25" s="62" customFormat="1" ht="6.75" customHeight="1">
      <c r="A26" s="24"/>
      <c r="B26" s="713"/>
      <c r="C26" s="713"/>
      <c r="D26" s="713"/>
      <c r="E26" s="713"/>
      <c r="F26" s="713"/>
      <c r="G26" s="713"/>
      <c r="H26" s="713"/>
      <c r="I26" s="24"/>
      <c r="J26" s="471"/>
      <c r="K26" s="471"/>
      <c r="L26" s="471"/>
      <c r="M26" s="471"/>
      <c r="N26" s="471"/>
      <c r="O26" s="471"/>
      <c r="P26" s="471"/>
      <c r="Q26" s="471"/>
      <c r="R26" s="471"/>
      <c r="S26" s="471"/>
      <c r="T26" s="471"/>
      <c r="U26" s="471"/>
      <c r="V26" s="471"/>
      <c r="W26" s="471"/>
      <c r="X26" s="471"/>
      <c r="Y26" s="471"/>
    </row>
    <row r="27" spans="1:25" s="365" customFormat="1" ht="11.1" customHeight="1">
      <c r="A27" s="202" t="s">
        <v>675</v>
      </c>
      <c r="B27" s="24"/>
      <c r="C27" s="24"/>
      <c r="D27" s="24"/>
      <c r="E27" s="24"/>
      <c r="F27" s="24"/>
      <c r="G27" s="24"/>
      <c r="H27" s="714"/>
      <c r="I27" s="715"/>
    </row>
    <row r="28" spans="1:25" s="365" customFormat="1" ht="11.1" customHeight="1">
      <c r="A28" s="202" t="s">
        <v>749</v>
      </c>
      <c r="B28" s="24"/>
      <c r="C28" s="24"/>
      <c r="D28" s="24"/>
      <c r="E28" s="24"/>
      <c r="F28" s="24"/>
      <c r="G28" s="24"/>
      <c r="H28" s="24"/>
      <c r="I28" s="715"/>
    </row>
    <row r="29" spans="1:25" s="365" customFormat="1" ht="11.1" customHeight="1">
      <c r="A29" s="202" t="s">
        <v>750</v>
      </c>
      <c r="B29" s="24"/>
      <c r="C29" s="24"/>
      <c r="D29" s="24"/>
      <c r="E29" s="24"/>
      <c r="F29" s="24"/>
      <c r="G29" s="24"/>
      <c r="H29" s="24"/>
      <c r="I29" s="715"/>
    </row>
    <row r="30" spans="1:25" s="365" customFormat="1" ht="11.1" customHeight="1">
      <c r="A30" s="202" t="s">
        <v>751</v>
      </c>
      <c r="B30" s="24"/>
      <c r="C30" s="24"/>
      <c r="D30" s="24"/>
      <c r="E30" s="24"/>
      <c r="F30" s="24"/>
      <c r="G30" s="24"/>
      <c r="H30" s="24"/>
      <c r="I30" s="715"/>
    </row>
    <row r="31" spans="1:25" ht="11.25" customHeight="1">
      <c r="A31" s="30"/>
      <c r="B31" s="312"/>
      <c r="C31" s="312"/>
      <c r="D31" s="312"/>
      <c r="E31" s="312"/>
      <c r="F31" s="312"/>
      <c r="G31" s="312"/>
      <c r="H31" s="312"/>
      <c r="I31" s="312"/>
      <c r="J31" s="312"/>
      <c r="K31" s="312"/>
      <c r="L31" s="312"/>
    </row>
    <row r="32" spans="1:25" ht="12" customHeight="1">
      <c r="A32" s="18"/>
      <c r="B32" s="24"/>
      <c r="C32" s="24"/>
      <c r="D32" s="24"/>
      <c r="E32" s="24"/>
      <c r="F32" s="24"/>
      <c r="G32" s="24"/>
      <c r="H32" s="24"/>
    </row>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sheetData>
  <hyperlinks>
    <hyperlink ref="A1" location="Índice!A1" display="Volver al Índice" xr:uid="{D63A1E51-C40E-49B3-8513-9DFB00EEE882}"/>
  </hyperlinks>
  <printOptions horizontalCentered="1" verticalCentered="1"/>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D557E-4EAA-4CA4-98B5-AF15AA97462E}">
  <dimension ref="A1:AF284"/>
  <sheetViews>
    <sheetView showGridLines="0" zoomScaleNormal="100" workbookViewId="0"/>
  </sheetViews>
  <sheetFormatPr baseColWidth="10" defaultRowHeight="13.2"/>
  <cols>
    <col min="1" max="1" width="51.44140625" style="7" customWidth="1"/>
    <col min="2" max="7" width="15.5546875" style="7" customWidth="1"/>
    <col min="8" max="9" width="17.88671875" style="7" customWidth="1"/>
    <col min="10" max="16384" width="11.5546875" style="7"/>
  </cols>
  <sheetData>
    <row r="1" spans="1:32" s="598" customFormat="1" ht="18.75" customHeight="1">
      <c r="A1" s="1401" t="s">
        <v>1230</v>
      </c>
      <c r="B1" s="716"/>
      <c r="C1" s="716"/>
      <c r="D1" s="716"/>
      <c r="E1" s="716"/>
      <c r="F1" s="716"/>
      <c r="G1" s="716"/>
      <c r="H1" s="716"/>
      <c r="I1" s="716"/>
    </row>
    <row r="2" spans="1:32" s="41" customFormat="1" ht="24.9" customHeight="1">
      <c r="A2" s="167" t="s">
        <v>752</v>
      </c>
      <c r="B2" s="167"/>
      <c r="C2" s="167"/>
      <c r="D2" s="167"/>
      <c r="E2" s="167"/>
      <c r="F2" s="167"/>
      <c r="G2" s="167"/>
      <c r="H2" s="167"/>
      <c r="I2" s="167"/>
    </row>
    <row r="3" spans="1:32" s="599" customFormat="1" ht="18" customHeight="1">
      <c r="A3" s="169">
        <v>45504</v>
      </c>
      <c r="B3" s="169"/>
      <c r="C3" s="169"/>
      <c r="D3" s="169"/>
      <c r="E3" s="169"/>
      <c r="F3" s="169"/>
      <c r="G3" s="169"/>
      <c r="H3" s="169"/>
      <c r="I3" s="169"/>
    </row>
    <row r="4" spans="1:32" s="383" customFormat="1" ht="18" customHeight="1">
      <c r="A4" s="170" t="s">
        <v>122</v>
      </c>
      <c r="B4" s="170"/>
      <c r="C4" s="170"/>
      <c r="D4" s="170"/>
      <c r="E4" s="170"/>
      <c r="F4" s="170"/>
      <c r="G4" s="170"/>
      <c r="H4" s="170"/>
      <c r="I4" s="170"/>
    </row>
    <row r="5" spans="1:32" ht="6.75" customHeight="1" thickBot="1">
      <c r="A5" s="600"/>
      <c r="B5" s="600"/>
      <c r="C5" s="600"/>
      <c r="D5" s="600"/>
      <c r="E5" s="600"/>
      <c r="F5" s="600"/>
    </row>
    <row r="6" spans="1:32" ht="27" customHeight="1">
      <c r="A6" s="46" t="s">
        <v>1</v>
      </c>
      <c r="B6" s="47" t="s">
        <v>753</v>
      </c>
      <c r="C6" s="47" t="s">
        <v>754</v>
      </c>
      <c r="D6" s="47" t="s">
        <v>755</v>
      </c>
      <c r="E6" s="47" t="s">
        <v>756</v>
      </c>
      <c r="F6" s="47" t="s">
        <v>757</v>
      </c>
      <c r="G6" s="47" t="s">
        <v>758</v>
      </c>
      <c r="H6" s="717" t="s">
        <v>759</v>
      </c>
      <c r="I6" s="717"/>
      <c r="J6" s="600"/>
      <c r="K6" s="600"/>
      <c r="L6" s="600"/>
      <c r="M6" s="600"/>
      <c r="N6" s="600"/>
      <c r="O6" s="600"/>
      <c r="P6" s="600"/>
      <c r="Q6" s="600"/>
      <c r="R6" s="600"/>
      <c r="S6" s="600"/>
      <c r="T6" s="600"/>
      <c r="U6" s="600"/>
      <c r="V6" s="600"/>
      <c r="W6" s="600"/>
      <c r="X6" s="600"/>
      <c r="Y6" s="600"/>
      <c r="Z6" s="600"/>
      <c r="AA6" s="600"/>
      <c r="AB6" s="600"/>
      <c r="AC6" s="600"/>
      <c r="AD6" s="600"/>
      <c r="AE6" s="600"/>
      <c r="AF6" s="600"/>
    </row>
    <row r="7" spans="1:32" ht="26.25" customHeight="1">
      <c r="A7" s="601"/>
      <c r="B7" s="49"/>
      <c r="C7" s="49"/>
      <c r="D7" s="49"/>
      <c r="E7" s="49"/>
      <c r="F7" s="49"/>
      <c r="G7" s="49"/>
      <c r="H7" s="718" t="s">
        <v>760</v>
      </c>
      <c r="I7" s="718" t="s">
        <v>761</v>
      </c>
      <c r="J7" s="600"/>
      <c r="K7" s="600"/>
      <c r="L7" s="600"/>
      <c r="M7" s="600"/>
      <c r="N7" s="600"/>
      <c r="O7" s="600"/>
      <c r="P7" s="600"/>
      <c r="Q7" s="600"/>
      <c r="R7" s="600"/>
      <c r="S7" s="600"/>
      <c r="T7" s="600"/>
      <c r="U7" s="600"/>
      <c r="V7" s="600"/>
      <c r="W7" s="600"/>
      <c r="X7" s="600"/>
      <c r="Y7" s="600"/>
      <c r="Z7" s="600"/>
      <c r="AA7" s="600"/>
      <c r="AB7" s="600"/>
      <c r="AC7" s="600"/>
      <c r="AD7" s="600"/>
      <c r="AE7" s="600"/>
      <c r="AF7" s="600"/>
    </row>
    <row r="8" spans="1:32" s="24" customFormat="1" ht="9" customHeight="1">
      <c r="A8" s="288"/>
      <c r="B8" s="604"/>
      <c r="C8" s="604"/>
      <c r="D8" s="604"/>
      <c r="E8" s="604"/>
      <c r="F8" s="604"/>
      <c r="G8" s="604"/>
      <c r="H8" s="604"/>
      <c r="I8" s="604"/>
      <c r="J8" s="606"/>
      <c r="K8" s="606"/>
      <c r="L8" s="606"/>
      <c r="M8" s="606"/>
      <c r="N8" s="606"/>
      <c r="O8" s="606"/>
      <c r="P8" s="607"/>
      <c r="Q8" s="607"/>
    </row>
    <row r="9" spans="1:32" s="24" customFormat="1" ht="18" customHeight="1">
      <c r="A9" s="288" t="s">
        <v>29</v>
      </c>
      <c r="B9" s="719">
        <v>928658.34855</v>
      </c>
      <c r="C9" s="719">
        <v>558.1350799999999</v>
      </c>
      <c r="D9" s="719">
        <v>15150.92295</v>
      </c>
      <c r="E9" s="719">
        <v>21562.640890000002</v>
      </c>
      <c r="F9" s="719">
        <v>913507.42572000006</v>
      </c>
      <c r="G9" s="719">
        <v>1700734.9912100001</v>
      </c>
      <c r="H9" s="719">
        <v>300.10745000000003</v>
      </c>
      <c r="I9" s="719">
        <v>502.71775000000002</v>
      </c>
      <c r="J9" s="606"/>
      <c r="K9" s="606"/>
      <c r="L9" s="606"/>
      <c r="M9" s="606"/>
      <c r="N9" s="606"/>
      <c r="O9" s="606"/>
      <c r="P9" s="607"/>
      <c r="Q9" s="607"/>
    </row>
    <row r="10" spans="1:32" s="24" customFormat="1" ht="18" customHeight="1">
      <c r="A10" s="288" t="s">
        <v>30</v>
      </c>
      <c r="B10" s="719">
        <v>3524348.2689299998</v>
      </c>
      <c r="C10" s="719">
        <v>2277.0209100000002</v>
      </c>
      <c r="D10" s="719">
        <v>374913.07231999998</v>
      </c>
      <c r="E10" s="719">
        <v>4.793E-2</v>
      </c>
      <c r="F10" s="719">
        <v>3149435.19661</v>
      </c>
      <c r="G10" s="719" t="s">
        <v>131</v>
      </c>
      <c r="H10" s="719">
        <v>1263.4374599999999</v>
      </c>
      <c r="I10" s="719" t="s">
        <v>131</v>
      </c>
      <c r="J10" s="606"/>
      <c r="K10" s="606"/>
      <c r="L10" s="606"/>
      <c r="M10" s="606"/>
      <c r="N10" s="606"/>
      <c r="O10" s="606"/>
      <c r="P10" s="607"/>
      <c r="Q10" s="607"/>
    </row>
    <row r="11" spans="1:32" s="24" customFormat="1" ht="18" customHeight="1">
      <c r="A11" s="288" t="s">
        <v>31</v>
      </c>
      <c r="B11" s="719">
        <v>3916694.8197499998</v>
      </c>
      <c r="C11" s="719">
        <v>77319.056290000008</v>
      </c>
      <c r="D11" s="719">
        <v>1546.87329</v>
      </c>
      <c r="E11" s="719">
        <v>219496.51659000001</v>
      </c>
      <c r="F11" s="719">
        <v>3915147.9464199999</v>
      </c>
      <c r="G11" s="719">
        <v>928327.0636799999</v>
      </c>
      <c r="H11" s="719">
        <v>2153.0544399999999</v>
      </c>
      <c r="I11" s="719">
        <v>4111.4982499999996</v>
      </c>
      <c r="J11" s="606"/>
      <c r="K11" s="606"/>
      <c r="L11" s="606"/>
      <c r="M11" s="606"/>
      <c r="N11" s="606"/>
      <c r="O11" s="606"/>
      <c r="P11" s="607"/>
      <c r="Q11" s="607"/>
    </row>
    <row r="12" spans="1:32" s="24" customFormat="1" ht="18" customHeight="1">
      <c r="A12" s="288" t="s">
        <v>32</v>
      </c>
      <c r="B12" s="719">
        <v>615468226.10918009</v>
      </c>
      <c r="C12" s="719">
        <v>136.27125000000001</v>
      </c>
      <c r="D12" s="719">
        <v>152063711.11789</v>
      </c>
      <c r="E12" s="719">
        <v>76.622369999999989</v>
      </c>
      <c r="F12" s="719">
        <v>-383.08994999999999</v>
      </c>
      <c r="G12" s="719">
        <v>4293.1350000000002</v>
      </c>
      <c r="H12" s="719" t="s">
        <v>131</v>
      </c>
      <c r="I12" s="719" t="s">
        <v>131</v>
      </c>
      <c r="J12" s="606"/>
      <c r="K12" s="606"/>
      <c r="L12" s="606"/>
      <c r="M12" s="606"/>
      <c r="N12" s="606"/>
      <c r="O12" s="606"/>
      <c r="P12" s="607"/>
      <c r="Q12" s="607"/>
    </row>
    <row r="13" spans="1:32" s="24" customFormat="1" ht="18" customHeight="1">
      <c r="A13" s="288" t="s">
        <v>33</v>
      </c>
      <c r="B13" s="719">
        <v>13211.608</v>
      </c>
      <c r="C13" s="719" t="s">
        <v>131</v>
      </c>
      <c r="D13" s="719" t="s">
        <v>131</v>
      </c>
      <c r="E13" s="719" t="s">
        <v>131</v>
      </c>
      <c r="F13" s="719">
        <v>13211.608</v>
      </c>
      <c r="G13" s="719" t="s">
        <v>131</v>
      </c>
      <c r="H13" s="719">
        <v>120.285</v>
      </c>
      <c r="I13" s="719">
        <v>3983.3012000000003</v>
      </c>
      <c r="J13" s="606"/>
      <c r="K13" s="606"/>
      <c r="L13" s="606"/>
      <c r="M13" s="606"/>
      <c r="N13" s="606"/>
      <c r="O13" s="606"/>
      <c r="P13" s="607"/>
      <c r="Q13" s="607"/>
    </row>
    <row r="14" spans="1:32" s="24" customFormat="1" ht="18" customHeight="1">
      <c r="A14" s="288" t="s">
        <v>114</v>
      </c>
      <c r="B14" s="719">
        <v>5039569.8312299997</v>
      </c>
      <c r="C14" s="719">
        <v>531647.05882000003</v>
      </c>
      <c r="D14" s="719">
        <v>5039329.9968999997</v>
      </c>
      <c r="E14" s="719">
        <v>615337.91665000003</v>
      </c>
      <c r="F14" s="719">
        <v>239.83461000000003</v>
      </c>
      <c r="G14" s="719">
        <v>148303.30308000001</v>
      </c>
      <c r="H14" s="719">
        <v>3121.02954</v>
      </c>
      <c r="I14" s="719">
        <v>3265.1161099999999</v>
      </c>
      <c r="J14" s="606"/>
      <c r="K14" s="606"/>
      <c r="L14" s="606"/>
      <c r="M14" s="606"/>
      <c r="N14" s="606"/>
      <c r="O14" s="606"/>
      <c r="P14" s="607"/>
      <c r="Q14" s="607"/>
    </row>
    <row r="15" spans="1:32" s="24" customFormat="1" ht="18" customHeight="1">
      <c r="A15" s="288" t="s">
        <v>35</v>
      </c>
      <c r="B15" s="719">
        <v>2461295.2310000001</v>
      </c>
      <c r="C15" s="719" t="s">
        <v>131</v>
      </c>
      <c r="D15" s="719">
        <v>9578538.9279999994</v>
      </c>
      <c r="E15" s="719" t="s">
        <v>131</v>
      </c>
      <c r="F15" s="719" t="s">
        <v>131</v>
      </c>
      <c r="G15" s="719">
        <v>37152824.631760001</v>
      </c>
      <c r="H15" s="719">
        <v>2278.77675</v>
      </c>
      <c r="I15" s="719">
        <v>1387.15679</v>
      </c>
      <c r="J15" s="606"/>
      <c r="K15" s="606"/>
      <c r="L15" s="606"/>
      <c r="M15" s="606"/>
      <c r="N15" s="606"/>
      <c r="O15" s="606"/>
      <c r="P15" s="607"/>
      <c r="Q15" s="607"/>
    </row>
    <row r="16" spans="1:32" s="24" customFormat="1" ht="18" customHeight="1">
      <c r="A16" s="288" t="s">
        <v>36</v>
      </c>
      <c r="B16" s="719">
        <v>1276607.915</v>
      </c>
      <c r="C16" s="719" t="s">
        <v>131</v>
      </c>
      <c r="D16" s="719">
        <v>46.712000000000003</v>
      </c>
      <c r="E16" s="719" t="s">
        <v>131</v>
      </c>
      <c r="F16" s="719">
        <v>1276561.203</v>
      </c>
      <c r="G16" s="719">
        <v>20157.491140000002</v>
      </c>
      <c r="H16" s="719">
        <v>1062.7918200000001</v>
      </c>
      <c r="I16" s="719">
        <v>667.45222999999999</v>
      </c>
      <c r="J16" s="606"/>
      <c r="K16" s="606"/>
      <c r="L16" s="606"/>
      <c r="M16" s="606"/>
      <c r="N16" s="606"/>
      <c r="O16" s="606"/>
      <c r="P16" s="607"/>
      <c r="Q16" s="607"/>
    </row>
    <row r="17" spans="1:17" s="24" customFormat="1" ht="18" customHeight="1">
      <c r="A17" s="288" t="s">
        <v>37</v>
      </c>
      <c r="B17" s="719" t="s">
        <v>131</v>
      </c>
      <c r="C17" s="719" t="s">
        <v>131</v>
      </c>
      <c r="D17" s="719" t="s">
        <v>131</v>
      </c>
      <c r="E17" s="719" t="s">
        <v>131</v>
      </c>
      <c r="F17" s="719" t="s">
        <v>131</v>
      </c>
      <c r="G17" s="719" t="s">
        <v>131</v>
      </c>
      <c r="H17" s="719" t="s">
        <v>131</v>
      </c>
      <c r="I17" s="719" t="s">
        <v>131</v>
      </c>
      <c r="J17" s="606"/>
      <c r="K17" s="606"/>
      <c r="L17" s="606"/>
      <c r="M17" s="606"/>
      <c r="N17" s="606"/>
      <c r="O17" s="606"/>
      <c r="P17" s="607"/>
      <c r="Q17" s="607"/>
    </row>
    <row r="18" spans="1:17" s="24" customFormat="1" ht="18" customHeight="1">
      <c r="A18" s="288" t="s">
        <v>38</v>
      </c>
      <c r="B18" s="719" t="s">
        <v>131</v>
      </c>
      <c r="C18" s="719" t="s">
        <v>131</v>
      </c>
      <c r="D18" s="719" t="s">
        <v>131</v>
      </c>
      <c r="E18" s="719" t="s">
        <v>131</v>
      </c>
      <c r="F18" s="719" t="s">
        <v>131</v>
      </c>
      <c r="G18" s="719" t="s">
        <v>131</v>
      </c>
      <c r="H18" s="719" t="s">
        <v>131</v>
      </c>
      <c r="I18" s="719" t="s">
        <v>131</v>
      </c>
      <c r="J18" s="606"/>
      <c r="K18" s="606"/>
      <c r="L18" s="606"/>
      <c r="M18" s="606"/>
      <c r="N18" s="606"/>
      <c r="O18" s="606"/>
      <c r="P18" s="607"/>
      <c r="Q18" s="607"/>
    </row>
    <row r="19" spans="1:17" s="24" customFormat="1" ht="18" customHeight="1">
      <c r="A19" s="26" t="s">
        <v>39</v>
      </c>
      <c r="B19" s="719" t="s">
        <v>131</v>
      </c>
      <c r="C19" s="719" t="s">
        <v>131</v>
      </c>
      <c r="D19" s="719" t="s">
        <v>131</v>
      </c>
      <c r="E19" s="719" t="s">
        <v>131</v>
      </c>
      <c r="F19" s="719" t="s">
        <v>131</v>
      </c>
      <c r="G19" s="719" t="s">
        <v>131</v>
      </c>
      <c r="H19" s="719" t="s">
        <v>131</v>
      </c>
      <c r="I19" s="719" t="s">
        <v>131</v>
      </c>
      <c r="J19" s="606"/>
      <c r="K19" s="606"/>
      <c r="L19" s="606"/>
      <c r="M19" s="606"/>
      <c r="N19" s="606"/>
      <c r="O19" s="606"/>
      <c r="P19" s="607"/>
      <c r="Q19" s="607"/>
    </row>
    <row r="20" spans="1:17" s="24" customFormat="1" ht="18" customHeight="1">
      <c r="A20" s="26" t="s">
        <v>115</v>
      </c>
      <c r="B20" s="719" t="s">
        <v>131</v>
      </c>
      <c r="C20" s="719" t="s">
        <v>131</v>
      </c>
      <c r="D20" s="719" t="s">
        <v>131</v>
      </c>
      <c r="E20" s="719" t="s">
        <v>131</v>
      </c>
      <c r="F20" s="719" t="s">
        <v>131</v>
      </c>
      <c r="G20" s="719" t="s">
        <v>131</v>
      </c>
      <c r="H20" s="719" t="s">
        <v>131</v>
      </c>
      <c r="I20" s="719" t="s">
        <v>131</v>
      </c>
      <c r="J20" s="606"/>
      <c r="K20" s="606"/>
      <c r="L20" s="606"/>
      <c r="M20" s="606"/>
      <c r="N20" s="606"/>
      <c r="O20" s="606"/>
      <c r="P20" s="607"/>
      <c r="Q20" s="607"/>
    </row>
    <row r="21" spans="1:17" s="24" customFormat="1" ht="18" customHeight="1">
      <c r="A21" s="26" t="s">
        <v>150</v>
      </c>
      <c r="B21" s="719" t="s">
        <v>131</v>
      </c>
      <c r="C21" s="719" t="s">
        <v>131</v>
      </c>
      <c r="D21" s="719" t="s">
        <v>131</v>
      </c>
      <c r="E21" s="719" t="s">
        <v>131</v>
      </c>
      <c r="F21" s="719" t="s">
        <v>131</v>
      </c>
      <c r="G21" s="719" t="s">
        <v>131</v>
      </c>
      <c r="H21" s="719" t="s">
        <v>131</v>
      </c>
      <c r="I21" s="719" t="s">
        <v>131</v>
      </c>
      <c r="J21" s="606"/>
      <c r="K21" s="606"/>
      <c r="L21" s="606"/>
      <c r="M21" s="606"/>
      <c r="N21" s="606"/>
      <c r="O21" s="606"/>
      <c r="P21" s="607"/>
      <c r="Q21" s="607"/>
    </row>
    <row r="22" spans="1:17" s="24" customFormat="1" ht="18" customHeight="1">
      <c r="A22" s="27" t="s">
        <v>42</v>
      </c>
      <c r="B22" s="719" t="s">
        <v>131</v>
      </c>
      <c r="C22" s="719" t="s">
        <v>131</v>
      </c>
      <c r="D22" s="719" t="s">
        <v>131</v>
      </c>
      <c r="E22" s="719" t="s">
        <v>131</v>
      </c>
      <c r="F22" s="719" t="s">
        <v>131</v>
      </c>
      <c r="G22" s="719" t="s">
        <v>131</v>
      </c>
      <c r="H22" s="719" t="s">
        <v>131</v>
      </c>
      <c r="I22" s="719" t="s">
        <v>131</v>
      </c>
      <c r="J22" s="606"/>
      <c r="K22" s="606"/>
      <c r="L22" s="606"/>
      <c r="M22" s="606"/>
      <c r="N22" s="606"/>
      <c r="O22" s="606"/>
      <c r="P22" s="607"/>
      <c r="Q22" s="607"/>
    </row>
    <row r="23" spans="1:17" s="24" customFormat="1" ht="18" customHeight="1">
      <c r="A23" s="26" t="s">
        <v>43</v>
      </c>
      <c r="B23" s="719" t="s">
        <v>131</v>
      </c>
      <c r="C23" s="719" t="s">
        <v>131</v>
      </c>
      <c r="D23" s="719" t="s">
        <v>131</v>
      </c>
      <c r="E23" s="719" t="s">
        <v>131</v>
      </c>
      <c r="F23" s="719" t="s">
        <v>131</v>
      </c>
      <c r="G23" s="719" t="s">
        <v>131</v>
      </c>
      <c r="H23" s="719" t="s">
        <v>131</v>
      </c>
      <c r="I23" s="719" t="s">
        <v>131</v>
      </c>
      <c r="J23" s="606"/>
      <c r="K23" s="606"/>
      <c r="L23" s="606"/>
      <c r="M23" s="606"/>
      <c r="N23" s="606"/>
      <c r="O23" s="606"/>
      <c r="P23" s="607"/>
      <c r="Q23" s="607"/>
    </row>
    <row r="24" spans="1:17" s="24" customFormat="1" ht="18" customHeight="1">
      <c r="A24" s="26" t="s">
        <v>44</v>
      </c>
      <c r="B24" s="719" t="s">
        <v>131</v>
      </c>
      <c r="C24" s="719" t="s">
        <v>131</v>
      </c>
      <c r="D24" s="719" t="s">
        <v>131</v>
      </c>
      <c r="E24" s="719" t="s">
        <v>131</v>
      </c>
      <c r="F24" s="719" t="s">
        <v>131</v>
      </c>
      <c r="G24" s="719" t="s">
        <v>131</v>
      </c>
      <c r="H24" s="719" t="s">
        <v>131</v>
      </c>
      <c r="I24" s="719" t="s">
        <v>131</v>
      </c>
      <c r="J24" s="606"/>
      <c r="K24" s="606"/>
      <c r="L24" s="606"/>
      <c r="M24" s="606"/>
      <c r="N24" s="606"/>
      <c r="O24" s="606"/>
      <c r="P24" s="607"/>
      <c r="Q24" s="607"/>
    </row>
    <row r="25" spans="1:17" s="24" customFormat="1" ht="18" customHeight="1">
      <c r="A25" s="26" t="s">
        <v>45</v>
      </c>
      <c r="B25" s="719" t="s">
        <v>131</v>
      </c>
      <c r="C25" s="719" t="s">
        <v>131</v>
      </c>
      <c r="D25" s="719" t="s">
        <v>131</v>
      </c>
      <c r="E25" s="719" t="s">
        <v>131</v>
      </c>
      <c r="F25" s="719" t="s">
        <v>131</v>
      </c>
      <c r="G25" s="719" t="s">
        <v>131</v>
      </c>
      <c r="H25" s="719" t="s">
        <v>131</v>
      </c>
      <c r="I25" s="719" t="s">
        <v>131</v>
      </c>
      <c r="J25" s="606"/>
      <c r="K25" s="606"/>
      <c r="L25" s="606"/>
      <c r="M25" s="606"/>
      <c r="N25" s="606"/>
      <c r="O25" s="606"/>
      <c r="P25" s="607"/>
      <c r="Q25" s="607"/>
    </row>
    <row r="26" spans="1:17" s="471" customFormat="1" ht="24.75" customHeight="1" thickBot="1">
      <c r="A26" s="363" t="s">
        <v>46</v>
      </c>
      <c r="B26" s="611">
        <v>632628612.13164008</v>
      </c>
      <c r="C26" s="611">
        <v>611937.54235</v>
      </c>
      <c r="D26" s="611">
        <v>167073237.62334999</v>
      </c>
      <c r="E26" s="611">
        <v>856473.74443000008</v>
      </c>
      <c r="F26" s="611">
        <v>9267720.1244099997</v>
      </c>
      <c r="G26" s="611">
        <v>39954640.615869999</v>
      </c>
      <c r="H26" s="611">
        <v>10299.482460000001</v>
      </c>
      <c r="I26" s="611">
        <v>13917.242330000003</v>
      </c>
      <c r="J26" s="612"/>
      <c r="K26" s="612"/>
      <c r="L26" s="612"/>
      <c r="M26" s="612"/>
      <c r="N26" s="612"/>
      <c r="O26" s="612"/>
    </row>
    <row r="27" spans="1:17" s="62" customFormat="1" ht="6" customHeight="1">
      <c r="A27" s="24"/>
      <c r="B27" s="182"/>
      <c r="C27" s="182"/>
      <c r="D27" s="613"/>
      <c r="E27" s="613"/>
      <c r="F27" s="613"/>
      <c r="G27" s="182"/>
      <c r="H27" s="182"/>
      <c r="I27" s="182"/>
    </row>
    <row r="28" spans="1:17" s="365" customFormat="1" ht="11.25" customHeight="1">
      <c r="A28" s="202" t="s">
        <v>762</v>
      </c>
      <c r="B28" s="24"/>
      <c r="C28" s="24"/>
      <c r="D28" s="24"/>
      <c r="E28" s="24"/>
      <c r="F28" s="24"/>
      <c r="G28" s="24"/>
      <c r="H28" s="192"/>
      <c r="I28" s="192"/>
    </row>
    <row r="29" spans="1:17" s="62" customFormat="1" ht="13.2" customHeight="1">
      <c r="A29" s="30"/>
      <c r="B29" s="33"/>
      <c r="C29" s="33"/>
      <c r="D29" s="33"/>
      <c r="E29" s="33"/>
      <c r="F29" s="33"/>
      <c r="G29" s="33"/>
      <c r="H29" s="33"/>
      <c r="I29" s="33"/>
      <c r="J29" s="33"/>
      <c r="K29" s="33"/>
      <c r="L29" s="33"/>
    </row>
    <row r="30" spans="1:17" s="62" customFormat="1">
      <c r="A30" s="18"/>
      <c r="B30" s="24"/>
      <c r="C30" s="24"/>
      <c r="D30" s="24"/>
      <c r="E30" s="24"/>
      <c r="F30" s="24"/>
      <c r="G30" s="24"/>
      <c r="H30" s="24"/>
      <c r="I30" s="24"/>
      <c r="J30" s="24"/>
      <c r="K30" s="24"/>
      <c r="L30" s="7"/>
    </row>
    <row r="31" spans="1:17" s="62" customFormat="1"/>
    <row r="32" spans="1:17" s="62" customFormat="1"/>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pans="3:3" s="62" customFormat="1"/>
    <row r="194" spans="3:3" s="62" customFormat="1"/>
    <row r="195" spans="3:3" s="62" customFormat="1"/>
    <row r="196" spans="3:3" s="62" customFormat="1"/>
    <row r="197" spans="3:3" s="62" customFormat="1"/>
    <row r="198" spans="3:3" s="62" customFormat="1"/>
    <row r="199" spans="3:3" s="62" customFormat="1"/>
    <row r="200" spans="3:3" s="62" customFormat="1"/>
    <row r="201" spans="3:3" s="62" customFormat="1"/>
    <row r="202" spans="3:3" s="62" customFormat="1">
      <c r="C202" s="62" t="s">
        <v>155</v>
      </c>
    </row>
    <row r="203" spans="3:3" s="62" customFormat="1"/>
    <row r="204" spans="3:3" s="62" customFormat="1"/>
    <row r="205" spans="3:3" s="62" customFormat="1"/>
    <row r="206" spans="3:3" s="62" customFormat="1"/>
    <row r="207" spans="3:3" s="62" customFormat="1"/>
    <row r="208" spans="3:3"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row r="221" s="62" customFormat="1"/>
    <row r="222" s="62" customFormat="1"/>
    <row r="223" s="62" customFormat="1"/>
    <row r="224" s="62" customFormat="1"/>
    <row r="225" s="62" customFormat="1"/>
    <row r="226" s="62" customFormat="1"/>
    <row r="227" s="62" customFormat="1"/>
    <row r="228" s="62" customFormat="1"/>
    <row r="229" s="62" customFormat="1"/>
    <row r="230" s="62" customFormat="1"/>
    <row r="231" s="62" customFormat="1"/>
    <row r="232" s="62" customFormat="1"/>
    <row r="233" s="62" customFormat="1"/>
    <row r="234" s="62" customFormat="1"/>
    <row r="235" s="62" customFormat="1"/>
    <row r="236" s="62" customFormat="1"/>
    <row r="237" s="62" customFormat="1"/>
    <row r="238" s="62" customFormat="1"/>
    <row r="239" s="62" customFormat="1"/>
    <row r="240" s="62" customFormat="1"/>
    <row r="241" s="62" customFormat="1"/>
    <row r="242" s="62" customFormat="1"/>
    <row r="243" s="62" customFormat="1"/>
    <row r="244" s="62" customFormat="1"/>
    <row r="245" s="62" customFormat="1"/>
    <row r="246" s="62" customFormat="1"/>
    <row r="247" s="62" customFormat="1"/>
    <row r="248" s="62" customFormat="1"/>
    <row r="249" s="62" customFormat="1"/>
    <row r="250" s="62" customFormat="1"/>
    <row r="251" s="62" customFormat="1"/>
    <row r="252" s="62" customFormat="1"/>
    <row r="253" s="62" customFormat="1"/>
    <row r="254" s="62" customFormat="1"/>
    <row r="255" s="62" customFormat="1"/>
    <row r="256" s="62" customFormat="1"/>
    <row r="257" s="62" customFormat="1"/>
    <row r="258" s="62" customFormat="1"/>
    <row r="259" s="62" customFormat="1"/>
    <row r="260" s="62" customFormat="1"/>
    <row r="261" s="62" customFormat="1"/>
    <row r="262" s="62" customFormat="1"/>
    <row r="263" s="62" customFormat="1"/>
    <row r="264" s="62" customFormat="1"/>
    <row r="265" s="62" customFormat="1"/>
    <row r="266" s="62" customFormat="1"/>
    <row r="267" s="62" customFormat="1"/>
    <row r="268" s="62" customFormat="1"/>
    <row r="269" s="62" customFormat="1"/>
    <row r="270" s="62" customFormat="1"/>
    <row r="271" s="62" customFormat="1"/>
    <row r="272" s="62" customFormat="1"/>
    <row r="273" s="62" customFormat="1"/>
    <row r="274" s="62" customFormat="1"/>
    <row r="275" s="62" customFormat="1"/>
    <row r="276" s="62" customFormat="1"/>
    <row r="277" s="62" customFormat="1"/>
    <row r="278" s="62" customFormat="1"/>
    <row r="279" s="62" customFormat="1"/>
    <row r="280" s="62" customFormat="1"/>
    <row r="281" s="62" customFormat="1"/>
    <row r="282" s="62" customFormat="1"/>
    <row r="283" s="62" customFormat="1"/>
    <row r="284" s="62" customFormat="1"/>
  </sheetData>
  <mergeCells count="8">
    <mergeCell ref="G6:G7"/>
    <mergeCell ref="H6:I6"/>
    <mergeCell ref="A6:A7"/>
    <mergeCell ref="B6:B7"/>
    <mergeCell ref="C6:C7"/>
    <mergeCell ref="D6:D7"/>
    <mergeCell ref="E6:E7"/>
    <mergeCell ref="F6:F7"/>
  </mergeCells>
  <hyperlinks>
    <hyperlink ref="A1" location="Índice!A1" display="Volver al Índice" xr:uid="{50CEB7CB-F191-4569-85A4-6BA4CF560D63}"/>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578CC-AFCD-43CE-BAB9-512CECFEF47E}">
  <dimension ref="A1:R149"/>
  <sheetViews>
    <sheetView showGridLines="0" zoomScaleNormal="100" workbookViewId="0"/>
  </sheetViews>
  <sheetFormatPr baseColWidth="10" defaultColWidth="11.44140625" defaultRowHeight="13.2"/>
  <cols>
    <col min="1" max="1" width="44" style="764" customWidth="1"/>
    <col min="2" max="8" width="15.5546875" style="764" customWidth="1"/>
    <col min="9" max="9" width="22.44140625" style="764" customWidth="1"/>
    <col min="10" max="10" width="13.44140625" style="764" customWidth="1"/>
    <col min="11" max="11" width="19.5546875" style="764" customWidth="1"/>
    <col min="12" max="16384" width="11.44140625" style="764"/>
  </cols>
  <sheetData>
    <row r="1" spans="1:18" s="753" customFormat="1" ht="18" customHeight="1">
      <c r="A1" s="1401" t="s">
        <v>1230</v>
      </c>
      <c r="B1" s="752"/>
      <c r="C1" s="752"/>
      <c r="D1" s="752"/>
      <c r="E1" s="752"/>
      <c r="F1" s="752"/>
      <c r="G1" s="752"/>
      <c r="H1" s="752"/>
      <c r="I1" s="752"/>
    </row>
    <row r="2" spans="1:18" s="755" customFormat="1" ht="24.9" customHeight="1">
      <c r="A2" s="754" t="s">
        <v>775</v>
      </c>
      <c r="B2" s="754"/>
      <c r="C2" s="754"/>
      <c r="D2" s="754"/>
      <c r="E2" s="754"/>
      <c r="F2" s="754"/>
      <c r="G2" s="754"/>
      <c r="H2" s="754"/>
      <c r="I2" s="754"/>
      <c r="K2" s="756"/>
    </row>
    <row r="3" spans="1:18" s="758" customFormat="1" ht="18" customHeight="1">
      <c r="A3" s="757">
        <v>45504</v>
      </c>
      <c r="B3" s="757"/>
      <c r="C3" s="757"/>
      <c r="D3" s="757"/>
      <c r="E3" s="757"/>
      <c r="F3" s="757"/>
      <c r="G3" s="757"/>
      <c r="H3" s="757"/>
      <c r="I3" s="757"/>
      <c r="K3" s="759"/>
    </row>
    <row r="4" spans="1:18" s="761" customFormat="1" ht="18" customHeight="1">
      <c r="A4" s="760" t="s">
        <v>173</v>
      </c>
      <c r="B4" s="760"/>
      <c r="C4" s="760"/>
      <c r="D4" s="760"/>
      <c r="E4" s="760"/>
      <c r="F4" s="760"/>
      <c r="G4" s="760"/>
      <c r="H4" s="760"/>
      <c r="I4" s="760"/>
      <c r="K4" s="762"/>
    </row>
    <row r="5" spans="1:18" ht="7.5" customHeight="1" thickBot="1">
      <c r="A5" s="763"/>
      <c r="B5" s="763"/>
      <c r="C5" s="763"/>
      <c r="D5" s="763"/>
      <c r="E5" s="763"/>
      <c r="F5" s="763"/>
      <c r="G5" s="763"/>
      <c r="H5" s="763"/>
      <c r="I5" s="763"/>
      <c r="J5" s="763"/>
      <c r="K5" s="763"/>
    </row>
    <row r="6" spans="1:18" s="766" customFormat="1" ht="35.1" customHeight="1">
      <c r="A6" s="765" t="s">
        <v>1</v>
      </c>
      <c r="B6" s="765" t="s">
        <v>776</v>
      </c>
      <c r="C6" s="765"/>
      <c r="D6" s="765" t="s">
        <v>777</v>
      </c>
      <c r="E6" s="765"/>
      <c r="F6" s="765" t="s">
        <v>778</v>
      </c>
      <c r="G6" s="765" t="s">
        <v>779</v>
      </c>
      <c r="H6" s="765" t="s">
        <v>780</v>
      </c>
      <c r="I6" s="765" t="s">
        <v>781</v>
      </c>
    </row>
    <row r="7" spans="1:18" s="766" customFormat="1" ht="35.1" customHeight="1">
      <c r="A7" s="767"/>
      <c r="B7" s="768" t="s">
        <v>782</v>
      </c>
      <c r="C7" s="768" t="s">
        <v>783</v>
      </c>
      <c r="D7" s="768" t="s">
        <v>784</v>
      </c>
      <c r="E7" s="768" t="s">
        <v>785</v>
      </c>
      <c r="F7" s="767"/>
      <c r="G7" s="767" t="s">
        <v>786</v>
      </c>
      <c r="H7" s="767"/>
      <c r="I7" s="767"/>
    </row>
    <row r="8" spans="1:18" s="766" customFormat="1" ht="7.5" customHeight="1">
      <c r="A8" s="769"/>
      <c r="B8" s="770"/>
      <c r="C8" s="770"/>
      <c r="D8" s="770"/>
      <c r="E8" s="770"/>
      <c r="F8" s="769"/>
      <c r="G8" s="769"/>
      <c r="H8" s="769"/>
      <c r="I8" s="769"/>
    </row>
    <row r="9" spans="1:18" s="766" customFormat="1" ht="8.25" customHeight="1">
      <c r="A9" s="771"/>
      <c r="B9" s="772"/>
      <c r="C9" s="772"/>
      <c r="D9" s="772"/>
      <c r="E9" s="772"/>
      <c r="F9" s="772"/>
      <c r="G9" s="772"/>
      <c r="H9" s="772"/>
      <c r="I9" s="773"/>
    </row>
    <row r="10" spans="1:18" s="779" customFormat="1" ht="20.100000000000001" customHeight="1">
      <c r="A10" s="774" t="s">
        <v>29</v>
      </c>
      <c r="B10" s="775">
        <v>0</v>
      </c>
      <c r="C10" s="775">
        <v>24.936981770569723</v>
      </c>
      <c r="D10" s="775">
        <v>0.14336235388462815</v>
      </c>
      <c r="E10" s="775">
        <v>72.745351582258465</v>
      </c>
      <c r="F10" s="775">
        <v>0</v>
      </c>
      <c r="G10" s="775">
        <v>2.1743042932871761</v>
      </c>
      <c r="H10" s="775">
        <v>0</v>
      </c>
      <c r="I10" s="776">
        <v>12629805.195979999</v>
      </c>
      <c r="J10" s="777"/>
      <c r="K10" s="778"/>
      <c r="L10" s="778"/>
      <c r="M10" s="778"/>
      <c r="N10" s="778"/>
      <c r="O10" s="778"/>
      <c r="P10" s="778"/>
      <c r="Q10" s="778"/>
      <c r="R10" s="778"/>
    </row>
    <row r="11" spans="1:18" s="779" customFormat="1" ht="20.100000000000001" customHeight="1">
      <c r="A11" s="774" t="s">
        <v>30</v>
      </c>
      <c r="B11" s="775">
        <v>0</v>
      </c>
      <c r="C11" s="775">
        <v>0</v>
      </c>
      <c r="D11" s="775">
        <v>1.519858907641607E-2</v>
      </c>
      <c r="E11" s="775">
        <v>65.310946147021951</v>
      </c>
      <c r="F11" s="775">
        <v>0</v>
      </c>
      <c r="G11" s="775">
        <v>34.673855263901636</v>
      </c>
      <c r="H11" s="775">
        <v>0</v>
      </c>
      <c r="I11" s="776">
        <v>60830.185969999999</v>
      </c>
      <c r="J11" s="777"/>
      <c r="K11" s="778"/>
      <c r="L11" s="778"/>
      <c r="M11" s="778"/>
      <c r="N11" s="778"/>
      <c r="O11" s="778"/>
      <c r="P11" s="778"/>
      <c r="Q11" s="778"/>
      <c r="R11" s="778"/>
    </row>
    <row r="12" spans="1:18" s="779" customFormat="1" ht="20.100000000000001" customHeight="1">
      <c r="A12" s="774" t="s">
        <v>31</v>
      </c>
      <c r="B12" s="775">
        <v>0</v>
      </c>
      <c r="C12" s="775">
        <v>1.1317614865950258</v>
      </c>
      <c r="D12" s="775">
        <v>3.259794407404263E-2</v>
      </c>
      <c r="E12" s="775">
        <v>66.175794147336219</v>
      </c>
      <c r="F12" s="775">
        <v>24.737117278560277</v>
      </c>
      <c r="G12" s="775">
        <v>7.9227291434344327</v>
      </c>
      <c r="H12" s="775">
        <v>0</v>
      </c>
      <c r="I12" s="776">
        <v>31473260.634770002</v>
      </c>
      <c r="J12" s="777"/>
      <c r="K12" s="778"/>
      <c r="L12" s="778"/>
      <c r="M12" s="778"/>
      <c r="N12" s="778"/>
      <c r="O12" s="778"/>
      <c r="P12" s="778"/>
      <c r="Q12" s="778"/>
      <c r="R12" s="778"/>
    </row>
    <row r="13" spans="1:18" s="779" customFormat="1" ht="20.100000000000001" customHeight="1">
      <c r="A13" s="774" t="s">
        <v>32</v>
      </c>
      <c r="B13" s="775">
        <v>0</v>
      </c>
      <c r="C13" s="775">
        <v>0</v>
      </c>
      <c r="D13" s="775">
        <v>1.1836681432987268</v>
      </c>
      <c r="E13" s="775">
        <v>43.684986308397988</v>
      </c>
      <c r="F13" s="775">
        <v>55.124126197321701</v>
      </c>
      <c r="G13" s="775">
        <v>7.2193509815799547E-3</v>
      </c>
      <c r="H13" s="775">
        <v>0</v>
      </c>
      <c r="I13" s="776">
        <v>1074603.8002299999</v>
      </c>
      <c r="J13" s="777"/>
      <c r="K13" s="778"/>
      <c r="L13" s="778"/>
      <c r="M13" s="778"/>
      <c r="N13" s="778"/>
      <c r="O13" s="778"/>
      <c r="P13" s="778"/>
      <c r="Q13" s="778"/>
      <c r="R13" s="778"/>
    </row>
    <row r="14" spans="1:18" s="779" customFormat="1" ht="20.100000000000001" customHeight="1">
      <c r="A14" s="774" t="s">
        <v>33</v>
      </c>
      <c r="B14" s="775">
        <v>0</v>
      </c>
      <c r="C14" s="775">
        <v>0.775513460922864</v>
      </c>
      <c r="D14" s="775">
        <v>3.7774587980499298E-2</v>
      </c>
      <c r="E14" s="775">
        <v>73.624933078531456</v>
      </c>
      <c r="F14" s="775">
        <v>25.561778872565174</v>
      </c>
      <c r="G14" s="775">
        <v>0</v>
      </c>
      <c r="H14" s="775">
        <v>0</v>
      </c>
      <c r="I14" s="776">
        <v>3207218.8070600005</v>
      </c>
      <c r="J14" s="777"/>
      <c r="K14" s="778"/>
      <c r="L14" s="778"/>
      <c r="M14" s="778"/>
      <c r="N14" s="778"/>
      <c r="O14" s="778"/>
      <c r="P14" s="778"/>
      <c r="Q14" s="778"/>
      <c r="R14" s="778"/>
    </row>
    <row r="15" spans="1:18" s="779" customFormat="1" ht="20.100000000000001" customHeight="1">
      <c r="A15" s="774" t="s">
        <v>114</v>
      </c>
      <c r="B15" s="775">
        <v>0</v>
      </c>
      <c r="C15" s="775">
        <v>12.066516839477936</v>
      </c>
      <c r="D15" s="775">
        <v>5.8608722577797846E-2</v>
      </c>
      <c r="E15" s="775">
        <v>77.209855979388465</v>
      </c>
      <c r="F15" s="775">
        <v>0</v>
      </c>
      <c r="G15" s="775">
        <v>10.665018458555792</v>
      </c>
      <c r="H15" s="775">
        <v>0</v>
      </c>
      <c r="I15" s="776">
        <v>7855518.6455200007</v>
      </c>
      <c r="J15" s="777"/>
      <c r="K15" s="778"/>
      <c r="L15" s="778"/>
      <c r="M15" s="778"/>
      <c r="N15" s="778"/>
      <c r="O15" s="778"/>
      <c r="P15" s="778"/>
      <c r="Q15" s="778"/>
      <c r="R15" s="778"/>
    </row>
    <row r="16" spans="1:18" s="779" customFormat="1" ht="20.100000000000001" customHeight="1">
      <c r="A16" s="774" t="s">
        <v>35</v>
      </c>
      <c r="B16" s="775">
        <v>0</v>
      </c>
      <c r="C16" s="775">
        <v>23.042469619688699</v>
      </c>
      <c r="D16" s="775">
        <v>7.8878469488327767E-3</v>
      </c>
      <c r="E16" s="775">
        <v>76.949642533362479</v>
      </c>
      <c r="F16" s="775">
        <v>0</v>
      </c>
      <c r="G16" s="775">
        <v>0</v>
      </c>
      <c r="H16" s="775">
        <v>0</v>
      </c>
      <c r="I16" s="776">
        <v>2666161.64543</v>
      </c>
      <c r="J16" s="777"/>
      <c r="K16" s="778"/>
      <c r="L16" s="778"/>
      <c r="M16" s="778"/>
      <c r="N16" s="778"/>
      <c r="O16" s="778"/>
      <c r="P16" s="778"/>
      <c r="Q16" s="778"/>
      <c r="R16" s="778"/>
    </row>
    <row r="17" spans="1:18" s="779" customFormat="1" ht="20.100000000000001" customHeight="1">
      <c r="A17" s="774" t="s">
        <v>36</v>
      </c>
      <c r="B17" s="775">
        <v>0</v>
      </c>
      <c r="C17" s="775">
        <v>7.3779197601101035E-2</v>
      </c>
      <c r="D17" s="775">
        <v>0.72263180112150516</v>
      </c>
      <c r="E17" s="775">
        <v>67.452092341783924</v>
      </c>
      <c r="F17" s="775">
        <v>30.40111955215669</v>
      </c>
      <c r="G17" s="775">
        <v>1.3503771073367601</v>
      </c>
      <c r="H17" s="775">
        <v>0</v>
      </c>
      <c r="I17" s="776">
        <v>12465756.851580001</v>
      </c>
      <c r="J17" s="777"/>
      <c r="K17" s="778"/>
      <c r="L17" s="778"/>
      <c r="M17" s="778"/>
      <c r="N17" s="778"/>
      <c r="O17" s="778"/>
      <c r="P17" s="778"/>
      <c r="Q17" s="778"/>
      <c r="R17" s="778"/>
    </row>
    <row r="18" spans="1:18" s="779" customFormat="1" ht="20.100000000000001" customHeight="1">
      <c r="A18" s="774" t="s">
        <v>37</v>
      </c>
      <c r="B18" s="775">
        <v>0</v>
      </c>
      <c r="C18" s="775">
        <v>0</v>
      </c>
      <c r="D18" s="775">
        <v>3.312721214647802E-2</v>
      </c>
      <c r="E18" s="775">
        <v>97.996184302923837</v>
      </c>
      <c r="F18" s="775">
        <v>1.9614968571890856</v>
      </c>
      <c r="G18" s="775">
        <v>9.1916277405961755E-3</v>
      </c>
      <c r="H18" s="775">
        <v>0</v>
      </c>
      <c r="I18" s="776">
        <v>3230506.9175999998</v>
      </c>
      <c r="J18" s="777"/>
      <c r="K18" s="778"/>
      <c r="L18" s="778"/>
      <c r="M18" s="778"/>
      <c r="N18" s="778"/>
      <c r="O18" s="778"/>
      <c r="P18" s="778"/>
      <c r="Q18" s="778"/>
      <c r="R18" s="778"/>
    </row>
    <row r="19" spans="1:18" s="779" customFormat="1" ht="20.100000000000001" customHeight="1">
      <c r="A19" s="774" t="s">
        <v>38</v>
      </c>
      <c r="B19" s="775">
        <v>0</v>
      </c>
      <c r="C19" s="775">
        <v>0</v>
      </c>
      <c r="D19" s="775">
        <v>9.1936832549621553E-2</v>
      </c>
      <c r="E19" s="775">
        <v>75.118395936204195</v>
      </c>
      <c r="F19" s="775">
        <v>24.789667231246177</v>
      </c>
      <c r="G19" s="775">
        <v>0</v>
      </c>
      <c r="H19" s="775">
        <v>0</v>
      </c>
      <c r="I19" s="776">
        <v>1324465.2183800002</v>
      </c>
      <c r="J19" s="777"/>
      <c r="K19" s="778"/>
      <c r="L19" s="778"/>
      <c r="M19" s="778"/>
      <c r="N19" s="778"/>
      <c r="O19" s="778"/>
      <c r="P19" s="778"/>
      <c r="Q19" s="778"/>
      <c r="R19" s="778"/>
    </row>
    <row r="20" spans="1:18" s="779" customFormat="1" ht="20.100000000000001" customHeight="1">
      <c r="A20" s="780" t="s">
        <v>39</v>
      </c>
      <c r="B20" s="775">
        <v>0</v>
      </c>
      <c r="C20" s="775">
        <v>0</v>
      </c>
      <c r="D20" s="775">
        <v>1.5489941329994357E-2</v>
      </c>
      <c r="E20" s="775">
        <v>91.424676098056068</v>
      </c>
      <c r="F20" s="775">
        <v>0</v>
      </c>
      <c r="G20" s="775">
        <v>8.5598339606139309</v>
      </c>
      <c r="H20" s="775">
        <v>0</v>
      </c>
      <c r="I20" s="776">
        <v>437850.98055000004</v>
      </c>
      <c r="J20" s="777"/>
      <c r="K20" s="778"/>
      <c r="L20" s="778"/>
      <c r="M20" s="778"/>
      <c r="N20" s="778"/>
      <c r="O20" s="778"/>
      <c r="P20" s="778"/>
      <c r="Q20" s="778"/>
      <c r="R20" s="778"/>
    </row>
    <row r="21" spans="1:18" s="779" customFormat="1" ht="20.100000000000001" customHeight="1">
      <c r="A21" s="780" t="s">
        <v>115</v>
      </c>
      <c r="B21" s="775">
        <v>0</v>
      </c>
      <c r="C21" s="775">
        <v>32.244636479059047</v>
      </c>
      <c r="D21" s="775">
        <v>0.16071807501215574</v>
      </c>
      <c r="E21" s="775">
        <v>67.594645445928805</v>
      </c>
      <c r="F21" s="775">
        <v>0</v>
      </c>
      <c r="G21" s="775">
        <v>0</v>
      </c>
      <c r="H21" s="775">
        <v>0</v>
      </c>
      <c r="I21" s="776">
        <v>911563.14552000002</v>
      </c>
      <c r="J21" s="777"/>
      <c r="K21" s="778"/>
      <c r="L21" s="778"/>
      <c r="M21" s="778"/>
      <c r="N21" s="778"/>
      <c r="O21" s="778"/>
      <c r="P21" s="778"/>
      <c r="Q21" s="778"/>
      <c r="R21" s="778"/>
    </row>
    <row r="22" spans="1:18" s="779" customFormat="1" ht="20.100000000000001" customHeight="1">
      <c r="A22" s="780" t="s">
        <v>150</v>
      </c>
      <c r="B22" s="775">
        <v>0</v>
      </c>
      <c r="C22" s="775">
        <v>0</v>
      </c>
      <c r="D22" s="775">
        <v>4.2655718935377882E-2</v>
      </c>
      <c r="E22" s="775">
        <v>99.957344281064621</v>
      </c>
      <c r="F22" s="775">
        <v>0</v>
      </c>
      <c r="G22" s="775">
        <v>0</v>
      </c>
      <c r="H22" s="775">
        <v>0</v>
      </c>
      <c r="I22" s="776">
        <v>159868.85628000001</v>
      </c>
      <c r="J22" s="777"/>
      <c r="K22" s="778"/>
      <c r="L22" s="778"/>
      <c r="M22" s="778"/>
      <c r="N22" s="778"/>
      <c r="O22" s="778"/>
      <c r="P22" s="778"/>
      <c r="Q22" s="778"/>
      <c r="R22" s="778"/>
    </row>
    <row r="23" spans="1:18" s="779" customFormat="1" ht="20.100000000000001" customHeight="1">
      <c r="A23" s="27" t="s">
        <v>42</v>
      </c>
      <c r="B23" s="775">
        <v>0</v>
      </c>
      <c r="C23" s="775">
        <v>0</v>
      </c>
      <c r="D23" s="775">
        <v>1.3133548013626672</v>
      </c>
      <c r="E23" s="775">
        <v>98.686645198637322</v>
      </c>
      <c r="F23" s="775">
        <v>0</v>
      </c>
      <c r="G23" s="775">
        <v>0</v>
      </c>
      <c r="H23" s="775">
        <v>0</v>
      </c>
      <c r="I23" s="776">
        <v>79969.401939999996</v>
      </c>
      <c r="J23" s="777"/>
      <c r="K23" s="778"/>
      <c r="L23" s="778"/>
      <c r="M23" s="778"/>
      <c r="N23" s="778"/>
      <c r="O23" s="778"/>
      <c r="P23" s="778"/>
      <c r="Q23" s="778"/>
      <c r="R23" s="778"/>
    </row>
    <row r="24" spans="1:18" s="779" customFormat="1" ht="20.100000000000001" customHeight="1">
      <c r="A24" s="780" t="s">
        <v>43</v>
      </c>
      <c r="B24" s="775">
        <v>0</v>
      </c>
      <c r="C24" s="775">
        <v>0</v>
      </c>
      <c r="D24" s="775">
        <v>0</v>
      </c>
      <c r="E24" s="775">
        <v>50.542812619050018</v>
      </c>
      <c r="F24" s="775">
        <v>49.457187380949982</v>
      </c>
      <c r="G24" s="775">
        <v>0</v>
      </c>
      <c r="H24" s="775">
        <v>0</v>
      </c>
      <c r="I24" s="776">
        <v>368218.23587999999</v>
      </c>
      <c r="J24" s="777"/>
      <c r="K24" s="778"/>
      <c r="L24" s="778"/>
      <c r="M24" s="778"/>
      <c r="N24" s="778"/>
      <c r="O24" s="778"/>
      <c r="P24" s="778"/>
      <c r="Q24" s="778"/>
      <c r="R24" s="778"/>
    </row>
    <row r="25" spans="1:18" s="779" customFormat="1" ht="20.100000000000001" customHeight="1">
      <c r="A25" s="780" t="s">
        <v>44</v>
      </c>
      <c r="B25" s="775">
        <v>0</v>
      </c>
      <c r="C25" s="775">
        <v>0</v>
      </c>
      <c r="D25" s="775">
        <v>0</v>
      </c>
      <c r="E25" s="775">
        <v>78.668998329989677</v>
      </c>
      <c r="F25" s="775">
        <v>21.33100167001033</v>
      </c>
      <c r="G25" s="775">
        <v>0</v>
      </c>
      <c r="H25" s="775">
        <v>0</v>
      </c>
      <c r="I25" s="776">
        <v>240766.99573</v>
      </c>
      <c r="J25" s="777"/>
      <c r="K25" s="778"/>
      <c r="L25" s="778"/>
      <c r="M25" s="778"/>
      <c r="N25" s="778"/>
      <c r="O25" s="778"/>
      <c r="P25" s="778"/>
      <c r="Q25" s="778"/>
      <c r="R25" s="778"/>
    </row>
    <row r="26" spans="1:18" s="779" customFormat="1" ht="20.100000000000001" customHeight="1">
      <c r="A26" s="780" t="s">
        <v>45</v>
      </c>
      <c r="B26" s="775">
        <v>0</v>
      </c>
      <c r="C26" s="775">
        <v>17.670429269129155</v>
      </c>
      <c r="D26" s="775">
        <v>0</v>
      </c>
      <c r="E26" s="775">
        <v>82.329570730870842</v>
      </c>
      <c r="F26" s="775">
        <v>0</v>
      </c>
      <c r="G26" s="775">
        <v>0</v>
      </c>
      <c r="H26" s="775">
        <v>0</v>
      </c>
      <c r="I26" s="776">
        <v>395774.34099</v>
      </c>
      <c r="J26" s="777"/>
      <c r="K26" s="778"/>
      <c r="L26" s="778"/>
      <c r="M26" s="778"/>
      <c r="N26" s="778"/>
      <c r="O26" s="778"/>
      <c r="P26" s="778"/>
      <c r="Q26" s="778"/>
      <c r="R26" s="778"/>
    </row>
    <row r="27" spans="1:18" s="785" customFormat="1" ht="30" customHeight="1" thickBot="1">
      <c r="A27" s="781" t="s">
        <v>46</v>
      </c>
      <c r="B27" s="782">
        <v>0</v>
      </c>
      <c r="C27" s="782">
        <v>6.9556087877460326</v>
      </c>
      <c r="D27" s="782">
        <v>0.18088278357436322</v>
      </c>
      <c r="E27" s="782">
        <v>70.662681061033283</v>
      </c>
      <c r="F27" s="782">
        <v>17.322842574068591</v>
      </c>
      <c r="G27" s="782">
        <v>4.877984793577725</v>
      </c>
      <c r="H27" s="782">
        <v>0</v>
      </c>
      <c r="I27" s="783">
        <v>78582139.859410003</v>
      </c>
      <c r="J27" s="777"/>
      <c r="K27" s="784"/>
      <c r="L27" s="784"/>
      <c r="M27" s="784"/>
      <c r="N27" s="784"/>
      <c r="O27" s="784"/>
      <c r="P27" s="784"/>
      <c r="Q27" s="784"/>
      <c r="R27" s="784"/>
    </row>
    <row r="28" spans="1:18" ht="5.25" customHeight="1">
      <c r="A28" s="786"/>
      <c r="B28" s="787"/>
      <c r="C28" s="787"/>
      <c r="D28" s="787"/>
      <c r="E28" s="787"/>
      <c r="F28" s="787"/>
      <c r="G28" s="787"/>
      <c r="H28" s="787"/>
      <c r="I28" s="788"/>
      <c r="J28" s="789"/>
      <c r="K28" s="790"/>
    </row>
    <row r="29" spans="1:18">
      <c r="A29" s="791" t="s">
        <v>153</v>
      </c>
      <c r="I29" s="792"/>
      <c r="K29" s="793"/>
    </row>
    <row r="30" spans="1:18">
      <c r="A30" s="30"/>
    </row>
    <row r="149" spans="3:3">
      <c r="C149" s="764" t="s">
        <v>155</v>
      </c>
    </row>
  </sheetData>
  <mergeCells count="11">
    <mergeCell ref="I6:I8"/>
    <mergeCell ref="B7:B8"/>
    <mergeCell ref="C7:C8"/>
    <mergeCell ref="D7:D8"/>
    <mergeCell ref="E7:E8"/>
    <mergeCell ref="A6:A8"/>
    <mergeCell ref="B6:C6"/>
    <mergeCell ref="D6:E6"/>
    <mergeCell ref="F6:F8"/>
    <mergeCell ref="G6:G8"/>
    <mergeCell ref="H6:H8"/>
  </mergeCells>
  <hyperlinks>
    <hyperlink ref="A1" location="Índice!A1" display="Volver al Índice" xr:uid="{481CDA3C-0D0E-4CA3-AA8E-9ABADDE94921}"/>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EE007-08DA-477D-8FFA-B4CAC93CC903}">
  <dimension ref="A1:H206"/>
  <sheetViews>
    <sheetView showGridLines="0" workbookViewId="0"/>
  </sheetViews>
  <sheetFormatPr baseColWidth="10" defaultColWidth="11.44140625" defaultRowHeight="13.2"/>
  <cols>
    <col min="1" max="1" width="5" style="164" customWidth="1"/>
    <col min="2" max="2" width="1.88671875" style="164" customWidth="1"/>
    <col min="3" max="3" width="30.109375" style="164" customWidth="1"/>
    <col min="4" max="6" width="20.5546875" style="164" customWidth="1"/>
    <col min="7" max="7" width="14.44140625" style="164" customWidth="1"/>
    <col min="8" max="16384" width="11.44140625" style="164"/>
  </cols>
  <sheetData>
    <row r="1" spans="1:8" s="204" customFormat="1" ht="18" customHeight="1">
      <c r="A1" s="1402" t="s">
        <v>1230</v>
      </c>
      <c r="B1" s="116"/>
      <c r="C1" s="116"/>
      <c r="D1" s="116"/>
      <c r="E1" s="116"/>
      <c r="F1" s="116"/>
    </row>
    <row r="2" spans="1:8" s="207" customFormat="1" ht="24" customHeight="1">
      <c r="A2" s="205" t="s">
        <v>144</v>
      </c>
      <c r="B2" s="205"/>
      <c r="C2" s="206"/>
      <c r="D2" s="206"/>
      <c r="E2" s="206"/>
      <c r="F2" s="206"/>
    </row>
    <row r="3" spans="1:8" s="211" customFormat="1" ht="18" customHeight="1">
      <c r="A3" s="208">
        <v>45504</v>
      </c>
      <c r="B3" s="209"/>
      <c r="C3" s="210"/>
      <c r="D3" s="210"/>
      <c r="E3" s="210"/>
      <c r="F3" s="210"/>
    </row>
    <row r="4" spans="1:8" s="213" customFormat="1" ht="18" customHeight="1">
      <c r="A4" s="122" t="s">
        <v>122</v>
      </c>
      <c r="B4" s="122"/>
      <c r="C4" s="212"/>
      <c r="D4" s="212"/>
      <c r="E4" s="212"/>
      <c r="F4" s="212"/>
    </row>
    <row r="5" spans="1:8" s="126" customFormat="1" ht="6" customHeight="1">
      <c r="A5" s="124"/>
      <c r="B5" s="124"/>
    </row>
    <row r="6" spans="1:8" s="126" customFormat="1" ht="12.75" customHeight="1">
      <c r="A6" s="123" t="s">
        <v>145</v>
      </c>
      <c r="B6" s="123"/>
      <c r="C6" s="214"/>
      <c r="D6" s="214"/>
      <c r="E6" s="214"/>
      <c r="F6" s="214"/>
    </row>
    <row r="7" spans="1:8" s="126" customFormat="1" ht="14.4" thickBot="1">
      <c r="A7" s="215"/>
      <c r="B7" s="125"/>
      <c r="C7" s="125"/>
      <c r="D7" s="125"/>
      <c r="E7" s="125"/>
      <c r="F7" s="125"/>
    </row>
    <row r="8" spans="1:8" s="126" customFormat="1" ht="12.15" customHeight="1">
      <c r="A8" s="216" t="s">
        <v>1</v>
      </c>
      <c r="B8" s="216"/>
      <c r="C8" s="216"/>
      <c r="D8" s="129" t="s">
        <v>124</v>
      </c>
      <c r="E8" s="217" t="s">
        <v>146</v>
      </c>
      <c r="F8" s="217" t="s">
        <v>147</v>
      </c>
    </row>
    <row r="9" spans="1:8" s="126" customFormat="1" ht="12.15" customHeight="1">
      <c r="A9" s="218"/>
      <c r="B9" s="218"/>
      <c r="C9" s="218"/>
      <c r="D9" s="132"/>
      <c r="E9" s="219" t="s">
        <v>148</v>
      </c>
      <c r="F9" s="219" t="s">
        <v>149</v>
      </c>
    </row>
    <row r="10" spans="1:8" s="126" customFormat="1" ht="6" customHeight="1">
      <c r="A10" s="142"/>
      <c r="B10" s="142"/>
      <c r="C10" s="142"/>
      <c r="D10" s="137"/>
      <c r="E10" s="142"/>
      <c r="F10" s="142"/>
    </row>
    <row r="11" spans="1:8" s="142" customFormat="1" ht="11.1" customHeight="1">
      <c r="A11" s="136">
        <v>1</v>
      </c>
      <c r="B11" s="136"/>
      <c r="C11" s="138" t="s">
        <v>129</v>
      </c>
      <c r="D11" s="220">
        <v>116503047.82799999</v>
      </c>
      <c r="E11" s="221">
        <v>33.418764112114545</v>
      </c>
      <c r="F11" s="222">
        <v>33.418764112114545</v>
      </c>
      <c r="G11" s="223"/>
      <c r="H11" s="126"/>
    </row>
    <row r="12" spans="1:8" s="142" customFormat="1" ht="11.1" customHeight="1">
      <c r="A12" s="136">
        <v>2</v>
      </c>
      <c r="B12" s="136"/>
      <c r="C12" s="138" t="s">
        <v>29</v>
      </c>
      <c r="D12" s="220">
        <v>76564537.355000004</v>
      </c>
      <c r="E12" s="221">
        <v>21.96244871634147</v>
      </c>
      <c r="F12" s="222">
        <v>55.381212828456015</v>
      </c>
      <c r="G12" s="223"/>
      <c r="H12" s="126"/>
    </row>
    <row r="13" spans="1:8" s="142" customFormat="1" ht="11.1" customHeight="1">
      <c r="A13" s="136">
        <v>3</v>
      </c>
      <c r="B13" s="136"/>
      <c r="C13" s="138" t="s">
        <v>114</v>
      </c>
      <c r="D13" s="220">
        <v>51704127.034999996</v>
      </c>
      <c r="E13" s="221">
        <v>14.831268857072713</v>
      </c>
      <c r="F13" s="222">
        <v>70.212481685528729</v>
      </c>
      <c r="G13" s="223"/>
      <c r="H13" s="126"/>
    </row>
    <row r="14" spans="1:8" s="142" customFormat="1" ht="11.1" customHeight="1">
      <c r="A14" s="136">
        <v>4</v>
      </c>
      <c r="B14" s="136"/>
      <c r="C14" s="138" t="s">
        <v>36</v>
      </c>
      <c r="D14" s="220">
        <v>47503618.103</v>
      </c>
      <c r="E14" s="221">
        <v>13.626357743016859</v>
      </c>
      <c r="F14" s="222">
        <v>83.838839428545583</v>
      </c>
      <c r="G14" s="223"/>
      <c r="H14" s="126"/>
    </row>
    <row r="15" spans="1:8" s="142" customFormat="1" ht="11.1" customHeight="1">
      <c r="A15" s="136">
        <v>5</v>
      </c>
      <c r="B15" s="136"/>
      <c r="C15" s="138" t="s">
        <v>33</v>
      </c>
      <c r="D15" s="220">
        <v>14365381.702</v>
      </c>
      <c r="E15" s="221">
        <v>4.1206930756728681</v>
      </c>
      <c r="F15" s="222">
        <v>87.959532504218458</v>
      </c>
      <c r="G15" s="223"/>
      <c r="H15" s="126"/>
    </row>
    <row r="16" spans="1:8" s="142" customFormat="1" ht="11.1" customHeight="1">
      <c r="A16" s="136">
        <v>6</v>
      </c>
      <c r="B16" s="136"/>
      <c r="C16" s="138" t="s">
        <v>37</v>
      </c>
      <c r="D16" s="220">
        <v>12278842.282</v>
      </c>
      <c r="E16" s="221">
        <v>3.5221716636789608</v>
      </c>
      <c r="F16" s="222">
        <v>91.481704167897419</v>
      </c>
      <c r="G16" s="223"/>
      <c r="H16" s="126"/>
    </row>
    <row r="17" spans="1:8" s="142" customFormat="1" ht="11.1" customHeight="1">
      <c r="A17" s="136">
        <v>7</v>
      </c>
      <c r="B17" s="136"/>
      <c r="C17" s="138" t="s">
        <v>32</v>
      </c>
      <c r="D17" s="220">
        <v>8317640.2810000004</v>
      </c>
      <c r="E17" s="221">
        <v>2.3859054651560441</v>
      </c>
      <c r="F17" s="222">
        <v>93.867609633053462</v>
      </c>
      <c r="G17" s="223"/>
      <c r="H17" s="126"/>
    </row>
    <row r="18" spans="1:8" s="142" customFormat="1" ht="11.1" customHeight="1">
      <c r="A18" s="136">
        <v>8</v>
      </c>
      <c r="B18" s="136"/>
      <c r="C18" s="138" t="s">
        <v>40</v>
      </c>
      <c r="D18" s="220">
        <v>5903463.1849999996</v>
      </c>
      <c r="E18" s="221">
        <v>1.6934015659000827</v>
      </c>
      <c r="F18" s="222">
        <v>95.561011198953551</v>
      </c>
      <c r="G18" s="223"/>
      <c r="H18" s="126"/>
    </row>
    <row r="19" spans="1:8" s="142" customFormat="1" ht="11.1" customHeight="1">
      <c r="A19" s="136">
        <v>9</v>
      </c>
      <c r="B19" s="136"/>
      <c r="C19" s="138" t="s">
        <v>38</v>
      </c>
      <c r="D19" s="220">
        <v>3735013.4530000002</v>
      </c>
      <c r="E19" s="221">
        <v>1.0713842759346479</v>
      </c>
      <c r="F19" s="222">
        <v>96.632395474888199</v>
      </c>
      <c r="G19" s="223"/>
      <c r="H19" s="126"/>
    </row>
    <row r="20" spans="1:8" s="142" customFormat="1" ht="11.1" customHeight="1">
      <c r="A20" s="136">
        <v>10</v>
      </c>
      <c r="B20" s="136"/>
      <c r="C20" s="138" t="s">
        <v>39</v>
      </c>
      <c r="D20" s="220">
        <v>3390734.9130000002</v>
      </c>
      <c r="E20" s="221">
        <v>0.97262837613956954</v>
      </c>
      <c r="F20" s="222">
        <v>97.605023851027767</v>
      </c>
      <c r="G20" s="223"/>
      <c r="H20" s="126"/>
    </row>
    <row r="21" spans="1:8" s="142" customFormat="1" ht="11.1" customHeight="1">
      <c r="A21" s="136">
        <v>11</v>
      </c>
      <c r="B21" s="136"/>
      <c r="C21" s="138" t="s">
        <v>35</v>
      </c>
      <c r="D21" s="220">
        <v>1865862.128</v>
      </c>
      <c r="E21" s="221">
        <v>0.53522038679552819</v>
      </c>
      <c r="F21" s="222">
        <v>98.140244237823296</v>
      </c>
      <c r="G21" s="223"/>
      <c r="H21" s="126"/>
    </row>
    <row r="22" spans="1:8" s="142" customFormat="1" ht="11.1" customHeight="1">
      <c r="A22" s="136">
        <v>12</v>
      </c>
      <c r="B22" s="136"/>
      <c r="C22" s="138" t="s">
        <v>30</v>
      </c>
      <c r="D22" s="220">
        <v>1800268.331</v>
      </c>
      <c r="E22" s="221">
        <v>0.51640488222265901</v>
      </c>
      <c r="F22" s="222">
        <v>98.656649120045955</v>
      </c>
      <c r="G22" s="223"/>
      <c r="H22" s="126"/>
    </row>
    <row r="23" spans="1:8" s="142" customFormat="1" ht="11.1" customHeight="1">
      <c r="A23" s="136">
        <v>13</v>
      </c>
      <c r="B23" s="136"/>
      <c r="C23" s="138" t="s">
        <v>150</v>
      </c>
      <c r="D23" s="220">
        <v>1344658.85</v>
      </c>
      <c r="E23" s="221">
        <v>0.38571383115882085</v>
      </c>
      <c r="F23" s="222">
        <v>99.04236295120478</v>
      </c>
      <c r="G23" s="223"/>
      <c r="H23" s="126"/>
    </row>
    <row r="24" spans="1:8" s="142" customFormat="1" ht="11.1" customHeight="1">
      <c r="A24" s="136">
        <v>14</v>
      </c>
      <c r="B24" s="136"/>
      <c r="C24" s="138" t="s">
        <v>45</v>
      </c>
      <c r="D24" s="220">
        <v>1280151.317</v>
      </c>
      <c r="E24" s="221">
        <v>0.36720992015415665</v>
      </c>
      <c r="F24" s="222">
        <v>99.409572871358932</v>
      </c>
      <c r="G24" s="223"/>
      <c r="H24" s="126"/>
    </row>
    <row r="25" spans="1:8" s="142" customFormat="1" ht="11.1" customHeight="1">
      <c r="A25" s="136">
        <v>15</v>
      </c>
      <c r="B25" s="136"/>
      <c r="C25" s="224" t="s">
        <v>43</v>
      </c>
      <c r="D25" s="220">
        <v>1172221.9339999999</v>
      </c>
      <c r="E25" s="221">
        <v>0.33625050185148625</v>
      </c>
      <c r="F25" s="222">
        <v>99.745823373210413</v>
      </c>
      <c r="G25" s="223"/>
      <c r="H25" s="126"/>
    </row>
    <row r="26" spans="1:8" s="142" customFormat="1" ht="11.1" customHeight="1">
      <c r="A26" s="225">
        <v>16</v>
      </c>
      <c r="B26" s="147"/>
      <c r="C26" s="224" t="s">
        <v>42</v>
      </c>
      <c r="D26" s="220">
        <v>703853.54599999997</v>
      </c>
      <c r="E26" s="221">
        <v>0.20189957311654277</v>
      </c>
      <c r="F26" s="222">
        <v>99.947722946326962</v>
      </c>
      <c r="G26" s="223"/>
      <c r="H26" s="126"/>
    </row>
    <row r="27" spans="1:8" s="142" customFormat="1" ht="11.1" customHeight="1">
      <c r="A27" s="225">
        <v>17</v>
      </c>
      <c r="B27" s="147"/>
      <c r="C27" s="224" t="s">
        <v>44</v>
      </c>
      <c r="D27" s="220">
        <v>182246</v>
      </c>
      <c r="E27" s="221">
        <v>5.2277053673034216E-2</v>
      </c>
      <c r="F27" s="222">
        <v>100</v>
      </c>
      <c r="G27" s="223"/>
      <c r="H27" s="126"/>
    </row>
    <row r="28" spans="1:8" s="147" customFormat="1" ht="9.75" customHeight="1">
      <c r="A28" s="143"/>
      <c r="B28" s="143"/>
      <c r="C28" s="143"/>
      <c r="D28" s="226"/>
      <c r="E28" s="227"/>
      <c r="F28" s="227"/>
    </row>
    <row r="29" spans="1:8" s="126" customFormat="1" ht="9.75" customHeight="1">
      <c r="A29" s="147"/>
      <c r="B29" s="147"/>
      <c r="C29" s="147"/>
      <c r="D29" s="228"/>
      <c r="E29" s="229"/>
      <c r="F29" s="125"/>
    </row>
    <row r="30" spans="1:8" s="126" customFormat="1" ht="15" customHeight="1">
      <c r="A30" s="123" t="s">
        <v>151</v>
      </c>
      <c r="B30" s="123"/>
      <c r="C30" s="214"/>
      <c r="D30" s="214"/>
      <c r="E30" s="214"/>
      <c r="F30" s="214"/>
    </row>
    <row r="31" spans="1:8" s="126" customFormat="1" ht="6.9" customHeight="1" thickBot="1">
      <c r="A31" s="125"/>
      <c r="B31" s="125"/>
      <c r="C31" s="125"/>
      <c r="D31" s="125"/>
      <c r="E31" s="125"/>
      <c r="F31" s="125"/>
    </row>
    <row r="32" spans="1:8" s="126" customFormat="1" ht="12.15" customHeight="1">
      <c r="A32" s="127" t="s">
        <v>1</v>
      </c>
      <c r="B32" s="127"/>
      <c r="C32" s="127"/>
      <c r="D32" s="129" t="s">
        <v>124</v>
      </c>
      <c r="E32" s="217" t="s">
        <v>146</v>
      </c>
      <c r="F32" s="217" t="s">
        <v>147</v>
      </c>
    </row>
    <row r="33" spans="1:7" s="126" customFormat="1" ht="12.15" customHeight="1">
      <c r="A33" s="230"/>
      <c r="B33" s="230"/>
      <c r="C33" s="230"/>
      <c r="D33" s="132"/>
      <c r="E33" s="219" t="s">
        <v>148</v>
      </c>
      <c r="F33" s="219" t="s">
        <v>149</v>
      </c>
    </row>
    <row r="34" spans="1:7" s="126" customFormat="1" ht="8.25" customHeight="1">
      <c r="A34" s="125"/>
      <c r="B34" s="125"/>
      <c r="C34" s="125"/>
      <c r="D34" s="231"/>
      <c r="E34" s="151"/>
      <c r="F34" s="151"/>
    </row>
    <row r="35" spans="1:7" s="142" customFormat="1" ht="11.1" customHeight="1">
      <c r="A35" s="136">
        <v>1</v>
      </c>
      <c r="B35" s="136"/>
      <c r="C35" s="138" t="s">
        <v>129</v>
      </c>
      <c r="D35" s="220">
        <v>124605341.965</v>
      </c>
      <c r="E35" s="221">
        <v>35.385799426094977</v>
      </c>
      <c r="F35" s="222">
        <v>35.385799426094977</v>
      </c>
      <c r="G35" s="232"/>
    </row>
    <row r="36" spans="1:7" s="142" customFormat="1" ht="11.1" customHeight="1">
      <c r="A36" s="136">
        <v>2</v>
      </c>
      <c r="B36" s="136"/>
      <c r="C36" s="138" t="s">
        <v>29</v>
      </c>
      <c r="D36" s="220">
        <v>74969989.556999996</v>
      </c>
      <c r="E36" s="221">
        <v>21.290202904668355</v>
      </c>
      <c r="F36" s="222">
        <v>56.676002330763332</v>
      </c>
      <c r="G36" s="232"/>
    </row>
    <row r="37" spans="1:7" s="142" customFormat="1" ht="11.1" customHeight="1">
      <c r="A37" s="136">
        <v>3</v>
      </c>
      <c r="B37" s="136"/>
      <c r="C37" s="138" t="s">
        <v>36</v>
      </c>
      <c r="D37" s="220">
        <v>49484405.471000001</v>
      </c>
      <c r="E37" s="221">
        <v>14.052730156691103</v>
      </c>
      <c r="F37" s="222">
        <v>70.728732487454437</v>
      </c>
      <c r="G37" s="232"/>
    </row>
    <row r="38" spans="1:7" s="142" customFormat="1" ht="11.1" customHeight="1">
      <c r="A38" s="136">
        <v>4</v>
      </c>
      <c r="B38" s="136"/>
      <c r="C38" s="138" t="s">
        <v>114</v>
      </c>
      <c r="D38" s="220">
        <v>42031421.417999998</v>
      </c>
      <c r="E38" s="221">
        <v>11.936209350549253</v>
      </c>
      <c r="F38" s="222">
        <v>82.664941838003685</v>
      </c>
      <c r="G38" s="232"/>
    </row>
    <row r="39" spans="1:7" s="142" customFormat="1" ht="11.1" customHeight="1">
      <c r="A39" s="136">
        <v>5</v>
      </c>
      <c r="B39" s="136"/>
      <c r="C39" s="138" t="s">
        <v>33</v>
      </c>
      <c r="D39" s="220">
        <v>15536073.163000001</v>
      </c>
      <c r="E39" s="221">
        <v>4.4119807397139867</v>
      </c>
      <c r="F39" s="222">
        <v>87.076922577717667</v>
      </c>
      <c r="G39" s="232"/>
    </row>
    <row r="40" spans="1:7" s="142" customFormat="1" ht="11.1" customHeight="1">
      <c r="A40" s="136">
        <v>6</v>
      </c>
      <c r="B40" s="136"/>
      <c r="C40" s="138" t="s">
        <v>37</v>
      </c>
      <c r="D40" s="220">
        <v>10272826.482000001</v>
      </c>
      <c r="E40" s="221">
        <v>2.917308132208607</v>
      </c>
      <c r="F40" s="222">
        <v>89.994230709926271</v>
      </c>
      <c r="G40" s="232"/>
    </row>
    <row r="41" spans="1:7" s="142" customFormat="1" ht="11.1" customHeight="1">
      <c r="A41" s="136">
        <v>7</v>
      </c>
      <c r="B41" s="136"/>
      <c r="C41" s="138" t="s">
        <v>32</v>
      </c>
      <c r="D41" s="220">
        <v>7872374.7539999997</v>
      </c>
      <c r="E41" s="221">
        <v>2.2356206375995056</v>
      </c>
      <c r="F41" s="222">
        <v>92.229851347525781</v>
      </c>
      <c r="G41" s="232"/>
    </row>
    <row r="42" spans="1:7" s="142" customFormat="1" ht="11.1" customHeight="1">
      <c r="A42" s="136">
        <v>8</v>
      </c>
      <c r="B42" s="136"/>
      <c r="C42" s="138" t="s">
        <v>40</v>
      </c>
      <c r="D42" s="220">
        <v>6303529.6009999998</v>
      </c>
      <c r="E42" s="221">
        <v>1.7900952769752989</v>
      </c>
      <c r="F42" s="222">
        <v>94.019946624501074</v>
      </c>
      <c r="G42" s="232"/>
    </row>
    <row r="43" spans="1:7" s="142" customFormat="1" ht="11.1" customHeight="1">
      <c r="A43" s="136">
        <v>9</v>
      </c>
      <c r="B43" s="136"/>
      <c r="C43" s="138" t="s">
        <v>35</v>
      </c>
      <c r="D43" s="220">
        <v>5651438.0640000002</v>
      </c>
      <c r="E43" s="221">
        <v>1.6049123628895015</v>
      </c>
      <c r="F43" s="222">
        <v>95.624858987390581</v>
      </c>
      <c r="G43" s="232"/>
    </row>
    <row r="44" spans="1:7" s="142" customFormat="1" ht="11.1" customHeight="1">
      <c r="A44" s="136">
        <v>10</v>
      </c>
      <c r="B44" s="136"/>
      <c r="C44" s="138" t="s">
        <v>38</v>
      </c>
      <c r="D44" s="220">
        <v>4203297.5980000002</v>
      </c>
      <c r="E44" s="221">
        <v>1.1936650819737171</v>
      </c>
      <c r="F44" s="222">
        <v>96.818524069364301</v>
      </c>
      <c r="G44" s="232"/>
    </row>
    <row r="45" spans="1:7" s="142" customFormat="1" ht="11.1" customHeight="1">
      <c r="A45" s="136">
        <v>11</v>
      </c>
      <c r="B45" s="136"/>
      <c r="C45" s="138" t="s">
        <v>39</v>
      </c>
      <c r="D45" s="220">
        <v>2952514.7429999998</v>
      </c>
      <c r="E45" s="221">
        <v>0.83846400845103886</v>
      </c>
      <c r="F45" s="222">
        <v>97.656988077815342</v>
      </c>
      <c r="G45" s="232"/>
    </row>
    <row r="46" spans="1:7" s="142" customFormat="1" ht="11.1" customHeight="1">
      <c r="A46" s="136">
        <v>12</v>
      </c>
      <c r="B46" s="136"/>
      <c r="C46" s="138" t="s">
        <v>43</v>
      </c>
      <c r="D46" s="220">
        <v>1978637.547</v>
      </c>
      <c r="E46" s="221">
        <v>0.56189943601895542</v>
      </c>
      <c r="F46" s="222">
        <v>98.218887513834304</v>
      </c>
      <c r="G46" s="232"/>
    </row>
    <row r="47" spans="1:7" s="142" customFormat="1" ht="11.1" customHeight="1">
      <c r="A47" s="136">
        <v>13</v>
      </c>
      <c r="B47" s="136"/>
      <c r="C47" s="138" t="s">
        <v>30</v>
      </c>
      <c r="D47" s="220">
        <v>1498811.1029999999</v>
      </c>
      <c r="E47" s="221">
        <v>0.42563688066647626</v>
      </c>
      <c r="F47" s="222">
        <v>98.644524394500777</v>
      </c>
      <c r="G47" s="232"/>
    </row>
    <row r="48" spans="1:7" s="142" customFormat="1" ht="11.1" customHeight="1">
      <c r="A48" s="136">
        <v>14</v>
      </c>
      <c r="B48" s="136"/>
      <c r="C48" s="138" t="s">
        <v>44</v>
      </c>
      <c r="D48" s="220">
        <v>1454356.77</v>
      </c>
      <c r="E48" s="221">
        <v>0.41301260560449155</v>
      </c>
      <c r="F48" s="222">
        <v>99.05753700010527</v>
      </c>
      <c r="G48" s="232"/>
    </row>
    <row r="49" spans="1:8" s="142" customFormat="1" ht="11.1" customHeight="1">
      <c r="A49" s="136">
        <v>15</v>
      </c>
      <c r="B49" s="136"/>
      <c r="C49" s="138" t="s">
        <v>41</v>
      </c>
      <c r="D49" s="220">
        <v>1358541.996</v>
      </c>
      <c r="E49" s="221">
        <v>0.3858028381791675</v>
      </c>
      <c r="F49" s="222">
        <v>99.443339838284444</v>
      </c>
      <c r="G49" s="232"/>
    </row>
    <row r="50" spans="1:8" s="142" customFormat="1" ht="11.1" customHeight="1">
      <c r="A50" s="136">
        <v>16</v>
      </c>
      <c r="B50" s="136"/>
      <c r="C50" s="138" t="s">
        <v>42</v>
      </c>
      <c r="D50" s="220">
        <v>989074.73699999996</v>
      </c>
      <c r="E50" s="221">
        <v>0.28088041579092532</v>
      </c>
      <c r="F50" s="222">
        <v>99.724220254075377</v>
      </c>
      <c r="G50" s="232"/>
    </row>
    <row r="51" spans="1:8" s="142" customFormat="1" ht="11.1" customHeight="1">
      <c r="A51" s="136">
        <v>17</v>
      </c>
      <c r="B51" s="136"/>
      <c r="C51" s="138" t="s">
        <v>45</v>
      </c>
      <c r="D51" s="220">
        <v>971113.55700000003</v>
      </c>
      <c r="E51" s="221">
        <v>0.27577974592466464</v>
      </c>
      <c r="F51" s="222">
        <v>100.00000000000004</v>
      </c>
      <c r="G51" s="232"/>
    </row>
    <row r="52" spans="1:8" s="147" customFormat="1" ht="6.75" customHeight="1">
      <c r="A52" s="143"/>
      <c r="B52" s="143"/>
      <c r="C52" s="143"/>
      <c r="D52" s="226"/>
      <c r="E52" s="227"/>
      <c r="F52" s="227"/>
    </row>
    <row r="53" spans="1:8" s="126" customFormat="1" ht="9.75" customHeight="1">
      <c r="A53" s="24"/>
      <c r="B53" s="125"/>
      <c r="C53" s="125"/>
      <c r="D53" s="229"/>
      <c r="E53" s="229"/>
      <c r="F53" s="233"/>
    </row>
    <row r="54" spans="1:8" s="126" customFormat="1" ht="12.75" customHeight="1">
      <c r="A54" s="123" t="s">
        <v>152</v>
      </c>
      <c r="B54" s="123"/>
      <c r="C54" s="214"/>
      <c r="D54" s="214"/>
      <c r="E54" s="214"/>
      <c r="F54" s="214"/>
    </row>
    <row r="55" spans="1:8" s="126" customFormat="1" ht="6.9" customHeight="1" thickBot="1">
      <c r="A55" s="125"/>
      <c r="B55" s="125"/>
      <c r="C55" s="125"/>
      <c r="D55" s="125"/>
      <c r="E55" s="125"/>
      <c r="F55" s="125"/>
    </row>
    <row r="56" spans="1:8" s="126" customFormat="1" ht="12.15" customHeight="1">
      <c r="A56" s="216" t="s">
        <v>1</v>
      </c>
      <c r="B56" s="216"/>
      <c r="C56" s="216"/>
      <c r="D56" s="129" t="s">
        <v>124</v>
      </c>
      <c r="E56" s="217" t="s">
        <v>146</v>
      </c>
      <c r="F56" s="217" t="s">
        <v>147</v>
      </c>
    </row>
    <row r="57" spans="1:8" s="126" customFormat="1" ht="12.15" customHeight="1">
      <c r="A57" s="218"/>
      <c r="B57" s="218"/>
      <c r="C57" s="218"/>
      <c r="D57" s="132"/>
      <c r="E57" s="219" t="s">
        <v>148</v>
      </c>
      <c r="F57" s="219" t="s">
        <v>149</v>
      </c>
    </row>
    <row r="58" spans="1:8" s="126" customFormat="1" ht="6" customHeight="1">
      <c r="A58" s="125"/>
      <c r="B58" s="125"/>
      <c r="C58" s="125"/>
      <c r="D58" s="231"/>
      <c r="E58" s="151"/>
      <c r="F58" s="151"/>
    </row>
    <row r="59" spans="1:8" s="142" customFormat="1" ht="11.1" customHeight="1">
      <c r="A59" s="136">
        <v>1</v>
      </c>
      <c r="B59" s="136"/>
      <c r="C59" s="138" t="s">
        <v>129</v>
      </c>
      <c r="D59" s="220">
        <v>23103221.592999998</v>
      </c>
      <c r="E59" s="221">
        <v>34.618863514590061</v>
      </c>
      <c r="F59" s="222">
        <v>34.618863514590061</v>
      </c>
    </row>
    <row r="60" spans="1:8" s="142" customFormat="1" ht="11.1" customHeight="1">
      <c r="A60" s="136">
        <v>2</v>
      </c>
      <c r="B60" s="136"/>
      <c r="C60" s="138" t="s">
        <v>29</v>
      </c>
      <c r="D60" s="220">
        <v>12358421.052999999</v>
      </c>
      <c r="E60" s="221">
        <v>18.518391037692858</v>
      </c>
      <c r="F60" s="222">
        <v>53.137254552282918</v>
      </c>
    </row>
    <row r="61" spans="1:8" s="142" customFormat="1" ht="11.1" customHeight="1">
      <c r="A61" s="136">
        <v>3</v>
      </c>
      <c r="B61" s="136"/>
      <c r="C61" s="138" t="s">
        <v>114</v>
      </c>
      <c r="D61" s="220">
        <v>11233910.790999999</v>
      </c>
      <c r="E61" s="221">
        <v>16.833376368884547</v>
      </c>
      <c r="F61" s="222">
        <v>69.970630921167469</v>
      </c>
    </row>
    <row r="62" spans="1:8" s="142" customFormat="1" ht="11.1" customHeight="1">
      <c r="A62" s="136">
        <v>4</v>
      </c>
      <c r="B62" s="136"/>
      <c r="C62" s="138" t="s">
        <v>36</v>
      </c>
      <c r="D62" s="220">
        <v>7778425.2029999997</v>
      </c>
      <c r="E62" s="221">
        <v>11.655527753007968</v>
      </c>
      <c r="F62" s="222">
        <v>81.626158674175443</v>
      </c>
      <c r="H62" s="136"/>
    </row>
    <row r="63" spans="1:8" s="142" customFormat="1" ht="11.1" customHeight="1">
      <c r="A63" s="136">
        <v>5</v>
      </c>
      <c r="B63" s="136"/>
      <c r="C63" s="138" t="s">
        <v>37</v>
      </c>
      <c r="D63" s="220">
        <v>2545949.4190000002</v>
      </c>
      <c r="E63" s="221">
        <v>3.8149603983418308</v>
      </c>
      <c r="F63" s="222">
        <v>85.441119072517267</v>
      </c>
      <c r="H63" s="136"/>
    </row>
    <row r="64" spans="1:8" s="142" customFormat="1" ht="11.1" customHeight="1">
      <c r="A64" s="136">
        <v>6</v>
      </c>
      <c r="B64" s="136"/>
      <c r="C64" s="138" t="s">
        <v>33</v>
      </c>
      <c r="D64" s="220">
        <v>1817838.3840000001</v>
      </c>
      <c r="E64" s="221">
        <v>2.723927425184133</v>
      </c>
      <c r="F64" s="222">
        <v>88.165046497701397</v>
      </c>
      <c r="H64" s="136"/>
    </row>
    <row r="65" spans="1:8" s="142" customFormat="1" ht="11.1" customHeight="1">
      <c r="A65" s="136">
        <v>7</v>
      </c>
      <c r="B65" s="136"/>
      <c r="C65" s="138" t="s">
        <v>35</v>
      </c>
      <c r="D65" s="220">
        <v>1426765.7819999999</v>
      </c>
      <c r="E65" s="221">
        <v>2.1379273741334344</v>
      </c>
      <c r="F65" s="222">
        <v>90.302973871834837</v>
      </c>
      <c r="H65" s="136"/>
    </row>
    <row r="66" spans="1:8" s="142" customFormat="1" ht="11.1" customHeight="1">
      <c r="A66" s="136">
        <v>8</v>
      </c>
      <c r="B66" s="136"/>
      <c r="C66" s="138" t="s">
        <v>40</v>
      </c>
      <c r="D66" s="220">
        <v>1302991.003</v>
      </c>
      <c r="E66" s="221">
        <v>1.9524579077431787</v>
      </c>
      <c r="F66" s="222">
        <v>92.255431779578018</v>
      </c>
      <c r="G66" s="232"/>
      <c r="H66" s="136"/>
    </row>
    <row r="67" spans="1:8" s="142" customFormat="1" ht="11.1" customHeight="1">
      <c r="A67" s="136">
        <v>9</v>
      </c>
      <c r="B67" s="136"/>
      <c r="C67" s="138" t="s">
        <v>32</v>
      </c>
      <c r="D67" s="220">
        <v>1176410.675</v>
      </c>
      <c r="E67" s="221">
        <v>1.7627844857477044</v>
      </c>
      <c r="F67" s="222">
        <v>94.018216265325719</v>
      </c>
      <c r="G67" s="232"/>
      <c r="H67" s="136"/>
    </row>
    <row r="68" spans="1:8" s="142" customFormat="1" ht="11.1" customHeight="1">
      <c r="A68" s="136">
        <v>10</v>
      </c>
      <c r="B68" s="136"/>
      <c r="C68" s="138" t="s">
        <v>39</v>
      </c>
      <c r="D68" s="220">
        <v>952573.75399999996</v>
      </c>
      <c r="E68" s="221">
        <v>1.4273775908074364</v>
      </c>
      <c r="F68" s="222">
        <v>95.445593856133158</v>
      </c>
      <c r="G68" s="232"/>
      <c r="H68" s="136"/>
    </row>
    <row r="69" spans="1:8" s="142" customFormat="1" ht="11.1" customHeight="1">
      <c r="A69" s="136">
        <v>11</v>
      </c>
      <c r="B69" s="136"/>
      <c r="C69" s="138" t="s">
        <v>38</v>
      </c>
      <c r="D69" s="220">
        <v>762539.99100000004</v>
      </c>
      <c r="E69" s="221">
        <v>1.1426228055070939</v>
      </c>
      <c r="F69" s="222">
        <v>96.588216661640246</v>
      </c>
      <c r="G69" s="232"/>
      <c r="H69" s="136"/>
    </row>
    <row r="70" spans="1:8" s="142" customFormat="1" ht="11.1" customHeight="1">
      <c r="A70" s="136">
        <v>12</v>
      </c>
      <c r="B70" s="136"/>
      <c r="C70" s="138" t="s">
        <v>45</v>
      </c>
      <c r="D70" s="220">
        <v>589017.34</v>
      </c>
      <c r="E70" s="221">
        <v>0.88260898243581531</v>
      </c>
      <c r="F70" s="222">
        <v>97.470825644076058</v>
      </c>
      <c r="G70" s="232"/>
      <c r="H70" s="136"/>
    </row>
    <row r="71" spans="1:8" s="142" customFormat="1" ht="11.1" customHeight="1">
      <c r="A71" s="136">
        <v>13</v>
      </c>
      <c r="B71" s="136"/>
      <c r="C71" s="138" t="s">
        <v>43</v>
      </c>
      <c r="D71" s="220">
        <v>508002.30300000001</v>
      </c>
      <c r="E71" s="221">
        <v>0.76121255738562943</v>
      </c>
      <c r="F71" s="222">
        <v>98.232038201461691</v>
      </c>
      <c r="G71" s="232"/>
      <c r="H71" s="136"/>
    </row>
    <row r="72" spans="1:8" s="142" customFormat="1" ht="11.1" customHeight="1">
      <c r="A72" s="136">
        <v>14</v>
      </c>
      <c r="B72" s="136"/>
      <c r="C72" s="138" t="s">
        <v>30</v>
      </c>
      <c r="D72" s="220">
        <v>402718.57</v>
      </c>
      <c r="E72" s="221">
        <v>0.60345087171068124</v>
      </c>
      <c r="F72" s="222">
        <v>98.835489073172369</v>
      </c>
      <c r="G72" s="232"/>
      <c r="H72" s="136"/>
    </row>
    <row r="73" spans="1:8" s="142" customFormat="1" ht="11.1" customHeight="1">
      <c r="A73" s="136">
        <v>15</v>
      </c>
      <c r="B73" s="136"/>
      <c r="C73" s="138" t="s">
        <v>150</v>
      </c>
      <c r="D73" s="220">
        <v>362928.03</v>
      </c>
      <c r="E73" s="221">
        <v>0.54382701068823391</v>
      </c>
      <c r="F73" s="222">
        <v>99.379316083860601</v>
      </c>
      <c r="G73" s="232"/>
      <c r="H73" s="136"/>
    </row>
    <row r="74" spans="1:8" s="142" customFormat="1" ht="11.1" customHeight="1">
      <c r="A74" s="136">
        <v>16</v>
      </c>
      <c r="B74" s="136"/>
      <c r="C74" s="138" t="s">
        <v>44</v>
      </c>
      <c r="D74" s="220">
        <v>288466.34100000001</v>
      </c>
      <c r="E74" s="221">
        <v>0.43225040488110744</v>
      </c>
      <c r="F74" s="222">
        <v>99.811566488741704</v>
      </c>
      <c r="G74" s="232"/>
      <c r="H74" s="136"/>
    </row>
    <row r="75" spans="1:8" s="142" customFormat="1" ht="11.1" customHeight="1">
      <c r="A75" s="136">
        <v>17</v>
      </c>
      <c r="B75" s="136"/>
      <c r="C75" s="138" t="s">
        <v>42</v>
      </c>
      <c r="D75" s="220">
        <v>125752.86199999999</v>
      </c>
      <c r="E75" s="221">
        <v>0.18843351125827892</v>
      </c>
      <c r="F75" s="222">
        <v>99.999999999999986</v>
      </c>
      <c r="G75" s="232"/>
      <c r="H75" s="136"/>
    </row>
    <row r="76" spans="1:8" ht="7.5" customHeight="1">
      <c r="A76" s="234"/>
      <c r="B76" s="234"/>
      <c r="C76" s="234"/>
      <c r="D76" s="226"/>
      <c r="E76" s="234"/>
      <c r="F76" s="234"/>
      <c r="H76" s="235"/>
    </row>
    <row r="77" spans="1:8">
      <c r="A77" s="236" t="s">
        <v>153</v>
      </c>
      <c r="B77" s="236"/>
      <c r="C77" s="161"/>
      <c r="D77" s="237"/>
      <c r="E77" s="161"/>
      <c r="F77" s="161"/>
      <c r="H77" s="235"/>
    </row>
    <row r="78" spans="1:8">
      <c r="A78" s="236" t="s">
        <v>154</v>
      </c>
      <c r="B78" s="161"/>
      <c r="C78" s="161"/>
      <c r="D78" s="238"/>
      <c r="E78" s="161"/>
      <c r="F78" s="161"/>
      <c r="H78" s="235"/>
    </row>
    <row r="79" spans="1:8" ht="12.75" customHeight="1">
      <c r="A79" s="162"/>
      <c r="B79" s="33"/>
      <c r="C79" s="33"/>
      <c r="D79" s="33"/>
      <c r="E79" s="33"/>
      <c r="F79" s="239"/>
      <c r="H79" s="235"/>
    </row>
    <row r="80" spans="1:8">
      <c r="F80" s="239"/>
      <c r="H80" s="235"/>
    </row>
    <row r="81" spans="8:8">
      <c r="H81" s="235"/>
    </row>
    <row r="82" spans="8:8">
      <c r="H82" s="235"/>
    </row>
    <row r="83" spans="8:8">
      <c r="H83" s="235"/>
    </row>
    <row r="84" spans="8:8">
      <c r="H84" s="235"/>
    </row>
    <row r="85" spans="8:8">
      <c r="H85" s="235"/>
    </row>
    <row r="86" spans="8:8">
      <c r="H86" s="235"/>
    </row>
    <row r="87" spans="8:8">
      <c r="H87" s="235"/>
    </row>
    <row r="88" spans="8:8">
      <c r="H88" s="235"/>
    </row>
    <row r="89" spans="8:8">
      <c r="H89" s="235"/>
    </row>
    <row r="90" spans="8:8">
      <c r="H90" s="235"/>
    </row>
    <row r="91" spans="8:8">
      <c r="H91" s="235"/>
    </row>
    <row r="92" spans="8:8">
      <c r="H92" s="235"/>
    </row>
    <row r="93" spans="8:8">
      <c r="H93" s="235"/>
    </row>
    <row r="94" spans="8:8">
      <c r="H94" s="235"/>
    </row>
    <row r="95" spans="8:8">
      <c r="H95" s="235"/>
    </row>
    <row r="96" spans="8:8">
      <c r="H96" s="235"/>
    </row>
    <row r="97" spans="8:8">
      <c r="H97" s="235"/>
    </row>
    <row r="98" spans="8:8">
      <c r="H98" s="235"/>
    </row>
    <row r="206" spans="3:3">
      <c r="C206" s="164" t="s">
        <v>155</v>
      </c>
    </row>
  </sheetData>
  <mergeCells count="6">
    <mergeCell ref="A8:C9"/>
    <mergeCell ref="D8:D9"/>
    <mergeCell ref="A32:C33"/>
    <mergeCell ref="D32:D33"/>
    <mergeCell ref="A56:C57"/>
    <mergeCell ref="D56:D57"/>
  </mergeCells>
  <hyperlinks>
    <hyperlink ref="A1" location="Índice!A1" display="Volver al Índice" xr:uid="{49EB3B78-D627-4331-A18C-A4C0F64B5B8D}"/>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960F-F706-43C0-AA45-D856D5F5CE12}">
  <dimension ref="A1:V81"/>
  <sheetViews>
    <sheetView showGridLines="0" zoomScaleNormal="100" workbookViewId="0"/>
  </sheetViews>
  <sheetFormatPr baseColWidth="10" defaultColWidth="11.44140625" defaultRowHeight="13.2"/>
  <cols>
    <col min="1" max="1" width="3.5546875" style="164" customWidth="1"/>
    <col min="2" max="2" width="1.44140625" style="164" customWidth="1"/>
    <col min="3" max="3" width="19.109375" style="164" customWidth="1"/>
    <col min="4" max="4" width="12.5546875" style="164" bestFit="1" customWidth="1"/>
    <col min="5" max="6" width="10.5546875" style="164" customWidth="1"/>
    <col min="7" max="7" width="1.88671875" style="164" customWidth="1"/>
    <col min="8" max="8" width="3.44140625" style="164" customWidth="1"/>
    <col min="9" max="9" width="1" style="164" customWidth="1"/>
    <col min="10" max="10" width="19" style="164" customWidth="1"/>
    <col min="11" max="11" width="11.44140625" style="164" bestFit="1" customWidth="1"/>
    <col min="12" max="13" width="10.5546875" style="164" customWidth="1"/>
    <col min="14" max="14" width="1.44140625" style="164" customWidth="1"/>
    <col min="15" max="15" width="2.5546875" style="164" customWidth="1"/>
    <col min="16" max="16" width="1.109375" style="164" customWidth="1"/>
    <col min="17" max="17" width="17.5546875" style="164" customWidth="1"/>
    <col min="18" max="18" width="11.44140625" style="164" bestFit="1" customWidth="1"/>
    <col min="19" max="20" width="10.5546875" style="164" customWidth="1"/>
    <col min="21" max="16384" width="11.44140625" style="164"/>
  </cols>
  <sheetData>
    <row r="1" spans="1:22" ht="21.75" customHeight="1">
      <c r="A1" s="1402" t="s">
        <v>1230</v>
      </c>
      <c r="B1" s="240"/>
      <c r="C1" s="240"/>
      <c r="D1" s="240"/>
      <c r="E1" s="240"/>
      <c r="F1" s="240"/>
      <c r="G1" s="240"/>
      <c r="H1" s="240"/>
      <c r="I1" s="240"/>
      <c r="J1" s="240"/>
      <c r="K1" s="240"/>
      <c r="L1" s="240"/>
      <c r="M1" s="240"/>
      <c r="N1" s="240"/>
      <c r="O1" s="240"/>
      <c r="P1" s="240"/>
      <c r="Q1" s="240"/>
      <c r="R1" s="240"/>
      <c r="S1" s="240"/>
      <c r="T1" s="240"/>
    </row>
    <row r="2" spans="1:22" s="242" customFormat="1" ht="24.9" customHeight="1">
      <c r="A2" s="241" t="s">
        <v>156</v>
      </c>
      <c r="B2" s="241"/>
      <c r="C2" s="241"/>
      <c r="D2" s="241"/>
      <c r="E2" s="241"/>
      <c r="F2" s="241"/>
      <c r="G2" s="241"/>
      <c r="H2" s="241"/>
      <c r="I2" s="241"/>
      <c r="J2" s="241"/>
      <c r="K2" s="241"/>
      <c r="L2" s="241"/>
      <c r="M2" s="241"/>
      <c r="N2" s="241"/>
      <c r="O2" s="241"/>
      <c r="P2" s="241"/>
      <c r="Q2" s="241"/>
      <c r="R2" s="241"/>
      <c r="S2" s="241"/>
      <c r="T2" s="241"/>
    </row>
    <row r="3" spans="1:22" s="244" customFormat="1" ht="18" customHeight="1">
      <c r="A3" s="243">
        <v>45504</v>
      </c>
      <c r="B3" s="243"/>
      <c r="C3" s="243"/>
      <c r="D3" s="243"/>
      <c r="E3" s="243"/>
      <c r="F3" s="243"/>
      <c r="G3" s="243"/>
      <c r="H3" s="243"/>
      <c r="I3" s="243"/>
      <c r="J3" s="243"/>
      <c r="K3" s="243"/>
      <c r="L3" s="243"/>
      <c r="M3" s="243"/>
      <c r="N3" s="243"/>
      <c r="O3" s="243"/>
      <c r="P3" s="243"/>
      <c r="Q3" s="243"/>
      <c r="R3" s="243"/>
      <c r="S3" s="243"/>
      <c r="T3" s="243"/>
    </row>
    <row r="4" spans="1:22" s="246" customFormat="1" ht="18" customHeight="1">
      <c r="A4" s="245" t="s">
        <v>122</v>
      </c>
      <c r="B4" s="245"/>
      <c r="C4" s="245"/>
      <c r="D4" s="245"/>
      <c r="E4" s="245"/>
      <c r="F4" s="245"/>
      <c r="G4" s="245"/>
      <c r="H4" s="245"/>
      <c r="I4" s="245"/>
      <c r="J4" s="245"/>
      <c r="K4" s="245"/>
      <c r="L4" s="245"/>
      <c r="M4" s="245"/>
      <c r="N4" s="245"/>
      <c r="O4" s="245"/>
      <c r="P4" s="245"/>
      <c r="Q4" s="245"/>
      <c r="R4" s="245"/>
      <c r="S4" s="245"/>
      <c r="T4" s="245"/>
    </row>
    <row r="5" spans="1:22" s="247" customFormat="1" ht="9.75" customHeight="1"/>
    <row r="6" spans="1:22" s="250" customFormat="1" ht="12" customHeight="1">
      <c r="A6" s="123" t="s">
        <v>157</v>
      </c>
      <c r="B6" s="123"/>
      <c r="C6" s="123"/>
      <c r="D6" s="123"/>
      <c r="E6" s="123"/>
      <c r="F6" s="123"/>
      <c r="G6" s="248"/>
      <c r="H6" s="123" t="s">
        <v>158</v>
      </c>
      <c r="I6" s="123"/>
      <c r="J6" s="123"/>
      <c r="K6" s="123"/>
      <c r="L6" s="123"/>
      <c r="M6" s="123"/>
      <c r="N6" s="248"/>
      <c r="O6" s="248"/>
      <c r="P6" s="248"/>
      <c r="Q6" s="249" t="s">
        <v>159</v>
      </c>
      <c r="R6" s="249"/>
      <c r="S6" s="249"/>
      <c r="T6" s="249"/>
      <c r="U6" s="248"/>
      <c r="V6" s="248"/>
    </row>
    <row r="7" spans="1:22" s="247" customFormat="1" ht="9" customHeight="1" thickBot="1"/>
    <row r="8" spans="1:22" s="251" customFormat="1" ht="12.9" customHeight="1">
      <c r="A8" s="127" t="s">
        <v>1</v>
      </c>
      <c r="B8" s="127"/>
      <c r="C8" s="128"/>
      <c r="D8" s="128" t="s">
        <v>124</v>
      </c>
      <c r="E8" s="129" t="s">
        <v>160</v>
      </c>
      <c r="F8" s="129" t="s">
        <v>161</v>
      </c>
      <c r="G8" s="125"/>
      <c r="H8" s="127" t="s">
        <v>1</v>
      </c>
      <c r="I8" s="127"/>
      <c r="J8" s="128"/>
      <c r="K8" s="128" t="s">
        <v>124</v>
      </c>
      <c r="L8" s="129" t="s">
        <v>160</v>
      </c>
      <c r="M8" s="129" t="s">
        <v>161</v>
      </c>
      <c r="N8" s="125"/>
      <c r="O8" s="127" t="s">
        <v>1</v>
      </c>
      <c r="P8" s="127"/>
      <c r="Q8" s="128"/>
      <c r="R8" s="128" t="s">
        <v>124</v>
      </c>
      <c r="S8" s="129" t="s">
        <v>160</v>
      </c>
      <c r="T8" s="129" t="s">
        <v>161</v>
      </c>
    </row>
    <row r="9" spans="1:22" s="251" customFormat="1" ht="12.9" customHeight="1">
      <c r="A9" s="131"/>
      <c r="B9" s="131"/>
      <c r="C9" s="131"/>
      <c r="D9" s="131"/>
      <c r="E9" s="132" t="s">
        <v>127</v>
      </c>
      <c r="F9" s="132" t="s">
        <v>128</v>
      </c>
      <c r="G9" s="125"/>
      <c r="H9" s="131"/>
      <c r="I9" s="131"/>
      <c r="J9" s="131"/>
      <c r="K9" s="131"/>
      <c r="L9" s="132" t="s">
        <v>127</v>
      </c>
      <c r="M9" s="132" t="s">
        <v>128</v>
      </c>
      <c r="N9" s="125"/>
      <c r="O9" s="131"/>
      <c r="P9" s="131"/>
      <c r="Q9" s="131"/>
      <c r="R9" s="131"/>
      <c r="S9" s="132" t="s">
        <v>127</v>
      </c>
      <c r="T9" s="132" t="s">
        <v>128</v>
      </c>
    </row>
    <row r="10" spans="1:22" s="247" customFormat="1" ht="4.5" customHeight="1">
      <c r="C10" s="252"/>
      <c r="D10" s="252"/>
      <c r="E10" s="253"/>
      <c r="F10" s="253"/>
      <c r="H10" s="252"/>
      <c r="I10" s="252"/>
      <c r="J10" s="252"/>
      <c r="K10" s="252"/>
      <c r="L10" s="253"/>
      <c r="M10" s="253"/>
      <c r="Q10" s="252"/>
      <c r="R10" s="252"/>
      <c r="S10" s="253"/>
      <c r="T10" s="253"/>
    </row>
    <row r="11" spans="1:22" s="142" customFormat="1" ht="9.9" customHeight="1">
      <c r="A11" s="136">
        <v>1</v>
      </c>
      <c r="B11" s="137"/>
      <c r="C11" s="138" t="s">
        <v>129</v>
      </c>
      <c r="D11" s="254">
        <v>32761392.863000002</v>
      </c>
      <c r="E11" s="255">
        <v>38.267936267153182</v>
      </c>
      <c r="F11" s="256">
        <v>38.267936267153182</v>
      </c>
      <c r="H11" s="136">
        <v>1</v>
      </c>
      <c r="I11" s="136"/>
      <c r="J11" s="138" t="s">
        <v>129</v>
      </c>
      <c r="K11" s="254">
        <v>18185663.151999999</v>
      </c>
      <c r="L11" s="255">
        <v>34.167256679243245</v>
      </c>
      <c r="M11" s="256">
        <v>34.167256679243245</v>
      </c>
      <c r="O11" s="136">
        <v>1</v>
      </c>
      <c r="P11" s="137"/>
      <c r="Q11" s="138" t="s">
        <v>129</v>
      </c>
      <c r="R11" s="254">
        <v>19199281.493889999</v>
      </c>
      <c r="S11" s="255">
        <v>38.852001203376361</v>
      </c>
      <c r="T11" s="256">
        <v>38.852001203376361</v>
      </c>
    </row>
    <row r="12" spans="1:22" s="142" customFormat="1" ht="9.9" customHeight="1">
      <c r="A12" s="136">
        <v>2</v>
      </c>
      <c r="B12" s="137"/>
      <c r="C12" s="138" t="s">
        <v>29</v>
      </c>
      <c r="D12" s="254">
        <v>16169765.68</v>
      </c>
      <c r="E12" s="255">
        <v>18.887584086691302</v>
      </c>
      <c r="F12" s="256">
        <v>57.15552035384448</v>
      </c>
      <c r="H12" s="136">
        <v>2</v>
      </c>
      <c r="I12" s="136"/>
      <c r="J12" s="138" t="s">
        <v>29</v>
      </c>
      <c r="K12" s="254">
        <v>12440873.24</v>
      </c>
      <c r="L12" s="255">
        <v>23.373935047194621</v>
      </c>
      <c r="M12" s="256">
        <v>57.541191726437866</v>
      </c>
      <c r="O12" s="136">
        <v>2</v>
      </c>
      <c r="P12" s="137"/>
      <c r="Q12" s="138" t="s">
        <v>29</v>
      </c>
      <c r="R12" s="254">
        <v>15956218.68094</v>
      </c>
      <c r="S12" s="255">
        <v>32.289282679172388</v>
      </c>
      <c r="T12" s="256">
        <v>71.141283882548748</v>
      </c>
    </row>
    <row r="13" spans="1:22" s="142" customFormat="1" ht="9.9" customHeight="1">
      <c r="A13" s="136">
        <v>3</v>
      </c>
      <c r="B13" s="137"/>
      <c r="C13" s="138" t="s">
        <v>114</v>
      </c>
      <c r="D13" s="254">
        <v>14308008.68</v>
      </c>
      <c r="E13" s="255">
        <v>16.712902487564619</v>
      </c>
      <c r="F13" s="256">
        <v>73.8684228414091</v>
      </c>
      <c r="H13" s="136">
        <v>3</v>
      </c>
      <c r="I13" s="136"/>
      <c r="J13" s="138" t="s">
        <v>114</v>
      </c>
      <c r="K13" s="254">
        <v>7394247.6359999999</v>
      </c>
      <c r="L13" s="255">
        <v>13.892325774290775</v>
      </c>
      <c r="M13" s="256">
        <v>71.433517500728641</v>
      </c>
      <c r="O13" s="136">
        <v>3</v>
      </c>
      <c r="P13" s="137"/>
      <c r="Q13" s="138" t="s">
        <v>114</v>
      </c>
      <c r="R13" s="254">
        <v>6729007.7767099999</v>
      </c>
      <c r="S13" s="255">
        <v>13.616937608913402</v>
      </c>
      <c r="T13" s="256">
        <v>84.758221491462152</v>
      </c>
    </row>
    <row r="14" spans="1:22" s="142" customFormat="1" ht="9.9" customHeight="1">
      <c r="A14" s="136">
        <v>4</v>
      </c>
      <c r="B14" s="137"/>
      <c r="C14" s="138" t="s">
        <v>36</v>
      </c>
      <c r="D14" s="254">
        <v>10547222.298</v>
      </c>
      <c r="E14" s="255">
        <v>12.32000215568371</v>
      </c>
      <c r="F14" s="256">
        <v>86.18842499709281</v>
      </c>
      <c r="H14" s="136">
        <v>4</v>
      </c>
      <c r="I14" s="136"/>
      <c r="J14" s="138" t="s">
        <v>36</v>
      </c>
      <c r="K14" s="254">
        <v>6748537.2130000005</v>
      </c>
      <c r="L14" s="255">
        <v>12.679163868744462</v>
      </c>
      <c r="M14" s="256">
        <v>84.112681369473108</v>
      </c>
      <c r="O14" s="136">
        <v>4</v>
      </c>
      <c r="P14" s="137"/>
      <c r="Q14" s="138" t="s">
        <v>36</v>
      </c>
      <c r="R14" s="254">
        <v>3443875.6257399996</v>
      </c>
      <c r="S14" s="255">
        <v>6.9690868378647446</v>
      </c>
      <c r="T14" s="256">
        <v>91.727308329326902</v>
      </c>
    </row>
    <row r="15" spans="1:22" s="142" customFormat="1" ht="9.9" customHeight="1">
      <c r="A15" s="136">
        <v>5</v>
      </c>
      <c r="B15" s="137"/>
      <c r="C15" s="138" t="s">
        <v>33</v>
      </c>
      <c r="D15" s="254">
        <v>4015403.835</v>
      </c>
      <c r="E15" s="255">
        <v>4.6903139523778936</v>
      </c>
      <c r="F15" s="256">
        <v>90.878738949470701</v>
      </c>
      <c r="H15" s="136">
        <v>5</v>
      </c>
      <c r="I15" s="136"/>
      <c r="J15" s="138" t="s">
        <v>33</v>
      </c>
      <c r="K15" s="254">
        <v>3161716.4619999998</v>
      </c>
      <c r="L15" s="255">
        <v>5.9402385825156099</v>
      </c>
      <c r="M15" s="256">
        <v>90.052919951988713</v>
      </c>
      <c r="O15" s="136">
        <v>5</v>
      </c>
      <c r="P15" s="137"/>
      <c r="Q15" s="138" t="s">
        <v>33</v>
      </c>
      <c r="R15" s="254">
        <v>1832425.0003199999</v>
      </c>
      <c r="S15" s="255">
        <v>3.7081272202913547</v>
      </c>
      <c r="T15" s="256">
        <v>95.435435549618262</v>
      </c>
    </row>
    <row r="16" spans="1:22" s="142" customFormat="1" ht="9.9" customHeight="1">
      <c r="A16" s="136">
        <v>6</v>
      </c>
      <c r="B16" s="137"/>
      <c r="C16" s="138" t="s">
        <v>141</v>
      </c>
      <c r="D16" s="254">
        <v>3138010.7420000001</v>
      </c>
      <c r="E16" s="255">
        <v>3.6654484008865098</v>
      </c>
      <c r="F16" s="256">
        <v>94.544187350357205</v>
      </c>
      <c r="H16" s="136">
        <v>6</v>
      </c>
      <c r="I16" s="136"/>
      <c r="J16" s="138" t="s">
        <v>40</v>
      </c>
      <c r="K16" s="254">
        <v>2028235.6810000001</v>
      </c>
      <c r="L16" s="255">
        <v>3.8106528499679944</v>
      </c>
      <c r="M16" s="256">
        <v>93.863572801956707</v>
      </c>
      <c r="O16" s="136">
        <v>6</v>
      </c>
      <c r="P16" s="137"/>
      <c r="Q16" s="138" t="s">
        <v>32</v>
      </c>
      <c r="R16" s="254">
        <v>695793.59040999995</v>
      </c>
      <c r="S16" s="255">
        <v>1.4080200564023129</v>
      </c>
      <c r="T16" s="256">
        <v>96.843455606020569</v>
      </c>
    </row>
    <row r="17" spans="1:22" s="142" customFormat="1" ht="9.9" customHeight="1">
      <c r="A17" s="136">
        <v>7</v>
      </c>
      <c r="B17" s="137"/>
      <c r="C17" s="138" t="s">
        <v>45</v>
      </c>
      <c r="D17" s="254">
        <v>1004377.855</v>
      </c>
      <c r="E17" s="255">
        <v>1.1731939452027447</v>
      </c>
      <c r="F17" s="256">
        <v>95.717381295559946</v>
      </c>
      <c r="H17" s="136">
        <v>7</v>
      </c>
      <c r="I17" s="136"/>
      <c r="J17" s="138" t="s">
        <v>32</v>
      </c>
      <c r="K17" s="254">
        <v>1386664.7860000001</v>
      </c>
      <c r="L17" s="255">
        <v>2.6052682970826595</v>
      </c>
      <c r="M17" s="256">
        <v>96.468841099039366</v>
      </c>
      <c r="O17" s="136">
        <v>7</v>
      </c>
      <c r="P17" s="137"/>
      <c r="Q17" s="138" t="s">
        <v>141</v>
      </c>
      <c r="R17" s="254">
        <v>658672.87030999991</v>
      </c>
      <c r="S17" s="255">
        <v>1.3329019191712725</v>
      </c>
      <c r="T17" s="256">
        <v>98.176357525191847</v>
      </c>
    </row>
    <row r="18" spans="1:22" s="142" customFormat="1" ht="9.9" customHeight="1">
      <c r="A18" s="136">
        <v>8</v>
      </c>
      <c r="B18" s="137"/>
      <c r="C18" s="138" t="s">
        <v>43</v>
      </c>
      <c r="D18" s="254">
        <v>1002993.482</v>
      </c>
      <c r="E18" s="255">
        <v>1.1715768864300757</v>
      </c>
      <c r="F18" s="256">
        <v>96.88895818199002</v>
      </c>
      <c r="H18" s="136">
        <v>8</v>
      </c>
      <c r="I18" s="136"/>
      <c r="J18" s="138" t="s">
        <v>35</v>
      </c>
      <c r="K18" s="254">
        <v>755888.42500000005</v>
      </c>
      <c r="L18" s="255">
        <v>1.420164534115633</v>
      </c>
      <c r="M18" s="256">
        <v>97.889005633154994</v>
      </c>
      <c r="O18" s="136">
        <v>8</v>
      </c>
      <c r="P18" s="137"/>
      <c r="Q18" s="138" t="s">
        <v>37</v>
      </c>
      <c r="R18" s="254">
        <v>463906.72492000001</v>
      </c>
      <c r="S18" s="255">
        <v>0.93876974722111928</v>
      </c>
      <c r="T18" s="256">
        <v>99.115127272412963</v>
      </c>
    </row>
    <row r="19" spans="1:22" s="142" customFormat="1" ht="9.9" customHeight="1">
      <c r="A19" s="136">
        <v>9</v>
      </c>
      <c r="B19" s="137"/>
      <c r="C19" s="138" t="s">
        <v>35</v>
      </c>
      <c r="D19" s="254">
        <v>931640.49300000002</v>
      </c>
      <c r="E19" s="255">
        <v>1.0882308685442892</v>
      </c>
      <c r="F19" s="256">
        <v>97.977189050534307</v>
      </c>
      <c r="H19" s="136">
        <v>9</v>
      </c>
      <c r="I19" s="136"/>
      <c r="J19" s="138" t="s">
        <v>38</v>
      </c>
      <c r="K19" s="254">
        <v>534509.00600000005</v>
      </c>
      <c r="L19" s="255">
        <v>1.0042364830320032</v>
      </c>
      <c r="M19" s="256">
        <v>98.893242116186997</v>
      </c>
      <c r="O19" s="136">
        <v>9</v>
      </c>
      <c r="P19" s="137"/>
      <c r="Q19" s="138" t="s">
        <v>35</v>
      </c>
      <c r="R19" s="254">
        <v>177553.83134999999</v>
      </c>
      <c r="S19" s="255">
        <v>0.35930103277404485</v>
      </c>
      <c r="T19" s="256">
        <v>99.474428305187004</v>
      </c>
    </row>
    <row r="20" spans="1:22" s="142" customFormat="1" ht="9.9" customHeight="1">
      <c r="A20" s="136">
        <v>10</v>
      </c>
      <c r="B20" s="137"/>
      <c r="C20" s="138" t="s">
        <v>38</v>
      </c>
      <c r="D20" s="254">
        <v>915716.08900000004</v>
      </c>
      <c r="E20" s="255">
        <v>1.0696298865923699</v>
      </c>
      <c r="F20" s="256">
        <v>99.046818937126673</v>
      </c>
      <c r="H20" s="136">
        <v>10</v>
      </c>
      <c r="I20" s="136"/>
      <c r="J20" s="138" t="s">
        <v>45</v>
      </c>
      <c r="K20" s="254">
        <v>275773.46100000001</v>
      </c>
      <c r="L20" s="255">
        <v>0.51812367514758628</v>
      </c>
      <c r="M20" s="256">
        <v>99.411365791334589</v>
      </c>
      <c r="O20" s="136">
        <v>10</v>
      </c>
      <c r="P20" s="137"/>
      <c r="Q20" s="138" t="s">
        <v>38</v>
      </c>
      <c r="R20" s="254">
        <v>129244.73633</v>
      </c>
      <c r="S20" s="255">
        <v>0.26154190473332256</v>
      </c>
      <c r="T20" s="256">
        <v>99.735970209920325</v>
      </c>
    </row>
    <row r="21" spans="1:22" s="142" customFormat="1" ht="9.9" customHeight="1">
      <c r="A21" s="136">
        <v>11</v>
      </c>
      <c r="B21" s="137"/>
      <c r="C21" s="138" t="s">
        <v>32</v>
      </c>
      <c r="D21" s="254">
        <v>566975.83799999999</v>
      </c>
      <c r="E21" s="255">
        <v>0.66227328381095407</v>
      </c>
      <c r="F21" s="256">
        <v>99.70909222093762</v>
      </c>
      <c r="H21" s="136">
        <v>11</v>
      </c>
      <c r="I21" s="136"/>
      <c r="J21" s="138" t="s">
        <v>43</v>
      </c>
      <c r="K21" s="254">
        <v>169228.451</v>
      </c>
      <c r="L21" s="255">
        <v>0.31794671849026551</v>
      </c>
      <c r="M21" s="256">
        <v>99.729312509824851</v>
      </c>
      <c r="O21" s="136">
        <v>11</v>
      </c>
      <c r="P21" s="137"/>
      <c r="Q21" s="138" t="s">
        <v>30</v>
      </c>
      <c r="R21" s="254">
        <v>73043.54823</v>
      </c>
      <c r="S21" s="255">
        <v>0.14781219935933393</v>
      </c>
      <c r="T21" s="256">
        <v>99.883782409279661</v>
      </c>
    </row>
    <row r="22" spans="1:22" s="142" customFormat="1" ht="9.9" customHeight="1">
      <c r="A22" s="136">
        <v>12</v>
      </c>
      <c r="B22" s="137"/>
      <c r="C22" s="138" t="s">
        <v>44</v>
      </c>
      <c r="D22" s="254">
        <v>182246</v>
      </c>
      <c r="E22" s="255">
        <v>0.2128779549180915</v>
      </c>
      <c r="F22" s="256">
        <v>99.921970175855705</v>
      </c>
      <c r="H22" s="136">
        <v>12</v>
      </c>
      <c r="I22" s="136"/>
      <c r="J22" s="138" t="s">
        <v>30</v>
      </c>
      <c r="K22" s="254">
        <v>122682.39</v>
      </c>
      <c r="L22" s="255">
        <v>0.23049589526197914</v>
      </c>
      <c r="M22" s="256">
        <v>99.959808405086832</v>
      </c>
      <c r="O22" s="136">
        <v>12</v>
      </c>
      <c r="P22" s="137"/>
      <c r="Q22" s="138" t="s">
        <v>42</v>
      </c>
      <c r="R22" s="254">
        <v>57287.971290000001</v>
      </c>
      <c r="S22" s="255">
        <v>0.11592893880984018</v>
      </c>
      <c r="T22" s="256">
        <v>99.999711348089505</v>
      </c>
    </row>
    <row r="23" spans="1:22" s="142" customFormat="1" ht="9.9" customHeight="1">
      <c r="A23" s="136">
        <v>13</v>
      </c>
      <c r="B23" s="137"/>
      <c r="C23" s="138" t="s">
        <v>30</v>
      </c>
      <c r="D23" s="254">
        <v>50075.266000000003</v>
      </c>
      <c r="E23" s="255">
        <v>5.8491929688769241E-2</v>
      </c>
      <c r="F23" s="256">
        <v>99.980462105544476</v>
      </c>
      <c r="H23" s="136">
        <v>13</v>
      </c>
      <c r="I23" s="136"/>
      <c r="J23" s="138" t="s">
        <v>42</v>
      </c>
      <c r="K23" s="254">
        <v>21392.142</v>
      </c>
      <c r="L23" s="255">
        <v>4.0191594913185059E-2</v>
      </c>
      <c r="M23" s="256">
        <v>100.00000000000001</v>
      </c>
      <c r="O23" s="136">
        <v>13</v>
      </c>
      <c r="P23" s="137"/>
      <c r="Q23" s="138" t="s">
        <v>96</v>
      </c>
      <c r="R23" s="254">
        <v>142.64154000000002</v>
      </c>
      <c r="S23" s="255">
        <v>2.8865191051525137E-4</v>
      </c>
      <c r="T23" s="256">
        <v>100.00000000000001</v>
      </c>
    </row>
    <row r="24" spans="1:22" s="142" customFormat="1" ht="9.9" customHeight="1">
      <c r="A24" s="136">
        <v>14</v>
      </c>
      <c r="B24" s="137"/>
      <c r="C24" s="138" t="s">
        <v>42</v>
      </c>
      <c r="D24" s="254">
        <v>16726.5</v>
      </c>
      <c r="E24" s="255">
        <v>1.9537894455502219E-2</v>
      </c>
      <c r="F24" s="256">
        <v>99.999999999999972</v>
      </c>
      <c r="H24" s="136">
        <v>14</v>
      </c>
      <c r="I24" s="136"/>
      <c r="J24" s="138" t="s">
        <v>44</v>
      </c>
      <c r="K24" s="254">
        <v>0</v>
      </c>
      <c r="L24" s="255" t="s">
        <v>131</v>
      </c>
      <c r="M24" s="256" t="s">
        <v>131</v>
      </c>
      <c r="O24" s="136">
        <v>14</v>
      </c>
      <c r="P24" s="137"/>
      <c r="Q24" s="138" t="s">
        <v>43</v>
      </c>
      <c r="R24" s="254">
        <v>0</v>
      </c>
      <c r="S24" s="255" t="s">
        <v>131</v>
      </c>
      <c r="T24" s="256" t="s">
        <v>131</v>
      </c>
    </row>
    <row r="25" spans="1:22" s="142" customFormat="1" ht="9.9" customHeight="1">
      <c r="A25" s="136">
        <v>15</v>
      </c>
      <c r="B25" s="137"/>
      <c r="C25" s="138" t="s">
        <v>41</v>
      </c>
      <c r="D25" s="254">
        <v>0</v>
      </c>
      <c r="E25" s="255" t="s">
        <v>131</v>
      </c>
      <c r="F25" s="256" t="s">
        <v>131</v>
      </c>
      <c r="H25" s="136">
        <v>15</v>
      </c>
      <c r="I25" s="136"/>
      <c r="J25" s="138" t="s">
        <v>39</v>
      </c>
      <c r="K25" s="254">
        <v>0</v>
      </c>
      <c r="L25" s="255" t="s">
        <v>131</v>
      </c>
      <c r="M25" s="256" t="s">
        <v>131</v>
      </c>
      <c r="O25" s="136">
        <v>15</v>
      </c>
      <c r="P25" s="137"/>
      <c r="Q25" s="138" t="s">
        <v>44</v>
      </c>
      <c r="R25" s="254">
        <v>0</v>
      </c>
      <c r="S25" s="255" t="s">
        <v>131</v>
      </c>
      <c r="T25" s="256" t="s">
        <v>131</v>
      </c>
    </row>
    <row r="26" spans="1:22" s="142" customFormat="1" ht="9.9" customHeight="1">
      <c r="A26" s="136">
        <v>16</v>
      </c>
      <c r="B26" s="137"/>
      <c r="C26" s="138" t="s">
        <v>37</v>
      </c>
      <c r="D26" s="254">
        <v>0</v>
      </c>
      <c r="E26" s="255" t="s">
        <v>131</v>
      </c>
      <c r="F26" s="256" t="s">
        <v>131</v>
      </c>
      <c r="H26" s="136">
        <v>16</v>
      </c>
      <c r="I26" s="136"/>
      <c r="J26" s="138" t="s">
        <v>37</v>
      </c>
      <c r="K26" s="254">
        <v>0</v>
      </c>
      <c r="L26" s="255" t="s">
        <v>131</v>
      </c>
      <c r="M26" s="256" t="s">
        <v>131</v>
      </c>
      <c r="O26" s="136">
        <v>16</v>
      </c>
      <c r="P26" s="137"/>
      <c r="Q26" s="138" t="s">
        <v>41</v>
      </c>
      <c r="R26" s="254">
        <v>0</v>
      </c>
      <c r="S26" s="255" t="s">
        <v>131</v>
      </c>
      <c r="T26" s="256" t="s">
        <v>131</v>
      </c>
    </row>
    <row r="27" spans="1:22" s="142" customFormat="1" ht="9.9" customHeight="1">
      <c r="A27" s="136">
        <v>17</v>
      </c>
      <c r="B27" s="137"/>
      <c r="C27" s="138" t="s">
        <v>162</v>
      </c>
      <c r="D27" s="254">
        <v>0</v>
      </c>
      <c r="E27" s="255" t="s">
        <v>131</v>
      </c>
      <c r="F27" s="256" t="s">
        <v>131</v>
      </c>
      <c r="H27" s="136">
        <v>17</v>
      </c>
      <c r="I27" s="136"/>
      <c r="J27" s="138" t="s">
        <v>41</v>
      </c>
      <c r="K27" s="254">
        <v>0</v>
      </c>
      <c r="L27" s="255" t="s">
        <v>131</v>
      </c>
      <c r="M27" s="256" t="s">
        <v>131</v>
      </c>
      <c r="O27" s="136">
        <v>17</v>
      </c>
      <c r="P27" s="137"/>
      <c r="Q27" s="138" t="s">
        <v>45</v>
      </c>
      <c r="R27" s="254">
        <v>0</v>
      </c>
      <c r="S27" s="255" t="s">
        <v>131</v>
      </c>
      <c r="T27" s="256" t="s">
        <v>131</v>
      </c>
    </row>
    <row r="28" spans="1:22" s="261" customFormat="1" ht="6.75" customHeight="1">
      <c r="A28" s="257"/>
      <c r="B28" s="257"/>
      <c r="C28" s="258"/>
      <c r="D28" s="259"/>
      <c r="E28" s="260"/>
      <c r="F28" s="260"/>
      <c r="G28" s="247"/>
      <c r="H28" s="257"/>
      <c r="I28" s="257"/>
      <c r="J28" s="258"/>
      <c r="K28" s="259"/>
      <c r="L28" s="257"/>
      <c r="M28" s="260"/>
      <c r="O28" s="262"/>
      <c r="P28" s="262"/>
      <c r="Q28" s="258"/>
      <c r="R28" s="259"/>
      <c r="S28" s="263"/>
      <c r="T28" s="263"/>
    </row>
    <row r="29" spans="1:22" s="247" customFormat="1" ht="13.5" customHeight="1">
      <c r="A29" s="148"/>
      <c r="B29" s="148"/>
      <c r="C29" s="148"/>
      <c r="D29" s="148"/>
      <c r="E29" s="148"/>
      <c r="F29" s="148"/>
      <c r="G29" s="148"/>
      <c r="H29" s="148"/>
      <c r="I29" s="148"/>
      <c r="J29" s="148"/>
      <c r="K29" s="148"/>
      <c r="L29" s="148"/>
    </row>
    <row r="30" spans="1:22" s="250" customFormat="1" ht="12" customHeight="1">
      <c r="A30" s="123" t="s">
        <v>163</v>
      </c>
      <c r="B30" s="123"/>
      <c r="C30" s="123"/>
      <c r="D30" s="123"/>
      <c r="E30" s="123"/>
      <c r="F30" s="123"/>
      <c r="G30" s="248"/>
      <c r="H30" s="123" t="s">
        <v>164</v>
      </c>
      <c r="I30" s="123"/>
      <c r="J30" s="123"/>
      <c r="K30" s="123"/>
      <c r="L30" s="123"/>
      <c r="M30" s="123"/>
      <c r="N30" s="248"/>
      <c r="O30" s="123" t="s">
        <v>165</v>
      </c>
      <c r="P30" s="123"/>
      <c r="Q30" s="123"/>
      <c r="R30" s="123"/>
      <c r="S30" s="123"/>
      <c r="T30" s="123"/>
      <c r="U30" s="248"/>
      <c r="V30" s="248"/>
    </row>
    <row r="31" spans="1:22" s="247" customFormat="1" ht="9" customHeight="1" thickBot="1"/>
    <row r="32" spans="1:22" s="251" customFormat="1" ht="12.9" customHeight="1">
      <c r="A32" s="127" t="s">
        <v>1</v>
      </c>
      <c r="B32" s="127"/>
      <c r="C32" s="128"/>
      <c r="D32" s="128" t="s">
        <v>124</v>
      </c>
      <c r="E32" s="129" t="s">
        <v>160</v>
      </c>
      <c r="F32" s="129" t="s">
        <v>161</v>
      </c>
      <c r="G32" s="125"/>
      <c r="H32" s="127" t="s">
        <v>1</v>
      </c>
      <c r="I32" s="127"/>
      <c r="J32" s="128"/>
      <c r="K32" s="128" t="s">
        <v>124</v>
      </c>
      <c r="L32" s="129" t="s">
        <v>160</v>
      </c>
      <c r="M32" s="129" t="s">
        <v>161</v>
      </c>
      <c r="N32" s="125"/>
      <c r="O32" s="127" t="s">
        <v>1</v>
      </c>
      <c r="P32" s="127"/>
      <c r="Q32" s="128"/>
      <c r="R32" s="128" t="s">
        <v>124</v>
      </c>
      <c r="S32" s="129" t="s">
        <v>160</v>
      </c>
      <c r="T32" s="129" t="s">
        <v>161</v>
      </c>
    </row>
    <row r="33" spans="1:20" s="247" customFormat="1" ht="12.9" customHeight="1">
      <c r="A33" s="131"/>
      <c r="B33" s="131"/>
      <c r="C33" s="131"/>
      <c r="D33" s="131"/>
      <c r="E33" s="132" t="s">
        <v>127</v>
      </c>
      <c r="F33" s="132" t="s">
        <v>128</v>
      </c>
      <c r="G33" s="125"/>
      <c r="H33" s="131"/>
      <c r="I33" s="131"/>
      <c r="J33" s="131"/>
      <c r="K33" s="131"/>
      <c r="L33" s="132" t="s">
        <v>127</v>
      </c>
      <c r="M33" s="132" t="s">
        <v>128</v>
      </c>
      <c r="N33" s="125"/>
      <c r="O33" s="131"/>
      <c r="P33" s="131"/>
      <c r="Q33" s="131"/>
      <c r="R33" s="131"/>
      <c r="S33" s="132" t="s">
        <v>127</v>
      </c>
      <c r="T33" s="132" t="s">
        <v>128</v>
      </c>
    </row>
    <row r="34" spans="1:20" s="247" customFormat="1" ht="5.25" customHeight="1">
      <c r="C34" s="252"/>
      <c r="D34" s="252"/>
      <c r="E34" s="253"/>
      <c r="F34" s="253"/>
      <c r="H34" s="252"/>
      <c r="I34" s="252"/>
      <c r="J34" s="252"/>
      <c r="K34" s="252"/>
      <c r="L34" s="253"/>
      <c r="M34" s="253"/>
      <c r="O34" s="252"/>
      <c r="P34" s="252"/>
      <c r="Q34" s="252"/>
      <c r="R34" s="252"/>
      <c r="S34" s="253"/>
      <c r="T34" s="253"/>
    </row>
    <row r="35" spans="1:20" s="142" customFormat="1" ht="9.9" customHeight="1">
      <c r="A35" s="136">
        <v>1</v>
      </c>
      <c r="B35" s="137"/>
      <c r="C35" s="138" t="s">
        <v>37</v>
      </c>
      <c r="D35" s="254">
        <v>8576154.3890000004</v>
      </c>
      <c r="E35" s="255">
        <v>40.328358630808083</v>
      </c>
      <c r="F35" s="256">
        <v>40.328358630808083</v>
      </c>
      <c r="H35" s="136">
        <v>1</v>
      </c>
      <c r="I35" s="136"/>
      <c r="J35" s="138" t="s">
        <v>37</v>
      </c>
      <c r="K35" s="254">
        <v>2441164.1794699999</v>
      </c>
      <c r="L35" s="255">
        <v>74.430424905154268</v>
      </c>
      <c r="M35" s="256">
        <v>74.430424905154268</v>
      </c>
      <c r="O35" s="136">
        <v>1</v>
      </c>
      <c r="P35" s="136"/>
      <c r="Q35" s="138" t="s">
        <v>129</v>
      </c>
      <c r="R35" s="254">
        <v>21449129.807220001</v>
      </c>
      <c r="S35" s="255">
        <v>32.94852489737027</v>
      </c>
      <c r="T35" s="256">
        <v>32.94852489737027</v>
      </c>
    </row>
    <row r="36" spans="1:20" s="142" customFormat="1" ht="9.9" customHeight="1">
      <c r="A36" s="136">
        <v>2</v>
      </c>
      <c r="B36" s="137"/>
      <c r="C36" s="138" t="s">
        <v>129</v>
      </c>
      <c r="D36" s="254">
        <v>6756086.7719999999</v>
      </c>
      <c r="E36" s="255">
        <v>31.769704453028645</v>
      </c>
      <c r="F36" s="256">
        <v>72.098063083836735</v>
      </c>
      <c r="H36" s="136">
        <v>2</v>
      </c>
      <c r="I36" s="136"/>
      <c r="J36" s="138" t="s">
        <v>129</v>
      </c>
      <c r="K36" s="254">
        <v>573150.46191999991</v>
      </c>
      <c r="L36" s="255">
        <v>17.47520005989638</v>
      </c>
      <c r="M36" s="256">
        <v>91.905624965050649</v>
      </c>
      <c r="O36" s="136">
        <v>2</v>
      </c>
      <c r="P36" s="136"/>
      <c r="Q36" s="138" t="s">
        <v>29</v>
      </c>
      <c r="R36" s="254">
        <v>16268622.687879998</v>
      </c>
      <c r="S36" s="255">
        <v>24.99062313927088</v>
      </c>
      <c r="T36" s="256">
        <v>57.93914803664115</v>
      </c>
    </row>
    <row r="37" spans="1:20" s="142" customFormat="1" ht="9.9" customHeight="1">
      <c r="A37" s="136">
        <v>3</v>
      </c>
      <c r="B37" s="137"/>
      <c r="C37" s="138" t="s">
        <v>29</v>
      </c>
      <c r="D37" s="254">
        <v>2962837.3459999999</v>
      </c>
      <c r="E37" s="255">
        <v>13.932394594889283</v>
      </c>
      <c r="F37" s="256">
        <v>86.030457678726023</v>
      </c>
      <c r="H37" s="136">
        <v>3</v>
      </c>
      <c r="I37" s="136"/>
      <c r="J37" s="138" t="s">
        <v>36</v>
      </c>
      <c r="K37" s="254">
        <v>95791.762040000001</v>
      </c>
      <c r="L37" s="255">
        <v>2.9206644972967695</v>
      </c>
      <c r="M37" s="256">
        <v>98.09865781742856</v>
      </c>
      <c r="O37" s="136">
        <v>3</v>
      </c>
      <c r="P37" s="136"/>
      <c r="Q37" s="138" t="s">
        <v>114</v>
      </c>
      <c r="R37" s="254">
        <v>11197585.277100001</v>
      </c>
      <c r="S37" s="255">
        <v>17.200880437059304</v>
      </c>
      <c r="T37" s="256">
        <v>75.140028473700454</v>
      </c>
    </row>
    <row r="38" spans="1:20" s="142" customFormat="1" ht="9.9" customHeight="1">
      <c r="A38" s="136">
        <v>4</v>
      </c>
      <c r="B38" s="137"/>
      <c r="C38" s="138" t="s">
        <v>114</v>
      </c>
      <c r="D38" s="254">
        <v>1805970.358</v>
      </c>
      <c r="E38" s="255">
        <v>8.492363473242607</v>
      </c>
      <c r="F38" s="256">
        <v>94.522821151968628</v>
      </c>
      <c r="H38" s="136">
        <v>4</v>
      </c>
      <c r="I38" s="136"/>
      <c r="J38" s="138" t="s">
        <v>29</v>
      </c>
      <c r="K38" s="254">
        <v>107326.92203</v>
      </c>
      <c r="L38" s="255">
        <v>3.2723683550811478</v>
      </c>
      <c r="M38" s="256">
        <v>95.17799332013179</v>
      </c>
      <c r="O38" s="136">
        <v>4</v>
      </c>
      <c r="P38" s="136"/>
      <c r="Q38" s="138" t="s">
        <v>36</v>
      </c>
      <c r="R38" s="254">
        <v>10230210.37792</v>
      </c>
      <c r="S38" s="255">
        <v>15.71487255528527</v>
      </c>
      <c r="T38" s="256">
        <v>90.854901028985722</v>
      </c>
    </row>
    <row r="39" spans="1:20" s="142" customFormat="1" ht="9.9" customHeight="1">
      <c r="A39" s="136">
        <v>5</v>
      </c>
      <c r="B39" s="137"/>
      <c r="C39" s="138" t="s">
        <v>36</v>
      </c>
      <c r="D39" s="254">
        <v>964468.45400000003</v>
      </c>
      <c r="E39" s="255">
        <v>4.5352996152799347</v>
      </c>
      <c r="F39" s="256">
        <v>99.058120767248568</v>
      </c>
      <c r="H39" s="136">
        <v>5</v>
      </c>
      <c r="I39" s="136"/>
      <c r="J39" s="138" t="s">
        <v>114</v>
      </c>
      <c r="K39" s="254">
        <v>44505.110200000003</v>
      </c>
      <c r="L39" s="255">
        <v>1.3569485782623185</v>
      </c>
      <c r="M39" s="256">
        <v>99.455606395690879</v>
      </c>
      <c r="O39" s="136">
        <v>5</v>
      </c>
      <c r="P39" s="136"/>
      <c r="Q39" s="138" t="s">
        <v>33</v>
      </c>
      <c r="R39" s="254">
        <v>3276429.39836</v>
      </c>
      <c r="S39" s="255">
        <v>5.0330021113491537</v>
      </c>
      <c r="T39" s="256">
        <v>95.88790314033487</v>
      </c>
    </row>
    <row r="40" spans="1:20" s="142" customFormat="1" ht="9.9" customHeight="1">
      <c r="A40" s="136">
        <v>6</v>
      </c>
      <c r="B40" s="137"/>
      <c r="C40" s="138" t="s">
        <v>32</v>
      </c>
      <c r="D40" s="254">
        <v>146931.535</v>
      </c>
      <c r="E40" s="255">
        <v>0.69092828427334996</v>
      </c>
      <c r="F40" s="256">
        <v>99.749049051521922</v>
      </c>
      <c r="H40" s="136">
        <v>6</v>
      </c>
      <c r="I40" s="136"/>
      <c r="J40" s="138" t="s">
        <v>32</v>
      </c>
      <c r="K40" s="254">
        <v>10557.9228</v>
      </c>
      <c r="L40" s="255">
        <v>0.32190816444407583</v>
      </c>
      <c r="M40" s="256">
        <v>99.777514560134961</v>
      </c>
      <c r="O40" s="136">
        <v>6</v>
      </c>
      <c r="P40" s="136"/>
      <c r="Q40" s="138" t="s">
        <v>32</v>
      </c>
      <c r="R40" s="254">
        <v>1545135.35861</v>
      </c>
      <c r="S40" s="255">
        <v>2.373519638816858</v>
      </c>
      <c r="T40" s="256">
        <v>98.261422779151729</v>
      </c>
    </row>
    <row r="41" spans="1:20" s="142" customFormat="1" ht="9.9" customHeight="1">
      <c r="A41" s="136">
        <v>7</v>
      </c>
      <c r="B41" s="137"/>
      <c r="C41" s="138" t="s">
        <v>33</v>
      </c>
      <c r="D41" s="254">
        <v>36642.231</v>
      </c>
      <c r="E41" s="255">
        <v>0.17230578715983436</v>
      </c>
      <c r="F41" s="256">
        <v>99.921354838681751</v>
      </c>
      <c r="H41" s="136">
        <v>7</v>
      </c>
      <c r="I41" s="136"/>
      <c r="J41" s="138" t="s">
        <v>33</v>
      </c>
      <c r="K41" s="254">
        <v>3650.9488900000001</v>
      </c>
      <c r="L41" s="255">
        <v>0.11131642823331081</v>
      </c>
      <c r="M41" s="256">
        <v>99.888830988368269</v>
      </c>
      <c r="O41" s="136">
        <v>7</v>
      </c>
      <c r="P41" s="136"/>
      <c r="Q41" s="138" t="s">
        <v>38</v>
      </c>
      <c r="R41" s="254">
        <v>586085.56561000005</v>
      </c>
      <c r="S41" s="255">
        <v>0.90030015315540923</v>
      </c>
      <c r="T41" s="256">
        <v>99.161722932307143</v>
      </c>
    </row>
    <row r="42" spans="1:20" s="142" customFormat="1" ht="9.9" customHeight="1">
      <c r="A42" s="136">
        <v>8</v>
      </c>
      <c r="B42" s="137"/>
      <c r="C42" s="138" t="s">
        <v>42</v>
      </c>
      <c r="D42" s="254">
        <v>7586.09</v>
      </c>
      <c r="E42" s="255">
        <v>3.5672697137773844E-2</v>
      </c>
      <c r="F42" s="256">
        <v>99.95702753581952</v>
      </c>
      <c r="H42" s="136">
        <v>8</v>
      </c>
      <c r="I42" s="136"/>
      <c r="J42" s="138" t="s">
        <v>42</v>
      </c>
      <c r="K42" s="254">
        <v>2165.2240699999998</v>
      </c>
      <c r="L42" s="255">
        <v>6.6017086806491043E-2</v>
      </c>
      <c r="M42" s="256">
        <v>99.954848075174766</v>
      </c>
      <c r="O42" s="136">
        <v>8</v>
      </c>
      <c r="P42" s="136"/>
      <c r="Q42" s="138" t="s">
        <v>37</v>
      </c>
      <c r="R42" s="254">
        <v>438634.32608999999</v>
      </c>
      <c r="S42" s="255">
        <v>0.67379675277795081</v>
      </c>
      <c r="T42" s="256">
        <v>99.835519685085089</v>
      </c>
    </row>
    <row r="43" spans="1:20" s="142" customFormat="1" ht="9.9" customHeight="1">
      <c r="A43" s="136">
        <v>9</v>
      </c>
      <c r="B43" s="137"/>
      <c r="C43" s="138" t="s">
        <v>30</v>
      </c>
      <c r="D43" s="254">
        <v>4397.3450000000003</v>
      </c>
      <c r="E43" s="255">
        <v>2.06779983358099E-2</v>
      </c>
      <c r="F43" s="256">
        <v>99.977705534155334</v>
      </c>
      <c r="H43" s="136">
        <v>9</v>
      </c>
      <c r="I43" s="136"/>
      <c r="J43" s="138" t="s">
        <v>39</v>
      </c>
      <c r="K43" s="254">
        <v>1394.6028100000001</v>
      </c>
      <c r="L43" s="255">
        <v>4.2521056385793066E-2</v>
      </c>
      <c r="M43" s="256">
        <v>99.997369131560561</v>
      </c>
      <c r="O43" s="136">
        <v>9</v>
      </c>
      <c r="P43" s="136"/>
      <c r="Q43" s="138" t="s">
        <v>30</v>
      </c>
      <c r="R43" s="254">
        <v>106903.80876</v>
      </c>
      <c r="S43" s="255">
        <v>0.16421751540553961</v>
      </c>
      <c r="T43" s="256">
        <v>99.999737200490628</v>
      </c>
    </row>
    <row r="44" spans="1:20" s="142" customFormat="1" ht="9.9" customHeight="1">
      <c r="A44" s="136">
        <v>10</v>
      </c>
      <c r="B44" s="137"/>
      <c r="C44" s="138" t="s">
        <v>96</v>
      </c>
      <c r="D44" s="254">
        <v>2793.201</v>
      </c>
      <c r="E44" s="255">
        <v>1.3134699603870641E-2</v>
      </c>
      <c r="F44" s="256">
        <v>99.990840233759201</v>
      </c>
      <c r="H44" s="136">
        <v>10</v>
      </c>
      <c r="I44" s="136"/>
      <c r="J44" s="138" t="s">
        <v>35</v>
      </c>
      <c r="K44" s="254">
        <v>75.808360000000008</v>
      </c>
      <c r="L44" s="255">
        <v>2.3113760613134716E-3</v>
      </c>
      <c r="M44" s="256">
        <v>99.999680507621875</v>
      </c>
      <c r="O44" s="136">
        <v>10</v>
      </c>
      <c r="P44" s="136"/>
      <c r="Q44" s="138" t="s">
        <v>42</v>
      </c>
      <c r="R44" s="254">
        <v>127.89383000000001</v>
      </c>
      <c r="S44" s="255">
        <v>1.9646079257521176E-4</v>
      </c>
      <c r="T44" s="256">
        <v>99.999933661283208</v>
      </c>
    </row>
    <row r="45" spans="1:20" s="142" customFormat="1" ht="9.9" customHeight="1">
      <c r="A45" s="136">
        <v>11</v>
      </c>
      <c r="B45" s="137"/>
      <c r="C45" s="138" t="s">
        <v>38</v>
      </c>
      <c r="D45" s="254">
        <v>1164.4549999999999</v>
      </c>
      <c r="E45" s="255">
        <v>5.4757128567636867E-3</v>
      </c>
      <c r="F45" s="256">
        <v>99.996315946615965</v>
      </c>
      <c r="H45" s="136">
        <v>11</v>
      </c>
      <c r="I45" s="136"/>
      <c r="J45" s="138" t="s">
        <v>30</v>
      </c>
      <c r="K45" s="254">
        <v>10.47869</v>
      </c>
      <c r="L45" s="255">
        <v>3.1949237814833165E-4</v>
      </c>
      <c r="M45" s="256">
        <v>100.00000000000003</v>
      </c>
      <c r="O45" s="136">
        <v>11</v>
      </c>
      <c r="P45" s="136"/>
      <c r="Q45" s="138" t="s">
        <v>39</v>
      </c>
      <c r="R45" s="254">
        <v>43.185780000000001</v>
      </c>
      <c r="S45" s="255">
        <v>6.6338716783903717E-5</v>
      </c>
      <c r="T45" s="256">
        <v>99.999999999999986</v>
      </c>
    </row>
    <row r="46" spans="1:20" s="142" customFormat="1" ht="9.9" customHeight="1">
      <c r="A46" s="136">
        <v>12</v>
      </c>
      <c r="B46" s="137"/>
      <c r="C46" s="138" t="s">
        <v>35</v>
      </c>
      <c r="D46" s="254">
        <v>703.56899999999996</v>
      </c>
      <c r="E46" s="255">
        <v>3.3084505789578557E-3</v>
      </c>
      <c r="F46" s="256">
        <v>99.999624397194921</v>
      </c>
      <c r="H46" s="136">
        <v>12</v>
      </c>
      <c r="I46" s="136"/>
      <c r="J46" s="138" t="s">
        <v>38</v>
      </c>
      <c r="K46" s="254">
        <v>0</v>
      </c>
      <c r="L46" s="255" t="s">
        <v>131</v>
      </c>
      <c r="M46" s="256" t="s">
        <v>131</v>
      </c>
      <c r="O46" s="136">
        <v>12</v>
      </c>
      <c r="P46" s="136"/>
      <c r="Q46" s="138" t="s">
        <v>35</v>
      </c>
      <c r="R46" s="254">
        <v>0</v>
      </c>
      <c r="S46" s="255" t="s">
        <v>131</v>
      </c>
      <c r="T46" s="256" t="s">
        <v>131</v>
      </c>
    </row>
    <row r="47" spans="1:20" s="142" customFormat="1" ht="9.9" customHeight="1">
      <c r="A47" s="136">
        <v>13</v>
      </c>
      <c r="B47" s="137"/>
      <c r="C47" s="138" t="s">
        <v>141</v>
      </c>
      <c r="D47" s="254">
        <v>79.875</v>
      </c>
      <c r="E47" s="255">
        <v>3.7560280511827381E-4</v>
      </c>
      <c r="F47" s="256">
        <v>100.00000000000004</v>
      </c>
      <c r="H47" s="136">
        <v>13</v>
      </c>
      <c r="I47" s="136"/>
      <c r="J47" s="138" t="s">
        <v>40</v>
      </c>
      <c r="K47" s="254">
        <v>0</v>
      </c>
      <c r="L47" s="255" t="s">
        <v>131</v>
      </c>
      <c r="M47" s="256" t="s">
        <v>131</v>
      </c>
      <c r="O47" s="136">
        <v>13</v>
      </c>
      <c r="P47" s="136"/>
      <c r="Q47" s="138" t="s">
        <v>141</v>
      </c>
      <c r="R47" s="254">
        <v>0</v>
      </c>
      <c r="S47" s="255" t="s">
        <v>131</v>
      </c>
      <c r="T47" s="256" t="s">
        <v>131</v>
      </c>
    </row>
    <row r="48" spans="1:20" s="142" customFormat="1" ht="9.9" customHeight="1">
      <c r="A48" s="136">
        <v>14</v>
      </c>
      <c r="B48" s="137"/>
      <c r="C48" s="138" t="s">
        <v>41</v>
      </c>
      <c r="D48" s="254">
        <v>0</v>
      </c>
      <c r="E48" s="255" t="s">
        <v>131</v>
      </c>
      <c r="F48" s="256" t="s">
        <v>131</v>
      </c>
      <c r="H48" s="136">
        <v>14</v>
      </c>
      <c r="I48" s="136"/>
      <c r="J48" s="138" t="s">
        <v>41</v>
      </c>
      <c r="K48" s="254">
        <v>0</v>
      </c>
      <c r="L48" s="255" t="s">
        <v>131</v>
      </c>
      <c r="M48" s="256" t="s">
        <v>131</v>
      </c>
      <c r="O48" s="136">
        <v>14</v>
      </c>
      <c r="P48" s="136"/>
      <c r="Q48" s="138" t="s">
        <v>41</v>
      </c>
      <c r="R48" s="254">
        <v>0</v>
      </c>
      <c r="S48" s="255" t="s">
        <v>131</v>
      </c>
      <c r="T48" s="256" t="s">
        <v>131</v>
      </c>
    </row>
    <row r="49" spans="1:22" s="142" customFormat="1" ht="9.9" customHeight="1">
      <c r="A49" s="136">
        <v>15</v>
      </c>
      <c r="B49" s="137"/>
      <c r="C49" s="138" t="s">
        <v>43</v>
      </c>
      <c r="D49" s="254">
        <v>0</v>
      </c>
      <c r="E49" s="255" t="s">
        <v>131</v>
      </c>
      <c r="F49" s="256" t="s">
        <v>131</v>
      </c>
      <c r="H49" s="136">
        <v>15</v>
      </c>
      <c r="I49" s="136"/>
      <c r="J49" s="138" t="s">
        <v>43</v>
      </c>
      <c r="K49" s="254">
        <v>0</v>
      </c>
      <c r="L49" s="255" t="s">
        <v>131</v>
      </c>
      <c r="M49" s="256" t="s">
        <v>131</v>
      </c>
      <c r="O49" s="136">
        <v>15</v>
      </c>
      <c r="P49" s="136"/>
      <c r="Q49" s="138" t="s">
        <v>43</v>
      </c>
      <c r="R49" s="254">
        <v>0</v>
      </c>
      <c r="S49" s="255" t="s">
        <v>131</v>
      </c>
      <c r="T49" s="256" t="s">
        <v>131</v>
      </c>
    </row>
    <row r="50" spans="1:22" s="142" customFormat="1" ht="9.9" customHeight="1">
      <c r="A50" s="136">
        <v>16</v>
      </c>
      <c r="B50" s="137"/>
      <c r="C50" s="138" t="s">
        <v>44</v>
      </c>
      <c r="D50" s="254">
        <v>0</v>
      </c>
      <c r="E50" s="255" t="s">
        <v>131</v>
      </c>
      <c r="F50" s="256" t="s">
        <v>131</v>
      </c>
      <c r="H50" s="136">
        <v>16</v>
      </c>
      <c r="I50" s="136"/>
      <c r="J50" s="138" t="s">
        <v>44</v>
      </c>
      <c r="K50" s="254">
        <v>0</v>
      </c>
      <c r="L50" s="255" t="s">
        <v>131</v>
      </c>
      <c r="M50" s="256" t="s">
        <v>131</v>
      </c>
      <c r="O50" s="136">
        <v>16</v>
      </c>
      <c r="P50" s="136"/>
      <c r="Q50" s="138" t="s">
        <v>44</v>
      </c>
      <c r="R50" s="254">
        <v>0</v>
      </c>
      <c r="S50" s="255" t="s">
        <v>131</v>
      </c>
      <c r="T50" s="256" t="s">
        <v>131</v>
      </c>
    </row>
    <row r="51" spans="1:22" s="142" customFormat="1" ht="9.9" customHeight="1">
      <c r="A51" s="136">
        <v>17</v>
      </c>
      <c r="B51" s="137"/>
      <c r="C51" s="138" t="s">
        <v>45</v>
      </c>
      <c r="D51" s="254">
        <v>0</v>
      </c>
      <c r="E51" s="255" t="s">
        <v>131</v>
      </c>
      <c r="F51" s="256" t="s">
        <v>131</v>
      </c>
      <c r="H51" s="136">
        <v>17</v>
      </c>
      <c r="I51" s="136"/>
      <c r="J51" s="138" t="s">
        <v>45</v>
      </c>
      <c r="K51" s="254">
        <v>0</v>
      </c>
      <c r="L51" s="255" t="s">
        <v>131</v>
      </c>
      <c r="M51" s="256" t="s">
        <v>131</v>
      </c>
      <c r="O51" s="136">
        <v>17</v>
      </c>
      <c r="P51" s="136"/>
      <c r="Q51" s="138" t="s">
        <v>45</v>
      </c>
      <c r="R51" s="254">
        <v>0</v>
      </c>
      <c r="S51" s="255" t="s">
        <v>131</v>
      </c>
      <c r="T51" s="256" t="s">
        <v>131</v>
      </c>
    </row>
    <row r="52" spans="1:22" s="247" customFormat="1" ht="6" customHeight="1">
      <c r="A52" s="262"/>
      <c r="B52" s="262"/>
      <c r="C52" s="258"/>
      <c r="D52" s="259"/>
      <c r="E52" s="263"/>
      <c r="F52" s="263"/>
      <c r="H52" s="262"/>
      <c r="I52" s="262"/>
      <c r="J52" s="258"/>
      <c r="K52" s="264"/>
      <c r="L52" s="263"/>
      <c r="M52" s="262"/>
      <c r="O52" s="262"/>
      <c r="P52" s="262"/>
      <c r="Q52" s="258"/>
      <c r="R52" s="264"/>
      <c r="S52" s="263"/>
      <c r="T52" s="262"/>
    </row>
    <row r="53" spans="1:22" s="266" customFormat="1" ht="11.25" customHeight="1">
      <c r="A53" s="148"/>
      <c r="B53" s="148"/>
      <c r="C53" s="148"/>
      <c r="D53" s="148"/>
      <c r="E53" s="148"/>
      <c r="F53" s="148"/>
      <c r="G53" s="148"/>
      <c r="H53" s="148"/>
      <c r="I53" s="148"/>
      <c r="J53" s="148"/>
      <c r="K53" s="148"/>
      <c r="L53" s="148"/>
      <c r="M53" s="265"/>
      <c r="N53" s="265"/>
      <c r="O53" s="265"/>
      <c r="P53" s="265"/>
      <c r="Q53" s="265"/>
      <c r="R53" s="265"/>
      <c r="S53" s="265"/>
      <c r="T53" s="265"/>
      <c r="U53" s="265"/>
      <c r="V53" s="265"/>
    </row>
    <row r="54" spans="1:22" ht="16.8">
      <c r="A54" s="123" t="s">
        <v>166</v>
      </c>
      <c r="B54" s="123"/>
      <c r="C54" s="123"/>
      <c r="D54" s="123"/>
      <c r="E54" s="123"/>
      <c r="F54" s="123"/>
      <c r="G54" s="267"/>
      <c r="H54" s="123" t="s">
        <v>167</v>
      </c>
      <c r="I54" s="123"/>
      <c r="J54" s="123"/>
      <c r="K54" s="123"/>
      <c r="L54" s="123"/>
      <c r="M54" s="123"/>
      <c r="N54" s="267"/>
      <c r="O54" s="267"/>
      <c r="P54" s="267"/>
      <c r="Q54" s="267"/>
      <c r="R54" s="267"/>
      <c r="S54" s="267"/>
      <c r="T54" s="267"/>
      <c r="U54" s="267"/>
      <c r="V54" s="267"/>
    </row>
    <row r="55" spans="1:22" ht="14.4" thickBot="1">
      <c r="A55" s="247"/>
      <c r="B55" s="247"/>
      <c r="C55" s="247"/>
      <c r="D55" s="247"/>
      <c r="E55" s="247"/>
      <c r="F55" s="247"/>
      <c r="G55" s="267"/>
      <c r="H55" s="247"/>
      <c r="I55" s="247"/>
      <c r="J55" s="247"/>
      <c r="K55" s="247"/>
      <c r="L55" s="247"/>
      <c r="M55" s="247"/>
      <c r="N55" s="267"/>
      <c r="O55" s="267"/>
      <c r="P55" s="267"/>
      <c r="Q55" s="268"/>
      <c r="R55" s="267"/>
      <c r="S55" s="267"/>
      <c r="T55" s="267"/>
      <c r="U55" s="267"/>
      <c r="V55" s="267"/>
    </row>
    <row r="56" spans="1:22" ht="13.8">
      <c r="A56" s="127" t="s">
        <v>1</v>
      </c>
      <c r="B56" s="127"/>
      <c r="C56" s="128"/>
      <c r="D56" s="128" t="s">
        <v>124</v>
      </c>
      <c r="E56" s="129" t="s">
        <v>160</v>
      </c>
      <c r="F56" s="129" t="s">
        <v>161</v>
      </c>
      <c r="G56" s="267"/>
      <c r="H56" s="127" t="s">
        <v>1</v>
      </c>
      <c r="I56" s="127"/>
      <c r="J56" s="128"/>
      <c r="K56" s="128" t="s">
        <v>124</v>
      </c>
      <c r="L56" s="129" t="s">
        <v>160</v>
      </c>
      <c r="M56" s="129" t="s">
        <v>161</v>
      </c>
      <c r="N56" s="267"/>
      <c r="O56" s="267"/>
      <c r="P56" s="267"/>
      <c r="Q56" s="267"/>
      <c r="R56" s="267"/>
      <c r="S56" s="267"/>
      <c r="T56" s="267"/>
      <c r="U56" s="267"/>
      <c r="V56" s="267"/>
    </row>
    <row r="57" spans="1:22" ht="13.8">
      <c r="A57" s="131"/>
      <c r="B57" s="131"/>
      <c r="C57" s="131"/>
      <c r="D57" s="131"/>
      <c r="E57" s="132" t="s">
        <v>127</v>
      </c>
      <c r="F57" s="132" t="s">
        <v>128</v>
      </c>
      <c r="G57" s="267"/>
      <c r="H57" s="131"/>
      <c r="I57" s="131"/>
      <c r="J57" s="131"/>
      <c r="K57" s="131"/>
      <c r="L57" s="132" t="s">
        <v>127</v>
      </c>
      <c r="M57" s="132" t="s">
        <v>128</v>
      </c>
      <c r="N57" s="267"/>
      <c r="O57" s="267"/>
      <c r="P57" s="267"/>
      <c r="Q57" s="267"/>
      <c r="R57" s="267"/>
      <c r="S57" s="267"/>
      <c r="T57" s="267"/>
      <c r="U57" s="267"/>
      <c r="V57" s="267"/>
    </row>
    <row r="58" spans="1:22" ht="13.8">
      <c r="A58" s="247"/>
      <c r="B58" s="247"/>
      <c r="C58" s="252"/>
      <c r="D58" s="252"/>
      <c r="E58" s="253"/>
      <c r="F58" s="253"/>
      <c r="G58" s="267"/>
      <c r="H58" s="247"/>
      <c r="I58" s="247"/>
      <c r="J58" s="252"/>
      <c r="K58" s="252"/>
      <c r="L58" s="253"/>
      <c r="M58" s="253"/>
      <c r="N58" s="267"/>
      <c r="O58" s="267"/>
      <c r="P58" s="267"/>
      <c r="Q58" s="267"/>
      <c r="R58" s="267"/>
      <c r="S58" s="267"/>
      <c r="T58" s="267"/>
      <c r="U58" s="267"/>
      <c r="V58" s="267"/>
    </row>
    <row r="59" spans="1:22" ht="9.9" customHeight="1">
      <c r="A59" s="136">
        <v>1</v>
      </c>
      <c r="B59" s="137"/>
      <c r="C59" s="138" t="s">
        <v>129</v>
      </c>
      <c r="D59" s="254">
        <v>5890141.9180399999</v>
      </c>
      <c r="E59" s="255">
        <v>34.726073366599444</v>
      </c>
      <c r="F59" s="256">
        <v>34.726073366599444</v>
      </c>
      <c r="G59" s="267"/>
      <c r="H59" s="136">
        <v>1</v>
      </c>
      <c r="I59" s="137"/>
      <c r="J59" s="138" t="s">
        <v>36</v>
      </c>
      <c r="K59" s="254">
        <v>12600223.560700001</v>
      </c>
      <c r="L59" s="255">
        <v>23.439223018704773</v>
      </c>
      <c r="M59" s="256">
        <v>23.439223018704773</v>
      </c>
      <c r="N59" s="267"/>
      <c r="O59" s="267"/>
      <c r="P59" s="267"/>
      <c r="Q59" s="267"/>
      <c r="R59" s="267"/>
      <c r="S59" s="267"/>
      <c r="T59" s="267"/>
      <c r="U59" s="267"/>
      <c r="V59" s="267"/>
    </row>
    <row r="60" spans="1:22" ht="9.9" customHeight="1">
      <c r="A60" s="136">
        <v>2</v>
      </c>
      <c r="B60" s="137"/>
      <c r="C60" s="138" t="s">
        <v>29</v>
      </c>
      <c r="D60" s="254">
        <v>3403848.32265</v>
      </c>
      <c r="E60" s="255">
        <v>20.067816399991479</v>
      </c>
      <c r="F60" s="256">
        <v>54.793889766590922</v>
      </c>
      <c r="G60" s="267"/>
      <c r="H60" s="136">
        <v>2</v>
      </c>
      <c r="I60" s="137"/>
      <c r="J60" s="138" t="s">
        <v>129</v>
      </c>
      <c r="K60" s="254">
        <v>11688201.35746</v>
      </c>
      <c r="L60" s="255">
        <v>21.742658531831076</v>
      </c>
      <c r="M60" s="256">
        <v>45.181881550535849</v>
      </c>
      <c r="N60" s="267"/>
      <c r="O60" s="267"/>
      <c r="P60" s="267"/>
      <c r="Q60" s="267"/>
      <c r="R60" s="267"/>
      <c r="S60" s="267"/>
      <c r="T60" s="267"/>
      <c r="U60" s="267"/>
      <c r="V60" s="267"/>
    </row>
    <row r="61" spans="1:22" ht="9.9" customHeight="1">
      <c r="A61" s="136">
        <v>3</v>
      </c>
      <c r="B61" s="137"/>
      <c r="C61" s="138" t="s">
        <v>36</v>
      </c>
      <c r="D61" s="254">
        <v>2873288.8103700001</v>
      </c>
      <c r="E61" s="255">
        <v>16.939835987099602</v>
      </c>
      <c r="F61" s="256">
        <v>71.733725753690521</v>
      </c>
      <c r="G61" s="267"/>
      <c r="H61" s="136">
        <v>3</v>
      </c>
      <c r="I61" s="137"/>
      <c r="J61" s="138" t="s">
        <v>29</v>
      </c>
      <c r="K61" s="254">
        <v>9255044.4737</v>
      </c>
      <c r="L61" s="255">
        <v>17.216444646561012</v>
      </c>
      <c r="M61" s="256">
        <v>62.398326197096864</v>
      </c>
      <c r="N61" s="267"/>
      <c r="O61" s="267"/>
      <c r="P61" s="267"/>
      <c r="Q61" s="267"/>
      <c r="R61" s="267"/>
      <c r="S61" s="267"/>
      <c r="T61" s="267"/>
      <c r="U61" s="267"/>
      <c r="V61" s="267"/>
    </row>
    <row r="62" spans="1:22" ht="9.9" customHeight="1">
      <c r="A62" s="136">
        <v>4</v>
      </c>
      <c r="B62" s="137"/>
      <c r="C62" s="138" t="s">
        <v>96</v>
      </c>
      <c r="D62" s="254">
        <v>1736482.9210699999</v>
      </c>
      <c r="E62" s="255">
        <v>10.237653719723877</v>
      </c>
      <c r="F62" s="256">
        <v>81.971379473414402</v>
      </c>
      <c r="G62" s="267"/>
      <c r="H62" s="136">
        <v>4</v>
      </c>
      <c r="I62" s="137"/>
      <c r="J62" s="138" t="s">
        <v>114</v>
      </c>
      <c r="K62" s="254">
        <v>8900151.9160799999</v>
      </c>
      <c r="L62" s="255">
        <v>16.556265423100346</v>
      </c>
      <c r="M62" s="256">
        <v>78.954591620197206</v>
      </c>
      <c r="N62" s="267"/>
      <c r="O62" s="267"/>
      <c r="P62" s="267"/>
      <c r="Q62" s="267"/>
      <c r="R62" s="267"/>
      <c r="S62" s="267"/>
      <c r="T62" s="267"/>
      <c r="U62" s="267"/>
      <c r="V62" s="267"/>
    </row>
    <row r="63" spans="1:22" ht="9.9" customHeight="1">
      <c r="A63" s="136">
        <v>5</v>
      </c>
      <c r="B63" s="137"/>
      <c r="C63" s="138" t="s">
        <v>114</v>
      </c>
      <c r="D63" s="254">
        <v>1324650.27896</v>
      </c>
      <c r="E63" s="255">
        <v>7.8096425200495494</v>
      </c>
      <c r="F63" s="256">
        <v>89.781021993463952</v>
      </c>
      <c r="G63" s="267"/>
      <c r="H63" s="136">
        <v>5</v>
      </c>
      <c r="I63" s="137"/>
      <c r="J63" s="138" t="s">
        <v>32</v>
      </c>
      <c r="K63" s="254">
        <v>3202152.53327</v>
      </c>
      <c r="L63" s="255">
        <v>5.9567171174109141</v>
      </c>
      <c r="M63" s="256">
        <v>84.911308737608124</v>
      </c>
      <c r="N63" s="267"/>
      <c r="O63" s="267"/>
      <c r="P63" s="267"/>
      <c r="Q63" s="267"/>
      <c r="R63" s="267"/>
      <c r="S63" s="267"/>
      <c r="T63" s="267"/>
      <c r="U63" s="267"/>
      <c r="V63" s="267"/>
    </row>
    <row r="64" spans="1:22" ht="9.9" customHeight="1">
      <c r="A64" s="136">
        <v>6</v>
      </c>
      <c r="B64" s="137"/>
      <c r="C64" s="138" t="s">
        <v>32</v>
      </c>
      <c r="D64" s="254">
        <v>763428.71529999992</v>
      </c>
      <c r="E64" s="255">
        <v>4.5008901222703148</v>
      </c>
      <c r="F64" s="256">
        <v>94.281912115734272</v>
      </c>
      <c r="G64" s="267"/>
      <c r="H64" s="136">
        <v>6</v>
      </c>
      <c r="I64" s="137"/>
      <c r="J64" s="138" t="s">
        <v>33</v>
      </c>
      <c r="K64" s="254">
        <v>1731513.88646</v>
      </c>
      <c r="L64" s="255">
        <v>3.2210015916944168</v>
      </c>
      <c r="M64" s="256">
        <v>88.132310329302541</v>
      </c>
      <c r="N64" s="267"/>
      <c r="O64" s="267"/>
      <c r="P64" s="267"/>
      <c r="Q64" s="267"/>
      <c r="R64" s="267"/>
      <c r="S64" s="267"/>
      <c r="T64" s="267"/>
      <c r="U64" s="267"/>
      <c r="V64" s="267"/>
    </row>
    <row r="65" spans="1:22" ht="9.9" customHeight="1">
      <c r="A65" s="136">
        <v>7</v>
      </c>
      <c r="B65" s="137"/>
      <c r="C65" s="138" t="s">
        <v>41</v>
      </c>
      <c r="D65" s="254">
        <v>646488.67253999994</v>
      </c>
      <c r="E65" s="255">
        <v>3.8114553750463758</v>
      </c>
      <c r="F65" s="256">
        <v>98.093367490780651</v>
      </c>
      <c r="G65" s="267"/>
      <c r="H65" s="136">
        <v>7</v>
      </c>
      <c r="I65" s="137"/>
      <c r="J65" s="138" t="s">
        <v>96</v>
      </c>
      <c r="K65" s="254">
        <v>1649878.3598399998</v>
      </c>
      <c r="L65" s="255">
        <v>3.0691413246541002</v>
      </c>
      <c r="M65" s="256">
        <v>91.201451653956639</v>
      </c>
      <c r="N65" s="267"/>
      <c r="O65" s="267"/>
      <c r="P65" s="267"/>
      <c r="Q65" s="267"/>
      <c r="R65" s="267"/>
      <c r="S65" s="267"/>
      <c r="T65" s="267"/>
      <c r="U65" s="267"/>
      <c r="V65" s="267"/>
    </row>
    <row r="66" spans="1:22" ht="9.9" customHeight="1">
      <c r="A66" s="136">
        <v>8</v>
      </c>
      <c r="B66" s="137"/>
      <c r="C66" s="138" t="s">
        <v>33</v>
      </c>
      <c r="D66" s="254">
        <v>307599.93802</v>
      </c>
      <c r="E66" s="255">
        <v>1.8134941676920431</v>
      </c>
      <c r="F66" s="256">
        <v>99.906861658472693</v>
      </c>
      <c r="G66" s="267"/>
      <c r="H66" s="136">
        <v>8</v>
      </c>
      <c r="I66" s="137"/>
      <c r="J66" s="138" t="s">
        <v>38</v>
      </c>
      <c r="K66" s="254">
        <v>1555964.7033699998</v>
      </c>
      <c r="L66" s="255">
        <v>2.8944410006560339</v>
      </c>
      <c r="M66" s="256">
        <v>94.095892654612669</v>
      </c>
      <c r="N66" s="267"/>
      <c r="O66" s="267"/>
      <c r="P66" s="267"/>
      <c r="Q66" s="267"/>
      <c r="R66" s="267"/>
      <c r="S66" s="267"/>
      <c r="T66" s="267"/>
      <c r="U66" s="267"/>
      <c r="V66" s="267"/>
    </row>
    <row r="67" spans="1:22" ht="9.9" customHeight="1">
      <c r="A67" s="136">
        <v>9</v>
      </c>
      <c r="B67" s="137"/>
      <c r="C67" s="138" t="s">
        <v>38</v>
      </c>
      <c r="D67" s="254">
        <v>12328.896470000002</v>
      </c>
      <c r="E67" s="255">
        <v>7.2686561597974986E-2</v>
      </c>
      <c r="F67" s="256">
        <v>99.979548220070669</v>
      </c>
      <c r="G67" s="267"/>
      <c r="H67" s="136">
        <v>9</v>
      </c>
      <c r="I67" s="137"/>
      <c r="J67" s="138" t="s">
        <v>30</v>
      </c>
      <c r="K67" s="254">
        <v>1439686.5174700001</v>
      </c>
      <c r="L67" s="255">
        <v>2.6781376693388639</v>
      </c>
      <c r="M67" s="256">
        <v>96.774030323951536</v>
      </c>
      <c r="N67" s="267"/>
      <c r="O67" s="267"/>
      <c r="P67" s="267"/>
      <c r="Q67" s="267"/>
      <c r="R67" s="267"/>
      <c r="S67" s="267"/>
      <c r="T67" s="267"/>
      <c r="U67" s="267"/>
      <c r="V67" s="267"/>
    </row>
    <row r="68" spans="1:22" ht="9.9" customHeight="1">
      <c r="A68" s="136">
        <v>10</v>
      </c>
      <c r="B68" s="137"/>
      <c r="C68" s="138" t="s">
        <v>30</v>
      </c>
      <c r="D68" s="254">
        <v>3468.9751699999997</v>
      </c>
      <c r="E68" s="255">
        <v>2.0451779929339508E-2</v>
      </c>
      <c r="F68" s="256">
        <v>100.00000000000001</v>
      </c>
      <c r="G68" s="267"/>
      <c r="H68" s="136">
        <v>10</v>
      </c>
      <c r="I68" s="137"/>
      <c r="J68" s="138" t="s">
        <v>41</v>
      </c>
      <c r="K68" s="254">
        <v>698170.17729999998</v>
      </c>
      <c r="L68" s="255">
        <v>1.2987520746682868</v>
      </c>
      <c r="M68" s="256">
        <v>98.072782398619822</v>
      </c>
      <c r="N68" s="267"/>
      <c r="O68" s="267"/>
      <c r="P68" s="267"/>
      <c r="Q68" s="267"/>
      <c r="R68" s="267"/>
      <c r="S68" s="267"/>
      <c r="T68" s="267"/>
      <c r="U68" s="267"/>
      <c r="V68" s="267"/>
    </row>
    <row r="69" spans="1:22" ht="9.9" customHeight="1">
      <c r="A69" s="136">
        <v>11</v>
      </c>
      <c r="B69" s="137"/>
      <c r="C69" s="138" t="s">
        <v>42</v>
      </c>
      <c r="D69" s="254">
        <v>0</v>
      </c>
      <c r="E69" s="255" t="s">
        <v>131</v>
      </c>
      <c r="F69" s="256" t="s">
        <v>131</v>
      </c>
      <c r="G69" s="267"/>
      <c r="H69" s="136">
        <v>11</v>
      </c>
      <c r="I69" s="137"/>
      <c r="J69" s="138" t="s">
        <v>42</v>
      </c>
      <c r="K69" s="254">
        <v>598567.7239199999</v>
      </c>
      <c r="L69" s="255">
        <v>1.1134693210141706</v>
      </c>
      <c r="M69" s="256">
        <v>99.186251719633987</v>
      </c>
      <c r="N69" s="267"/>
      <c r="O69" s="267"/>
      <c r="P69" s="267"/>
      <c r="Q69" s="267"/>
      <c r="R69" s="267"/>
      <c r="S69" s="267"/>
      <c r="T69" s="267"/>
      <c r="U69" s="267"/>
      <c r="V69" s="267"/>
    </row>
    <row r="70" spans="1:22" ht="9.9" customHeight="1">
      <c r="A70" s="136">
        <v>12</v>
      </c>
      <c r="B70" s="137"/>
      <c r="C70" s="138" t="s">
        <v>35</v>
      </c>
      <c r="D70" s="254">
        <v>0</v>
      </c>
      <c r="E70" s="255" t="s">
        <v>131</v>
      </c>
      <c r="F70" s="256" t="s">
        <v>131</v>
      </c>
      <c r="G70" s="267"/>
      <c r="H70" s="136">
        <v>12</v>
      </c>
      <c r="I70" s="137"/>
      <c r="J70" s="138" t="s">
        <v>37</v>
      </c>
      <c r="K70" s="254">
        <v>358982.66210000002</v>
      </c>
      <c r="L70" s="255">
        <v>0.66778772902524497</v>
      </c>
      <c r="M70" s="256">
        <v>99.854039448659236</v>
      </c>
      <c r="N70" s="267"/>
      <c r="O70" s="267"/>
      <c r="P70" s="267"/>
      <c r="Q70" s="267"/>
      <c r="R70" s="267"/>
      <c r="S70" s="267"/>
      <c r="T70" s="267"/>
      <c r="U70" s="267"/>
      <c r="V70" s="267"/>
    </row>
    <row r="71" spans="1:22" ht="9.9" customHeight="1">
      <c r="A71" s="136">
        <v>13</v>
      </c>
      <c r="B71" s="137"/>
      <c r="C71" s="138" t="s">
        <v>37</v>
      </c>
      <c r="D71" s="254">
        <v>0</v>
      </c>
      <c r="E71" s="255" t="s">
        <v>131</v>
      </c>
      <c r="F71" s="256" t="s">
        <v>131</v>
      </c>
      <c r="G71" s="267"/>
      <c r="H71" s="136">
        <v>13</v>
      </c>
      <c r="I71" s="137"/>
      <c r="J71" s="138" t="s">
        <v>141</v>
      </c>
      <c r="K71" s="254">
        <v>78464.016340000002</v>
      </c>
      <c r="L71" s="255">
        <v>0.14596055134075597</v>
      </c>
      <c r="M71" s="256">
        <v>99.999999999999986</v>
      </c>
      <c r="N71" s="267"/>
      <c r="O71" s="267"/>
      <c r="P71" s="267"/>
      <c r="Q71" s="267"/>
      <c r="R71" s="267"/>
      <c r="S71" s="267"/>
      <c r="T71" s="267"/>
      <c r="U71" s="267"/>
      <c r="V71" s="267"/>
    </row>
    <row r="72" spans="1:22" ht="9.9" customHeight="1">
      <c r="A72" s="136">
        <v>14</v>
      </c>
      <c r="B72" s="137"/>
      <c r="C72" s="138" t="s">
        <v>141</v>
      </c>
      <c r="D72" s="254">
        <v>0</v>
      </c>
      <c r="E72" s="255" t="s">
        <v>131</v>
      </c>
      <c r="F72" s="256" t="s">
        <v>131</v>
      </c>
      <c r="G72" s="267"/>
      <c r="H72" s="136">
        <v>14</v>
      </c>
      <c r="I72" s="137"/>
      <c r="J72" s="138" t="s">
        <v>35</v>
      </c>
      <c r="K72" s="254">
        <v>0</v>
      </c>
      <c r="L72" s="255" t="s">
        <v>131</v>
      </c>
      <c r="M72" s="256" t="s">
        <v>131</v>
      </c>
      <c r="N72" s="267"/>
      <c r="O72" s="267"/>
      <c r="P72" s="267"/>
      <c r="Q72" s="267"/>
      <c r="R72" s="267"/>
      <c r="S72" s="267"/>
      <c r="T72" s="267"/>
      <c r="U72" s="267"/>
      <c r="V72" s="267"/>
    </row>
    <row r="73" spans="1:22" ht="9.9" customHeight="1">
      <c r="A73" s="136">
        <v>15</v>
      </c>
      <c r="B73" s="137"/>
      <c r="C73" s="138" t="s">
        <v>43</v>
      </c>
      <c r="D73" s="254">
        <v>0</v>
      </c>
      <c r="E73" s="255" t="s">
        <v>131</v>
      </c>
      <c r="F73" s="256" t="s">
        <v>131</v>
      </c>
      <c r="G73" s="267"/>
      <c r="H73" s="136">
        <v>15</v>
      </c>
      <c r="I73" s="137"/>
      <c r="J73" s="138" t="s">
        <v>43</v>
      </c>
      <c r="K73" s="254">
        <v>0</v>
      </c>
      <c r="L73" s="255" t="s">
        <v>131</v>
      </c>
      <c r="M73" s="256" t="s">
        <v>131</v>
      </c>
      <c r="N73" s="267"/>
      <c r="O73" s="267"/>
      <c r="P73" s="267"/>
      <c r="Q73" s="269"/>
      <c r="R73" s="267"/>
      <c r="S73" s="267"/>
      <c r="T73" s="267"/>
      <c r="U73" s="267"/>
      <c r="V73" s="267"/>
    </row>
    <row r="74" spans="1:22" ht="9.9" customHeight="1">
      <c r="A74" s="136">
        <v>16</v>
      </c>
      <c r="B74" s="137"/>
      <c r="C74" s="138" t="s">
        <v>44</v>
      </c>
      <c r="D74" s="254">
        <v>0</v>
      </c>
      <c r="E74" s="255" t="s">
        <v>131</v>
      </c>
      <c r="F74" s="256" t="s">
        <v>131</v>
      </c>
      <c r="G74" s="267"/>
      <c r="H74" s="136">
        <v>16</v>
      </c>
      <c r="I74" s="137"/>
      <c r="J74" s="138" t="s">
        <v>44</v>
      </c>
      <c r="K74" s="254">
        <v>0</v>
      </c>
      <c r="L74" s="255" t="s">
        <v>131</v>
      </c>
      <c r="M74" s="256" t="s">
        <v>131</v>
      </c>
      <c r="N74" s="267"/>
      <c r="O74" s="267"/>
      <c r="P74" s="267"/>
      <c r="Q74" s="269"/>
      <c r="R74" s="267"/>
      <c r="S74" s="267"/>
      <c r="T74" s="267"/>
      <c r="U74" s="267"/>
      <c r="V74" s="267"/>
    </row>
    <row r="75" spans="1:22" ht="9.9" customHeight="1">
      <c r="A75" s="136">
        <v>17</v>
      </c>
      <c r="B75" s="137"/>
      <c r="C75" s="138" t="s">
        <v>45</v>
      </c>
      <c r="D75" s="254">
        <v>0</v>
      </c>
      <c r="E75" s="255" t="s">
        <v>131</v>
      </c>
      <c r="F75" s="256" t="s">
        <v>131</v>
      </c>
      <c r="G75" s="267"/>
      <c r="H75" s="136">
        <v>16</v>
      </c>
      <c r="I75" s="137"/>
      <c r="J75" s="138" t="s">
        <v>45</v>
      </c>
      <c r="K75" s="254">
        <v>0</v>
      </c>
      <c r="L75" s="255" t="s">
        <v>131</v>
      </c>
      <c r="M75" s="256" t="s">
        <v>131</v>
      </c>
      <c r="N75" s="267"/>
      <c r="O75" s="267"/>
      <c r="P75" s="267"/>
      <c r="Q75" s="269"/>
      <c r="R75" s="267"/>
      <c r="S75" s="267"/>
      <c r="T75" s="267"/>
      <c r="U75" s="267"/>
      <c r="V75" s="267"/>
    </row>
    <row r="76" spans="1:22" ht="6.75" customHeight="1">
      <c r="A76" s="262"/>
      <c r="B76" s="262"/>
      <c r="C76" s="258"/>
      <c r="D76" s="259"/>
      <c r="E76" s="263"/>
      <c r="F76" s="263"/>
      <c r="G76" s="267"/>
      <c r="H76" s="262"/>
      <c r="I76" s="262"/>
      <c r="J76" s="258"/>
      <c r="K76" s="259"/>
      <c r="L76" s="263"/>
      <c r="M76" s="263"/>
      <c r="N76" s="267"/>
      <c r="O76" s="267"/>
      <c r="P76" s="267"/>
      <c r="Q76" s="267"/>
      <c r="R76" s="267"/>
      <c r="S76" s="267"/>
      <c r="T76" s="267"/>
      <c r="U76" s="267"/>
      <c r="V76" s="267"/>
    </row>
    <row r="77" spans="1:22" ht="13.8">
      <c r="A77" s="161" t="s">
        <v>168</v>
      </c>
      <c r="B77" s="270"/>
      <c r="C77" s="265"/>
      <c r="D77" s="267"/>
      <c r="E77" s="267"/>
      <c r="F77" s="267"/>
      <c r="G77" s="267"/>
      <c r="H77" s="267"/>
      <c r="I77" s="267"/>
      <c r="J77" s="267"/>
      <c r="K77" s="267"/>
      <c r="L77" s="267"/>
      <c r="M77" s="267"/>
      <c r="N77" s="267"/>
      <c r="O77" s="267"/>
      <c r="P77" s="267"/>
      <c r="Q77" s="271"/>
      <c r="R77" s="267"/>
      <c r="S77" s="267"/>
      <c r="T77" s="267"/>
      <c r="U77" s="267"/>
      <c r="V77" s="267"/>
    </row>
    <row r="78" spans="1:22" ht="13.8">
      <c r="A78" s="161" t="s">
        <v>169</v>
      </c>
      <c r="B78" s="270"/>
      <c r="C78" s="267"/>
      <c r="D78" s="267"/>
      <c r="E78" s="267"/>
      <c r="F78" s="267"/>
      <c r="G78" s="267"/>
      <c r="H78" s="267"/>
      <c r="I78" s="267"/>
      <c r="J78" s="267"/>
      <c r="K78" s="267"/>
      <c r="L78" s="267"/>
      <c r="M78" s="267"/>
      <c r="N78" s="267"/>
      <c r="O78" s="267"/>
      <c r="P78" s="267"/>
      <c r="Q78" s="267"/>
      <c r="R78" s="267"/>
      <c r="S78" s="267"/>
      <c r="T78" s="267"/>
      <c r="U78" s="267"/>
      <c r="V78" s="267"/>
    </row>
    <row r="79" spans="1:22" ht="13.8">
      <c r="A79" s="161" t="s">
        <v>170</v>
      </c>
      <c r="B79" s="272"/>
      <c r="C79" s="267"/>
      <c r="D79" s="267"/>
      <c r="E79" s="267"/>
      <c r="F79" s="267"/>
      <c r="G79" s="267"/>
      <c r="H79" s="267"/>
      <c r="I79" s="267"/>
      <c r="J79" s="267"/>
      <c r="K79" s="267"/>
      <c r="L79" s="267"/>
      <c r="M79" s="267"/>
      <c r="N79" s="267"/>
      <c r="O79" s="267"/>
      <c r="P79" s="267"/>
      <c r="Q79" s="267"/>
      <c r="R79" s="267"/>
      <c r="S79" s="267"/>
      <c r="T79" s="267"/>
      <c r="U79" s="267"/>
      <c r="V79" s="267"/>
    </row>
    <row r="80" spans="1:22" ht="13.8">
      <c r="A80" s="161" t="s">
        <v>171</v>
      </c>
      <c r="B80" s="267"/>
      <c r="C80" s="267"/>
      <c r="D80" s="267"/>
      <c r="E80" s="267"/>
      <c r="F80" s="267"/>
      <c r="G80" s="267"/>
      <c r="H80" s="267"/>
      <c r="I80" s="267"/>
      <c r="N80" s="267"/>
      <c r="O80" s="267"/>
      <c r="P80" s="267"/>
      <c r="Q80" s="267"/>
      <c r="R80" s="267"/>
      <c r="S80" s="267"/>
      <c r="T80" s="267"/>
      <c r="U80" s="267"/>
      <c r="V80" s="267"/>
    </row>
    <row r="81" spans="1:12" ht="13.35" customHeight="1">
      <c r="A81" s="162"/>
      <c r="B81" s="33"/>
      <c r="C81" s="33"/>
      <c r="D81" s="33"/>
      <c r="E81" s="33"/>
      <c r="F81" s="33"/>
      <c r="G81" s="33"/>
      <c r="H81" s="33"/>
      <c r="I81" s="33"/>
      <c r="J81" s="33"/>
      <c r="K81" s="33"/>
      <c r="L81" s="33"/>
    </row>
  </sheetData>
  <mergeCells count="38">
    <mergeCell ref="L56:L57"/>
    <mergeCell ref="M56:M57"/>
    <mergeCell ref="A56:C57"/>
    <mergeCell ref="D56:D57"/>
    <mergeCell ref="E56:E57"/>
    <mergeCell ref="F56:F57"/>
    <mergeCell ref="H56:J57"/>
    <mergeCell ref="K56:K57"/>
    <mergeCell ref="M32:M33"/>
    <mergeCell ref="O32:Q33"/>
    <mergeCell ref="R32:R33"/>
    <mergeCell ref="S32:S33"/>
    <mergeCell ref="T32:T33"/>
    <mergeCell ref="A53:L53"/>
    <mergeCell ref="A29:L29"/>
    <mergeCell ref="A32:C33"/>
    <mergeCell ref="D32:D33"/>
    <mergeCell ref="E32:E33"/>
    <mergeCell ref="F32:F33"/>
    <mergeCell ref="H32:J33"/>
    <mergeCell ref="K32:K33"/>
    <mergeCell ref="L32:L33"/>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78" r:id="rId1" display="Resolución SBS N° 11356-2008" xr:uid="{1C786B99-B77C-4E99-B09F-3089C72CA912}"/>
    <hyperlink ref="A1" location="Índice!A1" display="Volver al Índice" xr:uid="{3AB8101A-4B08-4810-86DE-5E7057F3E5E8}"/>
  </hyperlinks>
  <printOptions horizontalCentered="1" verticalCentered="1"/>
  <pageMargins left="0.59055118110236227" right="0.59055118110236227" top="0.59055118110236227" bottom="0.59055118110236227" header="0.59055118110236227" footer="0.59055118110236227"/>
  <pageSetup paperSize="9" scale="65" fitToWidth="0" fitToHeight="0" orientation="landscape" r:id="rId2"/>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84405-10F2-48DD-9568-783AEB25232E}">
  <dimension ref="A1:L465"/>
  <sheetViews>
    <sheetView showGridLines="0" zoomScaleNormal="100" workbookViewId="0"/>
  </sheetViews>
  <sheetFormatPr baseColWidth="10" defaultColWidth="11.44140625" defaultRowHeight="13.2"/>
  <cols>
    <col min="1" max="1" width="4.5546875" style="164" customWidth="1"/>
    <col min="2" max="2" width="1.44140625" style="164" customWidth="1"/>
    <col min="3" max="3" width="30.5546875" style="164" customWidth="1"/>
    <col min="4" max="6" width="21.5546875" style="164" customWidth="1"/>
    <col min="7" max="16384" width="11.44140625" style="164"/>
  </cols>
  <sheetData>
    <row r="1" spans="1:6" s="117" customFormat="1" ht="17.100000000000001" customHeight="1">
      <c r="A1" s="1402" t="s">
        <v>1230</v>
      </c>
      <c r="B1" s="116"/>
      <c r="C1" s="116"/>
      <c r="D1" s="116"/>
      <c r="E1" s="116"/>
      <c r="F1" s="116"/>
    </row>
    <row r="2" spans="1:6" s="119" customFormat="1" ht="24" customHeight="1">
      <c r="A2" s="118" t="s">
        <v>121</v>
      </c>
      <c r="B2" s="118"/>
      <c r="C2" s="118"/>
      <c r="D2" s="118"/>
      <c r="E2" s="118"/>
      <c r="F2" s="118"/>
    </row>
    <row r="3" spans="1:6" s="121" customFormat="1" ht="18.899999999999999" customHeight="1">
      <c r="A3" s="120">
        <v>45504</v>
      </c>
      <c r="B3" s="120"/>
      <c r="C3" s="120"/>
      <c r="D3" s="120"/>
      <c r="E3" s="120"/>
      <c r="F3" s="120"/>
    </row>
    <row r="4" spans="1:6" s="117" customFormat="1" ht="17.100000000000001" customHeight="1">
      <c r="A4" s="122" t="s">
        <v>122</v>
      </c>
      <c r="B4" s="122"/>
      <c r="C4" s="122"/>
      <c r="D4" s="122"/>
      <c r="E4" s="122"/>
      <c r="F4" s="122"/>
    </row>
    <row r="5" spans="1:6" s="124" customFormat="1" ht="15" customHeight="1">
      <c r="A5" s="123" t="s">
        <v>123</v>
      </c>
      <c r="B5" s="123"/>
      <c r="C5" s="123"/>
      <c r="D5" s="123"/>
      <c r="E5" s="123"/>
      <c r="F5" s="123"/>
    </row>
    <row r="6" spans="1:6" s="126" customFormat="1" ht="6.9" customHeight="1" thickBot="1">
      <c r="A6" s="125"/>
      <c r="B6" s="125"/>
      <c r="C6" s="125"/>
      <c r="D6" s="125"/>
      <c r="E6" s="125"/>
      <c r="F6" s="125"/>
    </row>
    <row r="7" spans="1:6" s="130" customFormat="1" ht="9.9" customHeight="1">
      <c r="A7" s="127" t="s">
        <v>1</v>
      </c>
      <c r="B7" s="127"/>
      <c r="C7" s="128"/>
      <c r="D7" s="128" t="s">
        <v>124</v>
      </c>
      <c r="E7" s="129" t="s">
        <v>125</v>
      </c>
      <c r="F7" s="129" t="s">
        <v>126</v>
      </c>
    </row>
    <row r="8" spans="1:6" s="130" customFormat="1" ht="16.5" customHeight="1">
      <c r="A8" s="131"/>
      <c r="B8" s="131"/>
      <c r="C8" s="131"/>
      <c r="D8" s="131"/>
      <c r="E8" s="132" t="s">
        <v>127</v>
      </c>
      <c r="F8" s="132" t="s">
        <v>128</v>
      </c>
    </row>
    <row r="9" spans="1:6" s="130" customFormat="1" ht="8.25" customHeight="1">
      <c r="A9" s="133"/>
      <c r="B9" s="133"/>
      <c r="C9" s="134"/>
      <c r="D9" s="133"/>
      <c r="E9" s="135"/>
      <c r="F9" s="135"/>
    </row>
    <row r="10" spans="1:6" s="142" customFormat="1" ht="12" customHeight="1">
      <c r="A10" s="136">
        <v>1</v>
      </c>
      <c r="B10" s="137"/>
      <c r="C10" s="138" t="s">
        <v>129</v>
      </c>
      <c r="D10" s="139">
        <v>2805570.2080000001</v>
      </c>
      <c r="E10" s="140">
        <v>41.727444573492001</v>
      </c>
      <c r="F10" s="141">
        <v>41.727444573492001</v>
      </c>
    </row>
    <row r="11" spans="1:6" s="142" customFormat="1" ht="12" customHeight="1">
      <c r="A11" s="136">
        <v>2</v>
      </c>
      <c r="B11" s="137"/>
      <c r="C11" s="138" t="s">
        <v>36</v>
      </c>
      <c r="D11" s="139">
        <v>1229871.1399999999</v>
      </c>
      <c r="E11" s="140">
        <v>18.291960643348627</v>
      </c>
      <c r="F11" s="141">
        <v>60.019405216840624</v>
      </c>
    </row>
    <row r="12" spans="1:6" s="142" customFormat="1" ht="12" customHeight="1">
      <c r="A12" s="136">
        <v>3</v>
      </c>
      <c r="B12" s="137"/>
      <c r="C12" s="138" t="s">
        <v>29</v>
      </c>
      <c r="D12" s="139">
        <v>929076.88699999999</v>
      </c>
      <c r="E12" s="140">
        <v>13.818226396993802</v>
      </c>
      <c r="F12" s="141">
        <v>73.837631613834432</v>
      </c>
    </row>
    <row r="13" spans="1:6" s="142" customFormat="1" ht="12" customHeight="1">
      <c r="A13" s="136">
        <v>4</v>
      </c>
      <c r="B13" s="137"/>
      <c r="C13" s="138" t="s">
        <v>114</v>
      </c>
      <c r="D13" s="139">
        <v>637010.86800000002</v>
      </c>
      <c r="E13" s="140">
        <v>9.4743077936127094</v>
      </c>
      <c r="F13" s="141">
        <v>83.311939407447142</v>
      </c>
    </row>
    <row r="14" spans="1:6" s="142" customFormat="1" ht="12" customHeight="1">
      <c r="A14" s="136">
        <v>5</v>
      </c>
      <c r="B14" s="137"/>
      <c r="C14" s="138" t="s">
        <v>130</v>
      </c>
      <c r="D14" s="139">
        <v>554508.66899999999</v>
      </c>
      <c r="E14" s="140">
        <v>8.2472467398036766</v>
      </c>
      <c r="F14" s="141">
        <v>91.559186147250813</v>
      </c>
    </row>
    <row r="15" spans="1:6" s="142" customFormat="1" ht="12" customHeight="1">
      <c r="A15" s="136">
        <v>6</v>
      </c>
      <c r="B15" s="137"/>
      <c r="C15" s="138" t="s">
        <v>33</v>
      </c>
      <c r="D15" s="139">
        <v>462344.94199999998</v>
      </c>
      <c r="E15" s="140">
        <v>6.8764890952033415</v>
      </c>
      <c r="F15" s="141">
        <v>98.435675242454153</v>
      </c>
    </row>
    <row r="16" spans="1:6" s="142" customFormat="1" ht="12" customHeight="1">
      <c r="A16" s="136">
        <v>7</v>
      </c>
      <c r="B16" s="137"/>
      <c r="C16" s="138" t="s">
        <v>32</v>
      </c>
      <c r="D16" s="139">
        <v>92260.86</v>
      </c>
      <c r="E16" s="140">
        <v>1.3722023105945047</v>
      </c>
      <c r="F16" s="141">
        <v>99.807877553048655</v>
      </c>
    </row>
    <row r="17" spans="1:12" s="142" customFormat="1" ht="12" customHeight="1">
      <c r="A17" s="136">
        <v>8</v>
      </c>
      <c r="B17" s="137"/>
      <c r="C17" s="138" t="s">
        <v>38</v>
      </c>
      <c r="D17" s="139">
        <v>6454.5280000000002</v>
      </c>
      <c r="E17" s="140">
        <v>9.5998652466462248E-2</v>
      </c>
      <c r="F17" s="141">
        <v>99.903876205515118</v>
      </c>
    </row>
    <row r="18" spans="1:12" s="142" customFormat="1" ht="12" customHeight="1">
      <c r="A18" s="136">
        <v>9</v>
      </c>
      <c r="B18" s="137"/>
      <c r="C18" s="138" t="s">
        <v>30</v>
      </c>
      <c r="D18" s="139">
        <v>4916.6009999999997</v>
      </c>
      <c r="E18" s="140">
        <v>7.3124955181116377E-2</v>
      </c>
      <c r="F18" s="141">
        <v>99.977001160696233</v>
      </c>
    </row>
    <row r="19" spans="1:12" s="142" customFormat="1" ht="12" customHeight="1">
      <c r="A19" s="136">
        <v>10</v>
      </c>
      <c r="B19" s="137"/>
      <c r="C19" s="138" t="s">
        <v>43</v>
      </c>
      <c r="D19" s="139">
        <v>1546.3409999999999</v>
      </c>
      <c r="E19" s="140">
        <v>2.2998839303763449E-2</v>
      </c>
      <c r="F19" s="141">
        <v>100</v>
      </c>
    </row>
    <row r="20" spans="1:12" s="142" customFormat="1" ht="12" customHeight="1">
      <c r="A20" s="136">
        <v>11</v>
      </c>
      <c r="B20" s="137"/>
      <c r="C20" s="138" t="s">
        <v>35</v>
      </c>
      <c r="D20" s="139">
        <v>0</v>
      </c>
      <c r="E20" s="140" t="s">
        <v>131</v>
      </c>
      <c r="F20" s="141" t="s">
        <v>131</v>
      </c>
    </row>
    <row r="21" spans="1:12" s="142" customFormat="1" ht="12" customHeight="1">
      <c r="A21" s="136">
        <v>12</v>
      </c>
      <c r="B21" s="137"/>
      <c r="C21" s="138" t="s">
        <v>37</v>
      </c>
      <c r="D21" s="139">
        <v>0</v>
      </c>
      <c r="E21" s="140" t="s">
        <v>131</v>
      </c>
      <c r="F21" s="141" t="s">
        <v>131</v>
      </c>
    </row>
    <row r="22" spans="1:12" s="142" customFormat="1" ht="12" customHeight="1">
      <c r="A22" s="136">
        <v>13</v>
      </c>
      <c r="B22" s="137"/>
      <c r="C22" s="138" t="s">
        <v>39</v>
      </c>
      <c r="D22" s="139">
        <v>0</v>
      </c>
      <c r="E22" s="140" t="s">
        <v>131</v>
      </c>
      <c r="F22" s="141" t="s">
        <v>131</v>
      </c>
    </row>
    <row r="23" spans="1:12" s="142" customFormat="1" ht="12" customHeight="1">
      <c r="A23" s="136">
        <v>14</v>
      </c>
      <c r="B23" s="137"/>
      <c r="C23" s="138" t="s">
        <v>41</v>
      </c>
      <c r="D23" s="139">
        <v>0</v>
      </c>
      <c r="E23" s="140" t="s">
        <v>131</v>
      </c>
      <c r="F23" s="141" t="s">
        <v>131</v>
      </c>
    </row>
    <row r="24" spans="1:12" s="142" customFormat="1" ht="12" customHeight="1">
      <c r="A24" s="136">
        <v>15</v>
      </c>
      <c r="B24" s="137"/>
      <c r="C24" s="138" t="s">
        <v>42</v>
      </c>
      <c r="D24" s="139">
        <v>0</v>
      </c>
      <c r="E24" s="140" t="s">
        <v>131</v>
      </c>
      <c r="F24" s="141" t="s">
        <v>131</v>
      </c>
    </row>
    <row r="25" spans="1:12" s="142" customFormat="1" ht="12" customHeight="1">
      <c r="A25" s="136">
        <v>16</v>
      </c>
      <c r="B25" s="137"/>
      <c r="C25" s="138" t="s">
        <v>44</v>
      </c>
      <c r="D25" s="139">
        <v>0</v>
      </c>
      <c r="E25" s="140" t="s">
        <v>131</v>
      </c>
      <c r="F25" s="141" t="s">
        <v>131</v>
      </c>
    </row>
    <row r="26" spans="1:12" s="142" customFormat="1" ht="12" customHeight="1">
      <c r="A26" s="136">
        <v>17</v>
      </c>
      <c r="B26" s="137"/>
      <c r="C26" s="138" t="s">
        <v>45</v>
      </c>
      <c r="D26" s="139">
        <v>0</v>
      </c>
      <c r="E26" s="140" t="s">
        <v>131</v>
      </c>
      <c r="F26" s="141" t="s">
        <v>131</v>
      </c>
    </row>
    <row r="27" spans="1:12" s="147" customFormat="1" ht="6.75" customHeight="1">
      <c r="A27" s="143"/>
      <c r="B27" s="143"/>
      <c r="C27" s="144"/>
      <c r="D27" s="145"/>
      <c r="E27" s="146"/>
      <c r="F27" s="146"/>
    </row>
    <row r="28" spans="1:12" s="147" customFormat="1" ht="11.85" customHeight="1">
      <c r="A28" s="148"/>
      <c r="B28" s="148"/>
      <c r="C28" s="148"/>
      <c r="D28" s="148"/>
      <c r="E28" s="148"/>
      <c r="F28" s="148"/>
      <c r="G28" s="148"/>
      <c r="H28" s="148"/>
      <c r="I28" s="148"/>
      <c r="J28" s="148"/>
      <c r="K28" s="148"/>
      <c r="L28" s="148"/>
    </row>
    <row r="29" spans="1:12" s="124" customFormat="1" ht="15" customHeight="1">
      <c r="A29" s="123" t="s">
        <v>132</v>
      </c>
      <c r="B29" s="123"/>
      <c r="C29" s="123"/>
      <c r="D29" s="123"/>
      <c r="E29" s="123"/>
      <c r="F29" s="149"/>
    </row>
    <row r="30" spans="1:12" s="126" customFormat="1" ht="6.9" customHeight="1" thickBot="1">
      <c r="A30" s="125"/>
      <c r="B30" s="125"/>
      <c r="C30" s="125"/>
      <c r="D30" s="125"/>
      <c r="E30" s="125"/>
      <c r="F30" s="125"/>
    </row>
    <row r="31" spans="1:12" s="130" customFormat="1" ht="9.9" customHeight="1">
      <c r="A31" s="127" t="s">
        <v>1</v>
      </c>
      <c r="B31" s="127"/>
      <c r="C31" s="128"/>
      <c r="D31" s="128" t="s">
        <v>124</v>
      </c>
      <c r="E31" s="129" t="s">
        <v>125</v>
      </c>
      <c r="F31" s="129" t="s">
        <v>126</v>
      </c>
    </row>
    <row r="32" spans="1:12" s="130" customFormat="1" ht="16.5" customHeight="1">
      <c r="A32" s="131"/>
      <c r="B32" s="131"/>
      <c r="C32" s="131"/>
      <c r="D32" s="131"/>
      <c r="E32" s="132" t="s">
        <v>127</v>
      </c>
      <c r="F32" s="132" t="s">
        <v>128</v>
      </c>
    </row>
    <row r="33" spans="1:6" s="130" customFormat="1" ht="8.25" customHeight="1">
      <c r="A33" s="133"/>
      <c r="B33" s="133"/>
      <c r="C33" s="134"/>
      <c r="D33" s="133"/>
      <c r="E33" s="135"/>
      <c r="F33" s="135"/>
    </row>
    <row r="34" spans="1:6" s="142" customFormat="1" ht="12" customHeight="1">
      <c r="A34" s="136">
        <v>1</v>
      </c>
      <c r="B34" s="137"/>
      <c r="C34" s="138" t="s">
        <v>129</v>
      </c>
      <c r="D34" s="139">
        <v>6456547.199</v>
      </c>
      <c r="E34" s="140">
        <v>33.341028960446728</v>
      </c>
      <c r="F34" s="141">
        <v>33.341028960446728</v>
      </c>
    </row>
    <row r="35" spans="1:6" s="142" customFormat="1" ht="12" customHeight="1">
      <c r="A35" s="136">
        <v>2</v>
      </c>
      <c r="B35" s="137"/>
      <c r="C35" s="138" t="s">
        <v>29</v>
      </c>
      <c r="D35" s="139">
        <v>3965309.946</v>
      </c>
      <c r="E35" s="140">
        <v>20.476503876129019</v>
      </c>
      <c r="F35" s="141">
        <v>53.817532836575751</v>
      </c>
    </row>
    <row r="36" spans="1:6" s="142" customFormat="1" ht="12" customHeight="1">
      <c r="A36" s="136">
        <v>3</v>
      </c>
      <c r="B36" s="137"/>
      <c r="C36" s="138" t="s">
        <v>36</v>
      </c>
      <c r="D36" s="139">
        <v>2914164.9559999998</v>
      </c>
      <c r="E36" s="140">
        <v>15.048485699688442</v>
      </c>
      <c r="F36" s="141">
        <v>68.866018536264193</v>
      </c>
    </row>
    <row r="37" spans="1:6" s="142" customFormat="1" ht="12" customHeight="1">
      <c r="A37" s="136">
        <v>4</v>
      </c>
      <c r="B37" s="137"/>
      <c r="C37" s="138" t="s">
        <v>114</v>
      </c>
      <c r="D37" s="139">
        <v>2537288.6209999998</v>
      </c>
      <c r="E37" s="140">
        <v>13.102330206286616</v>
      </c>
      <c r="F37" s="141">
        <v>81.968348742550802</v>
      </c>
    </row>
    <row r="38" spans="1:6" s="142" customFormat="1" ht="12" customHeight="1">
      <c r="A38" s="136">
        <v>5</v>
      </c>
      <c r="B38" s="137"/>
      <c r="C38" s="138" t="s">
        <v>39</v>
      </c>
      <c r="D38" s="139">
        <v>1736482.9210000001</v>
      </c>
      <c r="E38" s="140">
        <v>8.9670416050469175</v>
      </c>
      <c r="F38" s="141">
        <v>90.935390347597718</v>
      </c>
    </row>
    <row r="39" spans="1:6" s="142" customFormat="1" ht="12" customHeight="1">
      <c r="A39" s="136">
        <v>6</v>
      </c>
      <c r="B39" s="137"/>
      <c r="C39" s="138" t="s">
        <v>32</v>
      </c>
      <c r="D39" s="139">
        <v>759247.53200000001</v>
      </c>
      <c r="E39" s="140">
        <v>3.9206859599013528</v>
      </c>
      <c r="F39" s="141">
        <v>94.856076307499066</v>
      </c>
    </row>
    <row r="40" spans="1:6" s="142" customFormat="1" ht="12" customHeight="1">
      <c r="A40" s="136">
        <v>7</v>
      </c>
      <c r="B40" s="137"/>
      <c r="C40" s="138" t="s">
        <v>41</v>
      </c>
      <c r="D40" s="139">
        <v>646488.67299999995</v>
      </c>
      <c r="E40" s="140">
        <v>3.3384093548378591</v>
      </c>
      <c r="F40" s="141">
        <v>98.19448566233693</v>
      </c>
    </row>
    <row r="41" spans="1:6" s="142" customFormat="1" ht="12" customHeight="1">
      <c r="A41" s="136">
        <v>8</v>
      </c>
      <c r="B41" s="137"/>
      <c r="C41" s="138" t="s">
        <v>33</v>
      </c>
      <c r="D41" s="139">
        <v>314687.10399999999</v>
      </c>
      <c r="E41" s="140">
        <v>1.6250158985236147</v>
      </c>
      <c r="F41" s="141">
        <v>99.819501560860544</v>
      </c>
    </row>
    <row r="42" spans="1:6" s="142" customFormat="1" ht="12" customHeight="1">
      <c r="A42" s="136">
        <v>9</v>
      </c>
      <c r="B42" s="137"/>
      <c r="C42" s="138" t="s">
        <v>35</v>
      </c>
      <c r="D42" s="139">
        <v>19155.96</v>
      </c>
      <c r="E42" s="140">
        <v>9.8919654335382037E-2</v>
      </c>
      <c r="F42" s="141">
        <v>99.91842121519592</v>
      </c>
    </row>
    <row r="43" spans="1:6" s="142" customFormat="1" ht="12" customHeight="1">
      <c r="A43" s="136">
        <v>10</v>
      </c>
      <c r="B43" s="137"/>
      <c r="C43" s="138" t="s">
        <v>38</v>
      </c>
      <c r="D43" s="139">
        <v>12328.896000000001</v>
      </c>
      <c r="E43" s="140">
        <v>6.3665309943060772E-2</v>
      </c>
      <c r="F43" s="141">
        <v>99.982086525138982</v>
      </c>
    </row>
    <row r="44" spans="1:6" s="142" customFormat="1" ht="12" customHeight="1">
      <c r="A44" s="136">
        <v>11</v>
      </c>
      <c r="B44" s="137"/>
      <c r="C44" s="138" t="s">
        <v>30</v>
      </c>
      <c r="D44" s="139">
        <v>3468.9749999999999</v>
      </c>
      <c r="E44" s="140">
        <v>1.7913474860987488E-2</v>
      </c>
      <c r="F44" s="141">
        <v>99.999999999999972</v>
      </c>
    </row>
    <row r="45" spans="1:6" s="142" customFormat="1" ht="12" customHeight="1">
      <c r="A45" s="136">
        <v>12</v>
      </c>
      <c r="B45" s="137"/>
      <c r="C45" s="138" t="s">
        <v>42</v>
      </c>
      <c r="D45" s="139">
        <v>0</v>
      </c>
      <c r="E45" s="140" t="s">
        <v>131</v>
      </c>
      <c r="F45" s="141" t="s">
        <v>131</v>
      </c>
    </row>
    <row r="46" spans="1:6" s="142" customFormat="1" ht="12" customHeight="1">
      <c r="A46" s="136">
        <v>13</v>
      </c>
      <c r="B46" s="137"/>
      <c r="C46" s="138" t="s">
        <v>37</v>
      </c>
      <c r="D46" s="139">
        <v>0</v>
      </c>
      <c r="E46" s="140" t="s">
        <v>131</v>
      </c>
      <c r="F46" s="141" t="s">
        <v>131</v>
      </c>
    </row>
    <row r="47" spans="1:6" s="142" customFormat="1" ht="12" customHeight="1">
      <c r="A47" s="136">
        <v>14</v>
      </c>
      <c r="B47" s="137"/>
      <c r="C47" s="138" t="s">
        <v>130</v>
      </c>
      <c r="D47" s="139">
        <v>0</v>
      </c>
      <c r="E47" s="140" t="s">
        <v>131</v>
      </c>
      <c r="F47" s="141" t="s">
        <v>131</v>
      </c>
    </row>
    <row r="48" spans="1:6" s="142" customFormat="1" ht="12" customHeight="1">
      <c r="A48" s="136">
        <v>15</v>
      </c>
      <c r="B48" s="137"/>
      <c r="C48" s="138" t="s">
        <v>43</v>
      </c>
      <c r="D48" s="139">
        <v>0</v>
      </c>
      <c r="E48" s="140" t="s">
        <v>131</v>
      </c>
      <c r="F48" s="141" t="s">
        <v>131</v>
      </c>
    </row>
    <row r="49" spans="1:12" s="142" customFormat="1" ht="12" customHeight="1">
      <c r="A49" s="136">
        <v>16</v>
      </c>
      <c r="B49" s="137"/>
      <c r="C49" s="138" t="s">
        <v>44</v>
      </c>
      <c r="D49" s="139">
        <v>0</v>
      </c>
      <c r="E49" s="140" t="s">
        <v>131</v>
      </c>
      <c r="F49" s="141" t="s">
        <v>131</v>
      </c>
    </row>
    <row r="50" spans="1:12" s="142" customFormat="1" ht="12" customHeight="1">
      <c r="A50" s="136">
        <v>17</v>
      </c>
      <c r="B50" s="137"/>
      <c r="C50" s="138" t="s">
        <v>45</v>
      </c>
      <c r="D50" s="139">
        <v>0</v>
      </c>
      <c r="E50" s="140" t="s">
        <v>131</v>
      </c>
      <c r="F50" s="141" t="s">
        <v>131</v>
      </c>
    </row>
    <row r="51" spans="1:12" s="147" customFormat="1" ht="9" customHeight="1">
      <c r="A51" s="143"/>
      <c r="B51" s="143"/>
      <c r="C51" s="144"/>
      <c r="D51" s="145"/>
      <c r="E51" s="146"/>
      <c r="F51" s="146"/>
    </row>
    <row r="52" spans="1:12" s="147" customFormat="1" ht="10.5" customHeight="1">
      <c r="A52" s="148"/>
      <c r="B52" s="148"/>
      <c r="C52" s="148"/>
      <c r="D52" s="148"/>
      <c r="E52" s="148"/>
      <c r="F52" s="148"/>
      <c r="G52" s="148"/>
      <c r="H52" s="148"/>
      <c r="I52" s="148"/>
      <c r="J52" s="148"/>
      <c r="K52" s="148"/>
      <c r="L52" s="148"/>
    </row>
    <row r="53" spans="1:12" s="124" customFormat="1" ht="15" customHeight="1">
      <c r="A53" s="123" t="s">
        <v>133</v>
      </c>
      <c r="B53" s="123"/>
      <c r="C53" s="123"/>
      <c r="D53" s="123"/>
      <c r="E53" s="123"/>
      <c r="F53" s="123"/>
    </row>
    <row r="54" spans="1:12" s="126" customFormat="1" ht="6.9" customHeight="1" thickBot="1">
      <c r="A54" s="125"/>
      <c r="B54" s="125"/>
      <c r="C54" s="125"/>
      <c r="D54" s="125"/>
      <c r="E54" s="125"/>
      <c r="F54" s="125"/>
    </row>
    <row r="55" spans="1:12" s="150" customFormat="1" ht="9.9" customHeight="1">
      <c r="A55" s="127" t="s">
        <v>1</v>
      </c>
      <c r="B55" s="127"/>
      <c r="C55" s="128"/>
      <c r="D55" s="128" t="s">
        <v>124</v>
      </c>
      <c r="E55" s="129" t="s">
        <v>125</v>
      </c>
      <c r="F55" s="129" t="s">
        <v>126</v>
      </c>
    </row>
    <row r="56" spans="1:12" s="150" customFormat="1" ht="15.75" customHeight="1">
      <c r="A56" s="131"/>
      <c r="B56" s="131"/>
      <c r="C56" s="131"/>
      <c r="D56" s="131"/>
      <c r="E56" s="132" t="s">
        <v>127</v>
      </c>
      <c r="F56" s="132" t="s">
        <v>128</v>
      </c>
    </row>
    <row r="57" spans="1:12" s="150" customFormat="1" ht="8.25" customHeight="1">
      <c r="C57" s="134"/>
      <c r="D57" s="151"/>
      <c r="E57" s="152"/>
      <c r="F57" s="152"/>
    </row>
    <row r="58" spans="1:12" s="142" customFormat="1" ht="12" customHeight="1">
      <c r="A58" s="136">
        <v>1</v>
      </c>
      <c r="B58" s="137"/>
      <c r="C58" s="138" t="s">
        <v>129</v>
      </c>
      <c r="D58" s="139">
        <v>69065390.390000001</v>
      </c>
      <c r="E58" s="140">
        <v>34.174406938266841</v>
      </c>
      <c r="F58" s="141">
        <v>34.174406938266841</v>
      </c>
    </row>
    <row r="59" spans="1:12" s="142" customFormat="1" ht="12" customHeight="1">
      <c r="A59" s="136">
        <v>2</v>
      </c>
      <c r="B59" s="137"/>
      <c r="C59" s="138" t="s">
        <v>29</v>
      </c>
      <c r="D59" s="139">
        <v>40819910.763999999</v>
      </c>
      <c r="E59" s="140">
        <v>20.198195271978896</v>
      </c>
      <c r="F59" s="141">
        <v>68.868898319295042</v>
      </c>
    </row>
    <row r="60" spans="1:12" s="142" customFormat="1" ht="12" customHeight="1">
      <c r="A60" s="136">
        <v>3</v>
      </c>
      <c r="B60" s="137"/>
      <c r="C60" s="138" t="s">
        <v>114</v>
      </c>
      <c r="D60" s="139">
        <v>29296553.756999999</v>
      </c>
      <c r="E60" s="140">
        <v>14.496296109049304</v>
      </c>
      <c r="F60" s="141">
        <v>48.670703047316145</v>
      </c>
    </row>
    <row r="61" spans="1:12" s="142" customFormat="1" ht="12" customHeight="1">
      <c r="A61" s="136">
        <v>4</v>
      </c>
      <c r="B61" s="137"/>
      <c r="C61" s="138" t="s">
        <v>36</v>
      </c>
      <c r="D61" s="139">
        <v>27215626.342999998</v>
      </c>
      <c r="E61" s="140">
        <v>13.466627560830572</v>
      </c>
      <c r="F61" s="141">
        <v>82.335525880125616</v>
      </c>
    </row>
    <row r="62" spans="1:12" s="142" customFormat="1" ht="12" customHeight="1">
      <c r="A62" s="136">
        <v>5</v>
      </c>
      <c r="B62" s="137"/>
      <c r="C62" s="138" t="s">
        <v>37</v>
      </c>
      <c r="D62" s="139">
        <v>11840207.956</v>
      </c>
      <c r="E62" s="140">
        <v>5.8586809201709142</v>
      </c>
      <c r="F62" s="141">
        <v>88.194206800296527</v>
      </c>
    </row>
    <row r="63" spans="1:12" s="142" customFormat="1" ht="12" customHeight="1">
      <c r="A63" s="136">
        <v>6</v>
      </c>
      <c r="B63" s="137"/>
      <c r="C63" s="138" t="s">
        <v>33</v>
      </c>
      <c r="D63" s="139">
        <v>6836739.6229999997</v>
      </c>
      <c r="E63" s="140">
        <v>3.3829030819639589</v>
      </c>
      <c r="F63" s="141">
        <v>91.577109882260487</v>
      </c>
    </row>
    <row r="64" spans="1:12" s="142" customFormat="1" ht="12" customHeight="1">
      <c r="A64" s="136">
        <v>7</v>
      </c>
      <c r="B64" s="137"/>
      <c r="C64" s="138" t="s">
        <v>32</v>
      </c>
      <c r="D64" s="139">
        <v>4085748.1710000001</v>
      </c>
      <c r="E64" s="140">
        <v>2.0216785839416644</v>
      </c>
      <c r="F64" s="141">
        <v>93.598788466202151</v>
      </c>
    </row>
    <row r="65" spans="1:12" s="142" customFormat="1" ht="12" customHeight="1">
      <c r="A65" s="136">
        <v>8</v>
      </c>
      <c r="B65" s="137"/>
      <c r="C65" s="138" t="s">
        <v>115</v>
      </c>
      <c r="D65" s="139">
        <v>3961764.281</v>
      </c>
      <c r="E65" s="140">
        <v>1.9603298260945967</v>
      </c>
      <c r="F65" s="141">
        <v>95.559118292296745</v>
      </c>
    </row>
    <row r="66" spans="1:12" s="142" customFormat="1" ht="12" customHeight="1">
      <c r="A66" s="136">
        <v>9</v>
      </c>
      <c r="B66" s="137"/>
      <c r="C66" s="138" t="s">
        <v>38</v>
      </c>
      <c r="D66" s="139">
        <v>2658513.6430000002</v>
      </c>
      <c r="E66" s="140">
        <v>1.315465337613887</v>
      </c>
      <c r="F66" s="141">
        <v>96.874583629910632</v>
      </c>
    </row>
    <row r="67" spans="1:12" s="142" customFormat="1" ht="12" customHeight="1">
      <c r="A67" s="136">
        <v>10</v>
      </c>
      <c r="B67" s="137"/>
      <c r="C67" s="138" t="s">
        <v>39</v>
      </c>
      <c r="D67" s="139">
        <v>1654208.8060000001</v>
      </c>
      <c r="E67" s="140">
        <v>0.81852291832254287</v>
      </c>
      <c r="F67" s="141">
        <v>97.693106548233175</v>
      </c>
    </row>
    <row r="68" spans="1:12" s="142" customFormat="1" ht="12" customHeight="1">
      <c r="A68" s="136">
        <v>11</v>
      </c>
      <c r="B68" s="137"/>
      <c r="C68" s="138" t="s">
        <v>30</v>
      </c>
      <c r="D68" s="139">
        <v>1188083.2309999999</v>
      </c>
      <c r="E68" s="140">
        <v>0.58787823515442927</v>
      </c>
      <c r="F68" s="141">
        <v>98.280984783387609</v>
      </c>
    </row>
    <row r="69" spans="1:12" s="142" customFormat="1" ht="12" customHeight="1">
      <c r="A69" s="136">
        <v>12</v>
      </c>
      <c r="B69" s="137"/>
      <c r="C69" s="138" t="s">
        <v>45</v>
      </c>
      <c r="D69" s="139">
        <v>807567.58600000001</v>
      </c>
      <c r="E69" s="140">
        <v>0.39959440116498274</v>
      </c>
      <c r="F69" s="141">
        <v>98.680579184552599</v>
      </c>
    </row>
    <row r="70" spans="1:12" s="142" customFormat="1" ht="12" customHeight="1">
      <c r="A70" s="136">
        <v>13</v>
      </c>
      <c r="B70" s="137"/>
      <c r="C70" s="138" t="s">
        <v>42</v>
      </c>
      <c r="D70" s="139">
        <v>703725.652</v>
      </c>
      <c r="E70" s="140">
        <v>0.34821213155449388</v>
      </c>
      <c r="F70" s="141">
        <v>99.028791316107089</v>
      </c>
    </row>
    <row r="71" spans="1:12" s="142" customFormat="1" ht="12" customHeight="1">
      <c r="A71" s="136">
        <v>14</v>
      </c>
      <c r="B71" s="137"/>
      <c r="C71" s="138" t="s">
        <v>41</v>
      </c>
      <c r="D71" s="139">
        <v>698170.17700000003</v>
      </c>
      <c r="E71" s="140">
        <v>0.34546321400963831</v>
      </c>
      <c r="F71" s="141">
        <v>99.37425453011673</v>
      </c>
    </row>
    <row r="72" spans="1:12" s="142" customFormat="1" ht="12" customHeight="1">
      <c r="A72" s="136">
        <v>15</v>
      </c>
      <c r="B72" s="137"/>
      <c r="C72" s="138" t="s">
        <v>43</v>
      </c>
      <c r="D72" s="139">
        <v>669462.92799999996</v>
      </c>
      <c r="E72" s="140">
        <v>0.33125851316216143</v>
      </c>
      <c r="F72" s="141">
        <v>99.705513043278884</v>
      </c>
    </row>
    <row r="73" spans="1:12" s="142" customFormat="1" ht="12" customHeight="1">
      <c r="A73" s="136">
        <v>16</v>
      </c>
      <c r="B73" s="137"/>
      <c r="C73" s="138" t="s">
        <v>35</v>
      </c>
      <c r="D73" s="139">
        <v>412902.78100000002</v>
      </c>
      <c r="E73" s="140">
        <v>0.20430938830802828</v>
      </c>
      <c r="F73" s="141">
        <v>99.909822431586917</v>
      </c>
    </row>
    <row r="74" spans="1:12" s="142" customFormat="1" ht="12" customHeight="1">
      <c r="A74" s="136">
        <v>17</v>
      </c>
      <c r="B74" s="137"/>
      <c r="C74" s="138" t="s">
        <v>44</v>
      </c>
      <c r="D74" s="139">
        <v>182246</v>
      </c>
      <c r="E74" s="140">
        <v>9.0177568413095571E-2</v>
      </c>
      <c r="F74" s="141">
        <v>100.00000000000001</v>
      </c>
    </row>
    <row r="75" spans="1:12" s="147" customFormat="1" ht="6" customHeight="1">
      <c r="A75" s="143"/>
      <c r="B75" s="143"/>
      <c r="C75" s="144"/>
      <c r="D75" s="145"/>
      <c r="E75" s="146"/>
      <c r="F75" s="146"/>
    </row>
    <row r="76" spans="1:12" s="126" customFormat="1" ht="9.75" customHeight="1">
      <c r="A76" s="148"/>
      <c r="B76" s="148"/>
      <c r="C76" s="148"/>
      <c r="D76" s="148"/>
      <c r="E76" s="148"/>
      <c r="F76" s="148"/>
      <c r="G76" s="148"/>
      <c r="H76" s="148"/>
      <c r="I76" s="148"/>
      <c r="J76" s="148"/>
      <c r="K76" s="148"/>
      <c r="L76" s="148"/>
    </row>
    <row r="77" spans="1:12" s="124" customFormat="1" ht="15" customHeight="1">
      <c r="A77" s="123" t="s">
        <v>134</v>
      </c>
      <c r="B77" s="123"/>
      <c r="C77" s="123"/>
      <c r="D77" s="123"/>
      <c r="E77" s="123"/>
      <c r="F77" s="123"/>
    </row>
    <row r="78" spans="1:12" s="126" customFormat="1" ht="6.9" customHeight="1" thickBot="1">
      <c r="A78" s="125"/>
      <c r="B78" s="125"/>
      <c r="C78" s="125"/>
      <c r="D78" s="125"/>
      <c r="E78" s="125"/>
      <c r="F78" s="125"/>
    </row>
    <row r="79" spans="1:12" s="150" customFormat="1" ht="12.75" customHeight="1">
      <c r="A79" s="153" t="s">
        <v>1</v>
      </c>
      <c r="B79" s="153"/>
      <c r="C79" s="154"/>
      <c r="D79" s="128" t="s">
        <v>124</v>
      </c>
      <c r="E79" s="129" t="s">
        <v>125</v>
      </c>
      <c r="F79" s="129" t="s">
        <v>126</v>
      </c>
    </row>
    <row r="80" spans="1:12" s="142" customFormat="1" ht="12.75" customHeight="1">
      <c r="A80" s="155"/>
      <c r="B80" s="155"/>
      <c r="C80" s="155"/>
      <c r="D80" s="131"/>
      <c r="E80" s="132" t="s">
        <v>127</v>
      </c>
      <c r="F80" s="132" t="s">
        <v>128</v>
      </c>
    </row>
    <row r="81" spans="1:6" s="142" customFormat="1" ht="7.5" customHeight="1">
      <c r="C81" s="134"/>
      <c r="D81" s="151"/>
      <c r="E81" s="152"/>
      <c r="F81" s="152"/>
    </row>
    <row r="82" spans="1:6" s="142" customFormat="1" ht="12" customHeight="1">
      <c r="A82" s="136">
        <v>1</v>
      </c>
      <c r="B82" s="137"/>
      <c r="C82" s="138" t="s">
        <v>129</v>
      </c>
      <c r="D82" s="139">
        <v>5710815.9950000001</v>
      </c>
      <c r="E82" s="140">
        <v>38.277474106146499</v>
      </c>
      <c r="F82" s="141">
        <v>38.277474106146499</v>
      </c>
    </row>
    <row r="83" spans="1:6" s="142" customFormat="1" ht="12" customHeight="1">
      <c r="A83" s="136">
        <v>2</v>
      </c>
      <c r="B83" s="137"/>
      <c r="C83" s="138" t="s">
        <v>29</v>
      </c>
      <c r="D83" s="139">
        <v>3399282.6740000001</v>
      </c>
      <c r="E83" s="140">
        <v>22.784126584962301</v>
      </c>
      <c r="F83" s="141">
        <v>61.061600691108801</v>
      </c>
    </row>
    <row r="84" spans="1:6" s="142" customFormat="1" ht="12" customHeight="1">
      <c r="A84" s="136">
        <v>3</v>
      </c>
      <c r="B84" s="137"/>
      <c r="C84" s="138" t="s">
        <v>114</v>
      </c>
      <c r="D84" s="139">
        <v>2702856.8289999999</v>
      </c>
      <c r="E84" s="140">
        <v>18.116243348630032</v>
      </c>
      <c r="F84" s="141">
        <v>79.177844039738829</v>
      </c>
    </row>
    <row r="85" spans="1:6" s="142" customFormat="1" ht="12" customHeight="1">
      <c r="A85" s="136">
        <v>4</v>
      </c>
      <c r="B85" s="137"/>
      <c r="C85" s="138" t="s">
        <v>36</v>
      </c>
      <c r="D85" s="139">
        <v>1490112.5490000001</v>
      </c>
      <c r="E85" s="140">
        <v>9.9876698110269739</v>
      </c>
      <c r="F85" s="141">
        <v>89.165513850765805</v>
      </c>
    </row>
    <row r="86" spans="1:6" s="142" customFormat="1" ht="12" customHeight="1">
      <c r="A86" s="136">
        <v>5</v>
      </c>
      <c r="B86" s="137"/>
      <c r="C86" s="138" t="s">
        <v>33</v>
      </c>
      <c r="D86" s="139">
        <v>857417.33799999999</v>
      </c>
      <c r="E86" s="140">
        <v>5.7469492944950096</v>
      </c>
      <c r="F86" s="141">
        <v>94.912463145260816</v>
      </c>
    </row>
    <row r="87" spans="1:6" s="142" customFormat="1" ht="12" customHeight="1">
      <c r="A87" s="136">
        <v>6</v>
      </c>
      <c r="B87" s="137"/>
      <c r="C87" s="138" t="s">
        <v>115</v>
      </c>
      <c r="D87" s="139">
        <v>644617.35499999998</v>
      </c>
      <c r="E87" s="140">
        <v>4.3206302104617444</v>
      </c>
      <c r="F87" s="141">
        <v>99.233093355722559</v>
      </c>
    </row>
    <row r="88" spans="1:6" s="142" customFormat="1" ht="12" customHeight="1">
      <c r="A88" s="136">
        <v>7</v>
      </c>
      <c r="B88" s="137"/>
      <c r="C88" s="138" t="s">
        <v>43</v>
      </c>
      <c r="D88" s="139">
        <v>60095.932000000001</v>
      </c>
      <c r="E88" s="140">
        <v>0.40280066509387524</v>
      </c>
      <c r="F88" s="141">
        <v>99.635894020816437</v>
      </c>
    </row>
    <row r="89" spans="1:6" s="142" customFormat="1" ht="12" customHeight="1">
      <c r="A89" s="136">
        <v>8</v>
      </c>
      <c r="B89" s="137"/>
      <c r="C89" s="138" t="s">
        <v>32</v>
      </c>
      <c r="D89" s="139">
        <v>26249.867999999999</v>
      </c>
      <c r="E89" s="140">
        <v>0.17594309526685489</v>
      </c>
      <c r="F89" s="141">
        <v>99.811837116083296</v>
      </c>
    </row>
    <row r="90" spans="1:6" s="142" customFormat="1" ht="12" customHeight="1">
      <c r="A90" s="136">
        <v>9</v>
      </c>
      <c r="B90" s="137"/>
      <c r="C90" s="138" t="s">
        <v>30</v>
      </c>
      <c r="D90" s="139">
        <v>14883.76</v>
      </c>
      <c r="E90" s="140">
        <v>9.9760303694060623E-2</v>
      </c>
      <c r="F90" s="141">
        <v>99.911597419777351</v>
      </c>
    </row>
    <row r="91" spans="1:6" s="142" customFormat="1" ht="12" customHeight="1">
      <c r="A91" s="136">
        <v>10</v>
      </c>
      <c r="B91" s="137"/>
      <c r="C91" s="138" t="s">
        <v>38</v>
      </c>
      <c r="D91" s="139">
        <v>13189.242</v>
      </c>
      <c r="E91" s="140">
        <v>8.8402580222635932E-2</v>
      </c>
      <c r="F91" s="141">
        <v>99.999999999999986</v>
      </c>
    </row>
    <row r="92" spans="1:6" s="142" customFormat="1" ht="12" customHeight="1">
      <c r="A92" s="136">
        <v>11</v>
      </c>
      <c r="B92" s="137"/>
      <c r="C92" s="138" t="s">
        <v>35</v>
      </c>
      <c r="D92" s="139">
        <v>0</v>
      </c>
      <c r="E92" s="140" t="s">
        <v>131</v>
      </c>
      <c r="F92" s="141" t="s">
        <v>131</v>
      </c>
    </row>
    <row r="93" spans="1:6" s="142" customFormat="1" ht="12" customHeight="1">
      <c r="A93" s="136">
        <v>12</v>
      </c>
      <c r="B93" s="137"/>
      <c r="C93" s="138" t="s">
        <v>37</v>
      </c>
      <c r="D93" s="139">
        <v>0</v>
      </c>
      <c r="E93" s="140" t="s">
        <v>131</v>
      </c>
      <c r="F93" s="141" t="s">
        <v>131</v>
      </c>
    </row>
    <row r="94" spans="1:6" s="142" customFormat="1" ht="12" customHeight="1">
      <c r="A94" s="136">
        <v>13</v>
      </c>
      <c r="B94" s="137"/>
      <c r="C94" s="138" t="s">
        <v>39</v>
      </c>
      <c r="D94" s="139">
        <v>0</v>
      </c>
      <c r="E94" s="140" t="s">
        <v>131</v>
      </c>
      <c r="F94" s="141" t="s">
        <v>131</v>
      </c>
    </row>
    <row r="95" spans="1:6" s="142" customFormat="1" ht="12" customHeight="1">
      <c r="A95" s="136">
        <v>14</v>
      </c>
      <c r="B95" s="137"/>
      <c r="C95" s="138" t="s">
        <v>41</v>
      </c>
      <c r="D95" s="139">
        <v>0</v>
      </c>
      <c r="E95" s="140" t="s">
        <v>131</v>
      </c>
      <c r="F95" s="141" t="s">
        <v>131</v>
      </c>
    </row>
    <row r="96" spans="1:6" s="142" customFormat="1" ht="12" customHeight="1">
      <c r="A96" s="136">
        <v>15</v>
      </c>
      <c r="B96" s="137"/>
      <c r="C96" s="138" t="s">
        <v>42</v>
      </c>
      <c r="D96" s="139">
        <v>0</v>
      </c>
      <c r="E96" s="140" t="s">
        <v>131</v>
      </c>
      <c r="F96" s="141" t="s">
        <v>131</v>
      </c>
    </row>
    <row r="97" spans="1:12" s="142" customFormat="1" ht="12" customHeight="1">
      <c r="A97" s="136">
        <v>16</v>
      </c>
      <c r="B97" s="137"/>
      <c r="C97" s="138" t="s">
        <v>44</v>
      </c>
      <c r="D97" s="139">
        <v>0</v>
      </c>
      <c r="E97" s="140" t="s">
        <v>131</v>
      </c>
      <c r="F97" s="141" t="s">
        <v>131</v>
      </c>
    </row>
    <row r="98" spans="1:12" s="142" customFormat="1" ht="12" customHeight="1">
      <c r="A98" s="136">
        <v>17</v>
      </c>
      <c r="B98" s="137"/>
      <c r="C98" s="138" t="s">
        <v>45</v>
      </c>
      <c r="D98" s="139">
        <v>0</v>
      </c>
      <c r="E98" s="140" t="s">
        <v>131</v>
      </c>
      <c r="F98" s="141" t="s">
        <v>131</v>
      </c>
    </row>
    <row r="99" spans="1:12" s="147" customFormat="1" ht="6" customHeight="1">
      <c r="A99" s="143"/>
      <c r="B99" s="143"/>
      <c r="C99" s="144"/>
      <c r="D99" s="156"/>
      <c r="E99" s="157"/>
      <c r="F99" s="157"/>
    </row>
    <row r="100" spans="1:12" s="126" customFormat="1" ht="6" customHeight="1">
      <c r="A100" s="125"/>
      <c r="B100" s="125"/>
      <c r="C100" s="125"/>
      <c r="D100" s="125"/>
      <c r="E100" s="125"/>
      <c r="F100" s="125"/>
    </row>
    <row r="101" spans="1:12" s="160" customFormat="1" ht="11.1" customHeight="1">
      <c r="A101" s="142" t="s">
        <v>135</v>
      </c>
      <c r="B101" s="158"/>
      <c r="C101" s="159"/>
      <c r="D101" s="159"/>
      <c r="E101" s="159"/>
      <c r="F101" s="159"/>
    </row>
    <row r="102" spans="1:12" s="160" customFormat="1" ht="11.1" customHeight="1">
      <c r="A102" s="161" t="s">
        <v>136</v>
      </c>
      <c r="B102" s="158"/>
      <c r="C102" s="159"/>
      <c r="D102" s="159"/>
      <c r="E102" s="159"/>
      <c r="F102" s="159"/>
    </row>
    <row r="103" spans="1:12" s="126" customFormat="1" ht="12.6" customHeight="1">
      <c r="A103" s="162"/>
      <c r="B103" s="33"/>
      <c r="C103" s="33"/>
      <c r="D103" s="33"/>
      <c r="E103" s="33"/>
      <c r="F103" s="33"/>
      <c r="G103" s="33"/>
      <c r="H103" s="33"/>
      <c r="I103" s="33"/>
      <c r="J103" s="33"/>
      <c r="K103" s="33"/>
      <c r="L103" s="33"/>
    </row>
    <row r="104" spans="1:12" s="126" customFormat="1" ht="13.8">
      <c r="A104" s="161"/>
      <c r="B104" s="125"/>
      <c r="C104" s="163"/>
      <c r="D104" s="125"/>
      <c r="E104" s="125"/>
      <c r="F104" s="125"/>
    </row>
    <row r="105" spans="1:12" s="126" customFormat="1" ht="13.8">
      <c r="A105" s="125"/>
      <c r="B105" s="125"/>
      <c r="C105" s="125"/>
      <c r="D105" s="125"/>
      <c r="E105" s="125"/>
      <c r="F105" s="125"/>
    </row>
    <row r="106" spans="1:12" s="126" customFormat="1" ht="13.8">
      <c r="A106" s="125"/>
      <c r="B106" s="125"/>
      <c r="C106" s="125"/>
      <c r="D106" s="125"/>
      <c r="E106" s="125"/>
      <c r="F106" s="125"/>
    </row>
    <row r="107" spans="1:12" s="126" customFormat="1" ht="13.8">
      <c r="A107" s="125"/>
      <c r="B107" s="125"/>
      <c r="C107" s="125"/>
      <c r="D107" s="125"/>
      <c r="E107" s="125"/>
      <c r="F107" s="125"/>
    </row>
    <row r="108" spans="1:12" s="126" customFormat="1" ht="13.8">
      <c r="A108" s="125"/>
      <c r="B108" s="125"/>
      <c r="C108" s="125"/>
      <c r="D108" s="125"/>
      <c r="E108" s="125"/>
      <c r="F108" s="125"/>
    </row>
    <row r="109" spans="1:12" s="126" customFormat="1" ht="13.8">
      <c r="A109" s="125"/>
      <c r="B109" s="125"/>
      <c r="C109" s="125"/>
      <c r="D109" s="125"/>
      <c r="E109" s="125"/>
      <c r="F109" s="125"/>
    </row>
    <row r="110" spans="1:12" s="126" customFormat="1" ht="13.8">
      <c r="A110" s="125"/>
      <c r="B110" s="125"/>
      <c r="C110" s="125"/>
      <c r="D110" s="125"/>
      <c r="E110" s="125"/>
      <c r="F110" s="125"/>
    </row>
    <row r="111" spans="1:12" s="126" customFormat="1" ht="13.8">
      <c r="A111" s="125"/>
      <c r="B111" s="125"/>
      <c r="C111" s="125"/>
      <c r="D111" s="125"/>
      <c r="E111" s="125"/>
      <c r="F111" s="125"/>
    </row>
    <row r="112" spans="1:12" s="126" customFormat="1" ht="13.8">
      <c r="A112" s="125"/>
      <c r="B112" s="125"/>
      <c r="C112" s="125"/>
      <c r="D112" s="125"/>
      <c r="E112" s="125"/>
      <c r="F112" s="125"/>
    </row>
    <row r="113" s="126" customFormat="1"/>
    <row r="114" s="126" customFormat="1"/>
    <row r="115" s="126" customFormat="1"/>
    <row r="116" s="126" customFormat="1"/>
    <row r="117" s="126" customFormat="1"/>
    <row r="118" s="126" customFormat="1"/>
    <row r="119" s="126" customFormat="1"/>
    <row r="120" s="126" customFormat="1"/>
    <row r="121" s="126" customFormat="1"/>
    <row r="122" s="126" customFormat="1"/>
    <row r="123" s="126" customFormat="1"/>
    <row r="124" s="126" customFormat="1"/>
    <row r="125" s="126" customFormat="1"/>
    <row r="126" s="126" customFormat="1"/>
    <row r="127" s="126" customFormat="1"/>
    <row r="128" s="126" customFormat="1"/>
    <row r="129" s="126" customFormat="1"/>
    <row r="130" s="126" customFormat="1"/>
    <row r="131" s="126" customFormat="1"/>
    <row r="132" s="126" customFormat="1"/>
    <row r="133" s="126" customFormat="1"/>
    <row r="134" s="126" customFormat="1"/>
    <row r="135" s="126" customFormat="1"/>
    <row r="136" s="126" customFormat="1"/>
    <row r="137" s="126" customFormat="1"/>
    <row r="138" s="126" customFormat="1"/>
    <row r="139" s="126" customFormat="1"/>
    <row r="140" s="126" customFormat="1"/>
    <row r="141" s="126" customFormat="1"/>
    <row r="142" s="126" customFormat="1"/>
    <row r="143" s="126" customFormat="1"/>
    <row r="144" s="126" customFormat="1"/>
    <row r="145" s="126" customFormat="1"/>
    <row r="146" s="126" customFormat="1"/>
    <row r="147" s="126" customFormat="1"/>
    <row r="148" s="126" customFormat="1"/>
    <row r="149" s="126" customFormat="1"/>
    <row r="150" s="126" customFormat="1"/>
    <row r="151" s="126" customFormat="1"/>
    <row r="152" s="126" customFormat="1"/>
    <row r="153" s="126" customFormat="1"/>
    <row r="154" s="126" customFormat="1"/>
    <row r="155" s="126" customFormat="1"/>
    <row r="156" s="126" customFormat="1"/>
    <row r="157" s="126" customFormat="1"/>
    <row r="158" s="126" customFormat="1"/>
    <row r="159" s="126" customFormat="1"/>
    <row r="160" s="126" customFormat="1"/>
    <row r="161" s="126" customFormat="1"/>
    <row r="162" s="126" customFormat="1"/>
    <row r="163" s="126" customFormat="1"/>
    <row r="164" s="126" customFormat="1"/>
    <row r="165" s="126" customFormat="1"/>
    <row r="166" s="126" customFormat="1"/>
    <row r="167" s="126" customFormat="1"/>
    <row r="168" s="126" customFormat="1"/>
    <row r="169" s="126" customFormat="1"/>
    <row r="170" s="126" customFormat="1"/>
    <row r="171" s="126" customFormat="1"/>
    <row r="172" s="126" customFormat="1"/>
    <row r="173" s="126" customFormat="1"/>
    <row r="174" s="126" customFormat="1"/>
    <row r="175" s="126" customFormat="1"/>
    <row r="176" s="126" customFormat="1"/>
    <row r="177" s="126" customFormat="1"/>
    <row r="178" s="126" customFormat="1"/>
    <row r="179" s="126" customFormat="1"/>
    <row r="180" s="126" customFormat="1"/>
    <row r="181" s="126" customFormat="1"/>
    <row r="182" s="126" customFormat="1"/>
    <row r="183" s="126" customFormat="1"/>
    <row r="184" s="126" customFormat="1"/>
    <row r="185" s="126" customFormat="1"/>
    <row r="186" s="126" customFormat="1"/>
    <row r="187" s="126" customFormat="1"/>
    <row r="188" s="126" customFormat="1"/>
    <row r="189" s="126" customFormat="1"/>
    <row r="190" s="126" customFormat="1"/>
    <row r="191" s="126" customFormat="1"/>
    <row r="192" s="126" customFormat="1"/>
    <row r="193" s="126" customFormat="1"/>
    <row r="194" s="126" customFormat="1"/>
    <row r="195" s="126" customFormat="1"/>
    <row r="196" s="126" customFormat="1"/>
    <row r="197" s="126" customFormat="1"/>
    <row r="198" s="126" customFormat="1"/>
    <row r="199" s="126" customFormat="1"/>
    <row r="200" s="126" customFormat="1"/>
    <row r="201" s="126" customFormat="1"/>
    <row r="202" s="126" customFormat="1"/>
    <row r="203" s="126" customFormat="1"/>
    <row r="204" s="126" customFormat="1"/>
    <row r="205" s="126" customFormat="1"/>
    <row r="206" s="126" customFormat="1"/>
    <row r="207" s="126" customFormat="1"/>
    <row r="208" s="126" customFormat="1"/>
    <row r="209" s="126" customFormat="1"/>
    <row r="210" s="126" customFormat="1"/>
    <row r="211" s="126" customFormat="1"/>
    <row r="212" s="126" customFormat="1"/>
    <row r="213" s="126" customFormat="1"/>
    <row r="214" s="126" customFormat="1"/>
    <row r="215" s="126" customFormat="1"/>
    <row r="216" s="126" customFormat="1"/>
    <row r="217" s="126" customFormat="1"/>
    <row r="218" s="126" customFormat="1"/>
    <row r="219" s="126" customFormat="1"/>
    <row r="220" s="126" customFormat="1"/>
    <row r="221" s="126" customFormat="1"/>
    <row r="222" s="126" customFormat="1"/>
    <row r="223" s="126" customFormat="1"/>
    <row r="224" s="126" customFormat="1"/>
    <row r="225" s="126" customFormat="1"/>
    <row r="226" s="126" customFormat="1"/>
    <row r="227" s="126" customFormat="1"/>
    <row r="228" s="126" customFormat="1"/>
    <row r="229" s="126" customFormat="1"/>
    <row r="230" s="126" customFormat="1"/>
    <row r="231" s="126" customFormat="1"/>
    <row r="232" s="126" customFormat="1"/>
    <row r="233" s="126" customFormat="1"/>
    <row r="234" s="126" customFormat="1"/>
    <row r="235" s="126" customFormat="1"/>
    <row r="236" s="126" customFormat="1"/>
    <row r="237" s="126" customFormat="1"/>
    <row r="238" s="126" customFormat="1"/>
    <row r="239" s="126" customFormat="1"/>
    <row r="240" s="126" customFormat="1"/>
    <row r="241" s="126" customFormat="1"/>
    <row r="242" s="126" customFormat="1"/>
    <row r="243" s="126" customFormat="1"/>
    <row r="244" s="126" customFormat="1"/>
    <row r="245" s="126" customFormat="1"/>
    <row r="246" s="126" customFormat="1"/>
    <row r="247" s="126" customFormat="1"/>
    <row r="248" s="126" customFormat="1"/>
    <row r="249" s="126" customFormat="1"/>
    <row r="250" s="126" customFormat="1"/>
    <row r="251" s="126" customFormat="1"/>
    <row r="252" s="126" customFormat="1"/>
    <row r="253" s="126" customFormat="1"/>
    <row r="254" s="126" customFormat="1"/>
    <row r="255" s="126" customFormat="1"/>
    <row r="256" s="126" customFormat="1"/>
    <row r="257" s="126" customFormat="1"/>
    <row r="258" s="126" customFormat="1"/>
    <row r="259" s="126" customFormat="1"/>
    <row r="260" s="126" customFormat="1"/>
    <row r="261" s="126" customFormat="1"/>
    <row r="262" s="126" customFormat="1"/>
    <row r="263" s="126" customFormat="1"/>
    <row r="264" s="126" customFormat="1"/>
    <row r="265" s="126" customFormat="1"/>
    <row r="266" s="126" customFormat="1"/>
    <row r="267" s="126" customFormat="1"/>
    <row r="268" s="126" customFormat="1"/>
    <row r="269" s="126" customFormat="1"/>
    <row r="270" s="126" customFormat="1"/>
    <row r="271" s="126" customFormat="1"/>
    <row r="272" s="126" customFormat="1"/>
    <row r="273" s="126" customFormat="1"/>
    <row r="274" s="126" customFormat="1"/>
    <row r="275" s="126" customFormat="1"/>
    <row r="276" s="126" customFormat="1"/>
    <row r="277" s="126" customFormat="1"/>
    <row r="278" s="126" customFormat="1"/>
    <row r="279" s="126" customFormat="1"/>
    <row r="280" s="126" customFormat="1"/>
    <row r="281" s="126" customFormat="1"/>
    <row r="282" s="126" customFormat="1"/>
    <row r="283" s="126" customFormat="1"/>
    <row r="284" s="126" customFormat="1"/>
    <row r="285" s="126" customFormat="1"/>
    <row r="286" s="126" customFormat="1"/>
    <row r="287" s="126" customFormat="1"/>
    <row r="288" s="126" customFormat="1"/>
    <row r="289" s="126" customFormat="1"/>
    <row r="290" s="126" customFormat="1"/>
    <row r="291" s="126" customFormat="1"/>
    <row r="292" s="126" customFormat="1"/>
    <row r="293" s="126" customFormat="1"/>
    <row r="294" s="126" customFormat="1"/>
    <row r="295" s="126" customFormat="1"/>
    <row r="296" s="126" customFormat="1"/>
    <row r="297" s="126" customFormat="1"/>
    <row r="298" s="126" customFormat="1"/>
    <row r="299" s="126" customFormat="1"/>
    <row r="300" s="126" customFormat="1"/>
    <row r="301" s="126" customFormat="1"/>
    <row r="302" s="126" customFormat="1"/>
    <row r="303" s="126" customFormat="1"/>
    <row r="304" s="126" customFormat="1"/>
    <row r="305" s="126" customFormat="1"/>
    <row r="306" s="126" customFormat="1"/>
    <row r="307" s="126" customFormat="1"/>
    <row r="308" s="126" customFormat="1"/>
    <row r="309" s="126" customFormat="1"/>
    <row r="310" s="126" customFormat="1"/>
    <row r="311" s="126" customFormat="1"/>
    <row r="312" s="126" customFormat="1"/>
    <row r="313" s="126" customFormat="1"/>
    <row r="314" s="126" customFormat="1"/>
    <row r="315" s="126" customFormat="1"/>
    <row r="316" s="126" customFormat="1"/>
    <row r="317" s="126" customFormat="1"/>
    <row r="318" s="126" customFormat="1"/>
    <row r="319" s="126" customFormat="1"/>
    <row r="320" s="126" customFormat="1"/>
    <row r="321" s="126" customFormat="1"/>
    <row r="322" s="126" customFormat="1"/>
    <row r="323" s="126" customFormat="1"/>
    <row r="324" s="126" customFormat="1"/>
    <row r="325" s="126" customFormat="1"/>
    <row r="326" s="126" customFormat="1"/>
    <row r="327" s="126" customFormat="1"/>
    <row r="328" s="126" customFormat="1"/>
    <row r="329" s="126" customFormat="1"/>
    <row r="330" s="126" customFormat="1"/>
    <row r="331" s="126" customFormat="1"/>
    <row r="332" s="126" customFormat="1"/>
    <row r="333" s="126" customFormat="1"/>
    <row r="334" s="126" customFormat="1"/>
    <row r="335" s="126" customFormat="1"/>
    <row r="336" s="126" customFormat="1"/>
    <row r="337" s="126" customFormat="1"/>
    <row r="338" s="126" customFormat="1"/>
    <row r="339" s="126" customFormat="1"/>
    <row r="340" s="126" customFormat="1"/>
    <row r="341" s="126" customFormat="1"/>
    <row r="342" s="126" customFormat="1"/>
    <row r="343" s="126" customFormat="1"/>
    <row r="344" s="126" customFormat="1"/>
    <row r="345" s="126" customFormat="1"/>
    <row r="346" s="126" customFormat="1"/>
    <row r="347" s="126" customFormat="1"/>
    <row r="348" s="126" customFormat="1"/>
    <row r="349" s="126" customFormat="1"/>
    <row r="350" s="126" customFormat="1"/>
    <row r="351" s="126" customFormat="1"/>
    <row r="352" s="126" customFormat="1"/>
    <row r="353" s="126" customFormat="1"/>
    <row r="354" s="126" customFormat="1"/>
    <row r="355" s="126" customFormat="1"/>
    <row r="356" s="126" customFormat="1"/>
    <row r="357" s="126" customFormat="1"/>
    <row r="358" s="126" customFormat="1"/>
    <row r="359" s="126" customFormat="1"/>
    <row r="360" s="126" customFormat="1"/>
    <row r="361" s="126" customFormat="1"/>
    <row r="362" s="126" customFormat="1"/>
    <row r="363" s="126" customFormat="1"/>
    <row r="364" s="126" customFormat="1"/>
    <row r="365" s="126" customFormat="1"/>
    <row r="366" s="126" customFormat="1"/>
    <row r="367" s="126" customFormat="1"/>
    <row r="368" s="126" customFormat="1"/>
    <row r="369" s="126" customFormat="1"/>
    <row r="370" s="126" customFormat="1"/>
    <row r="371" s="126" customFormat="1"/>
    <row r="372" s="126" customFormat="1"/>
    <row r="373" s="126" customFormat="1"/>
    <row r="374" s="126" customFormat="1"/>
    <row r="375" s="126" customFormat="1"/>
    <row r="376" s="126" customFormat="1"/>
    <row r="377" s="126" customFormat="1"/>
    <row r="378" s="126" customFormat="1"/>
    <row r="379" s="126" customFormat="1"/>
    <row r="380" s="126" customFormat="1"/>
    <row r="381" s="126" customFormat="1"/>
    <row r="382" s="126" customFormat="1"/>
    <row r="383" s="126" customFormat="1"/>
    <row r="384" s="126" customFormat="1"/>
    <row r="385" s="126" customFormat="1"/>
    <row r="386" s="126" customFormat="1"/>
    <row r="387" s="126" customFormat="1"/>
    <row r="388" s="126" customFormat="1"/>
    <row r="389" s="126" customFormat="1"/>
    <row r="390" s="126" customFormat="1"/>
    <row r="391" s="126" customFormat="1"/>
    <row r="392" s="126" customFormat="1"/>
    <row r="393" s="126" customFormat="1"/>
    <row r="394" s="126" customFormat="1"/>
    <row r="395" s="126" customFormat="1"/>
    <row r="396" s="126" customFormat="1"/>
    <row r="397" s="126" customFormat="1"/>
    <row r="398" s="126" customFormat="1"/>
    <row r="399" s="126" customFormat="1"/>
    <row r="400" s="126" customFormat="1"/>
    <row r="401" s="126" customFormat="1"/>
    <row r="402" s="126" customFormat="1"/>
    <row r="403" s="126" customFormat="1"/>
    <row r="404" s="126" customFormat="1"/>
    <row r="405" s="126" customFormat="1"/>
    <row r="406" s="126" customFormat="1"/>
    <row r="407" s="126" customFormat="1"/>
    <row r="408" s="126" customFormat="1"/>
    <row r="409" s="126" customFormat="1"/>
    <row r="410" s="126" customFormat="1"/>
    <row r="411" s="126" customFormat="1"/>
    <row r="412" s="126" customFormat="1"/>
    <row r="413" s="126" customFormat="1"/>
    <row r="414" s="126" customFormat="1"/>
    <row r="415" s="126" customFormat="1"/>
    <row r="416" s="126" customFormat="1"/>
    <row r="417" s="126" customFormat="1"/>
    <row r="418" s="126" customFormat="1"/>
    <row r="419" s="126" customFormat="1"/>
    <row r="420" s="126" customFormat="1"/>
    <row r="421" s="126" customFormat="1"/>
    <row r="422" s="126" customFormat="1"/>
    <row r="423" s="126" customFormat="1"/>
    <row r="424" s="126" customFormat="1"/>
    <row r="425" s="126" customFormat="1"/>
    <row r="426" s="126" customFormat="1"/>
    <row r="427" s="126" customFormat="1"/>
    <row r="428" s="126" customFormat="1"/>
    <row r="429" s="126" customFormat="1"/>
    <row r="430" s="126" customFormat="1"/>
    <row r="431" s="126" customFormat="1"/>
    <row r="432" s="126" customFormat="1"/>
    <row r="433" s="126" customFormat="1"/>
    <row r="434" s="126" customFormat="1"/>
    <row r="435" s="126" customFormat="1"/>
    <row r="436" s="126" customFormat="1"/>
    <row r="437" s="126" customFormat="1"/>
    <row r="438" s="126" customFormat="1"/>
    <row r="439" s="126" customFormat="1"/>
    <row r="440" s="126" customFormat="1"/>
    <row r="441" s="126" customFormat="1"/>
    <row r="442" s="126" customFormat="1"/>
    <row r="443" s="126" customFormat="1"/>
    <row r="444" s="126" customFormat="1"/>
    <row r="445" s="126" customFormat="1"/>
    <row r="446" s="126" customFormat="1"/>
    <row r="447" s="126" customFormat="1"/>
    <row r="448" s="126" customFormat="1"/>
    <row r="449" s="126" customFormat="1"/>
    <row r="450" s="126" customFormat="1"/>
    <row r="451" s="126" customFormat="1"/>
    <row r="452" s="126" customFormat="1"/>
    <row r="453" s="126" customFormat="1"/>
    <row r="454" s="126" customFormat="1"/>
    <row r="455" s="126" customFormat="1"/>
    <row r="456" s="126" customFormat="1"/>
    <row r="457" s="126" customFormat="1"/>
    <row r="458" s="126" customFormat="1"/>
    <row r="459" s="126" customFormat="1"/>
    <row r="460" s="126" customFormat="1"/>
    <row r="461" s="126" customFormat="1"/>
    <row r="462" s="126" customFormat="1"/>
    <row r="463" s="126" customFormat="1"/>
    <row r="464" s="126" customFormat="1"/>
    <row r="465" s="126" customFormat="1"/>
  </sheetData>
  <mergeCells count="19">
    <mergeCell ref="A79:C80"/>
    <mergeCell ref="D79:D80"/>
    <mergeCell ref="E79:E80"/>
    <mergeCell ref="F79:F80"/>
    <mergeCell ref="A52:L52"/>
    <mergeCell ref="A55:C56"/>
    <mergeCell ref="D55:D56"/>
    <mergeCell ref="E55:E56"/>
    <mergeCell ref="F55:F56"/>
    <mergeCell ref="A76:L76"/>
    <mergeCell ref="A7:C8"/>
    <mergeCell ref="D7:D8"/>
    <mergeCell ref="E7:E8"/>
    <mergeCell ref="F7:F8"/>
    <mergeCell ref="A28:L28"/>
    <mergeCell ref="A31:C32"/>
    <mergeCell ref="D31:D32"/>
    <mergeCell ref="E31:E32"/>
    <mergeCell ref="F31:F32"/>
  </mergeCells>
  <hyperlinks>
    <hyperlink ref="A1" location="Índice!A1" display="Volver al Índice" xr:uid="{A79F63B3-F3BD-4569-AF04-56BDF5DD8CF5}"/>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7D3D6-DBA7-4DB4-87DD-8402AC9D095E}">
  <dimension ref="A1:L83"/>
  <sheetViews>
    <sheetView showGridLines="0" zoomScaleNormal="100" workbookViewId="0"/>
  </sheetViews>
  <sheetFormatPr baseColWidth="10" defaultRowHeight="13.2"/>
  <cols>
    <col min="1" max="1" width="6.5546875" style="7" customWidth="1"/>
    <col min="2" max="2" width="0.88671875" style="7" customWidth="1"/>
    <col min="3" max="3" width="26.88671875" style="7" customWidth="1"/>
    <col min="4" max="6" width="18.5546875" style="7" customWidth="1"/>
    <col min="7" max="7" width="11.88671875" style="7" customWidth="1"/>
    <col min="8" max="16384" width="11.5546875" style="7"/>
  </cols>
  <sheetData>
    <row r="1" spans="1:6" s="166" customFormat="1" ht="15" customHeight="1">
      <c r="A1" s="1401" t="s">
        <v>1230</v>
      </c>
      <c r="B1" s="165"/>
      <c r="C1" s="165"/>
      <c r="D1" s="165"/>
      <c r="E1" s="165"/>
      <c r="F1" s="165"/>
    </row>
    <row r="2" spans="1:6" s="41" customFormat="1" ht="19.5" customHeight="1">
      <c r="A2" s="167" t="s">
        <v>137</v>
      </c>
      <c r="B2" s="168"/>
      <c r="C2" s="168"/>
      <c r="D2" s="168"/>
      <c r="E2" s="168"/>
      <c r="F2" s="168"/>
    </row>
    <row r="3" spans="1:6" s="165" customFormat="1" ht="20.100000000000001" customHeight="1">
      <c r="A3" s="169">
        <v>45504</v>
      </c>
      <c r="B3" s="169"/>
      <c r="C3" s="169"/>
      <c r="D3" s="169"/>
      <c r="E3" s="169"/>
      <c r="F3" s="169"/>
    </row>
    <row r="4" spans="1:6" s="171" customFormat="1" ht="20.100000000000001" customHeight="1">
      <c r="A4" s="170" t="s">
        <v>122</v>
      </c>
      <c r="B4" s="170"/>
      <c r="C4" s="170"/>
      <c r="D4" s="170"/>
      <c r="E4" s="170"/>
      <c r="F4" s="170"/>
    </row>
    <row r="5" spans="1:6" s="172" customFormat="1" ht="4.5" customHeight="1"/>
    <row r="6" spans="1:6" s="172" customFormat="1" ht="15" customHeight="1">
      <c r="A6" s="173" t="s">
        <v>138</v>
      </c>
      <c r="B6" s="173"/>
      <c r="C6" s="173"/>
      <c r="D6" s="173"/>
      <c r="E6" s="173"/>
      <c r="F6" s="173"/>
    </row>
    <row r="7" spans="1:6" s="62" customFormat="1" ht="6.9" customHeight="1" thickBot="1">
      <c r="A7" s="174"/>
      <c r="B7" s="174"/>
      <c r="C7" s="174"/>
      <c r="D7" s="174"/>
      <c r="E7" s="174"/>
      <c r="F7" s="174"/>
    </row>
    <row r="8" spans="1:6" s="177" customFormat="1" ht="12.15" customHeight="1">
      <c r="A8" s="175" t="s">
        <v>1</v>
      </c>
      <c r="B8" s="175"/>
      <c r="C8" s="176"/>
      <c r="D8" s="176" t="s">
        <v>124</v>
      </c>
      <c r="E8" s="47" t="s">
        <v>125</v>
      </c>
      <c r="F8" s="47" t="s">
        <v>139</v>
      </c>
    </row>
    <row r="9" spans="1:6" s="177" customFormat="1" ht="12.15" customHeight="1">
      <c r="A9" s="178"/>
      <c r="B9" s="178"/>
      <c r="C9" s="178"/>
      <c r="D9" s="178"/>
      <c r="E9" s="49" t="s">
        <v>127</v>
      </c>
      <c r="F9" s="49" t="s">
        <v>128</v>
      </c>
    </row>
    <row r="10" spans="1:6" s="177" customFormat="1" ht="4.5" customHeight="1">
      <c r="C10" s="179"/>
      <c r="D10" s="180"/>
      <c r="E10" s="181"/>
      <c r="F10" s="181"/>
    </row>
    <row r="11" spans="1:6" s="24" customFormat="1" ht="12" customHeight="1">
      <c r="A11" s="182">
        <v>1</v>
      </c>
      <c r="B11" s="183"/>
      <c r="C11" s="26" t="s">
        <v>129</v>
      </c>
      <c r="D11" s="184">
        <v>46340104.75</v>
      </c>
      <c r="E11" s="185">
        <v>41.729015377849557</v>
      </c>
      <c r="F11" s="186">
        <v>41.729015377849557</v>
      </c>
    </row>
    <row r="12" spans="1:6" s="24" customFormat="1" ht="12" customHeight="1">
      <c r="A12" s="182">
        <v>2</v>
      </c>
      <c r="B12" s="183"/>
      <c r="C12" s="26" t="s">
        <v>29</v>
      </c>
      <c r="D12" s="184">
        <v>24204153.302000001</v>
      </c>
      <c r="E12" s="185">
        <v>21.795710018264174</v>
      </c>
      <c r="F12" s="186">
        <v>63.52472539611373</v>
      </c>
    </row>
    <row r="13" spans="1:6" s="24" customFormat="1" ht="12" customHeight="1">
      <c r="A13" s="182">
        <v>3</v>
      </c>
      <c r="B13" s="183"/>
      <c r="C13" s="26" t="s">
        <v>114</v>
      </c>
      <c r="D13" s="184">
        <v>13725811.885</v>
      </c>
      <c r="E13" s="185">
        <v>12.360019864276101</v>
      </c>
      <c r="F13" s="186">
        <v>75.884745260389835</v>
      </c>
    </row>
    <row r="14" spans="1:6" s="24" customFormat="1" ht="12" customHeight="1">
      <c r="A14" s="182">
        <v>4</v>
      </c>
      <c r="B14" s="183"/>
      <c r="C14" s="26" t="s">
        <v>36</v>
      </c>
      <c r="D14" s="184">
        <v>12283246.941</v>
      </c>
      <c r="E14" s="185">
        <v>11.060997881989305</v>
      </c>
      <c r="F14" s="186">
        <v>86.945743142379143</v>
      </c>
    </row>
    <row r="15" spans="1:6" s="24" customFormat="1" ht="12" customHeight="1">
      <c r="A15" s="182">
        <v>5</v>
      </c>
      <c r="B15" s="183"/>
      <c r="C15" s="26" t="s">
        <v>35</v>
      </c>
      <c r="D15" s="184">
        <v>5508059.1809999999</v>
      </c>
      <c r="E15" s="185">
        <v>4.9599777019505868</v>
      </c>
      <c r="F15" s="186">
        <v>91.905720844329736</v>
      </c>
    </row>
    <row r="16" spans="1:6" s="24" customFormat="1" ht="12" customHeight="1">
      <c r="A16" s="182">
        <v>6</v>
      </c>
      <c r="B16" s="183"/>
      <c r="C16" s="26" t="s">
        <v>33</v>
      </c>
      <c r="D16" s="184">
        <v>4111280.2579999999</v>
      </c>
      <c r="E16" s="185">
        <v>3.7021857856014297</v>
      </c>
      <c r="F16" s="186">
        <v>95.607906629931165</v>
      </c>
    </row>
    <row r="17" spans="1:12" s="24" customFormat="1" ht="12" customHeight="1">
      <c r="A17" s="182">
        <v>7</v>
      </c>
      <c r="B17" s="183"/>
      <c r="C17" s="26" t="s">
        <v>40</v>
      </c>
      <c r="D17" s="184">
        <v>2770400.682</v>
      </c>
      <c r="E17" s="185">
        <v>2.4947309309218362</v>
      </c>
      <c r="F17" s="186">
        <v>98.102637560852997</v>
      </c>
    </row>
    <row r="18" spans="1:12" s="24" customFormat="1" ht="12" customHeight="1">
      <c r="A18" s="182">
        <v>8</v>
      </c>
      <c r="B18" s="183"/>
      <c r="C18" s="26" t="s">
        <v>32</v>
      </c>
      <c r="D18" s="184">
        <v>586143.96900000004</v>
      </c>
      <c r="E18" s="185">
        <v>0.52781949518650539</v>
      </c>
      <c r="F18" s="186">
        <v>98.630457056039504</v>
      </c>
    </row>
    <row r="19" spans="1:12" s="24" customFormat="1" ht="12" customHeight="1">
      <c r="A19" s="182">
        <v>9</v>
      </c>
      <c r="B19" s="183"/>
      <c r="C19" s="26" t="s">
        <v>43</v>
      </c>
      <c r="D19" s="184">
        <v>370096.76699999999</v>
      </c>
      <c r="E19" s="185">
        <v>0.33327015043994712</v>
      </c>
      <c r="F19" s="186">
        <v>98.963727206479447</v>
      </c>
    </row>
    <row r="20" spans="1:12" s="24" customFormat="1" ht="12" customHeight="1">
      <c r="A20" s="182">
        <v>10</v>
      </c>
      <c r="B20" s="183"/>
      <c r="C20" s="26" t="s">
        <v>44</v>
      </c>
      <c r="D20" s="184">
        <v>365312.46500000003</v>
      </c>
      <c r="E20" s="185">
        <v>0.32896191219129972</v>
      </c>
      <c r="F20" s="186">
        <v>99.292689118670751</v>
      </c>
    </row>
    <row r="21" spans="1:12" s="24" customFormat="1" ht="12" customHeight="1">
      <c r="A21" s="182">
        <v>11</v>
      </c>
      <c r="B21" s="183"/>
      <c r="C21" s="26" t="s">
        <v>38</v>
      </c>
      <c r="D21" s="184">
        <v>271706.36499999999</v>
      </c>
      <c r="E21" s="185">
        <v>0.24467012201444377</v>
      </c>
      <c r="F21" s="186">
        <v>99.537359240685191</v>
      </c>
    </row>
    <row r="22" spans="1:12" s="24" customFormat="1" ht="12" customHeight="1">
      <c r="A22" s="182">
        <v>12</v>
      </c>
      <c r="B22" s="183"/>
      <c r="C22" s="26" t="s">
        <v>30</v>
      </c>
      <c r="D22" s="184">
        <v>228517.076</v>
      </c>
      <c r="E22" s="185">
        <v>0.20577839929257427</v>
      </c>
      <c r="F22" s="186">
        <v>99.743137639977761</v>
      </c>
    </row>
    <row r="23" spans="1:12" s="24" customFormat="1" ht="12" customHeight="1">
      <c r="A23" s="182">
        <v>13</v>
      </c>
      <c r="B23" s="183"/>
      <c r="C23" s="26" t="s">
        <v>45</v>
      </c>
      <c r="D23" s="184">
        <v>203051.79199999999</v>
      </c>
      <c r="E23" s="185">
        <v>0.18284704785584047</v>
      </c>
      <c r="F23" s="186">
        <v>99.925984687833605</v>
      </c>
    </row>
    <row r="24" spans="1:12" s="24" customFormat="1" ht="12" customHeight="1">
      <c r="A24" s="182">
        <v>14</v>
      </c>
      <c r="B24" s="183"/>
      <c r="C24" s="26" t="s">
        <v>42</v>
      </c>
      <c r="D24" s="184">
        <v>65149.152999999998</v>
      </c>
      <c r="E24" s="185">
        <v>5.8666462280512519E-2</v>
      </c>
      <c r="F24" s="186">
        <v>99.984651150114118</v>
      </c>
    </row>
    <row r="25" spans="1:12" s="24" customFormat="1" ht="12" customHeight="1">
      <c r="A25" s="182">
        <v>15</v>
      </c>
      <c r="B25" s="183"/>
      <c r="C25" s="26" t="s">
        <v>37</v>
      </c>
      <c r="D25" s="184">
        <v>17044.91</v>
      </c>
      <c r="E25" s="185">
        <v>1.5348849885887705E-2</v>
      </c>
      <c r="F25" s="186">
        <v>100</v>
      </c>
    </row>
    <row r="26" spans="1:12" s="24" customFormat="1" ht="12" customHeight="1">
      <c r="A26" s="182">
        <v>16</v>
      </c>
      <c r="B26" s="183"/>
      <c r="C26" s="26" t="s">
        <v>39</v>
      </c>
      <c r="D26" s="184">
        <v>0</v>
      </c>
      <c r="E26" s="185" t="s">
        <v>131</v>
      </c>
      <c r="F26" s="186" t="s">
        <v>131</v>
      </c>
    </row>
    <row r="27" spans="1:12" s="24" customFormat="1" ht="12" customHeight="1">
      <c r="A27" s="182">
        <v>17</v>
      </c>
      <c r="B27" s="183"/>
      <c r="C27" s="26" t="s">
        <v>41</v>
      </c>
      <c r="D27" s="184">
        <v>0</v>
      </c>
      <c r="E27" s="185" t="s">
        <v>131</v>
      </c>
      <c r="F27" s="186" t="s">
        <v>131</v>
      </c>
    </row>
    <row r="28" spans="1:12" s="191" customFormat="1" ht="7.5" customHeight="1">
      <c r="A28" s="187"/>
      <c r="B28" s="187"/>
      <c r="C28" s="188"/>
      <c r="D28" s="189"/>
      <c r="E28" s="190"/>
      <c r="F28" s="190"/>
    </row>
    <row r="29" spans="1:12" s="62" customFormat="1" ht="7.5" customHeight="1">
      <c r="A29" s="148"/>
      <c r="B29" s="148"/>
      <c r="C29" s="148"/>
      <c r="D29" s="148"/>
      <c r="E29" s="148"/>
      <c r="F29" s="148"/>
      <c r="G29" s="148"/>
      <c r="H29" s="148"/>
      <c r="I29" s="148"/>
      <c r="J29" s="148"/>
      <c r="K29" s="148"/>
      <c r="L29" s="148"/>
    </row>
    <row r="30" spans="1:12" s="171" customFormat="1" ht="13.5" customHeight="1">
      <c r="A30" s="173" t="s">
        <v>140</v>
      </c>
      <c r="B30" s="173"/>
      <c r="C30" s="173"/>
      <c r="D30" s="173"/>
      <c r="E30" s="173"/>
      <c r="F30" s="173"/>
    </row>
    <row r="31" spans="1:12" s="62" customFormat="1" ht="6.9" customHeight="1" thickBot="1">
      <c r="A31" s="174"/>
      <c r="B31" s="174"/>
      <c r="C31" s="174"/>
      <c r="D31" s="174"/>
      <c r="E31" s="174"/>
      <c r="F31" s="174"/>
    </row>
    <row r="32" spans="1:12" s="177" customFormat="1" ht="12.15" customHeight="1">
      <c r="A32" s="175" t="s">
        <v>1</v>
      </c>
      <c r="B32" s="175"/>
      <c r="C32" s="176"/>
      <c r="D32" s="176" t="s">
        <v>124</v>
      </c>
      <c r="E32" s="47" t="s">
        <v>125</v>
      </c>
      <c r="F32" s="47" t="s">
        <v>126</v>
      </c>
    </row>
    <row r="33" spans="1:7" s="24" customFormat="1" ht="12.15" customHeight="1">
      <c r="A33" s="178"/>
      <c r="B33" s="178"/>
      <c r="C33" s="178"/>
      <c r="D33" s="178"/>
      <c r="E33" s="49" t="s">
        <v>127</v>
      </c>
      <c r="F33" s="49" t="s">
        <v>128</v>
      </c>
    </row>
    <row r="34" spans="1:7" s="24" customFormat="1" ht="4.5" customHeight="1">
      <c r="A34" s="34"/>
      <c r="B34" s="34"/>
      <c r="C34" s="179"/>
      <c r="D34" s="180"/>
      <c r="E34" s="181"/>
      <c r="F34" s="181"/>
    </row>
    <row r="35" spans="1:7" s="24" customFormat="1" ht="12" customHeight="1">
      <c r="A35" s="182">
        <v>1</v>
      </c>
      <c r="B35" s="183"/>
      <c r="C35" s="26" t="s">
        <v>129</v>
      </c>
      <c r="D35" s="184">
        <v>50633355.467</v>
      </c>
      <c r="E35" s="185">
        <v>42.848626358721852</v>
      </c>
      <c r="F35" s="186">
        <v>42.848626358721852</v>
      </c>
      <c r="G35" s="192"/>
    </row>
    <row r="36" spans="1:7" s="24" customFormat="1" ht="12" customHeight="1">
      <c r="A36" s="182">
        <v>2</v>
      </c>
      <c r="B36" s="183"/>
      <c r="C36" s="26" t="s">
        <v>29</v>
      </c>
      <c r="D36" s="184">
        <v>24577331.75</v>
      </c>
      <c r="E36" s="185">
        <v>20.798639460828475</v>
      </c>
      <c r="F36" s="186">
        <v>63.647265819550327</v>
      </c>
      <c r="G36" s="192"/>
    </row>
    <row r="37" spans="1:7" s="24" customFormat="1" ht="12" customHeight="1">
      <c r="A37" s="182">
        <v>3</v>
      </c>
      <c r="B37" s="183"/>
      <c r="C37" s="26" t="s">
        <v>36</v>
      </c>
      <c r="D37" s="184">
        <v>19937819.289000001</v>
      </c>
      <c r="E37" s="185">
        <v>16.872438360891742</v>
      </c>
      <c r="F37" s="186">
        <v>80.519704180442062</v>
      </c>
      <c r="G37" s="192"/>
    </row>
    <row r="38" spans="1:7" s="24" customFormat="1" ht="12" customHeight="1">
      <c r="A38" s="182">
        <v>4</v>
      </c>
      <c r="B38" s="183"/>
      <c r="C38" s="26" t="s">
        <v>114</v>
      </c>
      <c r="D38" s="184">
        <v>12681070.766000001</v>
      </c>
      <c r="E38" s="185">
        <v>10.731393526446825</v>
      </c>
      <c r="F38" s="186">
        <v>91.251097706888885</v>
      </c>
      <c r="G38" s="192"/>
    </row>
    <row r="39" spans="1:7" s="24" customFormat="1" ht="12" customHeight="1">
      <c r="A39" s="182">
        <v>5</v>
      </c>
      <c r="B39" s="183"/>
      <c r="C39" s="26" t="s">
        <v>32</v>
      </c>
      <c r="D39" s="184">
        <v>3698292.7719999999</v>
      </c>
      <c r="E39" s="185">
        <v>3.1296911628910218</v>
      </c>
      <c r="F39" s="186">
        <v>94.380788869779906</v>
      </c>
      <c r="G39" s="192"/>
    </row>
    <row r="40" spans="1:7" s="24" customFormat="1" ht="12" customHeight="1">
      <c r="A40" s="182">
        <v>6</v>
      </c>
      <c r="B40" s="183"/>
      <c r="C40" s="26" t="s">
        <v>33</v>
      </c>
      <c r="D40" s="184">
        <v>2644652.7429999998</v>
      </c>
      <c r="E40" s="185">
        <v>2.2380451816437752</v>
      </c>
      <c r="F40" s="186">
        <v>96.618834051423676</v>
      </c>
      <c r="G40" s="192"/>
    </row>
    <row r="41" spans="1:7" s="24" customFormat="1" ht="12" customHeight="1">
      <c r="A41" s="182">
        <v>7</v>
      </c>
      <c r="B41" s="183"/>
      <c r="C41" s="26" t="s">
        <v>37</v>
      </c>
      <c r="D41" s="184">
        <v>1519522.906</v>
      </c>
      <c r="E41" s="185">
        <v>1.2859007395855475</v>
      </c>
      <c r="F41" s="186">
        <v>97.904734791009218</v>
      </c>
      <c r="G41" s="192"/>
    </row>
    <row r="42" spans="1:7" s="24" customFormat="1" ht="12" customHeight="1">
      <c r="A42" s="182">
        <v>8</v>
      </c>
      <c r="B42" s="183"/>
      <c r="C42" s="26" t="s">
        <v>38</v>
      </c>
      <c r="D42" s="184">
        <v>950886.34900000005</v>
      </c>
      <c r="E42" s="185">
        <v>0.80469037657330389</v>
      </c>
      <c r="F42" s="186">
        <v>98.709425167582523</v>
      </c>
      <c r="G42" s="192"/>
    </row>
    <row r="43" spans="1:7" s="24" customFormat="1" ht="12" customHeight="1">
      <c r="A43" s="182">
        <v>9</v>
      </c>
      <c r="B43" s="183"/>
      <c r="C43" s="26" t="s">
        <v>39</v>
      </c>
      <c r="D43" s="184">
        <v>604191.87199999997</v>
      </c>
      <c r="E43" s="185">
        <v>0.5112991531674721</v>
      </c>
      <c r="F43" s="186">
        <v>99.220724320749994</v>
      </c>
      <c r="G43" s="192"/>
    </row>
    <row r="44" spans="1:7" s="24" customFormat="1" ht="12" customHeight="1">
      <c r="A44" s="182">
        <v>10</v>
      </c>
      <c r="B44" s="183"/>
      <c r="C44" s="26" t="s">
        <v>41</v>
      </c>
      <c r="D44" s="184">
        <v>513774.1</v>
      </c>
      <c r="E44" s="185">
        <v>0.43478284701152053</v>
      </c>
      <c r="F44" s="186">
        <v>99.655507167761513</v>
      </c>
      <c r="G44" s="192"/>
    </row>
    <row r="45" spans="1:7" s="24" customFormat="1" ht="12" customHeight="1">
      <c r="A45" s="182">
        <v>11</v>
      </c>
      <c r="B45" s="183"/>
      <c r="C45" s="26" t="s">
        <v>30</v>
      </c>
      <c r="D45" s="184">
        <v>200513.81599999999</v>
      </c>
      <c r="E45" s="185">
        <v>0.1696854080141918</v>
      </c>
      <c r="F45" s="186">
        <v>99.825192575775702</v>
      </c>
      <c r="G45" s="192"/>
    </row>
    <row r="46" spans="1:7" s="24" customFormat="1" ht="12" customHeight="1">
      <c r="A46" s="182">
        <v>12</v>
      </c>
      <c r="B46" s="183"/>
      <c r="C46" s="26" t="s">
        <v>42</v>
      </c>
      <c r="D46" s="184">
        <v>123391.63400000001</v>
      </c>
      <c r="E46" s="185">
        <v>0.10442053409839759</v>
      </c>
      <c r="F46" s="186">
        <v>99.929613109874097</v>
      </c>
      <c r="G46" s="192"/>
    </row>
    <row r="47" spans="1:7" s="24" customFormat="1" ht="12" customHeight="1">
      <c r="A47" s="182">
        <v>13</v>
      </c>
      <c r="B47" s="183"/>
      <c r="C47" s="26" t="s">
        <v>35</v>
      </c>
      <c r="D47" s="184">
        <v>82417.504000000001</v>
      </c>
      <c r="E47" s="185">
        <v>6.9746055771794213E-2</v>
      </c>
      <c r="F47" s="186">
        <v>99.999359165645885</v>
      </c>
      <c r="G47" s="192"/>
    </row>
    <row r="48" spans="1:7" s="24" customFormat="1" ht="12" customHeight="1">
      <c r="A48" s="182">
        <v>14</v>
      </c>
      <c r="B48" s="183"/>
      <c r="C48" s="26" t="s">
        <v>44</v>
      </c>
      <c r="D48" s="184">
        <v>532.72799999999995</v>
      </c>
      <c r="E48" s="185">
        <v>4.5082264077296477E-4</v>
      </c>
      <c r="F48" s="186">
        <v>99.999809988286657</v>
      </c>
      <c r="G48" s="192"/>
    </row>
    <row r="49" spans="1:12" s="24" customFormat="1" ht="12" customHeight="1">
      <c r="A49" s="182">
        <v>15</v>
      </c>
      <c r="B49" s="183"/>
      <c r="C49" s="26" t="s">
        <v>141</v>
      </c>
      <c r="D49" s="184">
        <v>224.53299999999999</v>
      </c>
      <c r="E49" s="185">
        <v>1.9001171329585849E-4</v>
      </c>
      <c r="F49" s="186">
        <v>99.999999999999957</v>
      </c>
      <c r="G49" s="192"/>
    </row>
    <row r="50" spans="1:12" s="24" customFormat="1" ht="12" customHeight="1">
      <c r="A50" s="182">
        <v>16</v>
      </c>
      <c r="B50" s="183"/>
      <c r="C50" s="26" t="s">
        <v>43</v>
      </c>
      <c r="D50" s="184">
        <v>0</v>
      </c>
      <c r="E50" s="185" t="s">
        <v>131</v>
      </c>
      <c r="F50" s="186" t="s">
        <v>131</v>
      </c>
      <c r="G50" s="192"/>
    </row>
    <row r="51" spans="1:12" s="24" customFormat="1" ht="12" customHeight="1">
      <c r="A51" s="182">
        <v>17</v>
      </c>
      <c r="B51" s="183"/>
      <c r="C51" s="26" t="s">
        <v>45</v>
      </c>
      <c r="D51" s="184">
        <v>0</v>
      </c>
      <c r="E51" s="185" t="s">
        <v>131</v>
      </c>
      <c r="F51" s="186" t="s">
        <v>131</v>
      </c>
      <c r="G51" s="192"/>
    </row>
    <row r="52" spans="1:12" s="191" customFormat="1" ht="5.25" customHeight="1">
      <c r="A52" s="187"/>
      <c r="B52" s="187"/>
      <c r="C52" s="193"/>
      <c r="D52" s="194"/>
      <c r="E52" s="195"/>
      <c r="F52" s="195"/>
    </row>
    <row r="53" spans="1:12" s="62" customFormat="1" ht="7.5" customHeight="1">
      <c r="A53" s="148"/>
      <c r="B53" s="148"/>
      <c r="C53" s="148"/>
      <c r="D53" s="148"/>
      <c r="E53" s="148"/>
      <c r="F53" s="148"/>
      <c r="G53" s="148"/>
      <c r="H53" s="148"/>
      <c r="I53" s="148"/>
      <c r="J53" s="148"/>
      <c r="K53" s="148"/>
      <c r="L53" s="148"/>
    </row>
    <row r="54" spans="1:12" s="171" customFormat="1" ht="14.25" customHeight="1">
      <c r="A54" s="173" t="s">
        <v>142</v>
      </c>
      <c r="B54" s="173"/>
      <c r="C54" s="173"/>
      <c r="D54" s="173"/>
      <c r="E54" s="173"/>
      <c r="F54" s="173"/>
    </row>
    <row r="55" spans="1:12" s="62" customFormat="1" ht="6.9" customHeight="1" thickBot="1">
      <c r="A55" s="174"/>
      <c r="B55" s="174"/>
      <c r="C55" s="174"/>
      <c r="D55" s="174"/>
      <c r="E55" s="174"/>
      <c r="F55" s="174"/>
    </row>
    <row r="56" spans="1:12" s="177" customFormat="1" ht="12.15" customHeight="1">
      <c r="A56" s="175" t="s">
        <v>1</v>
      </c>
      <c r="B56" s="175"/>
      <c r="C56" s="176"/>
      <c r="D56" s="176" t="s">
        <v>124</v>
      </c>
      <c r="E56" s="47" t="s">
        <v>125</v>
      </c>
      <c r="F56" s="47" t="s">
        <v>126</v>
      </c>
    </row>
    <row r="57" spans="1:12" s="24" customFormat="1" ht="12.15" customHeight="1">
      <c r="A57" s="178"/>
      <c r="B57" s="178"/>
      <c r="C57" s="178"/>
      <c r="D57" s="178"/>
      <c r="E57" s="49" t="s">
        <v>127</v>
      </c>
      <c r="F57" s="49" t="s">
        <v>128</v>
      </c>
    </row>
    <row r="58" spans="1:12" s="24" customFormat="1" ht="4.5" customHeight="1">
      <c r="C58" s="179"/>
      <c r="D58" s="180"/>
      <c r="E58" s="181"/>
      <c r="F58" s="181"/>
    </row>
    <row r="59" spans="1:12" s="24" customFormat="1" ht="12" customHeight="1">
      <c r="A59" s="182">
        <v>1</v>
      </c>
      <c r="B59" s="183"/>
      <c r="C59" s="26" t="s">
        <v>129</v>
      </c>
      <c r="D59" s="184">
        <v>27424206.289999999</v>
      </c>
      <c r="E59" s="185">
        <v>22.863317227068638</v>
      </c>
      <c r="F59" s="186">
        <v>22.863317227068638</v>
      </c>
    </row>
    <row r="60" spans="1:12" s="24" customFormat="1" ht="12" customHeight="1">
      <c r="A60" s="182">
        <v>2</v>
      </c>
      <c r="B60" s="183"/>
      <c r="C60" s="26" t="s">
        <v>29</v>
      </c>
      <c r="D60" s="184">
        <v>26003597.872000001</v>
      </c>
      <c r="E60" s="185">
        <v>21.678968605536369</v>
      </c>
      <c r="F60" s="186">
        <v>44.542285832605003</v>
      </c>
      <c r="G60" s="196"/>
    </row>
    <row r="61" spans="1:12" s="24" customFormat="1" ht="12" customHeight="1">
      <c r="A61" s="182">
        <v>3</v>
      </c>
      <c r="B61" s="183"/>
      <c r="C61" s="26" t="s">
        <v>36</v>
      </c>
      <c r="D61" s="184">
        <v>16421276.915999999</v>
      </c>
      <c r="E61" s="185">
        <v>13.690272725994996</v>
      </c>
      <c r="F61" s="186">
        <v>70.72473009269784</v>
      </c>
      <c r="G61" s="196"/>
    </row>
    <row r="62" spans="1:12" s="24" customFormat="1" ht="12" customHeight="1">
      <c r="A62" s="182">
        <v>4</v>
      </c>
      <c r="B62" s="183"/>
      <c r="C62" s="26" t="s">
        <v>114</v>
      </c>
      <c r="D62" s="184">
        <v>14984172.495999999</v>
      </c>
      <c r="E62" s="185">
        <v>12.492171534097839</v>
      </c>
      <c r="F62" s="186">
        <v>58.232558558599997</v>
      </c>
      <c r="G62" s="196"/>
    </row>
    <row r="63" spans="1:12" s="24" customFormat="1" ht="12" customHeight="1">
      <c r="A63" s="182">
        <v>5</v>
      </c>
      <c r="B63" s="183"/>
      <c r="C63" s="26" t="s">
        <v>37</v>
      </c>
      <c r="D63" s="184">
        <v>8734215.3210000005</v>
      </c>
      <c r="E63" s="185">
        <v>7.2816377437462085</v>
      </c>
      <c r="F63" s="186">
        <v>78.006367836444042</v>
      </c>
      <c r="G63" s="196"/>
    </row>
    <row r="64" spans="1:12" s="24" customFormat="1" ht="12" customHeight="1">
      <c r="A64" s="182">
        <v>6</v>
      </c>
      <c r="B64" s="183"/>
      <c r="C64" s="26" t="s">
        <v>33</v>
      </c>
      <c r="D64" s="184">
        <v>8717140.0130000003</v>
      </c>
      <c r="E64" s="185">
        <v>7.2674022111139918</v>
      </c>
      <c r="F64" s="186">
        <v>85.273770047558031</v>
      </c>
      <c r="G64" s="196"/>
    </row>
    <row r="65" spans="1:12" s="24" customFormat="1" ht="12" customHeight="1">
      <c r="A65" s="182">
        <v>7</v>
      </c>
      <c r="B65" s="183"/>
      <c r="C65" s="26" t="s">
        <v>32</v>
      </c>
      <c r="D65" s="184">
        <v>3274699.449</v>
      </c>
      <c r="E65" s="185">
        <v>2.7300878477235919</v>
      </c>
      <c r="F65" s="186">
        <v>88.003857895281627</v>
      </c>
      <c r="G65" s="196"/>
    </row>
    <row r="66" spans="1:12" s="24" customFormat="1" ht="12" customHeight="1">
      <c r="A66" s="182">
        <v>8</v>
      </c>
      <c r="B66" s="183"/>
      <c r="C66" s="26" t="s">
        <v>40</v>
      </c>
      <c r="D66" s="184">
        <v>3067483.5430000001</v>
      </c>
      <c r="E66" s="185">
        <v>2.5573337871949566</v>
      </c>
      <c r="F66" s="186">
        <v>90.56119168247659</v>
      </c>
      <c r="G66" s="196"/>
    </row>
    <row r="67" spans="1:12" s="24" customFormat="1" ht="12" customHeight="1">
      <c r="A67" s="182">
        <v>9</v>
      </c>
      <c r="B67" s="183"/>
      <c r="C67" s="26" t="s">
        <v>38</v>
      </c>
      <c r="D67" s="184">
        <v>2955316.202</v>
      </c>
      <c r="E67" s="185">
        <v>2.4638208711717531</v>
      </c>
      <c r="F67" s="186">
        <v>93.025012553648338</v>
      </c>
      <c r="G67" s="196"/>
    </row>
    <row r="68" spans="1:12" s="24" customFormat="1" ht="12" customHeight="1">
      <c r="A68" s="182">
        <v>10</v>
      </c>
      <c r="B68" s="183"/>
      <c r="C68" s="26" t="s">
        <v>39</v>
      </c>
      <c r="D68" s="184">
        <v>2334500.1510000001</v>
      </c>
      <c r="E68" s="185">
        <v>1.9462520429776364</v>
      </c>
      <c r="F68" s="186">
        <v>94.971264596625971</v>
      </c>
      <c r="G68" s="196"/>
    </row>
    <row r="69" spans="1:12" s="24" customFormat="1" ht="12" customHeight="1">
      <c r="A69" s="182">
        <v>11</v>
      </c>
      <c r="B69" s="183"/>
      <c r="C69" s="26" t="s">
        <v>43</v>
      </c>
      <c r="D69" s="184">
        <v>1560910.075</v>
      </c>
      <c r="E69" s="185">
        <v>1.3013168669412201</v>
      </c>
      <c r="F69" s="186">
        <v>96.272581463567192</v>
      </c>
      <c r="G69" s="196"/>
    </row>
    <row r="70" spans="1:12" s="24" customFormat="1" ht="12" customHeight="1">
      <c r="A70" s="182">
        <v>12</v>
      </c>
      <c r="B70" s="183"/>
      <c r="C70" s="26" t="s">
        <v>44</v>
      </c>
      <c r="D70" s="184">
        <v>1034094.171</v>
      </c>
      <c r="E70" s="185">
        <v>0.86211512647703192</v>
      </c>
      <c r="F70" s="186">
        <v>97.134696590044229</v>
      </c>
      <c r="G70" s="196"/>
    </row>
    <row r="71" spans="1:12" s="24" customFormat="1" ht="12" customHeight="1">
      <c r="A71" s="182">
        <v>13</v>
      </c>
      <c r="B71" s="183"/>
      <c r="C71" s="26" t="s">
        <v>30</v>
      </c>
      <c r="D71" s="184">
        <v>1024827.816</v>
      </c>
      <c r="E71" s="185">
        <v>0.85438984860888489</v>
      </c>
      <c r="F71" s="186">
        <v>97.989086438653118</v>
      </c>
      <c r="G71" s="196"/>
    </row>
    <row r="72" spans="1:12" s="24" customFormat="1" ht="12" customHeight="1">
      <c r="A72" s="182">
        <v>14</v>
      </c>
      <c r="B72" s="183"/>
      <c r="C72" s="26" t="s">
        <v>41</v>
      </c>
      <c r="D72" s="184">
        <v>844047.21299999999</v>
      </c>
      <c r="E72" s="185">
        <v>0.70367466541698676</v>
      </c>
      <c r="F72" s="186">
        <v>98.692761104070101</v>
      </c>
      <c r="G72" s="196"/>
    </row>
    <row r="73" spans="1:12" s="24" customFormat="1" ht="12" customHeight="1">
      <c r="A73" s="182">
        <v>15</v>
      </c>
      <c r="B73" s="183"/>
      <c r="C73" s="26" t="s">
        <v>42</v>
      </c>
      <c r="D73" s="184">
        <v>791284.06599999999</v>
      </c>
      <c r="E73" s="185">
        <v>0.65968649835745963</v>
      </c>
      <c r="F73" s="186">
        <v>99.35244760242756</v>
      </c>
      <c r="G73" s="196"/>
    </row>
    <row r="74" spans="1:12" s="24" customFormat="1" ht="12" customHeight="1">
      <c r="A74" s="182">
        <v>16</v>
      </c>
      <c r="B74" s="183"/>
      <c r="C74" s="26" t="s">
        <v>45</v>
      </c>
      <c r="D74" s="184">
        <v>763973.06499999994</v>
      </c>
      <c r="E74" s="185">
        <v>0.63691755937527728</v>
      </c>
      <c r="F74" s="186">
        <v>99.989365161802837</v>
      </c>
      <c r="G74" s="196"/>
    </row>
    <row r="75" spans="1:12" s="24" customFormat="1" ht="12" customHeight="1">
      <c r="A75" s="182">
        <v>17</v>
      </c>
      <c r="B75" s="183"/>
      <c r="C75" s="26" t="s">
        <v>35</v>
      </c>
      <c r="D75" s="184">
        <v>12756.329</v>
      </c>
      <c r="E75" s="185">
        <v>1.0634838197166116E-2</v>
      </c>
      <c r="F75" s="186">
        <v>100</v>
      </c>
      <c r="G75" s="196"/>
    </row>
    <row r="76" spans="1:12" s="191" customFormat="1" ht="6" customHeight="1">
      <c r="A76" s="187"/>
      <c r="B76" s="187"/>
      <c r="C76" s="193"/>
      <c r="D76" s="194"/>
      <c r="E76" s="195"/>
      <c r="F76" s="197"/>
    </row>
    <row r="77" spans="1:12" s="201" customFormat="1" ht="8.25" customHeight="1">
      <c r="A77" s="198"/>
      <c r="B77" s="198"/>
      <c r="C77" s="199"/>
      <c r="D77" s="200"/>
      <c r="E77" s="199"/>
      <c r="F77" s="199"/>
    </row>
    <row r="78" spans="1:12" s="201" customFormat="1" ht="11.1" customHeight="1">
      <c r="A78" s="202" t="s">
        <v>143</v>
      </c>
      <c r="B78" s="202"/>
      <c r="C78" s="24"/>
      <c r="D78" s="199"/>
      <c r="E78" s="199"/>
      <c r="F78" s="199"/>
    </row>
    <row r="79" spans="1:12" s="201" customFormat="1" ht="11.1" customHeight="1">
      <c r="A79" s="30" t="s">
        <v>136</v>
      </c>
      <c r="B79" s="24"/>
      <c r="C79" s="24"/>
      <c r="D79" s="200"/>
      <c r="E79" s="199"/>
      <c r="F79" s="199"/>
    </row>
    <row r="80" spans="1:12" ht="12.6" customHeight="1">
      <c r="A80" s="162"/>
      <c r="B80" s="33"/>
      <c r="C80" s="33"/>
      <c r="D80" s="33"/>
      <c r="E80" s="33"/>
      <c r="F80" s="33"/>
      <c r="G80" s="33"/>
      <c r="H80" s="33"/>
      <c r="I80" s="33"/>
      <c r="J80" s="33"/>
      <c r="K80" s="33"/>
      <c r="L80" s="33"/>
    </row>
    <row r="81" spans="1:6" ht="13.8">
      <c r="A81" s="13"/>
      <c r="B81" s="13"/>
      <c r="C81" s="26"/>
      <c r="D81" s="13"/>
      <c r="E81" s="13"/>
      <c r="F81" s="13"/>
    </row>
    <row r="82" spans="1:6">
      <c r="A82" s="36"/>
      <c r="B82" s="36"/>
      <c r="C82" s="36"/>
      <c r="D82" s="203"/>
      <c r="E82" s="203"/>
      <c r="F82" s="203"/>
    </row>
    <row r="83" spans="1:6">
      <c r="A83" s="36"/>
      <c r="B83" s="36"/>
      <c r="C83" s="36"/>
      <c r="D83" s="203"/>
      <c r="E83" s="203"/>
      <c r="F83" s="203"/>
    </row>
  </sheetData>
  <mergeCells count="14">
    <mergeCell ref="A53:L53"/>
    <mergeCell ref="A56:C57"/>
    <mergeCell ref="D56:D57"/>
    <mergeCell ref="E56:E57"/>
    <mergeCell ref="F56:F57"/>
    <mergeCell ref="A8:C9"/>
    <mergeCell ref="D8:D9"/>
    <mergeCell ref="E8:E9"/>
    <mergeCell ref="F8:F9"/>
    <mergeCell ref="A29:L29"/>
    <mergeCell ref="A32:C33"/>
    <mergeCell ref="D32:D33"/>
    <mergeCell ref="E32:E33"/>
    <mergeCell ref="F32:F33"/>
  </mergeCells>
  <hyperlinks>
    <hyperlink ref="A1" location="Índice!A1" display="Volver al Índice" xr:uid="{928EDF63-49D8-4F7B-8F15-D2BDBA840766}"/>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485B8-24E4-47DA-A853-91DEA731E1A5}">
  <dimension ref="A1:AE44"/>
  <sheetViews>
    <sheetView showGridLines="0" workbookViewId="0"/>
  </sheetViews>
  <sheetFormatPr baseColWidth="10" defaultRowHeight="13.2"/>
  <cols>
    <col min="1" max="1" width="28.33203125" style="7" customWidth="1"/>
    <col min="2" max="14" width="5.33203125" style="7" bestFit="1" customWidth="1"/>
    <col min="15" max="16" width="5.88671875" style="7" bestFit="1" customWidth="1"/>
    <col min="17" max="26" width="5.33203125" style="7" bestFit="1" customWidth="1"/>
    <col min="27" max="27" width="5.6640625" style="7" bestFit="1" customWidth="1"/>
    <col min="28" max="28" width="6.6640625" style="8" bestFit="1" customWidth="1"/>
    <col min="29" max="256" width="11.5546875" style="7"/>
    <col min="257" max="257" width="27.109375" style="7" customWidth="1"/>
    <col min="258" max="271" width="5.33203125" style="7" bestFit="1" customWidth="1"/>
    <col min="272" max="272" width="5.88671875" style="7" bestFit="1" customWidth="1"/>
    <col min="273" max="282" width="5.33203125" style="7" bestFit="1" customWidth="1"/>
    <col min="283" max="283" width="5.6640625" style="7" bestFit="1" customWidth="1"/>
    <col min="284" max="284" width="6.6640625" style="7" bestFit="1" customWidth="1"/>
    <col min="285" max="512" width="11.5546875" style="7"/>
    <col min="513" max="513" width="27.109375" style="7" customWidth="1"/>
    <col min="514" max="527" width="5.33203125" style="7" bestFit="1" customWidth="1"/>
    <col min="528" max="528" width="5.88671875" style="7" bestFit="1" customWidth="1"/>
    <col min="529" max="538" width="5.33203125" style="7" bestFit="1" customWidth="1"/>
    <col min="539" max="539" width="5.6640625" style="7" bestFit="1" customWidth="1"/>
    <col min="540" max="540" width="6.6640625" style="7" bestFit="1" customWidth="1"/>
    <col min="541" max="768" width="11.5546875" style="7"/>
    <col min="769" max="769" width="27.109375" style="7" customWidth="1"/>
    <col min="770" max="783" width="5.33203125" style="7" bestFit="1" customWidth="1"/>
    <col min="784" max="784" width="5.88671875" style="7" bestFit="1" customWidth="1"/>
    <col min="785" max="794" width="5.33203125" style="7" bestFit="1" customWidth="1"/>
    <col min="795" max="795" width="5.6640625" style="7" bestFit="1" customWidth="1"/>
    <col min="796" max="796" width="6.6640625" style="7" bestFit="1" customWidth="1"/>
    <col min="797" max="1024" width="11.5546875" style="7"/>
    <col min="1025" max="1025" width="27.109375" style="7" customWidth="1"/>
    <col min="1026" max="1039" width="5.33203125" style="7" bestFit="1" customWidth="1"/>
    <col min="1040" max="1040" width="5.88671875" style="7" bestFit="1" customWidth="1"/>
    <col min="1041" max="1050" width="5.33203125" style="7" bestFit="1" customWidth="1"/>
    <col min="1051" max="1051" width="5.6640625" style="7" bestFit="1" customWidth="1"/>
    <col min="1052" max="1052" width="6.6640625" style="7" bestFit="1" customWidth="1"/>
    <col min="1053" max="1280" width="11.5546875" style="7"/>
    <col min="1281" max="1281" width="27.109375" style="7" customWidth="1"/>
    <col min="1282" max="1295" width="5.33203125" style="7" bestFit="1" customWidth="1"/>
    <col min="1296" max="1296" width="5.88671875" style="7" bestFit="1" customWidth="1"/>
    <col min="1297" max="1306" width="5.33203125" style="7" bestFit="1" customWidth="1"/>
    <col min="1307" max="1307" width="5.6640625" style="7" bestFit="1" customWidth="1"/>
    <col min="1308" max="1308" width="6.6640625" style="7" bestFit="1" customWidth="1"/>
    <col min="1309" max="1536" width="11.5546875" style="7"/>
    <col min="1537" max="1537" width="27.109375" style="7" customWidth="1"/>
    <col min="1538" max="1551" width="5.33203125" style="7" bestFit="1" customWidth="1"/>
    <col min="1552" max="1552" width="5.88671875" style="7" bestFit="1" customWidth="1"/>
    <col min="1553" max="1562" width="5.33203125" style="7" bestFit="1" customWidth="1"/>
    <col min="1563" max="1563" width="5.6640625" style="7" bestFit="1" customWidth="1"/>
    <col min="1564" max="1564" width="6.6640625" style="7" bestFit="1" customWidth="1"/>
    <col min="1565" max="1792" width="11.5546875" style="7"/>
    <col min="1793" max="1793" width="27.109375" style="7" customWidth="1"/>
    <col min="1794" max="1807" width="5.33203125" style="7" bestFit="1" customWidth="1"/>
    <col min="1808" max="1808" width="5.88671875" style="7" bestFit="1" customWidth="1"/>
    <col min="1809" max="1818" width="5.33203125" style="7" bestFit="1" customWidth="1"/>
    <col min="1819" max="1819" width="5.6640625" style="7" bestFit="1" customWidth="1"/>
    <col min="1820" max="1820" width="6.6640625" style="7" bestFit="1" customWidth="1"/>
    <col min="1821" max="2048" width="11.5546875" style="7"/>
    <col min="2049" max="2049" width="27.109375" style="7" customWidth="1"/>
    <col min="2050" max="2063" width="5.33203125" style="7" bestFit="1" customWidth="1"/>
    <col min="2064" max="2064" width="5.88671875" style="7" bestFit="1" customWidth="1"/>
    <col min="2065" max="2074" width="5.33203125" style="7" bestFit="1" customWidth="1"/>
    <col min="2075" max="2075" width="5.6640625" style="7" bestFit="1" customWidth="1"/>
    <col min="2076" max="2076" width="6.6640625" style="7" bestFit="1" customWidth="1"/>
    <col min="2077" max="2304" width="11.5546875" style="7"/>
    <col min="2305" max="2305" width="27.109375" style="7" customWidth="1"/>
    <col min="2306" max="2319" width="5.33203125" style="7" bestFit="1" customWidth="1"/>
    <col min="2320" max="2320" width="5.88671875" style="7" bestFit="1" customWidth="1"/>
    <col min="2321" max="2330" width="5.33203125" style="7" bestFit="1" customWidth="1"/>
    <col min="2331" max="2331" width="5.6640625" style="7" bestFit="1" customWidth="1"/>
    <col min="2332" max="2332" width="6.6640625" style="7" bestFit="1" customWidth="1"/>
    <col min="2333" max="2560" width="11.5546875" style="7"/>
    <col min="2561" max="2561" width="27.109375" style="7" customWidth="1"/>
    <col min="2562" max="2575" width="5.33203125" style="7" bestFit="1" customWidth="1"/>
    <col min="2576" max="2576" width="5.88671875" style="7" bestFit="1" customWidth="1"/>
    <col min="2577" max="2586" width="5.33203125" style="7" bestFit="1" customWidth="1"/>
    <col min="2587" max="2587" width="5.6640625" style="7" bestFit="1" customWidth="1"/>
    <col min="2588" max="2588" width="6.6640625" style="7" bestFit="1" customWidth="1"/>
    <col min="2589" max="2816" width="11.5546875" style="7"/>
    <col min="2817" max="2817" width="27.109375" style="7" customWidth="1"/>
    <col min="2818" max="2831" width="5.33203125" style="7" bestFit="1" customWidth="1"/>
    <col min="2832" max="2832" width="5.88671875" style="7" bestFit="1" customWidth="1"/>
    <col min="2833" max="2842" width="5.33203125" style="7" bestFit="1" customWidth="1"/>
    <col min="2843" max="2843" width="5.6640625" style="7" bestFit="1" customWidth="1"/>
    <col min="2844" max="2844" width="6.6640625" style="7" bestFit="1" customWidth="1"/>
    <col min="2845" max="3072" width="11.5546875" style="7"/>
    <col min="3073" max="3073" width="27.109375" style="7" customWidth="1"/>
    <col min="3074" max="3087" width="5.33203125" style="7" bestFit="1" customWidth="1"/>
    <col min="3088" max="3088" width="5.88671875" style="7" bestFit="1" customWidth="1"/>
    <col min="3089" max="3098" width="5.33203125" style="7" bestFit="1" customWidth="1"/>
    <col min="3099" max="3099" width="5.6640625" style="7" bestFit="1" customWidth="1"/>
    <col min="3100" max="3100" width="6.6640625" style="7" bestFit="1" customWidth="1"/>
    <col min="3101" max="3328" width="11.5546875" style="7"/>
    <col min="3329" max="3329" width="27.109375" style="7" customWidth="1"/>
    <col min="3330" max="3343" width="5.33203125" style="7" bestFit="1" customWidth="1"/>
    <col min="3344" max="3344" width="5.88671875" style="7" bestFit="1" customWidth="1"/>
    <col min="3345" max="3354" width="5.33203125" style="7" bestFit="1" customWidth="1"/>
    <col min="3355" max="3355" width="5.6640625" style="7" bestFit="1" customWidth="1"/>
    <col min="3356" max="3356" width="6.6640625" style="7" bestFit="1" customWidth="1"/>
    <col min="3357" max="3584" width="11.5546875" style="7"/>
    <col min="3585" max="3585" width="27.109375" style="7" customWidth="1"/>
    <col min="3586" max="3599" width="5.33203125" style="7" bestFit="1" customWidth="1"/>
    <col min="3600" max="3600" width="5.88671875" style="7" bestFit="1" customWidth="1"/>
    <col min="3601" max="3610" width="5.33203125" style="7" bestFit="1" customWidth="1"/>
    <col min="3611" max="3611" width="5.6640625" style="7" bestFit="1" customWidth="1"/>
    <col min="3612" max="3612" width="6.6640625" style="7" bestFit="1" customWidth="1"/>
    <col min="3613" max="3840" width="11.5546875" style="7"/>
    <col min="3841" max="3841" width="27.109375" style="7" customWidth="1"/>
    <col min="3842" max="3855" width="5.33203125" style="7" bestFit="1" customWidth="1"/>
    <col min="3856" max="3856" width="5.88671875" style="7" bestFit="1" customWidth="1"/>
    <col min="3857" max="3866" width="5.33203125" style="7" bestFit="1" customWidth="1"/>
    <col min="3867" max="3867" width="5.6640625" style="7" bestFit="1" customWidth="1"/>
    <col min="3868" max="3868" width="6.6640625" style="7" bestFit="1" customWidth="1"/>
    <col min="3869" max="4096" width="11.5546875" style="7"/>
    <col min="4097" max="4097" width="27.109375" style="7" customWidth="1"/>
    <col min="4098" max="4111" width="5.33203125" style="7" bestFit="1" customWidth="1"/>
    <col min="4112" max="4112" width="5.88671875" style="7" bestFit="1" customWidth="1"/>
    <col min="4113" max="4122" width="5.33203125" style="7" bestFit="1" customWidth="1"/>
    <col min="4123" max="4123" width="5.6640625" style="7" bestFit="1" customWidth="1"/>
    <col min="4124" max="4124" width="6.6640625" style="7" bestFit="1" customWidth="1"/>
    <col min="4125" max="4352" width="11.5546875" style="7"/>
    <col min="4353" max="4353" width="27.109375" style="7" customWidth="1"/>
    <col min="4354" max="4367" width="5.33203125" style="7" bestFit="1" customWidth="1"/>
    <col min="4368" max="4368" width="5.88671875" style="7" bestFit="1" customWidth="1"/>
    <col min="4369" max="4378" width="5.33203125" style="7" bestFit="1" customWidth="1"/>
    <col min="4379" max="4379" width="5.6640625" style="7" bestFit="1" customWidth="1"/>
    <col min="4380" max="4380" width="6.6640625" style="7" bestFit="1" customWidth="1"/>
    <col min="4381" max="4608" width="11.5546875" style="7"/>
    <col min="4609" max="4609" width="27.109375" style="7" customWidth="1"/>
    <col min="4610" max="4623" width="5.33203125" style="7" bestFit="1" customWidth="1"/>
    <col min="4624" max="4624" width="5.88671875" style="7" bestFit="1" customWidth="1"/>
    <col min="4625" max="4634" width="5.33203125" style="7" bestFit="1" customWidth="1"/>
    <col min="4635" max="4635" width="5.6640625" style="7" bestFit="1" customWidth="1"/>
    <col min="4636" max="4636" width="6.6640625" style="7" bestFit="1" customWidth="1"/>
    <col min="4637" max="4864" width="11.5546875" style="7"/>
    <col min="4865" max="4865" width="27.109375" style="7" customWidth="1"/>
    <col min="4866" max="4879" width="5.33203125" style="7" bestFit="1" customWidth="1"/>
    <col min="4880" max="4880" width="5.88671875" style="7" bestFit="1" customWidth="1"/>
    <col min="4881" max="4890" width="5.33203125" style="7" bestFit="1" customWidth="1"/>
    <col min="4891" max="4891" width="5.6640625" style="7" bestFit="1" customWidth="1"/>
    <col min="4892" max="4892" width="6.6640625" style="7" bestFit="1" customWidth="1"/>
    <col min="4893" max="5120" width="11.5546875" style="7"/>
    <col min="5121" max="5121" width="27.109375" style="7" customWidth="1"/>
    <col min="5122" max="5135" width="5.33203125" style="7" bestFit="1" customWidth="1"/>
    <col min="5136" max="5136" width="5.88671875" style="7" bestFit="1" customWidth="1"/>
    <col min="5137" max="5146" width="5.33203125" style="7" bestFit="1" customWidth="1"/>
    <col min="5147" max="5147" width="5.6640625" style="7" bestFit="1" customWidth="1"/>
    <col min="5148" max="5148" width="6.6640625" style="7" bestFit="1" customWidth="1"/>
    <col min="5149" max="5376" width="11.5546875" style="7"/>
    <col min="5377" max="5377" width="27.109375" style="7" customWidth="1"/>
    <col min="5378" max="5391" width="5.33203125" style="7" bestFit="1" customWidth="1"/>
    <col min="5392" max="5392" width="5.88671875" style="7" bestFit="1" customWidth="1"/>
    <col min="5393" max="5402" width="5.33203125" style="7" bestFit="1" customWidth="1"/>
    <col min="5403" max="5403" width="5.6640625" style="7" bestFit="1" customWidth="1"/>
    <col min="5404" max="5404" width="6.6640625" style="7" bestFit="1" customWidth="1"/>
    <col min="5405" max="5632" width="11.5546875" style="7"/>
    <col min="5633" max="5633" width="27.109375" style="7" customWidth="1"/>
    <col min="5634" max="5647" width="5.33203125" style="7" bestFit="1" customWidth="1"/>
    <col min="5648" max="5648" width="5.88671875" style="7" bestFit="1" customWidth="1"/>
    <col min="5649" max="5658" width="5.33203125" style="7" bestFit="1" customWidth="1"/>
    <col min="5659" max="5659" width="5.6640625" style="7" bestFit="1" customWidth="1"/>
    <col min="5660" max="5660" width="6.6640625" style="7" bestFit="1" customWidth="1"/>
    <col min="5661" max="5888" width="11.5546875" style="7"/>
    <col min="5889" max="5889" width="27.109375" style="7" customWidth="1"/>
    <col min="5890" max="5903" width="5.33203125" style="7" bestFit="1" customWidth="1"/>
    <col min="5904" max="5904" width="5.88671875" style="7" bestFit="1" customWidth="1"/>
    <col min="5905" max="5914" width="5.33203125" style="7" bestFit="1" customWidth="1"/>
    <col min="5915" max="5915" width="5.6640625" style="7" bestFit="1" customWidth="1"/>
    <col min="5916" max="5916" width="6.6640625" style="7" bestFit="1" customWidth="1"/>
    <col min="5917" max="6144" width="11.5546875" style="7"/>
    <col min="6145" max="6145" width="27.109375" style="7" customWidth="1"/>
    <col min="6146" max="6159" width="5.33203125" style="7" bestFit="1" customWidth="1"/>
    <col min="6160" max="6160" width="5.88671875" style="7" bestFit="1" customWidth="1"/>
    <col min="6161" max="6170" width="5.33203125" style="7" bestFit="1" customWidth="1"/>
    <col min="6171" max="6171" width="5.6640625" style="7" bestFit="1" customWidth="1"/>
    <col min="6172" max="6172" width="6.6640625" style="7" bestFit="1" customWidth="1"/>
    <col min="6173" max="6400" width="11.5546875" style="7"/>
    <col min="6401" max="6401" width="27.109375" style="7" customWidth="1"/>
    <col min="6402" max="6415" width="5.33203125" style="7" bestFit="1" customWidth="1"/>
    <col min="6416" max="6416" width="5.88671875" style="7" bestFit="1" customWidth="1"/>
    <col min="6417" max="6426" width="5.33203125" style="7" bestFit="1" customWidth="1"/>
    <col min="6427" max="6427" width="5.6640625" style="7" bestFit="1" customWidth="1"/>
    <col min="6428" max="6428" width="6.6640625" style="7" bestFit="1" customWidth="1"/>
    <col min="6429" max="6656" width="11.5546875" style="7"/>
    <col min="6657" max="6657" width="27.109375" style="7" customWidth="1"/>
    <col min="6658" max="6671" width="5.33203125" style="7" bestFit="1" customWidth="1"/>
    <col min="6672" max="6672" width="5.88671875" style="7" bestFit="1" customWidth="1"/>
    <col min="6673" max="6682" width="5.33203125" style="7" bestFit="1" customWidth="1"/>
    <col min="6683" max="6683" width="5.6640625" style="7" bestFit="1" customWidth="1"/>
    <col min="6684" max="6684" width="6.6640625" style="7" bestFit="1" customWidth="1"/>
    <col min="6685" max="6912" width="11.5546875" style="7"/>
    <col min="6913" max="6913" width="27.109375" style="7" customWidth="1"/>
    <col min="6914" max="6927" width="5.33203125" style="7" bestFit="1" customWidth="1"/>
    <col min="6928" max="6928" width="5.88671875" style="7" bestFit="1" customWidth="1"/>
    <col min="6929" max="6938" width="5.33203125" style="7" bestFit="1" customWidth="1"/>
    <col min="6939" max="6939" width="5.6640625" style="7" bestFit="1" customWidth="1"/>
    <col min="6940" max="6940" width="6.6640625" style="7" bestFit="1" customWidth="1"/>
    <col min="6941" max="7168" width="11.5546875" style="7"/>
    <col min="7169" max="7169" width="27.109375" style="7" customWidth="1"/>
    <col min="7170" max="7183" width="5.33203125" style="7" bestFit="1" customWidth="1"/>
    <col min="7184" max="7184" width="5.88671875" style="7" bestFit="1" customWidth="1"/>
    <col min="7185" max="7194" width="5.33203125" style="7" bestFit="1" customWidth="1"/>
    <col min="7195" max="7195" width="5.6640625" style="7" bestFit="1" customWidth="1"/>
    <col min="7196" max="7196" width="6.6640625" style="7" bestFit="1" customWidth="1"/>
    <col min="7197" max="7424" width="11.5546875" style="7"/>
    <col min="7425" max="7425" width="27.109375" style="7" customWidth="1"/>
    <col min="7426" max="7439" width="5.33203125" style="7" bestFit="1" customWidth="1"/>
    <col min="7440" max="7440" width="5.88671875" style="7" bestFit="1" customWidth="1"/>
    <col min="7441" max="7450" width="5.33203125" style="7" bestFit="1" customWidth="1"/>
    <col min="7451" max="7451" width="5.6640625" style="7" bestFit="1" customWidth="1"/>
    <col min="7452" max="7452" width="6.6640625" style="7" bestFit="1" customWidth="1"/>
    <col min="7453" max="7680" width="11.5546875" style="7"/>
    <col min="7681" max="7681" width="27.109375" style="7" customWidth="1"/>
    <col min="7682" max="7695" width="5.33203125" style="7" bestFit="1" customWidth="1"/>
    <col min="7696" max="7696" width="5.88671875" style="7" bestFit="1" customWidth="1"/>
    <col min="7697" max="7706" width="5.33203125" style="7" bestFit="1" customWidth="1"/>
    <col min="7707" max="7707" width="5.6640625" style="7" bestFit="1" customWidth="1"/>
    <col min="7708" max="7708" width="6.6640625" style="7" bestFit="1" customWidth="1"/>
    <col min="7709" max="7936" width="11.5546875" style="7"/>
    <col min="7937" max="7937" width="27.109375" style="7" customWidth="1"/>
    <col min="7938" max="7951" width="5.33203125" style="7" bestFit="1" customWidth="1"/>
    <col min="7952" max="7952" width="5.88671875" style="7" bestFit="1" customWidth="1"/>
    <col min="7953" max="7962" width="5.33203125" style="7" bestFit="1" customWidth="1"/>
    <col min="7963" max="7963" width="5.6640625" style="7" bestFit="1" customWidth="1"/>
    <col min="7964" max="7964" width="6.6640625" style="7" bestFit="1" customWidth="1"/>
    <col min="7965" max="8192" width="11.5546875" style="7"/>
    <col min="8193" max="8193" width="27.109375" style="7" customWidth="1"/>
    <col min="8194" max="8207" width="5.33203125" style="7" bestFit="1" customWidth="1"/>
    <col min="8208" max="8208" width="5.88671875" style="7" bestFit="1" customWidth="1"/>
    <col min="8209" max="8218" width="5.33203125" style="7" bestFit="1" customWidth="1"/>
    <col min="8219" max="8219" width="5.6640625" style="7" bestFit="1" customWidth="1"/>
    <col min="8220" max="8220" width="6.6640625" style="7" bestFit="1" customWidth="1"/>
    <col min="8221" max="8448" width="11.5546875" style="7"/>
    <col min="8449" max="8449" width="27.109375" style="7" customWidth="1"/>
    <col min="8450" max="8463" width="5.33203125" style="7" bestFit="1" customWidth="1"/>
    <col min="8464" max="8464" width="5.88671875" style="7" bestFit="1" customWidth="1"/>
    <col min="8465" max="8474" width="5.33203125" style="7" bestFit="1" customWidth="1"/>
    <col min="8475" max="8475" width="5.6640625" style="7" bestFit="1" customWidth="1"/>
    <col min="8476" max="8476" width="6.6640625" style="7" bestFit="1" customWidth="1"/>
    <col min="8477" max="8704" width="11.5546875" style="7"/>
    <col min="8705" max="8705" width="27.109375" style="7" customWidth="1"/>
    <col min="8706" max="8719" width="5.33203125" style="7" bestFit="1" customWidth="1"/>
    <col min="8720" max="8720" width="5.88671875" style="7" bestFit="1" customWidth="1"/>
    <col min="8721" max="8730" width="5.33203125" style="7" bestFit="1" customWidth="1"/>
    <col min="8731" max="8731" width="5.6640625" style="7" bestFit="1" customWidth="1"/>
    <col min="8732" max="8732" width="6.6640625" style="7" bestFit="1" customWidth="1"/>
    <col min="8733" max="8960" width="11.5546875" style="7"/>
    <col min="8961" max="8961" width="27.109375" style="7" customWidth="1"/>
    <col min="8962" max="8975" width="5.33203125" style="7" bestFit="1" customWidth="1"/>
    <col min="8976" max="8976" width="5.88671875" style="7" bestFit="1" customWidth="1"/>
    <col min="8977" max="8986" width="5.33203125" style="7" bestFit="1" customWidth="1"/>
    <col min="8987" max="8987" width="5.6640625" style="7" bestFit="1" customWidth="1"/>
    <col min="8988" max="8988" width="6.6640625" style="7" bestFit="1" customWidth="1"/>
    <col min="8989" max="9216" width="11.5546875" style="7"/>
    <col min="9217" max="9217" width="27.109375" style="7" customWidth="1"/>
    <col min="9218" max="9231" width="5.33203125" style="7" bestFit="1" customWidth="1"/>
    <col min="9232" max="9232" width="5.88671875" style="7" bestFit="1" customWidth="1"/>
    <col min="9233" max="9242" width="5.33203125" style="7" bestFit="1" customWidth="1"/>
    <col min="9243" max="9243" width="5.6640625" style="7" bestFit="1" customWidth="1"/>
    <col min="9244" max="9244" width="6.6640625" style="7" bestFit="1" customWidth="1"/>
    <col min="9245" max="9472" width="11.5546875" style="7"/>
    <col min="9473" max="9473" width="27.109375" style="7" customWidth="1"/>
    <col min="9474" max="9487" width="5.33203125" style="7" bestFit="1" customWidth="1"/>
    <col min="9488" max="9488" width="5.88671875" style="7" bestFit="1" customWidth="1"/>
    <col min="9489" max="9498" width="5.33203125" style="7" bestFit="1" customWidth="1"/>
    <col min="9499" max="9499" width="5.6640625" style="7" bestFit="1" customWidth="1"/>
    <col min="9500" max="9500" width="6.6640625" style="7" bestFit="1" customWidth="1"/>
    <col min="9501" max="9728" width="11.5546875" style="7"/>
    <col min="9729" max="9729" width="27.109375" style="7" customWidth="1"/>
    <col min="9730" max="9743" width="5.33203125" style="7" bestFit="1" customWidth="1"/>
    <col min="9744" max="9744" width="5.88671875" style="7" bestFit="1" customWidth="1"/>
    <col min="9745" max="9754" width="5.33203125" style="7" bestFit="1" customWidth="1"/>
    <col min="9755" max="9755" width="5.6640625" style="7" bestFit="1" customWidth="1"/>
    <col min="9756" max="9756" width="6.6640625" style="7" bestFit="1" customWidth="1"/>
    <col min="9757" max="9984" width="11.5546875" style="7"/>
    <col min="9985" max="9985" width="27.109375" style="7" customWidth="1"/>
    <col min="9986" max="9999" width="5.33203125" style="7" bestFit="1" customWidth="1"/>
    <col min="10000" max="10000" width="5.88671875" style="7" bestFit="1" customWidth="1"/>
    <col min="10001" max="10010" width="5.33203125" style="7" bestFit="1" customWidth="1"/>
    <col min="10011" max="10011" width="5.6640625" style="7" bestFit="1" customWidth="1"/>
    <col min="10012" max="10012" width="6.6640625" style="7" bestFit="1" customWidth="1"/>
    <col min="10013" max="10240" width="11.5546875" style="7"/>
    <col min="10241" max="10241" width="27.109375" style="7" customWidth="1"/>
    <col min="10242" max="10255" width="5.33203125" style="7" bestFit="1" customWidth="1"/>
    <col min="10256" max="10256" width="5.88671875" style="7" bestFit="1" customWidth="1"/>
    <col min="10257" max="10266" width="5.33203125" style="7" bestFit="1" customWidth="1"/>
    <col min="10267" max="10267" width="5.6640625" style="7" bestFit="1" customWidth="1"/>
    <col min="10268" max="10268" width="6.6640625" style="7" bestFit="1" customWidth="1"/>
    <col min="10269" max="10496" width="11.5546875" style="7"/>
    <col min="10497" max="10497" width="27.109375" style="7" customWidth="1"/>
    <col min="10498" max="10511" width="5.33203125" style="7" bestFit="1" customWidth="1"/>
    <col min="10512" max="10512" width="5.88671875" style="7" bestFit="1" customWidth="1"/>
    <col min="10513" max="10522" width="5.33203125" style="7" bestFit="1" customWidth="1"/>
    <col min="10523" max="10523" width="5.6640625" style="7" bestFit="1" customWidth="1"/>
    <col min="10524" max="10524" width="6.6640625" style="7" bestFit="1" customWidth="1"/>
    <col min="10525" max="10752" width="11.5546875" style="7"/>
    <col min="10753" max="10753" width="27.109375" style="7" customWidth="1"/>
    <col min="10754" max="10767" width="5.33203125" style="7" bestFit="1" customWidth="1"/>
    <col min="10768" max="10768" width="5.88671875" style="7" bestFit="1" customWidth="1"/>
    <col min="10769" max="10778" width="5.33203125" style="7" bestFit="1" customWidth="1"/>
    <col min="10779" max="10779" width="5.6640625" style="7" bestFit="1" customWidth="1"/>
    <col min="10780" max="10780" width="6.6640625" style="7" bestFit="1" customWidth="1"/>
    <col min="10781" max="11008" width="11.5546875" style="7"/>
    <col min="11009" max="11009" width="27.109375" style="7" customWidth="1"/>
    <col min="11010" max="11023" width="5.33203125" style="7" bestFit="1" customWidth="1"/>
    <col min="11024" max="11024" width="5.88671875" style="7" bestFit="1" customWidth="1"/>
    <col min="11025" max="11034" width="5.33203125" style="7" bestFit="1" customWidth="1"/>
    <col min="11035" max="11035" width="5.6640625" style="7" bestFit="1" customWidth="1"/>
    <col min="11036" max="11036" width="6.6640625" style="7" bestFit="1" customWidth="1"/>
    <col min="11037" max="11264" width="11.5546875" style="7"/>
    <col min="11265" max="11265" width="27.109375" style="7" customWidth="1"/>
    <col min="11266" max="11279" width="5.33203125" style="7" bestFit="1" customWidth="1"/>
    <col min="11280" max="11280" width="5.88671875" style="7" bestFit="1" customWidth="1"/>
    <col min="11281" max="11290" width="5.33203125" style="7" bestFit="1" customWidth="1"/>
    <col min="11291" max="11291" width="5.6640625" style="7" bestFit="1" customWidth="1"/>
    <col min="11292" max="11292" width="6.6640625" style="7" bestFit="1" customWidth="1"/>
    <col min="11293" max="11520" width="11.5546875" style="7"/>
    <col min="11521" max="11521" width="27.109375" style="7" customWidth="1"/>
    <col min="11522" max="11535" width="5.33203125" style="7" bestFit="1" customWidth="1"/>
    <col min="11536" max="11536" width="5.88671875" style="7" bestFit="1" customWidth="1"/>
    <col min="11537" max="11546" width="5.33203125" style="7" bestFit="1" customWidth="1"/>
    <col min="11547" max="11547" width="5.6640625" style="7" bestFit="1" customWidth="1"/>
    <col min="11548" max="11548" width="6.6640625" style="7" bestFit="1" customWidth="1"/>
    <col min="11549" max="11776" width="11.5546875" style="7"/>
    <col min="11777" max="11777" width="27.109375" style="7" customWidth="1"/>
    <col min="11778" max="11791" width="5.33203125" style="7" bestFit="1" customWidth="1"/>
    <col min="11792" max="11792" width="5.88671875" style="7" bestFit="1" customWidth="1"/>
    <col min="11793" max="11802" width="5.33203125" style="7" bestFit="1" customWidth="1"/>
    <col min="11803" max="11803" width="5.6640625" style="7" bestFit="1" customWidth="1"/>
    <col min="11804" max="11804" width="6.6640625" style="7" bestFit="1" customWidth="1"/>
    <col min="11805" max="12032" width="11.5546875" style="7"/>
    <col min="12033" max="12033" width="27.109375" style="7" customWidth="1"/>
    <col min="12034" max="12047" width="5.33203125" style="7" bestFit="1" customWidth="1"/>
    <col min="12048" max="12048" width="5.88671875" style="7" bestFit="1" customWidth="1"/>
    <col min="12049" max="12058" width="5.33203125" style="7" bestFit="1" customWidth="1"/>
    <col min="12059" max="12059" width="5.6640625" style="7" bestFit="1" customWidth="1"/>
    <col min="12060" max="12060" width="6.6640625" style="7" bestFit="1" customWidth="1"/>
    <col min="12061" max="12288" width="11.5546875" style="7"/>
    <col min="12289" max="12289" width="27.109375" style="7" customWidth="1"/>
    <col min="12290" max="12303" width="5.33203125" style="7" bestFit="1" customWidth="1"/>
    <col min="12304" max="12304" width="5.88671875" style="7" bestFit="1" customWidth="1"/>
    <col min="12305" max="12314" width="5.33203125" style="7" bestFit="1" customWidth="1"/>
    <col min="12315" max="12315" width="5.6640625" style="7" bestFit="1" customWidth="1"/>
    <col min="12316" max="12316" width="6.6640625" style="7" bestFit="1" customWidth="1"/>
    <col min="12317" max="12544" width="11.5546875" style="7"/>
    <col min="12545" max="12545" width="27.109375" style="7" customWidth="1"/>
    <col min="12546" max="12559" width="5.33203125" style="7" bestFit="1" customWidth="1"/>
    <col min="12560" max="12560" width="5.88671875" style="7" bestFit="1" customWidth="1"/>
    <col min="12561" max="12570" width="5.33203125" style="7" bestFit="1" customWidth="1"/>
    <col min="12571" max="12571" width="5.6640625" style="7" bestFit="1" customWidth="1"/>
    <col min="12572" max="12572" width="6.6640625" style="7" bestFit="1" customWidth="1"/>
    <col min="12573" max="12800" width="11.5546875" style="7"/>
    <col min="12801" max="12801" width="27.109375" style="7" customWidth="1"/>
    <col min="12802" max="12815" width="5.33203125" style="7" bestFit="1" customWidth="1"/>
    <col min="12816" max="12816" width="5.88671875" style="7" bestFit="1" customWidth="1"/>
    <col min="12817" max="12826" width="5.33203125" style="7" bestFit="1" customWidth="1"/>
    <col min="12827" max="12827" width="5.6640625" style="7" bestFit="1" customWidth="1"/>
    <col min="12828" max="12828" width="6.6640625" style="7" bestFit="1" customWidth="1"/>
    <col min="12829" max="13056" width="11.5546875" style="7"/>
    <col min="13057" max="13057" width="27.109375" style="7" customWidth="1"/>
    <col min="13058" max="13071" width="5.33203125" style="7" bestFit="1" customWidth="1"/>
    <col min="13072" max="13072" width="5.88671875" style="7" bestFit="1" customWidth="1"/>
    <col min="13073" max="13082" width="5.33203125" style="7" bestFit="1" customWidth="1"/>
    <col min="13083" max="13083" width="5.6640625" style="7" bestFit="1" customWidth="1"/>
    <col min="13084" max="13084" width="6.6640625" style="7" bestFit="1" customWidth="1"/>
    <col min="13085" max="13312" width="11.5546875" style="7"/>
    <col min="13313" max="13313" width="27.109375" style="7" customWidth="1"/>
    <col min="13314" max="13327" width="5.33203125" style="7" bestFit="1" customWidth="1"/>
    <col min="13328" max="13328" width="5.88671875" style="7" bestFit="1" customWidth="1"/>
    <col min="13329" max="13338" width="5.33203125" style="7" bestFit="1" customWidth="1"/>
    <col min="13339" max="13339" width="5.6640625" style="7" bestFit="1" customWidth="1"/>
    <col min="13340" max="13340" width="6.6640625" style="7" bestFit="1" customWidth="1"/>
    <col min="13341" max="13568" width="11.5546875" style="7"/>
    <col min="13569" max="13569" width="27.109375" style="7" customWidth="1"/>
    <col min="13570" max="13583" width="5.33203125" style="7" bestFit="1" customWidth="1"/>
    <col min="13584" max="13584" width="5.88671875" style="7" bestFit="1" customWidth="1"/>
    <col min="13585" max="13594" width="5.33203125" style="7" bestFit="1" customWidth="1"/>
    <col min="13595" max="13595" width="5.6640625" style="7" bestFit="1" customWidth="1"/>
    <col min="13596" max="13596" width="6.6640625" style="7" bestFit="1" customWidth="1"/>
    <col min="13597" max="13824" width="11.5546875" style="7"/>
    <col min="13825" max="13825" width="27.109375" style="7" customWidth="1"/>
    <col min="13826" max="13839" width="5.33203125" style="7" bestFit="1" customWidth="1"/>
    <col min="13840" max="13840" width="5.88671875" style="7" bestFit="1" customWidth="1"/>
    <col min="13841" max="13850" width="5.33203125" style="7" bestFit="1" customWidth="1"/>
    <col min="13851" max="13851" width="5.6640625" style="7" bestFit="1" customWidth="1"/>
    <col min="13852" max="13852" width="6.6640625" style="7" bestFit="1" customWidth="1"/>
    <col min="13853" max="14080" width="11.5546875" style="7"/>
    <col min="14081" max="14081" width="27.109375" style="7" customWidth="1"/>
    <col min="14082" max="14095" width="5.33203125" style="7" bestFit="1" customWidth="1"/>
    <col min="14096" max="14096" width="5.88671875" style="7" bestFit="1" customWidth="1"/>
    <col min="14097" max="14106" width="5.33203125" style="7" bestFit="1" customWidth="1"/>
    <col min="14107" max="14107" width="5.6640625" style="7" bestFit="1" customWidth="1"/>
    <col min="14108" max="14108" width="6.6640625" style="7" bestFit="1" customWidth="1"/>
    <col min="14109" max="14336" width="11.5546875" style="7"/>
    <col min="14337" max="14337" width="27.109375" style="7" customWidth="1"/>
    <col min="14338" max="14351" width="5.33203125" style="7" bestFit="1" customWidth="1"/>
    <col min="14352" max="14352" width="5.88671875" style="7" bestFit="1" customWidth="1"/>
    <col min="14353" max="14362" width="5.33203125" style="7" bestFit="1" customWidth="1"/>
    <col min="14363" max="14363" width="5.6640625" style="7" bestFit="1" customWidth="1"/>
    <col min="14364" max="14364" width="6.6640625" style="7" bestFit="1" customWidth="1"/>
    <col min="14365" max="14592" width="11.5546875" style="7"/>
    <col min="14593" max="14593" width="27.109375" style="7" customWidth="1"/>
    <col min="14594" max="14607" width="5.33203125" style="7" bestFit="1" customWidth="1"/>
    <col min="14608" max="14608" width="5.88671875" style="7" bestFit="1" customWidth="1"/>
    <col min="14609" max="14618" width="5.33203125" style="7" bestFit="1" customWidth="1"/>
    <col min="14619" max="14619" width="5.6640625" style="7" bestFit="1" customWidth="1"/>
    <col min="14620" max="14620" width="6.6640625" style="7" bestFit="1" customWidth="1"/>
    <col min="14621" max="14848" width="11.5546875" style="7"/>
    <col min="14849" max="14849" width="27.109375" style="7" customWidth="1"/>
    <col min="14850" max="14863" width="5.33203125" style="7" bestFit="1" customWidth="1"/>
    <col min="14864" max="14864" width="5.88671875" style="7" bestFit="1" customWidth="1"/>
    <col min="14865" max="14874" width="5.33203125" style="7" bestFit="1" customWidth="1"/>
    <col min="14875" max="14875" width="5.6640625" style="7" bestFit="1" customWidth="1"/>
    <col min="14876" max="14876" width="6.6640625" style="7" bestFit="1" customWidth="1"/>
    <col min="14877" max="15104" width="11.5546875" style="7"/>
    <col min="15105" max="15105" width="27.109375" style="7" customWidth="1"/>
    <col min="15106" max="15119" width="5.33203125" style="7" bestFit="1" customWidth="1"/>
    <col min="15120" max="15120" width="5.88671875" style="7" bestFit="1" customWidth="1"/>
    <col min="15121" max="15130" width="5.33203125" style="7" bestFit="1" customWidth="1"/>
    <col min="15131" max="15131" width="5.6640625" style="7" bestFit="1" customWidth="1"/>
    <col min="15132" max="15132" width="6.6640625" style="7" bestFit="1" customWidth="1"/>
    <col min="15133" max="15360" width="11.5546875" style="7"/>
    <col min="15361" max="15361" width="27.109375" style="7" customWidth="1"/>
    <col min="15362" max="15375" width="5.33203125" style="7" bestFit="1" customWidth="1"/>
    <col min="15376" max="15376" width="5.88671875" style="7" bestFit="1" customWidth="1"/>
    <col min="15377" max="15386" width="5.33203125" style="7" bestFit="1" customWidth="1"/>
    <col min="15387" max="15387" width="5.6640625" style="7" bestFit="1" customWidth="1"/>
    <col min="15388" max="15388" width="6.6640625" style="7" bestFit="1" customWidth="1"/>
    <col min="15389" max="15616" width="11.5546875" style="7"/>
    <col min="15617" max="15617" width="27.109375" style="7" customWidth="1"/>
    <col min="15618" max="15631" width="5.33203125" style="7" bestFit="1" customWidth="1"/>
    <col min="15632" max="15632" width="5.88671875" style="7" bestFit="1" customWidth="1"/>
    <col min="15633" max="15642" width="5.33203125" style="7" bestFit="1" customWidth="1"/>
    <col min="15643" max="15643" width="5.6640625" style="7" bestFit="1" customWidth="1"/>
    <col min="15644" max="15644" width="6.6640625" style="7" bestFit="1" customWidth="1"/>
    <col min="15645" max="15872" width="11.5546875" style="7"/>
    <col min="15873" max="15873" width="27.109375" style="7" customWidth="1"/>
    <col min="15874" max="15887" width="5.33203125" style="7" bestFit="1" customWidth="1"/>
    <col min="15888" max="15888" width="5.88671875" style="7" bestFit="1" customWidth="1"/>
    <col min="15889" max="15898" width="5.33203125" style="7" bestFit="1" customWidth="1"/>
    <col min="15899" max="15899" width="5.6640625" style="7" bestFit="1" customWidth="1"/>
    <col min="15900" max="15900" width="6.6640625" style="7" bestFit="1" customWidth="1"/>
    <col min="15901" max="16128" width="11.5546875" style="7"/>
    <col min="16129" max="16129" width="27.109375" style="7" customWidth="1"/>
    <col min="16130" max="16143" width="5.33203125" style="7" bestFit="1" customWidth="1"/>
    <col min="16144" max="16144" width="5.88671875" style="7" bestFit="1" customWidth="1"/>
    <col min="16145" max="16154" width="5.33203125" style="7" bestFit="1" customWidth="1"/>
    <col min="16155" max="16155" width="5.6640625" style="7" bestFit="1" customWidth="1"/>
    <col min="16156" max="16156" width="6.6640625" style="7" bestFit="1" customWidth="1"/>
    <col min="16157" max="16384" width="11.5546875" style="7"/>
  </cols>
  <sheetData>
    <row r="1" spans="1:31" s="2" customFormat="1" ht="20.100000000000001" customHeight="1">
      <c r="A1" s="1401" t="s">
        <v>1230</v>
      </c>
      <c r="B1" s="1"/>
      <c r="C1" s="1"/>
      <c r="D1" s="1"/>
      <c r="E1" s="1"/>
      <c r="F1" s="1"/>
      <c r="G1" s="1"/>
      <c r="H1" s="1"/>
      <c r="I1" s="1"/>
      <c r="J1" s="1"/>
      <c r="K1" s="1"/>
      <c r="L1" s="1"/>
      <c r="M1" s="1"/>
      <c r="N1" s="1"/>
      <c r="O1" s="1"/>
      <c r="P1" s="1"/>
      <c r="Q1" s="1"/>
      <c r="R1" s="1"/>
      <c r="S1" s="1"/>
      <c r="T1" s="1"/>
      <c r="U1" s="1"/>
      <c r="V1" s="1"/>
      <c r="W1" s="1"/>
      <c r="X1" s="1"/>
      <c r="Y1" s="1"/>
      <c r="Z1" s="1"/>
      <c r="AA1" s="1"/>
      <c r="AB1" s="1"/>
    </row>
    <row r="2" spans="1:31"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c r="AB2" s="3"/>
    </row>
    <row r="3" spans="1:31" s="6" customFormat="1" ht="20.100000000000001" customHeight="1">
      <c r="A3" s="5">
        <v>45504</v>
      </c>
      <c r="B3" s="5"/>
      <c r="C3" s="5"/>
      <c r="D3" s="5"/>
      <c r="E3" s="5"/>
      <c r="F3" s="5"/>
      <c r="G3" s="5"/>
      <c r="H3" s="5"/>
      <c r="I3" s="5"/>
      <c r="J3" s="5"/>
      <c r="K3" s="5"/>
      <c r="L3" s="5"/>
      <c r="M3" s="5"/>
      <c r="N3" s="5"/>
      <c r="O3" s="5"/>
      <c r="P3" s="5"/>
      <c r="Q3" s="5"/>
      <c r="R3" s="5"/>
      <c r="S3" s="5"/>
      <c r="T3" s="5"/>
      <c r="U3" s="5"/>
      <c r="V3" s="5"/>
      <c r="W3" s="5"/>
      <c r="X3" s="5"/>
      <c r="Y3" s="5"/>
      <c r="Z3" s="5"/>
      <c r="AA3" s="5"/>
      <c r="AB3" s="5"/>
    </row>
    <row r="4" spans="1:31" ht="7.5" customHeight="1"/>
    <row r="5" spans="1:31" ht="7.5" customHeight="1" thickBot="1"/>
    <row r="6" spans="1:31"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c r="AB6" s="12" t="s">
        <v>28</v>
      </c>
      <c r="AC6" s="13"/>
      <c r="AD6" s="13"/>
      <c r="AE6" s="13"/>
    </row>
    <row r="7" spans="1:31" ht="3.75" customHeight="1">
      <c r="A7" s="14"/>
      <c r="B7" s="15"/>
      <c r="C7" s="15"/>
      <c r="D7" s="15"/>
      <c r="E7" s="15"/>
      <c r="F7" s="15"/>
      <c r="G7" s="15"/>
      <c r="H7" s="15"/>
      <c r="I7" s="15"/>
      <c r="J7" s="15"/>
      <c r="K7" s="15"/>
      <c r="L7" s="15"/>
      <c r="M7" s="15"/>
      <c r="N7" s="15"/>
      <c r="O7" s="15"/>
      <c r="P7" s="15"/>
      <c r="Q7" s="15"/>
      <c r="R7" s="15"/>
      <c r="S7" s="15"/>
      <c r="T7" s="15"/>
      <c r="U7" s="15"/>
      <c r="V7" s="15"/>
      <c r="W7" s="15"/>
      <c r="X7" s="15"/>
      <c r="Y7" s="15"/>
      <c r="Z7" s="15"/>
      <c r="AA7" s="16"/>
      <c r="AB7" s="17"/>
      <c r="AC7" s="13"/>
      <c r="AD7" s="13"/>
      <c r="AE7" s="13"/>
    </row>
    <row r="8" spans="1:31" ht="10.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9"/>
      <c r="AC8" s="13"/>
      <c r="AD8" s="13"/>
      <c r="AE8" s="13"/>
    </row>
    <row r="9" spans="1:31" s="24" customFormat="1" ht="20.100000000000001" customHeight="1">
      <c r="A9" s="20" t="s">
        <v>29</v>
      </c>
      <c r="B9" s="21">
        <v>1</v>
      </c>
      <c r="C9" s="21">
        <v>5</v>
      </c>
      <c r="D9" s="21">
        <v>3</v>
      </c>
      <c r="E9" s="21">
        <v>13</v>
      </c>
      <c r="F9" s="21">
        <v>1</v>
      </c>
      <c r="G9" s="21">
        <v>4</v>
      </c>
      <c r="H9" s="21">
        <v>12</v>
      </c>
      <c r="I9" s="21">
        <v>9</v>
      </c>
      <c r="J9" s="21">
        <v>0</v>
      </c>
      <c r="K9" s="21">
        <v>3</v>
      </c>
      <c r="L9" s="21">
        <v>4</v>
      </c>
      <c r="M9" s="21">
        <v>9</v>
      </c>
      <c r="N9" s="21">
        <v>11</v>
      </c>
      <c r="O9" s="21">
        <v>7</v>
      </c>
      <c r="P9" s="21">
        <v>182</v>
      </c>
      <c r="Q9" s="21">
        <v>4</v>
      </c>
      <c r="R9" s="21">
        <v>1</v>
      </c>
      <c r="S9" s="21">
        <v>2</v>
      </c>
      <c r="T9" s="21">
        <v>1</v>
      </c>
      <c r="U9" s="21">
        <v>9</v>
      </c>
      <c r="V9" s="21">
        <v>3</v>
      </c>
      <c r="W9" s="21">
        <v>6</v>
      </c>
      <c r="X9" s="21">
        <v>2</v>
      </c>
      <c r="Y9" s="21">
        <v>1</v>
      </c>
      <c r="Z9" s="21">
        <v>3</v>
      </c>
      <c r="AA9" s="21">
        <v>0</v>
      </c>
      <c r="AB9" s="22">
        <v>296</v>
      </c>
      <c r="AC9" s="23"/>
    </row>
    <row r="10" spans="1:31" s="24" customFormat="1" ht="20.100000000000001" customHeight="1">
      <c r="A10" s="20" t="s">
        <v>30</v>
      </c>
      <c r="B10" s="21">
        <v>0</v>
      </c>
      <c r="C10" s="21">
        <v>0</v>
      </c>
      <c r="D10" s="21">
        <v>0</v>
      </c>
      <c r="E10" s="21">
        <v>1</v>
      </c>
      <c r="F10" s="21">
        <v>0</v>
      </c>
      <c r="G10" s="21">
        <v>0</v>
      </c>
      <c r="H10" s="21">
        <v>0</v>
      </c>
      <c r="I10" s="21">
        <v>1</v>
      </c>
      <c r="J10" s="21">
        <v>0</v>
      </c>
      <c r="K10" s="21">
        <v>0</v>
      </c>
      <c r="L10" s="21">
        <v>1</v>
      </c>
      <c r="M10" s="21">
        <v>1</v>
      </c>
      <c r="N10" s="21">
        <v>1</v>
      </c>
      <c r="O10" s="21">
        <v>1</v>
      </c>
      <c r="P10" s="21">
        <v>11</v>
      </c>
      <c r="Q10" s="21">
        <v>1</v>
      </c>
      <c r="R10" s="21">
        <v>0</v>
      </c>
      <c r="S10" s="21">
        <v>0</v>
      </c>
      <c r="T10" s="21">
        <v>0</v>
      </c>
      <c r="U10" s="21">
        <v>2</v>
      </c>
      <c r="V10" s="21">
        <v>0</v>
      </c>
      <c r="W10" s="21">
        <v>0</v>
      </c>
      <c r="X10" s="21">
        <v>0</v>
      </c>
      <c r="Y10" s="21">
        <v>0</v>
      </c>
      <c r="Z10" s="21">
        <v>0</v>
      </c>
      <c r="AA10" s="21">
        <v>0</v>
      </c>
      <c r="AB10" s="22">
        <v>20</v>
      </c>
      <c r="AC10" s="23"/>
    </row>
    <row r="11" spans="1:31" s="24" customFormat="1" ht="27" customHeight="1">
      <c r="A11" s="25" t="s">
        <v>31</v>
      </c>
      <c r="B11" s="21">
        <v>3</v>
      </c>
      <c r="C11" s="21">
        <v>8</v>
      </c>
      <c r="D11" s="21">
        <v>2</v>
      </c>
      <c r="E11" s="21">
        <v>16</v>
      </c>
      <c r="F11" s="21">
        <v>2</v>
      </c>
      <c r="G11" s="21">
        <v>5</v>
      </c>
      <c r="H11" s="21">
        <v>8</v>
      </c>
      <c r="I11" s="21">
        <v>10</v>
      </c>
      <c r="J11" s="21">
        <v>1</v>
      </c>
      <c r="K11" s="21">
        <v>3</v>
      </c>
      <c r="L11" s="21">
        <v>8</v>
      </c>
      <c r="M11" s="21">
        <v>13</v>
      </c>
      <c r="N11" s="21">
        <v>12</v>
      </c>
      <c r="O11" s="21">
        <v>8</v>
      </c>
      <c r="P11" s="21">
        <v>166</v>
      </c>
      <c r="Q11" s="21">
        <v>4</v>
      </c>
      <c r="R11" s="21">
        <v>1</v>
      </c>
      <c r="S11" s="21">
        <v>5</v>
      </c>
      <c r="T11" s="21">
        <v>3</v>
      </c>
      <c r="U11" s="21">
        <v>11</v>
      </c>
      <c r="V11" s="21">
        <v>4</v>
      </c>
      <c r="W11" s="21">
        <v>6</v>
      </c>
      <c r="X11" s="21">
        <v>4</v>
      </c>
      <c r="Y11" s="21">
        <v>1</v>
      </c>
      <c r="Z11" s="21">
        <v>3</v>
      </c>
      <c r="AA11" s="21">
        <v>2</v>
      </c>
      <c r="AB11" s="22">
        <v>309</v>
      </c>
      <c r="AC11" s="23"/>
    </row>
    <row r="12" spans="1:31" s="24" customFormat="1" ht="20.100000000000001" customHeight="1">
      <c r="A12" s="26" t="s">
        <v>32</v>
      </c>
      <c r="B12" s="21">
        <v>0</v>
      </c>
      <c r="C12" s="21">
        <v>2</v>
      </c>
      <c r="D12" s="21">
        <v>0</v>
      </c>
      <c r="E12" s="21">
        <v>1</v>
      </c>
      <c r="F12" s="21">
        <v>0</v>
      </c>
      <c r="G12" s="21">
        <v>2</v>
      </c>
      <c r="H12" s="21">
        <v>1</v>
      </c>
      <c r="I12" s="21">
        <v>1</v>
      </c>
      <c r="J12" s="21">
        <v>0</v>
      </c>
      <c r="K12" s="21">
        <v>0</v>
      </c>
      <c r="L12" s="21">
        <v>2</v>
      </c>
      <c r="M12" s="21">
        <v>2</v>
      </c>
      <c r="N12" s="21">
        <v>1</v>
      </c>
      <c r="O12" s="21">
        <v>1</v>
      </c>
      <c r="P12" s="21">
        <v>19</v>
      </c>
      <c r="Q12" s="21">
        <v>1</v>
      </c>
      <c r="R12" s="21">
        <v>0</v>
      </c>
      <c r="S12" s="21">
        <v>0</v>
      </c>
      <c r="T12" s="21">
        <v>0</v>
      </c>
      <c r="U12" s="21">
        <v>2</v>
      </c>
      <c r="V12" s="21">
        <v>2</v>
      </c>
      <c r="W12" s="21">
        <v>1</v>
      </c>
      <c r="X12" s="21">
        <v>1</v>
      </c>
      <c r="Y12" s="21">
        <v>1</v>
      </c>
      <c r="Z12" s="21">
        <v>1</v>
      </c>
      <c r="AA12" s="21">
        <v>0</v>
      </c>
      <c r="AB12" s="22">
        <v>41</v>
      </c>
      <c r="AC12" s="23"/>
    </row>
    <row r="13" spans="1:31" s="24" customFormat="1" ht="20.100000000000001" customHeight="1">
      <c r="A13" s="26" t="s">
        <v>33</v>
      </c>
      <c r="B13" s="21">
        <v>0</v>
      </c>
      <c r="C13" s="21">
        <v>1</v>
      </c>
      <c r="D13" s="21">
        <v>0</v>
      </c>
      <c r="E13" s="21">
        <v>2</v>
      </c>
      <c r="F13" s="21">
        <v>0</v>
      </c>
      <c r="G13" s="21">
        <v>1</v>
      </c>
      <c r="H13" s="21">
        <v>2</v>
      </c>
      <c r="I13" s="21">
        <v>2</v>
      </c>
      <c r="J13" s="21">
        <v>0</v>
      </c>
      <c r="K13" s="21">
        <v>0</v>
      </c>
      <c r="L13" s="21">
        <v>3</v>
      </c>
      <c r="M13" s="21">
        <v>1</v>
      </c>
      <c r="N13" s="21">
        <v>2</v>
      </c>
      <c r="O13" s="21">
        <v>2</v>
      </c>
      <c r="P13" s="21">
        <v>38</v>
      </c>
      <c r="Q13" s="21">
        <v>1</v>
      </c>
      <c r="R13" s="21">
        <v>0</v>
      </c>
      <c r="S13" s="21">
        <v>0</v>
      </c>
      <c r="T13" s="21">
        <v>0</v>
      </c>
      <c r="U13" s="21">
        <v>3</v>
      </c>
      <c r="V13" s="21">
        <v>1</v>
      </c>
      <c r="W13" s="21">
        <v>1</v>
      </c>
      <c r="X13" s="21">
        <v>1</v>
      </c>
      <c r="Y13" s="21">
        <v>0</v>
      </c>
      <c r="Z13" s="21">
        <v>1</v>
      </c>
      <c r="AA13" s="21">
        <v>0</v>
      </c>
      <c r="AB13" s="22">
        <v>62</v>
      </c>
      <c r="AC13" s="23"/>
    </row>
    <row r="14" spans="1:31" s="24" customFormat="1" ht="20.100000000000001" customHeight="1">
      <c r="A14" s="24" t="s">
        <v>34</v>
      </c>
      <c r="B14" s="21">
        <v>0</v>
      </c>
      <c r="C14" s="21">
        <v>2</v>
      </c>
      <c r="D14" s="21">
        <v>1</v>
      </c>
      <c r="E14" s="21">
        <v>7</v>
      </c>
      <c r="F14" s="21">
        <v>0</v>
      </c>
      <c r="G14" s="21">
        <v>4</v>
      </c>
      <c r="H14" s="21">
        <v>6</v>
      </c>
      <c r="I14" s="21">
        <v>4</v>
      </c>
      <c r="J14" s="21">
        <v>0</v>
      </c>
      <c r="K14" s="21">
        <v>2</v>
      </c>
      <c r="L14" s="21">
        <v>3</v>
      </c>
      <c r="M14" s="21">
        <v>4</v>
      </c>
      <c r="N14" s="21">
        <v>6</v>
      </c>
      <c r="O14" s="21">
        <v>3</v>
      </c>
      <c r="P14" s="21">
        <v>99</v>
      </c>
      <c r="Q14" s="21">
        <v>1</v>
      </c>
      <c r="R14" s="21">
        <v>1</v>
      </c>
      <c r="S14" s="21">
        <v>2</v>
      </c>
      <c r="T14" s="21">
        <v>1</v>
      </c>
      <c r="U14" s="21">
        <v>6</v>
      </c>
      <c r="V14" s="21">
        <v>2</v>
      </c>
      <c r="W14" s="21">
        <v>2</v>
      </c>
      <c r="X14" s="21">
        <v>2</v>
      </c>
      <c r="Y14" s="21">
        <v>1</v>
      </c>
      <c r="Z14" s="21">
        <v>1</v>
      </c>
      <c r="AA14" s="21">
        <v>0</v>
      </c>
      <c r="AB14" s="22">
        <v>160</v>
      </c>
      <c r="AC14" s="23"/>
    </row>
    <row r="15" spans="1:31" s="24" customFormat="1" ht="20.100000000000001" customHeight="1">
      <c r="A15" s="24" t="s">
        <v>35</v>
      </c>
      <c r="B15" s="21">
        <v>0</v>
      </c>
      <c r="C15" s="21">
        <v>0</v>
      </c>
      <c r="D15" s="21">
        <v>0</v>
      </c>
      <c r="E15" s="21">
        <v>0</v>
      </c>
      <c r="F15" s="21">
        <v>0</v>
      </c>
      <c r="G15" s="21">
        <v>0</v>
      </c>
      <c r="H15" s="21">
        <v>0</v>
      </c>
      <c r="I15" s="21">
        <v>0</v>
      </c>
      <c r="J15" s="21">
        <v>0</v>
      </c>
      <c r="K15" s="21">
        <v>0</v>
      </c>
      <c r="L15" s="21">
        <v>0</v>
      </c>
      <c r="M15" s="21">
        <v>0</v>
      </c>
      <c r="N15" s="21">
        <v>0</v>
      </c>
      <c r="O15" s="21">
        <v>0</v>
      </c>
      <c r="P15" s="21">
        <v>1</v>
      </c>
      <c r="Q15" s="21">
        <v>0</v>
      </c>
      <c r="R15" s="21">
        <v>0</v>
      </c>
      <c r="S15" s="21">
        <v>0</v>
      </c>
      <c r="T15" s="21">
        <v>0</v>
      </c>
      <c r="U15" s="21">
        <v>0</v>
      </c>
      <c r="V15" s="21">
        <v>0</v>
      </c>
      <c r="W15" s="21">
        <v>0</v>
      </c>
      <c r="X15" s="21">
        <v>0</v>
      </c>
      <c r="Y15" s="21">
        <v>0</v>
      </c>
      <c r="Z15" s="21">
        <v>0</v>
      </c>
      <c r="AA15" s="21">
        <v>0</v>
      </c>
      <c r="AB15" s="22">
        <v>1</v>
      </c>
      <c r="AC15" s="23"/>
    </row>
    <row r="16" spans="1:31" s="24" customFormat="1" ht="20.100000000000001" customHeight="1">
      <c r="A16" s="24" t="s">
        <v>36</v>
      </c>
      <c r="B16" s="21">
        <v>0</v>
      </c>
      <c r="C16" s="21">
        <v>3</v>
      </c>
      <c r="D16" s="21">
        <v>2</v>
      </c>
      <c r="E16" s="21">
        <v>6</v>
      </c>
      <c r="F16" s="21">
        <v>1</v>
      </c>
      <c r="G16" s="21">
        <v>2</v>
      </c>
      <c r="H16" s="21">
        <v>6</v>
      </c>
      <c r="I16" s="21">
        <v>3</v>
      </c>
      <c r="J16" s="21">
        <v>0</v>
      </c>
      <c r="K16" s="21">
        <v>1</v>
      </c>
      <c r="L16" s="21">
        <v>7</v>
      </c>
      <c r="M16" s="21">
        <v>4</v>
      </c>
      <c r="N16" s="21">
        <v>6</v>
      </c>
      <c r="O16" s="21">
        <v>3</v>
      </c>
      <c r="P16" s="21">
        <v>82</v>
      </c>
      <c r="Q16" s="21">
        <v>2</v>
      </c>
      <c r="R16" s="21">
        <v>1</v>
      </c>
      <c r="S16" s="21">
        <v>2</v>
      </c>
      <c r="T16" s="21">
        <v>1</v>
      </c>
      <c r="U16" s="21">
        <v>7</v>
      </c>
      <c r="V16" s="21">
        <v>3</v>
      </c>
      <c r="W16" s="21">
        <v>2</v>
      </c>
      <c r="X16" s="21">
        <v>2</v>
      </c>
      <c r="Y16" s="21">
        <v>1</v>
      </c>
      <c r="Z16" s="21">
        <v>2</v>
      </c>
      <c r="AA16" s="21">
        <v>0</v>
      </c>
      <c r="AB16" s="22">
        <v>149</v>
      </c>
      <c r="AC16" s="23"/>
    </row>
    <row r="17" spans="1:31" s="24" customFormat="1" ht="20.100000000000001" customHeight="1">
      <c r="A17" s="24" t="s">
        <v>37</v>
      </c>
      <c r="B17" s="21">
        <v>4</v>
      </c>
      <c r="C17" s="21">
        <v>17</v>
      </c>
      <c r="D17" s="21">
        <v>4</v>
      </c>
      <c r="E17" s="21">
        <v>22</v>
      </c>
      <c r="F17" s="21">
        <v>5</v>
      </c>
      <c r="G17" s="21">
        <v>18</v>
      </c>
      <c r="H17" s="21">
        <v>7</v>
      </c>
      <c r="I17" s="21">
        <v>19</v>
      </c>
      <c r="J17" s="21">
        <v>3</v>
      </c>
      <c r="K17" s="21">
        <v>5</v>
      </c>
      <c r="L17" s="21">
        <v>5</v>
      </c>
      <c r="M17" s="21">
        <v>12</v>
      </c>
      <c r="N17" s="21">
        <v>13</v>
      </c>
      <c r="O17" s="21">
        <v>15</v>
      </c>
      <c r="P17" s="21">
        <v>73</v>
      </c>
      <c r="Q17" s="21">
        <v>1</v>
      </c>
      <c r="R17" s="21">
        <v>1</v>
      </c>
      <c r="S17" s="21">
        <v>3</v>
      </c>
      <c r="T17" s="21">
        <v>3</v>
      </c>
      <c r="U17" s="21">
        <v>22</v>
      </c>
      <c r="V17" s="21">
        <v>18</v>
      </c>
      <c r="W17" s="21">
        <v>8</v>
      </c>
      <c r="X17" s="21">
        <v>4</v>
      </c>
      <c r="Y17" s="21">
        <v>3</v>
      </c>
      <c r="Z17" s="21">
        <v>2</v>
      </c>
      <c r="AA17" s="21">
        <v>0</v>
      </c>
      <c r="AB17" s="22">
        <v>287</v>
      </c>
      <c r="AC17" s="23"/>
    </row>
    <row r="18" spans="1:31" s="24" customFormat="1" ht="20.100000000000001" customHeight="1">
      <c r="A18" s="24" t="s">
        <v>38</v>
      </c>
      <c r="B18" s="21">
        <v>0</v>
      </c>
      <c r="C18" s="21">
        <v>0</v>
      </c>
      <c r="D18" s="21">
        <v>0</v>
      </c>
      <c r="E18" s="21">
        <v>1</v>
      </c>
      <c r="F18" s="21">
        <v>0</v>
      </c>
      <c r="G18" s="21">
        <v>0</v>
      </c>
      <c r="H18" s="21">
        <v>0</v>
      </c>
      <c r="I18" s="21">
        <v>0</v>
      </c>
      <c r="J18" s="21">
        <v>0</v>
      </c>
      <c r="K18" s="21">
        <v>0</v>
      </c>
      <c r="L18" s="21">
        <v>0</v>
      </c>
      <c r="M18" s="21">
        <v>0</v>
      </c>
      <c r="N18" s="21">
        <v>1</v>
      </c>
      <c r="O18" s="21">
        <v>1</v>
      </c>
      <c r="P18" s="21">
        <v>7</v>
      </c>
      <c r="Q18" s="21">
        <v>0</v>
      </c>
      <c r="R18" s="21">
        <v>0</v>
      </c>
      <c r="S18" s="21">
        <v>0</v>
      </c>
      <c r="T18" s="21">
        <v>0</v>
      </c>
      <c r="U18" s="21">
        <v>1</v>
      </c>
      <c r="V18" s="21">
        <v>0</v>
      </c>
      <c r="W18" s="21">
        <v>0</v>
      </c>
      <c r="X18" s="21">
        <v>0</v>
      </c>
      <c r="Y18" s="21">
        <v>0</v>
      </c>
      <c r="Z18" s="21">
        <v>0</v>
      </c>
      <c r="AA18" s="21">
        <v>0</v>
      </c>
      <c r="AB18" s="22">
        <v>11</v>
      </c>
      <c r="AC18" s="23"/>
    </row>
    <row r="19" spans="1:31" s="24" customFormat="1" ht="20.100000000000001" customHeight="1">
      <c r="A19" s="24" t="s">
        <v>39</v>
      </c>
      <c r="B19" s="21">
        <v>0</v>
      </c>
      <c r="C19" s="21">
        <v>1</v>
      </c>
      <c r="D19" s="21">
        <v>0</v>
      </c>
      <c r="E19" s="21">
        <v>3</v>
      </c>
      <c r="F19" s="21">
        <v>0</v>
      </c>
      <c r="G19" s="21">
        <v>1</v>
      </c>
      <c r="H19" s="21">
        <v>2</v>
      </c>
      <c r="I19" s="21">
        <v>1</v>
      </c>
      <c r="J19" s="21">
        <v>0</v>
      </c>
      <c r="K19" s="21">
        <v>1</v>
      </c>
      <c r="L19" s="21">
        <v>2</v>
      </c>
      <c r="M19" s="21">
        <v>1</v>
      </c>
      <c r="N19" s="21">
        <v>4</v>
      </c>
      <c r="O19" s="21">
        <v>1</v>
      </c>
      <c r="P19" s="21">
        <v>28</v>
      </c>
      <c r="Q19" s="21">
        <v>1</v>
      </c>
      <c r="R19" s="21">
        <v>0</v>
      </c>
      <c r="S19" s="21">
        <v>0</v>
      </c>
      <c r="T19" s="21">
        <v>0</v>
      </c>
      <c r="U19" s="21">
        <v>4</v>
      </c>
      <c r="V19" s="21">
        <v>0</v>
      </c>
      <c r="W19" s="21">
        <v>0</v>
      </c>
      <c r="X19" s="21">
        <v>1</v>
      </c>
      <c r="Y19" s="21">
        <v>0</v>
      </c>
      <c r="Z19" s="21">
        <v>1</v>
      </c>
      <c r="AA19" s="21">
        <v>0</v>
      </c>
      <c r="AB19" s="22">
        <v>52</v>
      </c>
      <c r="AC19" s="23"/>
    </row>
    <row r="20" spans="1:31" s="24" customFormat="1" ht="20.100000000000001" customHeight="1">
      <c r="A20" s="24" t="s">
        <v>40</v>
      </c>
      <c r="B20" s="21">
        <v>0</v>
      </c>
      <c r="C20" s="21">
        <v>0</v>
      </c>
      <c r="D20" s="21">
        <v>0</v>
      </c>
      <c r="E20" s="21">
        <v>0</v>
      </c>
      <c r="F20" s="21">
        <v>0</v>
      </c>
      <c r="G20" s="21">
        <v>0</v>
      </c>
      <c r="H20" s="21">
        <v>0</v>
      </c>
      <c r="I20" s="21">
        <v>0</v>
      </c>
      <c r="J20" s="21">
        <v>0</v>
      </c>
      <c r="K20" s="21">
        <v>0</v>
      </c>
      <c r="L20" s="21">
        <v>0</v>
      </c>
      <c r="M20" s="21">
        <v>0</v>
      </c>
      <c r="N20" s="21">
        <v>0</v>
      </c>
      <c r="O20" s="21">
        <v>0</v>
      </c>
      <c r="P20" s="21">
        <v>1</v>
      </c>
      <c r="Q20" s="21">
        <v>0</v>
      </c>
      <c r="R20" s="21">
        <v>0</v>
      </c>
      <c r="S20" s="21">
        <v>0</v>
      </c>
      <c r="T20" s="21">
        <v>0</v>
      </c>
      <c r="U20" s="21">
        <v>0</v>
      </c>
      <c r="V20" s="21">
        <v>0</v>
      </c>
      <c r="W20" s="21">
        <v>0</v>
      </c>
      <c r="X20" s="21">
        <v>0</v>
      </c>
      <c r="Y20" s="21">
        <v>0</v>
      </c>
      <c r="Z20" s="21">
        <v>0</v>
      </c>
      <c r="AA20" s="21">
        <v>0</v>
      </c>
      <c r="AB20" s="22">
        <v>1</v>
      </c>
      <c r="AC20" s="23"/>
    </row>
    <row r="21" spans="1:31" s="24" customFormat="1" ht="20.100000000000001" customHeight="1">
      <c r="A21" s="24" t="s">
        <v>41</v>
      </c>
      <c r="B21" s="21">
        <v>0</v>
      </c>
      <c r="C21" s="21">
        <v>1</v>
      </c>
      <c r="D21" s="21">
        <v>0</v>
      </c>
      <c r="E21" s="21">
        <v>2</v>
      </c>
      <c r="F21" s="21">
        <v>0</v>
      </c>
      <c r="G21" s="21">
        <v>1</v>
      </c>
      <c r="H21" s="21">
        <v>1</v>
      </c>
      <c r="I21" s="21">
        <v>0</v>
      </c>
      <c r="J21" s="21">
        <v>0</v>
      </c>
      <c r="K21" s="21">
        <v>0</v>
      </c>
      <c r="L21" s="21">
        <v>1</v>
      </c>
      <c r="M21" s="21">
        <v>1</v>
      </c>
      <c r="N21" s="21">
        <v>2</v>
      </c>
      <c r="O21" s="21">
        <v>2</v>
      </c>
      <c r="P21" s="21">
        <v>17</v>
      </c>
      <c r="Q21" s="21">
        <v>1</v>
      </c>
      <c r="R21" s="21">
        <v>0</v>
      </c>
      <c r="S21" s="21">
        <v>0</v>
      </c>
      <c r="T21" s="21">
        <v>0</v>
      </c>
      <c r="U21" s="21">
        <v>1</v>
      </c>
      <c r="V21" s="21">
        <v>1</v>
      </c>
      <c r="W21" s="21">
        <v>0</v>
      </c>
      <c r="X21" s="21">
        <v>0</v>
      </c>
      <c r="Y21" s="21">
        <v>0</v>
      </c>
      <c r="Z21" s="21">
        <v>1</v>
      </c>
      <c r="AA21" s="21">
        <v>0</v>
      </c>
      <c r="AB21" s="22">
        <v>32</v>
      </c>
      <c r="AC21" s="23"/>
    </row>
    <row r="22" spans="1:31" s="24" customFormat="1" ht="20.100000000000001" customHeight="1">
      <c r="A22" s="27" t="s">
        <v>42</v>
      </c>
      <c r="B22" s="21">
        <v>0</v>
      </c>
      <c r="C22" s="21">
        <v>2</v>
      </c>
      <c r="D22" s="21">
        <v>0</v>
      </c>
      <c r="E22" s="21">
        <v>2</v>
      </c>
      <c r="F22" s="21">
        <v>0</v>
      </c>
      <c r="G22" s="21">
        <v>1</v>
      </c>
      <c r="H22" s="21">
        <v>1</v>
      </c>
      <c r="I22" s="21">
        <v>1</v>
      </c>
      <c r="J22" s="21">
        <v>0</v>
      </c>
      <c r="K22" s="21">
        <v>1</v>
      </c>
      <c r="L22" s="21">
        <v>3</v>
      </c>
      <c r="M22" s="21">
        <v>1</v>
      </c>
      <c r="N22" s="21">
        <v>2</v>
      </c>
      <c r="O22" s="21">
        <v>2</v>
      </c>
      <c r="P22" s="21">
        <v>18</v>
      </c>
      <c r="Q22" s="21">
        <v>1</v>
      </c>
      <c r="R22" s="21">
        <v>0</v>
      </c>
      <c r="S22" s="21">
        <v>0</v>
      </c>
      <c r="T22" s="21">
        <v>0</v>
      </c>
      <c r="U22" s="21">
        <v>3</v>
      </c>
      <c r="V22" s="21">
        <v>1</v>
      </c>
      <c r="W22" s="21">
        <v>1</v>
      </c>
      <c r="X22" s="21">
        <v>1</v>
      </c>
      <c r="Y22" s="21">
        <v>0</v>
      </c>
      <c r="Z22" s="21">
        <v>1</v>
      </c>
      <c r="AA22" s="21">
        <v>0</v>
      </c>
      <c r="AB22" s="22">
        <v>42</v>
      </c>
      <c r="AC22" s="23"/>
    </row>
    <row r="23" spans="1:31" s="24" customFormat="1" ht="20.100000000000001" customHeight="1">
      <c r="A23" s="26" t="s">
        <v>43</v>
      </c>
      <c r="B23" s="21">
        <v>0</v>
      </c>
      <c r="C23" s="21">
        <v>0</v>
      </c>
      <c r="D23" s="21">
        <v>0</v>
      </c>
      <c r="E23" s="21">
        <v>0</v>
      </c>
      <c r="F23" s="21">
        <v>0</v>
      </c>
      <c r="G23" s="21">
        <v>0</v>
      </c>
      <c r="H23" s="21">
        <v>0</v>
      </c>
      <c r="I23" s="21">
        <v>0</v>
      </c>
      <c r="J23" s="21">
        <v>0</v>
      </c>
      <c r="K23" s="21">
        <v>0</v>
      </c>
      <c r="L23" s="21">
        <v>0</v>
      </c>
      <c r="M23" s="21">
        <v>0</v>
      </c>
      <c r="N23" s="21">
        <v>0</v>
      </c>
      <c r="O23" s="21">
        <v>0</v>
      </c>
      <c r="P23" s="21">
        <v>1</v>
      </c>
      <c r="Q23" s="21">
        <v>0</v>
      </c>
      <c r="R23" s="21">
        <v>0</v>
      </c>
      <c r="S23" s="21">
        <v>0</v>
      </c>
      <c r="T23" s="21">
        <v>0</v>
      </c>
      <c r="U23" s="21">
        <v>0</v>
      </c>
      <c r="V23" s="21">
        <v>0</v>
      </c>
      <c r="W23" s="21">
        <v>0</v>
      </c>
      <c r="X23" s="21">
        <v>0</v>
      </c>
      <c r="Y23" s="21">
        <v>0</v>
      </c>
      <c r="Z23" s="21">
        <v>0</v>
      </c>
      <c r="AA23" s="21">
        <v>0</v>
      </c>
      <c r="AB23" s="22">
        <v>1</v>
      </c>
      <c r="AC23" s="23"/>
    </row>
    <row r="24" spans="1:31" s="24" customFormat="1" ht="20.100000000000001" customHeight="1">
      <c r="A24" s="26" t="s">
        <v>44</v>
      </c>
      <c r="B24" s="21">
        <v>0</v>
      </c>
      <c r="C24" s="21">
        <v>0</v>
      </c>
      <c r="D24" s="21">
        <v>0</v>
      </c>
      <c r="E24" s="21">
        <v>0</v>
      </c>
      <c r="F24" s="21">
        <v>0</v>
      </c>
      <c r="G24" s="21">
        <v>0</v>
      </c>
      <c r="H24" s="21">
        <v>0</v>
      </c>
      <c r="I24" s="21">
        <v>0</v>
      </c>
      <c r="J24" s="21">
        <v>0</v>
      </c>
      <c r="K24" s="21">
        <v>0</v>
      </c>
      <c r="L24" s="21">
        <v>0</v>
      </c>
      <c r="M24" s="21">
        <v>0</v>
      </c>
      <c r="N24" s="21">
        <v>0</v>
      </c>
      <c r="O24" s="21">
        <v>0</v>
      </c>
      <c r="P24" s="21">
        <v>1</v>
      </c>
      <c r="Q24" s="21">
        <v>0</v>
      </c>
      <c r="R24" s="21">
        <v>0</v>
      </c>
      <c r="S24" s="21">
        <v>0</v>
      </c>
      <c r="T24" s="21">
        <v>0</v>
      </c>
      <c r="U24" s="21">
        <v>0</v>
      </c>
      <c r="V24" s="21">
        <v>0</v>
      </c>
      <c r="W24" s="21">
        <v>0</v>
      </c>
      <c r="X24" s="21">
        <v>0</v>
      </c>
      <c r="Y24" s="21">
        <v>0</v>
      </c>
      <c r="Z24" s="21">
        <v>0</v>
      </c>
      <c r="AA24" s="21">
        <v>0</v>
      </c>
      <c r="AB24" s="22">
        <v>1</v>
      </c>
      <c r="AC24" s="23"/>
    </row>
    <row r="25" spans="1:31" s="24" customFormat="1" ht="20.100000000000001" customHeight="1">
      <c r="A25" s="26" t="s">
        <v>45</v>
      </c>
      <c r="B25" s="21">
        <v>0</v>
      </c>
      <c r="C25" s="21">
        <v>0</v>
      </c>
      <c r="D25" s="21">
        <v>0</v>
      </c>
      <c r="E25" s="21">
        <v>0</v>
      </c>
      <c r="F25" s="21">
        <v>0</v>
      </c>
      <c r="G25" s="21">
        <v>0</v>
      </c>
      <c r="H25" s="21">
        <v>0</v>
      </c>
      <c r="I25" s="21">
        <v>0</v>
      </c>
      <c r="J25" s="21">
        <v>0</v>
      </c>
      <c r="K25" s="21">
        <v>0</v>
      </c>
      <c r="L25" s="21">
        <v>0</v>
      </c>
      <c r="M25" s="21">
        <v>0</v>
      </c>
      <c r="N25" s="21">
        <v>0</v>
      </c>
      <c r="O25" s="21">
        <v>0</v>
      </c>
      <c r="P25" s="21">
        <v>1</v>
      </c>
      <c r="Q25" s="21">
        <v>0</v>
      </c>
      <c r="R25" s="21">
        <v>0</v>
      </c>
      <c r="S25" s="21">
        <v>0</v>
      </c>
      <c r="T25" s="21">
        <v>0</v>
      </c>
      <c r="U25" s="21">
        <v>0</v>
      </c>
      <c r="V25" s="21">
        <v>0</v>
      </c>
      <c r="W25" s="21">
        <v>0</v>
      </c>
      <c r="X25" s="21">
        <v>0</v>
      </c>
      <c r="Y25" s="21">
        <v>0</v>
      </c>
      <c r="Z25" s="21">
        <v>0</v>
      </c>
      <c r="AA25" s="21">
        <v>0</v>
      </c>
      <c r="AB25" s="22">
        <v>1</v>
      </c>
      <c r="AC25" s="23"/>
    </row>
    <row r="26" spans="1:31" s="18" customFormat="1" ht="22.5" customHeight="1">
      <c r="A26" s="19" t="s">
        <v>46</v>
      </c>
      <c r="B26" s="22">
        <v>8</v>
      </c>
      <c r="C26" s="22">
        <v>42</v>
      </c>
      <c r="D26" s="22">
        <v>12</v>
      </c>
      <c r="E26" s="22">
        <v>76</v>
      </c>
      <c r="F26" s="22">
        <v>9</v>
      </c>
      <c r="G26" s="22">
        <v>39</v>
      </c>
      <c r="H26" s="22">
        <v>46</v>
      </c>
      <c r="I26" s="22">
        <v>51</v>
      </c>
      <c r="J26" s="22">
        <v>4</v>
      </c>
      <c r="K26" s="22">
        <v>16</v>
      </c>
      <c r="L26" s="22">
        <v>39</v>
      </c>
      <c r="M26" s="22">
        <v>49</v>
      </c>
      <c r="N26" s="22">
        <v>61</v>
      </c>
      <c r="O26" s="22">
        <v>46</v>
      </c>
      <c r="P26" s="22">
        <v>745</v>
      </c>
      <c r="Q26" s="22">
        <v>18</v>
      </c>
      <c r="R26" s="22">
        <v>5</v>
      </c>
      <c r="S26" s="22">
        <v>14</v>
      </c>
      <c r="T26" s="22">
        <v>9</v>
      </c>
      <c r="U26" s="22">
        <v>71</v>
      </c>
      <c r="V26" s="22">
        <v>35</v>
      </c>
      <c r="W26" s="22">
        <v>27</v>
      </c>
      <c r="X26" s="22">
        <v>18</v>
      </c>
      <c r="Y26" s="22">
        <v>8</v>
      </c>
      <c r="Z26" s="22">
        <v>16</v>
      </c>
      <c r="AA26" s="22">
        <v>2</v>
      </c>
      <c r="AB26" s="22">
        <v>1466</v>
      </c>
      <c r="AC26" s="23"/>
    </row>
    <row r="27" spans="1:31" ht="6" customHeight="1" thickBo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9"/>
      <c r="AC27" s="13"/>
      <c r="AD27" s="13"/>
      <c r="AE27" s="13"/>
    </row>
    <row r="28" spans="1:31" s="32" customFormat="1" ht="12" customHeight="1">
      <c r="A28" s="30" t="s">
        <v>47</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
      <c r="AD28" s="31"/>
      <c r="AE28" s="31"/>
    </row>
    <row r="29" spans="1:31" ht="13.8">
      <c r="A29" s="33"/>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9"/>
      <c r="AC29" s="13"/>
      <c r="AD29" s="13"/>
      <c r="AE29" s="13"/>
    </row>
    <row r="30" spans="1:31" ht="13.8">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34"/>
      <c r="AA30" s="18"/>
      <c r="AB30" s="19"/>
      <c r="AC30" s="13"/>
      <c r="AD30" s="13"/>
      <c r="AE30" s="13"/>
    </row>
    <row r="31" spans="1:31" ht="13.8">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34"/>
      <c r="AA31" s="18"/>
      <c r="AB31" s="19"/>
      <c r="AC31" s="13"/>
      <c r="AD31" s="13"/>
      <c r="AE31" s="13"/>
    </row>
    <row r="32" spans="1:31" ht="13.8">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34"/>
      <c r="AA32" s="18"/>
      <c r="AB32" s="19"/>
      <c r="AC32" s="13"/>
      <c r="AD32" s="13"/>
      <c r="AE32" s="13"/>
    </row>
    <row r="33" spans="1:28">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4"/>
      <c r="AA33" s="35"/>
      <c r="AB33" s="36"/>
    </row>
    <row r="34" spans="1:28">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4"/>
      <c r="AA34" s="35"/>
      <c r="AB34" s="36"/>
    </row>
    <row r="35" spans="1:28">
      <c r="Z35" s="34"/>
    </row>
    <row r="36" spans="1:28">
      <c r="Z36" s="34"/>
    </row>
    <row r="37" spans="1:28">
      <c r="Z37" s="34"/>
    </row>
    <row r="38" spans="1:28">
      <c r="Z38" s="34"/>
    </row>
    <row r="39" spans="1:28">
      <c r="Z39" s="34"/>
    </row>
    <row r="40" spans="1:28">
      <c r="Z40" s="34"/>
    </row>
    <row r="41" spans="1:28">
      <c r="Z41" s="34"/>
    </row>
    <row r="42" spans="1:28">
      <c r="Z42" s="34"/>
    </row>
    <row r="43" spans="1:28">
      <c r="Z43" s="34"/>
    </row>
    <row r="44" spans="1:28">
      <c r="Z44" s="37"/>
    </row>
  </sheetData>
  <mergeCells count="2">
    <mergeCell ref="A2:AB2"/>
    <mergeCell ref="A3:AB3"/>
  </mergeCells>
  <hyperlinks>
    <hyperlink ref="A1" location="Índice!A1" display="Volver al Índice" xr:uid="{238E0A8B-3D08-4C6F-9417-94F7B555DD4E}"/>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D66C5-E41F-4931-B8D5-A2E5FF14EC8F}">
  <dimension ref="A1:AW32"/>
  <sheetViews>
    <sheetView showGridLines="0" topLeftCell="X1" zoomScaleNormal="100" workbookViewId="0"/>
  </sheetViews>
  <sheetFormatPr baseColWidth="10" defaultRowHeight="13.2"/>
  <cols>
    <col min="1" max="1" width="17.6640625" style="7" customWidth="1"/>
    <col min="2" max="2" width="4.109375" style="7" bestFit="1" customWidth="1"/>
    <col min="3" max="3" width="3.33203125" style="7" bestFit="1" customWidth="1"/>
    <col min="4" max="4" width="3.88671875" style="7" bestFit="1" customWidth="1"/>
    <col min="5" max="7" width="4.109375" style="7" bestFit="1" customWidth="1"/>
    <col min="8" max="8" width="3.88671875" style="7" bestFit="1" customWidth="1"/>
    <col min="9" max="9" width="4.109375" style="7" bestFit="1" customWidth="1"/>
    <col min="10" max="10" width="3.88671875" style="7" bestFit="1" customWidth="1"/>
    <col min="11" max="11" width="4.109375" style="7" bestFit="1" customWidth="1"/>
    <col min="12" max="13" width="3.88671875" style="7" bestFit="1" customWidth="1"/>
    <col min="14" max="14" width="4.109375" style="7" bestFit="1" customWidth="1"/>
    <col min="15" max="15" width="3.88671875" style="7" bestFit="1" customWidth="1"/>
    <col min="16" max="16" width="3.33203125" style="7" bestFit="1" customWidth="1"/>
    <col min="17" max="21" width="4.109375" style="7" bestFit="1" customWidth="1"/>
    <col min="22" max="22" width="5" style="8" customWidth="1"/>
    <col min="23" max="24" width="4.109375" style="7" bestFit="1" customWidth="1"/>
    <col min="25" max="26" width="3.33203125" style="7" bestFit="1" customWidth="1"/>
    <col min="27" max="27" width="3.5546875" style="7" bestFit="1" customWidth="1"/>
    <col min="28" max="29" width="4.109375" style="7" bestFit="1" customWidth="1"/>
    <col min="30" max="32" width="3.33203125" style="7" bestFit="1" customWidth="1"/>
    <col min="33" max="33" width="3.88671875" style="7" bestFit="1" customWidth="1"/>
    <col min="34" max="35" width="4.109375" style="7" bestFit="1" customWidth="1"/>
    <col min="36" max="36" width="3.88671875" style="7" bestFit="1" customWidth="1"/>
    <col min="37" max="37" width="4.109375" style="7" bestFit="1" customWidth="1"/>
    <col min="38" max="38" width="5.5546875" style="8" bestFit="1" customWidth="1"/>
    <col min="39" max="39" width="4.88671875" style="7" customWidth="1"/>
    <col min="40" max="40" width="3.5546875" style="7" bestFit="1" customWidth="1"/>
    <col min="41" max="41" width="4.109375" style="7" bestFit="1" customWidth="1"/>
    <col min="42" max="42" width="3.33203125" style="7" bestFit="1" customWidth="1"/>
    <col min="43" max="43" width="3.33203125" style="7" customWidth="1"/>
    <col min="44" max="44" width="3.33203125" style="7" bestFit="1" customWidth="1"/>
    <col min="45" max="45" width="3.88671875" style="7" bestFit="1" customWidth="1"/>
    <col min="46" max="46" width="4.33203125" style="8" customWidth="1"/>
    <col min="47" max="255" width="11.5546875" style="7"/>
    <col min="256" max="256" width="17.6640625" style="7" customWidth="1"/>
    <col min="257" max="257" width="4.109375" style="7" bestFit="1" customWidth="1"/>
    <col min="258" max="258" width="3.33203125" style="7" bestFit="1" customWidth="1"/>
    <col min="259" max="259" width="3.88671875" style="7" bestFit="1" customWidth="1"/>
    <col min="260" max="262" width="4.109375" style="7" bestFit="1" customWidth="1"/>
    <col min="263" max="263" width="3.88671875" style="7" bestFit="1" customWidth="1"/>
    <col min="264" max="264" width="4.109375" style="7" bestFit="1" customWidth="1"/>
    <col min="265" max="265" width="3.88671875" style="7" bestFit="1" customWidth="1"/>
    <col min="266" max="266" width="4.109375" style="7" bestFit="1" customWidth="1"/>
    <col min="267" max="268" width="3.88671875" style="7" bestFit="1" customWidth="1"/>
    <col min="269" max="269" width="4.109375" style="7" bestFit="1" customWidth="1"/>
    <col min="270" max="270" width="3.88671875" style="7" bestFit="1" customWidth="1"/>
    <col min="271" max="271" width="3.33203125" style="7" bestFit="1" customWidth="1"/>
    <col min="272" max="276" width="4.109375" style="7" bestFit="1" customWidth="1"/>
    <col min="277" max="277" width="5" style="7" bestFit="1" customWidth="1"/>
    <col min="278" max="278" width="5" style="7" customWidth="1"/>
    <col min="279" max="280" width="4.109375" style="7" bestFit="1" customWidth="1"/>
    <col min="281" max="282" width="3.33203125" style="7" bestFit="1" customWidth="1"/>
    <col min="283" max="283" width="3.5546875" style="7" bestFit="1" customWidth="1"/>
    <col min="284" max="285" width="4.109375" style="7" bestFit="1" customWidth="1"/>
    <col min="286" max="288" width="3.33203125" style="7" bestFit="1" customWidth="1"/>
    <col min="289" max="289" width="3.88671875" style="7" bestFit="1" customWidth="1"/>
    <col min="290" max="291" width="4.109375" style="7" bestFit="1" customWidth="1"/>
    <col min="292" max="292" width="3.88671875" style="7" bestFit="1" customWidth="1"/>
    <col min="293" max="293" width="4.109375" style="7" bestFit="1" customWidth="1"/>
    <col min="294" max="294" width="5.5546875" style="7" bestFit="1" customWidth="1"/>
    <col min="295" max="295" width="4.88671875" style="7" customWidth="1"/>
    <col min="296" max="296" width="3.5546875" style="7" bestFit="1" customWidth="1"/>
    <col min="297" max="297" width="4.109375" style="7" bestFit="1" customWidth="1"/>
    <col min="298" max="298" width="3.33203125" style="7" bestFit="1" customWidth="1"/>
    <col min="299" max="299" width="3.33203125" style="7" customWidth="1"/>
    <col min="300" max="300" width="3.33203125" style="7" bestFit="1" customWidth="1"/>
    <col min="301" max="301" width="3.88671875" style="7" bestFit="1" customWidth="1"/>
    <col min="302" max="302" width="4.33203125" style="7" customWidth="1"/>
    <col min="303" max="511" width="11.5546875" style="7"/>
    <col min="512" max="512" width="17.6640625" style="7" customWidth="1"/>
    <col min="513" max="513" width="4.109375" style="7" bestFit="1" customWidth="1"/>
    <col min="514" max="514" width="3.33203125" style="7" bestFit="1" customWidth="1"/>
    <col min="515" max="515" width="3.88671875" style="7" bestFit="1" customWidth="1"/>
    <col min="516" max="518" width="4.109375" style="7" bestFit="1" customWidth="1"/>
    <col min="519" max="519" width="3.88671875" style="7" bestFit="1" customWidth="1"/>
    <col min="520" max="520" width="4.109375" style="7" bestFit="1" customWidth="1"/>
    <col min="521" max="521" width="3.88671875" style="7" bestFit="1" customWidth="1"/>
    <col min="522" max="522" width="4.109375" style="7" bestFit="1" customWidth="1"/>
    <col min="523" max="524" width="3.88671875" style="7" bestFit="1" customWidth="1"/>
    <col min="525" max="525" width="4.109375" style="7" bestFit="1" customWidth="1"/>
    <col min="526" max="526" width="3.88671875" style="7" bestFit="1" customWidth="1"/>
    <col min="527" max="527" width="3.33203125" style="7" bestFit="1" customWidth="1"/>
    <col min="528" max="532" width="4.109375" style="7" bestFit="1" customWidth="1"/>
    <col min="533" max="533" width="5" style="7" bestFit="1" customWidth="1"/>
    <col min="534" max="534" width="5" style="7" customWidth="1"/>
    <col min="535" max="536" width="4.109375" style="7" bestFit="1" customWidth="1"/>
    <col min="537" max="538" width="3.33203125" style="7" bestFit="1" customWidth="1"/>
    <col min="539" max="539" width="3.5546875" style="7" bestFit="1" customWidth="1"/>
    <col min="540" max="541" width="4.109375" style="7" bestFit="1" customWidth="1"/>
    <col min="542" max="544" width="3.33203125" style="7" bestFit="1" customWidth="1"/>
    <col min="545" max="545" width="3.88671875" style="7" bestFit="1" customWidth="1"/>
    <col min="546" max="547" width="4.109375" style="7" bestFit="1" customWidth="1"/>
    <col min="548" max="548" width="3.88671875" style="7" bestFit="1" customWidth="1"/>
    <col min="549" max="549" width="4.109375" style="7" bestFit="1" customWidth="1"/>
    <col min="550" max="550" width="5.5546875" style="7" bestFit="1" customWidth="1"/>
    <col min="551" max="551" width="4.88671875" style="7" customWidth="1"/>
    <col min="552" max="552" width="3.5546875" style="7" bestFit="1" customWidth="1"/>
    <col min="553" max="553" width="4.109375" style="7" bestFit="1" customWidth="1"/>
    <col min="554" max="554" width="3.33203125" style="7" bestFit="1" customWidth="1"/>
    <col min="555" max="555" width="3.33203125" style="7" customWidth="1"/>
    <col min="556" max="556" width="3.33203125" style="7" bestFit="1" customWidth="1"/>
    <col min="557" max="557" width="3.88671875" style="7" bestFit="1" customWidth="1"/>
    <col min="558" max="558" width="4.33203125" style="7" customWidth="1"/>
    <col min="559" max="767" width="11.5546875" style="7"/>
    <col min="768" max="768" width="17.6640625" style="7" customWidth="1"/>
    <col min="769" max="769" width="4.109375" style="7" bestFit="1" customWidth="1"/>
    <col min="770" max="770" width="3.33203125" style="7" bestFit="1" customWidth="1"/>
    <col min="771" max="771" width="3.88671875" style="7" bestFit="1" customWidth="1"/>
    <col min="772" max="774" width="4.109375" style="7" bestFit="1" customWidth="1"/>
    <col min="775" max="775" width="3.88671875" style="7" bestFit="1" customWidth="1"/>
    <col min="776" max="776" width="4.109375" style="7" bestFit="1" customWidth="1"/>
    <col min="777" max="777" width="3.88671875" style="7" bestFit="1" customWidth="1"/>
    <col min="778" max="778" width="4.109375" style="7" bestFit="1" customWidth="1"/>
    <col min="779" max="780" width="3.88671875" style="7" bestFit="1" customWidth="1"/>
    <col min="781" max="781" width="4.109375" style="7" bestFit="1" customWidth="1"/>
    <col min="782" max="782" width="3.88671875" style="7" bestFit="1" customWidth="1"/>
    <col min="783" max="783" width="3.33203125" style="7" bestFit="1" customWidth="1"/>
    <col min="784" max="788" width="4.109375" style="7" bestFit="1" customWidth="1"/>
    <col min="789" max="789" width="5" style="7" bestFit="1" customWidth="1"/>
    <col min="790" max="790" width="5" style="7" customWidth="1"/>
    <col min="791" max="792" width="4.109375" style="7" bestFit="1" customWidth="1"/>
    <col min="793" max="794" width="3.33203125" style="7" bestFit="1" customWidth="1"/>
    <col min="795" max="795" width="3.5546875" style="7" bestFit="1" customWidth="1"/>
    <col min="796" max="797" width="4.109375" style="7" bestFit="1" customWidth="1"/>
    <col min="798" max="800" width="3.33203125" style="7" bestFit="1" customWidth="1"/>
    <col min="801" max="801" width="3.88671875" style="7" bestFit="1" customWidth="1"/>
    <col min="802" max="803" width="4.109375" style="7" bestFit="1" customWidth="1"/>
    <col min="804" max="804" width="3.88671875" style="7" bestFit="1" customWidth="1"/>
    <col min="805" max="805" width="4.109375" style="7" bestFit="1" customWidth="1"/>
    <col min="806" max="806" width="5.5546875" style="7" bestFit="1" customWidth="1"/>
    <col min="807" max="807" width="4.88671875" style="7" customWidth="1"/>
    <col min="808" max="808" width="3.5546875" style="7" bestFit="1" customWidth="1"/>
    <col min="809" max="809" width="4.109375" style="7" bestFit="1" customWidth="1"/>
    <col min="810" max="810" width="3.33203125" style="7" bestFit="1" customWidth="1"/>
    <col min="811" max="811" width="3.33203125" style="7" customWidth="1"/>
    <col min="812" max="812" width="3.33203125" style="7" bestFit="1" customWidth="1"/>
    <col min="813" max="813" width="3.88671875" style="7" bestFit="1" customWidth="1"/>
    <col min="814" max="814" width="4.33203125" style="7" customWidth="1"/>
    <col min="815" max="1023" width="11.5546875" style="7"/>
    <col min="1024" max="1024" width="17.6640625" style="7" customWidth="1"/>
    <col min="1025" max="1025" width="4.109375" style="7" bestFit="1" customWidth="1"/>
    <col min="1026" max="1026" width="3.33203125" style="7" bestFit="1" customWidth="1"/>
    <col min="1027" max="1027" width="3.88671875" style="7" bestFit="1" customWidth="1"/>
    <col min="1028" max="1030" width="4.109375" style="7" bestFit="1" customWidth="1"/>
    <col min="1031" max="1031" width="3.88671875" style="7" bestFit="1" customWidth="1"/>
    <col min="1032" max="1032" width="4.109375" style="7" bestFit="1" customWidth="1"/>
    <col min="1033" max="1033" width="3.88671875" style="7" bestFit="1" customWidth="1"/>
    <col min="1034" max="1034" width="4.109375" style="7" bestFit="1" customWidth="1"/>
    <col min="1035" max="1036" width="3.88671875" style="7" bestFit="1" customWidth="1"/>
    <col min="1037" max="1037" width="4.109375" style="7" bestFit="1" customWidth="1"/>
    <col min="1038" max="1038" width="3.88671875" style="7" bestFit="1" customWidth="1"/>
    <col min="1039" max="1039" width="3.33203125" style="7" bestFit="1" customWidth="1"/>
    <col min="1040" max="1044" width="4.109375" style="7" bestFit="1" customWidth="1"/>
    <col min="1045" max="1045" width="5" style="7" bestFit="1" customWidth="1"/>
    <col min="1046" max="1046" width="5" style="7" customWidth="1"/>
    <col min="1047" max="1048" width="4.109375" style="7" bestFit="1" customWidth="1"/>
    <col min="1049" max="1050" width="3.33203125" style="7" bestFit="1" customWidth="1"/>
    <col min="1051" max="1051" width="3.5546875" style="7" bestFit="1" customWidth="1"/>
    <col min="1052" max="1053" width="4.109375" style="7" bestFit="1" customWidth="1"/>
    <col min="1054" max="1056" width="3.33203125" style="7" bestFit="1" customWidth="1"/>
    <col min="1057" max="1057" width="3.88671875" style="7" bestFit="1" customWidth="1"/>
    <col min="1058" max="1059" width="4.109375" style="7" bestFit="1" customWidth="1"/>
    <col min="1060" max="1060" width="3.88671875" style="7" bestFit="1" customWidth="1"/>
    <col min="1061" max="1061" width="4.109375" style="7" bestFit="1" customWidth="1"/>
    <col min="1062" max="1062" width="5.5546875" style="7" bestFit="1" customWidth="1"/>
    <col min="1063" max="1063" width="4.88671875" style="7" customWidth="1"/>
    <col min="1064" max="1064" width="3.5546875" style="7" bestFit="1" customWidth="1"/>
    <col min="1065" max="1065" width="4.109375" style="7" bestFit="1" customWidth="1"/>
    <col min="1066" max="1066" width="3.33203125" style="7" bestFit="1" customWidth="1"/>
    <col min="1067" max="1067" width="3.33203125" style="7" customWidth="1"/>
    <col min="1068" max="1068" width="3.33203125" style="7" bestFit="1" customWidth="1"/>
    <col min="1069" max="1069" width="3.88671875" style="7" bestFit="1" customWidth="1"/>
    <col min="1070" max="1070" width="4.33203125" style="7" customWidth="1"/>
    <col min="1071" max="1279" width="11.5546875" style="7"/>
    <col min="1280" max="1280" width="17.6640625" style="7" customWidth="1"/>
    <col min="1281" max="1281" width="4.109375" style="7" bestFit="1" customWidth="1"/>
    <col min="1282" max="1282" width="3.33203125" style="7" bestFit="1" customWidth="1"/>
    <col min="1283" max="1283" width="3.88671875" style="7" bestFit="1" customWidth="1"/>
    <col min="1284" max="1286" width="4.109375" style="7" bestFit="1" customWidth="1"/>
    <col min="1287" max="1287" width="3.88671875" style="7" bestFit="1" customWidth="1"/>
    <col min="1288" max="1288" width="4.109375" style="7" bestFit="1" customWidth="1"/>
    <col min="1289" max="1289" width="3.88671875" style="7" bestFit="1" customWidth="1"/>
    <col min="1290" max="1290" width="4.109375" style="7" bestFit="1" customWidth="1"/>
    <col min="1291" max="1292" width="3.88671875" style="7" bestFit="1" customWidth="1"/>
    <col min="1293" max="1293" width="4.109375" style="7" bestFit="1" customWidth="1"/>
    <col min="1294" max="1294" width="3.88671875" style="7" bestFit="1" customWidth="1"/>
    <col min="1295" max="1295" width="3.33203125" style="7" bestFit="1" customWidth="1"/>
    <col min="1296" max="1300" width="4.109375" style="7" bestFit="1" customWidth="1"/>
    <col min="1301" max="1301" width="5" style="7" bestFit="1" customWidth="1"/>
    <col min="1302" max="1302" width="5" style="7" customWidth="1"/>
    <col min="1303" max="1304" width="4.109375" style="7" bestFit="1" customWidth="1"/>
    <col min="1305" max="1306" width="3.33203125" style="7" bestFit="1" customWidth="1"/>
    <col min="1307" max="1307" width="3.5546875" style="7" bestFit="1" customWidth="1"/>
    <col min="1308" max="1309" width="4.109375" style="7" bestFit="1" customWidth="1"/>
    <col min="1310" max="1312" width="3.33203125" style="7" bestFit="1" customWidth="1"/>
    <col min="1313" max="1313" width="3.88671875" style="7" bestFit="1" customWidth="1"/>
    <col min="1314" max="1315" width="4.109375" style="7" bestFit="1" customWidth="1"/>
    <col min="1316" max="1316" width="3.88671875" style="7" bestFit="1" customWidth="1"/>
    <col min="1317" max="1317" width="4.109375" style="7" bestFit="1" customWidth="1"/>
    <col min="1318" max="1318" width="5.5546875" style="7" bestFit="1" customWidth="1"/>
    <col min="1319" max="1319" width="4.88671875" style="7" customWidth="1"/>
    <col min="1320" max="1320" width="3.5546875" style="7" bestFit="1" customWidth="1"/>
    <col min="1321" max="1321" width="4.109375" style="7" bestFit="1" customWidth="1"/>
    <col min="1322" max="1322" width="3.33203125" style="7" bestFit="1" customWidth="1"/>
    <col min="1323" max="1323" width="3.33203125" style="7" customWidth="1"/>
    <col min="1324" max="1324" width="3.33203125" style="7" bestFit="1" customWidth="1"/>
    <col min="1325" max="1325" width="3.88671875" style="7" bestFit="1" customWidth="1"/>
    <col min="1326" max="1326" width="4.33203125" style="7" customWidth="1"/>
    <col min="1327" max="1535" width="11.5546875" style="7"/>
    <col min="1536" max="1536" width="17.6640625" style="7" customWidth="1"/>
    <col min="1537" max="1537" width="4.109375" style="7" bestFit="1" customWidth="1"/>
    <col min="1538" max="1538" width="3.33203125" style="7" bestFit="1" customWidth="1"/>
    <col min="1539" max="1539" width="3.88671875" style="7" bestFit="1" customWidth="1"/>
    <col min="1540" max="1542" width="4.109375" style="7" bestFit="1" customWidth="1"/>
    <col min="1543" max="1543" width="3.88671875" style="7" bestFit="1" customWidth="1"/>
    <col min="1544" max="1544" width="4.109375" style="7" bestFit="1" customWidth="1"/>
    <col min="1545" max="1545" width="3.88671875" style="7" bestFit="1" customWidth="1"/>
    <col min="1546" max="1546" width="4.109375" style="7" bestFit="1" customWidth="1"/>
    <col min="1547" max="1548" width="3.88671875" style="7" bestFit="1" customWidth="1"/>
    <col min="1549" max="1549" width="4.109375" style="7" bestFit="1" customWidth="1"/>
    <col min="1550" max="1550" width="3.88671875" style="7" bestFit="1" customWidth="1"/>
    <col min="1551" max="1551" width="3.33203125" style="7" bestFit="1" customWidth="1"/>
    <col min="1552" max="1556" width="4.109375" style="7" bestFit="1" customWidth="1"/>
    <col min="1557" max="1557" width="5" style="7" bestFit="1" customWidth="1"/>
    <col min="1558" max="1558" width="5" style="7" customWidth="1"/>
    <col min="1559" max="1560" width="4.109375" style="7" bestFit="1" customWidth="1"/>
    <col min="1561" max="1562" width="3.33203125" style="7" bestFit="1" customWidth="1"/>
    <col min="1563" max="1563" width="3.5546875" style="7" bestFit="1" customWidth="1"/>
    <col min="1564" max="1565" width="4.109375" style="7" bestFit="1" customWidth="1"/>
    <col min="1566" max="1568" width="3.33203125" style="7" bestFit="1" customWidth="1"/>
    <col min="1569" max="1569" width="3.88671875" style="7" bestFit="1" customWidth="1"/>
    <col min="1570" max="1571" width="4.109375" style="7" bestFit="1" customWidth="1"/>
    <col min="1572" max="1572" width="3.88671875" style="7" bestFit="1" customWidth="1"/>
    <col min="1573" max="1573" width="4.109375" style="7" bestFit="1" customWidth="1"/>
    <col min="1574" max="1574" width="5.5546875" style="7" bestFit="1" customWidth="1"/>
    <col min="1575" max="1575" width="4.88671875" style="7" customWidth="1"/>
    <col min="1576" max="1576" width="3.5546875" style="7" bestFit="1" customWidth="1"/>
    <col min="1577" max="1577" width="4.109375" style="7" bestFit="1" customWidth="1"/>
    <col min="1578" max="1578" width="3.33203125" style="7" bestFit="1" customWidth="1"/>
    <col min="1579" max="1579" width="3.33203125" style="7" customWidth="1"/>
    <col min="1580" max="1580" width="3.33203125" style="7" bestFit="1" customWidth="1"/>
    <col min="1581" max="1581" width="3.88671875" style="7" bestFit="1" customWidth="1"/>
    <col min="1582" max="1582" width="4.33203125" style="7" customWidth="1"/>
    <col min="1583" max="1791" width="11.5546875" style="7"/>
    <col min="1792" max="1792" width="17.6640625" style="7" customWidth="1"/>
    <col min="1793" max="1793" width="4.109375" style="7" bestFit="1" customWidth="1"/>
    <col min="1794" max="1794" width="3.33203125" style="7" bestFit="1" customWidth="1"/>
    <col min="1795" max="1795" width="3.88671875" style="7" bestFit="1" customWidth="1"/>
    <col min="1796" max="1798" width="4.109375" style="7" bestFit="1" customWidth="1"/>
    <col min="1799" max="1799" width="3.88671875" style="7" bestFit="1" customWidth="1"/>
    <col min="1800" max="1800" width="4.109375" style="7" bestFit="1" customWidth="1"/>
    <col min="1801" max="1801" width="3.88671875" style="7" bestFit="1" customWidth="1"/>
    <col min="1802" max="1802" width="4.109375" style="7" bestFit="1" customWidth="1"/>
    <col min="1803" max="1804" width="3.88671875" style="7" bestFit="1" customWidth="1"/>
    <col min="1805" max="1805" width="4.109375" style="7" bestFit="1" customWidth="1"/>
    <col min="1806" max="1806" width="3.88671875" style="7" bestFit="1" customWidth="1"/>
    <col min="1807" max="1807" width="3.33203125" style="7" bestFit="1" customWidth="1"/>
    <col min="1808" max="1812" width="4.109375" style="7" bestFit="1" customWidth="1"/>
    <col min="1813" max="1813" width="5" style="7" bestFit="1" customWidth="1"/>
    <col min="1814" max="1814" width="5" style="7" customWidth="1"/>
    <col min="1815" max="1816" width="4.109375" style="7" bestFit="1" customWidth="1"/>
    <col min="1817" max="1818" width="3.33203125" style="7" bestFit="1" customWidth="1"/>
    <col min="1819" max="1819" width="3.5546875" style="7" bestFit="1" customWidth="1"/>
    <col min="1820" max="1821" width="4.109375" style="7" bestFit="1" customWidth="1"/>
    <col min="1822" max="1824" width="3.33203125" style="7" bestFit="1" customWidth="1"/>
    <col min="1825" max="1825" width="3.88671875" style="7" bestFit="1" customWidth="1"/>
    <col min="1826" max="1827" width="4.109375" style="7" bestFit="1" customWidth="1"/>
    <col min="1828" max="1828" width="3.88671875" style="7" bestFit="1" customWidth="1"/>
    <col min="1829" max="1829" width="4.109375" style="7" bestFit="1" customWidth="1"/>
    <col min="1830" max="1830" width="5.5546875" style="7" bestFit="1" customWidth="1"/>
    <col min="1831" max="1831" width="4.88671875" style="7" customWidth="1"/>
    <col min="1832" max="1832" width="3.5546875" style="7" bestFit="1" customWidth="1"/>
    <col min="1833" max="1833" width="4.109375" style="7" bestFit="1" customWidth="1"/>
    <col min="1834" max="1834" width="3.33203125" style="7" bestFit="1" customWidth="1"/>
    <col min="1835" max="1835" width="3.33203125" style="7" customWidth="1"/>
    <col min="1836" max="1836" width="3.33203125" style="7" bestFit="1" customWidth="1"/>
    <col min="1837" max="1837" width="3.88671875" style="7" bestFit="1" customWidth="1"/>
    <col min="1838" max="1838" width="4.33203125" style="7" customWidth="1"/>
    <col min="1839" max="2047" width="11.5546875" style="7"/>
    <col min="2048" max="2048" width="17.6640625" style="7" customWidth="1"/>
    <col min="2049" max="2049" width="4.109375" style="7" bestFit="1" customWidth="1"/>
    <col min="2050" max="2050" width="3.33203125" style="7" bestFit="1" customWidth="1"/>
    <col min="2051" max="2051" width="3.88671875" style="7" bestFit="1" customWidth="1"/>
    <col min="2052" max="2054" width="4.109375" style="7" bestFit="1" customWidth="1"/>
    <col min="2055" max="2055" width="3.88671875" style="7" bestFit="1" customWidth="1"/>
    <col min="2056" max="2056" width="4.109375" style="7" bestFit="1" customWidth="1"/>
    <col min="2057" max="2057" width="3.88671875" style="7" bestFit="1" customWidth="1"/>
    <col min="2058" max="2058" width="4.109375" style="7" bestFit="1" customWidth="1"/>
    <col min="2059" max="2060" width="3.88671875" style="7" bestFit="1" customWidth="1"/>
    <col min="2061" max="2061" width="4.109375" style="7" bestFit="1" customWidth="1"/>
    <col min="2062" max="2062" width="3.88671875" style="7" bestFit="1" customWidth="1"/>
    <col min="2063" max="2063" width="3.33203125" style="7" bestFit="1" customWidth="1"/>
    <col min="2064" max="2068" width="4.109375" style="7" bestFit="1" customWidth="1"/>
    <col min="2069" max="2069" width="5" style="7" bestFit="1" customWidth="1"/>
    <col min="2070" max="2070" width="5" style="7" customWidth="1"/>
    <col min="2071" max="2072" width="4.109375" style="7" bestFit="1" customWidth="1"/>
    <col min="2073" max="2074" width="3.33203125" style="7" bestFit="1" customWidth="1"/>
    <col min="2075" max="2075" width="3.5546875" style="7" bestFit="1" customWidth="1"/>
    <col min="2076" max="2077" width="4.109375" style="7" bestFit="1" customWidth="1"/>
    <col min="2078" max="2080" width="3.33203125" style="7" bestFit="1" customWidth="1"/>
    <col min="2081" max="2081" width="3.88671875" style="7" bestFit="1" customWidth="1"/>
    <col min="2082" max="2083" width="4.109375" style="7" bestFit="1" customWidth="1"/>
    <col min="2084" max="2084" width="3.88671875" style="7" bestFit="1" customWidth="1"/>
    <col min="2085" max="2085" width="4.109375" style="7" bestFit="1" customWidth="1"/>
    <col min="2086" max="2086" width="5.5546875" style="7" bestFit="1" customWidth="1"/>
    <col min="2087" max="2087" width="4.88671875" style="7" customWidth="1"/>
    <col min="2088" max="2088" width="3.5546875" style="7" bestFit="1" customWidth="1"/>
    <col min="2089" max="2089" width="4.109375" style="7" bestFit="1" customWidth="1"/>
    <col min="2090" max="2090" width="3.33203125" style="7" bestFit="1" customWidth="1"/>
    <col min="2091" max="2091" width="3.33203125" style="7" customWidth="1"/>
    <col min="2092" max="2092" width="3.33203125" style="7" bestFit="1" customWidth="1"/>
    <col min="2093" max="2093" width="3.88671875" style="7" bestFit="1" customWidth="1"/>
    <col min="2094" max="2094" width="4.33203125" style="7" customWidth="1"/>
    <col min="2095" max="2303" width="11.5546875" style="7"/>
    <col min="2304" max="2304" width="17.6640625" style="7" customWidth="1"/>
    <col min="2305" max="2305" width="4.109375" style="7" bestFit="1" customWidth="1"/>
    <col min="2306" max="2306" width="3.33203125" style="7" bestFit="1" customWidth="1"/>
    <col min="2307" max="2307" width="3.88671875" style="7" bestFit="1" customWidth="1"/>
    <col min="2308" max="2310" width="4.109375" style="7" bestFit="1" customWidth="1"/>
    <col min="2311" max="2311" width="3.88671875" style="7" bestFit="1" customWidth="1"/>
    <col min="2312" max="2312" width="4.109375" style="7" bestFit="1" customWidth="1"/>
    <col min="2313" max="2313" width="3.88671875" style="7" bestFit="1" customWidth="1"/>
    <col min="2314" max="2314" width="4.109375" style="7" bestFit="1" customWidth="1"/>
    <col min="2315" max="2316" width="3.88671875" style="7" bestFit="1" customWidth="1"/>
    <col min="2317" max="2317" width="4.109375" style="7" bestFit="1" customWidth="1"/>
    <col min="2318" max="2318" width="3.88671875" style="7" bestFit="1" customWidth="1"/>
    <col min="2319" max="2319" width="3.33203125" style="7" bestFit="1" customWidth="1"/>
    <col min="2320" max="2324" width="4.109375" style="7" bestFit="1" customWidth="1"/>
    <col min="2325" max="2325" width="5" style="7" bestFit="1" customWidth="1"/>
    <col min="2326" max="2326" width="5" style="7" customWidth="1"/>
    <col min="2327" max="2328" width="4.109375" style="7" bestFit="1" customWidth="1"/>
    <col min="2329" max="2330" width="3.33203125" style="7" bestFit="1" customWidth="1"/>
    <col min="2331" max="2331" width="3.5546875" style="7" bestFit="1" customWidth="1"/>
    <col min="2332" max="2333" width="4.109375" style="7" bestFit="1" customWidth="1"/>
    <col min="2334" max="2336" width="3.33203125" style="7" bestFit="1" customWidth="1"/>
    <col min="2337" max="2337" width="3.88671875" style="7" bestFit="1" customWidth="1"/>
    <col min="2338" max="2339" width="4.109375" style="7" bestFit="1" customWidth="1"/>
    <col min="2340" max="2340" width="3.88671875" style="7" bestFit="1" customWidth="1"/>
    <col min="2341" max="2341" width="4.109375" style="7" bestFit="1" customWidth="1"/>
    <col min="2342" max="2342" width="5.5546875" style="7" bestFit="1" customWidth="1"/>
    <col min="2343" max="2343" width="4.88671875" style="7" customWidth="1"/>
    <col min="2344" max="2344" width="3.5546875" style="7" bestFit="1" customWidth="1"/>
    <col min="2345" max="2345" width="4.109375" style="7" bestFit="1" customWidth="1"/>
    <col min="2346" max="2346" width="3.33203125" style="7" bestFit="1" customWidth="1"/>
    <col min="2347" max="2347" width="3.33203125" style="7" customWidth="1"/>
    <col min="2348" max="2348" width="3.33203125" style="7" bestFit="1" customWidth="1"/>
    <col min="2349" max="2349" width="3.88671875" style="7" bestFit="1" customWidth="1"/>
    <col min="2350" max="2350" width="4.33203125" style="7" customWidth="1"/>
    <col min="2351" max="2559" width="11.5546875" style="7"/>
    <col min="2560" max="2560" width="17.6640625" style="7" customWidth="1"/>
    <col min="2561" max="2561" width="4.109375" style="7" bestFit="1" customWidth="1"/>
    <col min="2562" max="2562" width="3.33203125" style="7" bestFit="1" customWidth="1"/>
    <col min="2563" max="2563" width="3.88671875" style="7" bestFit="1" customWidth="1"/>
    <col min="2564" max="2566" width="4.109375" style="7" bestFit="1" customWidth="1"/>
    <col min="2567" max="2567" width="3.88671875" style="7" bestFit="1" customWidth="1"/>
    <col min="2568" max="2568" width="4.109375" style="7" bestFit="1" customWidth="1"/>
    <col min="2569" max="2569" width="3.88671875" style="7" bestFit="1" customWidth="1"/>
    <col min="2570" max="2570" width="4.109375" style="7" bestFit="1" customWidth="1"/>
    <col min="2571" max="2572" width="3.88671875" style="7" bestFit="1" customWidth="1"/>
    <col min="2573" max="2573" width="4.109375" style="7" bestFit="1" customWidth="1"/>
    <col min="2574" max="2574" width="3.88671875" style="7" bestFit="1" customWidth="1"/>
    <col min="2575" max="2575" width="3.33203125" style="7" bestFit="1" customWidth="1"/>
    <col min="2576" max="2580" width="4.109375" style="7" bestFit="1" customWidth="1"/>
    <col min="2581" max="2581" width="5" style="7" bestFit="1" customWidth="1"/>
    <col min="2582" max="2582" width="5" style="7" customWidth="1"/>
    <col min="2583" max="2584" width="4.109375" style="7" bestFit="1" customWidth="1"/>
    <col min="2585" max="2586" width="3.33203125" style="7" bestFit="1" customWidth="1"/>
    <col min="2587" max="2587" width="3.5546875" style="7" bestFit="1" customWidth="1"/>
    <col min="2588" max="2589" width="4.109375" style="7" bestFit="1" customWidth="1"/>
    <col min="2590" max="2592" width="3.33203125" style="7" bestFit="1" customWidth="1"/>
    <col min="2593" max="2593" width="3.88671875" style="7" bestFit="1" customWidth="1"/>
    <col min="2594" max="2595" width="4.109375" style="7" bestFit="1" customWidth="1"/>
    <col min="2596" max="2596" width="3.88671875" style="7" bestFit="1" customWidth="1"/>
    <col min="2597" max="2597" width="4.109375" style="7" bestFit="1" customWidth="1"/>
    <col min="2598" max="2598" width="5.5546875" style="7" bestFit="1" customWidth="1"/>
    <col min="2599" max="2599" width="4.88671875" style="7" customWidth="1"/>
    <col min="2600" max="2600" width="3.5546875" style="7" bestFit="1" customWidth="1"/>
    <col min="2601" max="2601" width="4.109375" style="7" bestFit="1" customWidth="1"/>
    <col min="2602" max="2602" width="3.33203125" style="7" bestFit="1" customWidth="1"/>
    <col min="2603" max="2603" width="3.33203125" style="7" customWidth="1"/>
    <col min="2604" max="2604" width="3.33203125" style="7" bestFit="1" customWidth="1"/>
    <col min="2605" max="2605" width="3.88671875" style="7" bestFit="1" customWidth="1"/>
    <col min="2606" max="2606" width="4.33203125" style="7" customWidth="1"/>
    <col min="2607" max="2815" width="11.5546875" style="7"/>
    <col min="2816" max="2816" width="17.6640625" style="7" customWidth="1"/>
    <col min="2817" max="2817" width="4.109375" style="7" bestFit="1" customWidth="1"/>
    <col min="2818" max="2818" width="3.33203125" style="7" bestFit="1" customWidth="1"/>
    <col min="2819" max="2819" width="3.88671875" style="7" bestFit="1" customWidth="1"/>
    <col min="2820" max="2822" width="4.109375" style="7" bestFit="1" customWidth="1"/>
    <col min="2823" max="2823" width="3.88671875" style="7" bestFit="1" customWidth="1"/>
    <col min="2824" max="2824" width="4.109375" style="7" bestFit="1" customWidth="1"/>
    <col min="2825" max="2825" width="3.88671875" style="7" bestFit="1" customWidth="1"/>
    <col min="2826" max="2826" width="4.109375" style="7" bestFit="1" customWidth="1"/>
    <col min="2827" max="2828" width="3.88671875" style="7" bestFit="1" customWidth="1"/>
    <col min="2829" max="2829" width="4.109375" style="7" bestFit="1" customWidth="1"/>
    <col min="2830" max="2830" width="3.88671875" style="7" bestFit="1" customWidth="1"/>
    <col min="2831" max="2831" width="3.33203125" style="7" bestFit="1" customWidth="1"/>
    <col min="2832" max="2836" width="4.109375" style="7" bestFit="1" customWidth="1"/>
    <col min="2837" max="2837" width="5" style="7" bestFit="1" customWidth="1"/>
    <col min="2838" max="2838" width="5" style="7" customWidth="1"/>
    <col min="2839" max="2840" width="4.109375" style="7" bestFit="1" customWidth="1"/>
    <col min="2841" max="2842" width="3.33203125" style="7" bestFit="1" customWidth="1"/>
    <col min="2843" max="2843" width="3.5546875" style="7" bestFit="1" customWidth="1"/>
    <col min="2844" max="2845" width="4.109375" style="7" bestFit="1" customWidth="1"/>
    <col min="2846" max="2848" width="3.33203125" style="7" bestFit="1" customWidth="1"/>
    <col min="2849" max="2849" width="3.88671875" style="7" bestFit="1" customWidth="1"/>
    <col min="2850" max="2851" width="4.109375" style="7" bestFit="1" customWidth="1"/>
    <col min="2852" max="2852" width="3.88671875" style="7" bestFit="1" customWidth="1"/>
    <col min="2853" max="2853" width="4.109375" style="7" bestFit="1" customWidth="1"/>
    <col min="2854" max="2854" width="5.5546875" style="7" bestFit="1" customWidth="1"/>
    <col min="2855" max="2855" width="4.88671875" style="7" customWidth="1"/>
    <col min="2856" max="2856" width="3.5546875" style="7" bestFit="1" customWidth="1"/>
    <col min="2857" max="2857" width="4.109375" style="7" bestFit="1" customWidth="1"/>
    <col min="2858" max="2858" width="3.33203125" style="7" bestFit="1" customWidth="1"/>
    <col min="2859" max="2859" width="3.33203125" style="7" customWidth="1"/>
    <col min="2860" max="2860" width="3.33203125" style="7" bestFit="1" customWidth="1"/>
    <col min="2861" max="2861" width="3.88671875" style="7" bestFit="1" customWidth="1"/>
    <col min="2862" max="2862" width="4.33203125" style="7" customWidth="1"/>
    <col min="2863" max="3071" width="11.5546875" style="7"/>
    <col min="3072" max="3072" width="17.6640625" style="7" customWidth="1"/>
    <col min="3073" max="3073" width="4.109375" style="7" bestFit="1" customWidth="1"/>
    <col min="3074" max="3074" width="3.33203125" style="7" bestFit="1" customWidth="1"/>
    <col min="3075" max="3075" width="3.88671875" style="7" bestFit="1" customWidth="1"/>
    <col min="3076" max="3078" width="4.109375" style="7" bestFit="1" customWidth="1"/>
    <col min="3079" max="3079" width="3.88671875" style="7" bestFit="1" customWidth="1"/>
    <col min="3080" max="3080" width="4.109375" style="7" bestFit="1" customWidth="1"/>
    <col min="3081" max="3081" width="3.88671875" style="7" bestFit="1" customWidth="1"/>
    <col min="3082" max="3082" width="4.109375" style="7" bestFit="1" customWidth="1"/>
    <col min="3083" max="3084" width="3.88671875" style="7" bestFit="1" customWidth="1"/>
    <col min="3085" max="3085" width="4.109375" style="7" bestFit="1" customWidth="1"/>
    <col min="3086" max="3086" width="3.88671875" style="7" bestFit="1" customWidth="1"/>
    <col min="3087" max="3087" width="3.33203125" style="7" bestFit="1" customWidth="1"/>
    <col min="3088" max="3092" width="4.109375" style="7" bestFit="1" customWidth="1"/>
    <col min="3093" max="3093" width="5" style="7" bestFit="1" customWidth="1"/>
    <col min="3094" max="3094" width="5" style="7" customWidth="1"/>
    <col min="3095" max="3096" width="4.109375" style="7" bestFit="1" customWidth="1"/>
    <col min="3097" max="3098" width="3.33203125" style="7" bestFit="1" customWidth="1"/>
    <col min="3099" max="3099" width="3.5546875" style="7" bestFit="1" customWidth="1"/>
    <col min="3100" max="3101" width="4.109375" style="7" bestFit="1" customWidth="1"/>
    <col min="3102" max="3104" width="3.33203125" style="7" bestFit="1" customWidth="1"/>
    <col min="3105" max="3105" width="3.88671875" style="7" bestFit="1" customWidth="1"/>
    <col min="3106" max="3107" width="4.109375" style="7" bestFit="1" customWidth="1"/>
    <col min="3108" max="3108" width="3.88671875" style="7" bestFit="1" customWidth="1"/>
    <col min="3109" max="3109" width="4.109375" style="7" bestFit="1" customWidth="1"/>
    <col min="3110" max="3110" width="5.5546875" style="7" bestFit="1" customWidth="1"/>
    <col min="3111" max="3111" width="4.88671875" style="7" customWidth="1"/>
    <col min="3112" max="3112" width="3.5546875" style="7" bestFit="1" customWidth="1"/>
    <col min="3113" max="3113" width="4.109375" style="7" bestFit="1" customWidth="1"/>
    <col min="3114" max="3114" width="3.33203125" style="7" bestFit="1" customWidth="1"/>
    <col min="3115" max="3115" width="3.33203125" style="7" customWidth="1"/>
    <col min="3116" max="3116" width="3.33203125" style="7" bestFit="1" customWidth="1"/>
    <col min="3117" max="3117" width="3.88671875" style="7" bestFit="1" customWidth="1"/>
    <col min="3118" max="3118" width="4.33203125" style="7" customWidth="1"/>
    <col min="3119" max="3327" width="11.5546875" style="7"/>
    <col min="3328" max="3328" width="17.6640625" style="7" customWidth="1"/>
    <col min="3329" max="3329" width="4.109375" style="7" bestFit="1" customWidth="1"/>
    <col min="3330" max="3330" width="3.33203125" style="7" bestFit="1" customWidth="1"/>
    <col min="3331" max="3331" width="3.88671875" style="7" bestFit="1" customWidth="1"/>
    <col min="3332" max="3334" width="4.109375" style="7" bestFit="1" customWidth="1"/>
    <col min="3335" max="3335" width="3.88671875" style="7" bestFit="1" customWidth="1"/>
    <col min="3336" max="3336" width="4.109375" style="7" bestFit="1" customWidth="1"/>
    <col min="3337" max="3337" width="3.88671875" style="7" bestFit="1" customWidth="1"/>
    <col min="3338" max="3338" width="4.109375" style="7" bestFit="1" customWidth="1"/>
    <col min="3339" max="3340" width="3.88671875" style="7" bestFit="1" customWidth="1"/>
    <col min="3341" max="3341" width="4.109375" style="7" bestFit="1" customWidth="1"/>
    <col min="3342" max="3342" width="3.88671875" style="7" bestFit="1" customWidth="1"/>
    <col min="3343" max="3343" width="3.33203125" style="7" bestFit="1" customWidth="1"/>
    <col min="3344" max="3348" width="4.109375" style="7" bestFit="1" customWidth="1"/>
    <col min="3349" max="3349" width="5" style="7" bestFit="1" customWidth="1"/>
    <col min="3350" max="3350" width="5" style="7" customWidth="1"/>
    <col min="3351" max="3352" width="4.109375" style="7" bestFit="1" customWidth="1"/>
    <col min="3353" max="3354" width="3.33203125" style="7" bestFit="1" customWidth="1"/>
    <col min="3355" max="3355" width="3.5546875" style="7" bestFit="1" customWidth="1"/>
    <col min="3356" max="3357" width="4.109375" style="7" bestFit="1" customWidth="1"/>
    <col min="3358" max="3360" width="3.33203125" style="7" bestFit="1" customWidth="1"/>
    <col min="3361" max="3361" width="3.88671875" style="7" bestFit="1" customWidth="1"/>
    <col min="3362" max="3363" width="4.109375" style="7" bestFit="1" customWidth="1"/>
    <col min="3364" max="3364" width="3.88671875" style="7" bestFit="1" customWidth="1"/>
    <col min="3365" max="3365" width="4.109375" style="7" bestFit="1" customWidth="1"/>
    <col min="3366" max="3366" width="5.5546875" style="7" bestFit="1" customWidth="1"/>
    <col min="3367" max="3367" width="4.88671875" style="7" customWidth="1"/>
    <col min="3368" max="3368" width="3.5546875" style="7" bestFit="1" customWidth="1"/>
    <col min="3369" max="3369" width="4.109375" style="7" bestFit="1" customWidth="1"/>
    <col min="3370" max="3370" width="3.33203125" style="7" bestFit="1" customWidth="1"/>
    <col min="3371" max="3371" width="3.33203125" style="7" customWidth="1"/>
    <col min="3372" max="3372" width="3.33203125" style="7" bestFit="1" customWidth="1"/>
    <col min="3373" max="3373" width="3.88671875" style="7" bestFit="1" customWidth="1"/>
    <col min="3374" max="3374" width="4.33203125" style="7" customWidth="1"/>
    <col min="3375" max="3583" width="11.5546875" style="7"/>
    <col min="3584" max="3584" width="17.6640625" style="7" customWidth="1"/>
    <col min="3585" max="3585" width="4.109375" style="7" bestFit="1" customWidth="1"/>
    <col min="3586" max="3586" width="3.33203125" style="7" bestFit="1" customWidth="1"/>
    <col min="3587" max="3587" width="3.88671875" style="7" bestFit="1" customWidth="1"/>
    <col min="3588" max="3590" width="4.109375" style="7" bestFit="1" customWidth="1"/>
    <col min="3591" max="3591" width="3.88671875" style="7" bestFit="1" customWidth="1"/>
    <col min="3592" max="3592" width="4.109375" style="7" bestFit="1" customWidth="1"/>
    <col min="3593" max="3593" width="3.88671875" style="7" bestFit="1" customWidth="1"/>
    <col min="3594" max="3594" width="4.109375" style="7" bestFit="1" customWidth="1"/>
    <col min="3595" max="3596" width="3.88671875" style="7" bestFit="1" customWidth="1"/>
    <col min="3597" max="3597" width="4.109375" style="7" bestFit="1" customWidth="1"/>
    <col min="3598" max="3598" width="3.88671875" style="7" bestFit="1" customWidth="1"/>
    <col min="3599" max="3599" width="3.33203125" style="7" bestFit="1" customWidth="1"/>
    <col min="3600" max="3604" width="4.109375" style="7" bestFit="1" customWidth="1"/>
    <col min="3605" max="3605" width="5" style="7" bestFit="1" customWidth="1"/>
    <col min="3606" max="3606" width="5" style="7" customWidth="1"/>
    <col min="3607" max="3608" width="4.109375" style="7" bestFit="1" customWidth="1"/>
    <col min="3609" max="3610" width="3.33203125" style="7" bestFit="1" customWidth="1"/>
    <col min="3611" max="3611" width="3.5546875" style="7" bestFit="1" customWidth="1"/>
    <col min="3612" max="3613" width="4.109375" style="7" bestFit="1" customWidth="1"/>
    <col min="3614" max="3616" width="3.33203125" style="7" bestFit="1" customWidth="1"/>
    <col min="3617" max="3617" width="3.88671875" style="7" bestFit="1" customWidth="1"/>
    <col min="3618" max="3619" width="4.109375" style="7" bestFit="1" customWidth="1"/>
    <col min="3620" max="3620" width="3.88671875" style="7" bestFit="1" customWidth="1"/>
    <col min="3621" max="3621" width="4.109375" style="7" bestFit="1" customWidth="1"/>
    <col min="3622" max="3622" width="5.5546875" style="7" bestFit="1" customWidth="1"/>
    <col min="3623" max="3623" width="4.88671875" style="7" customWidth="1"/>
    <col min="3624" max="3624" width="3.5546875" style="7" bestFit="1" customWidth="1"/>
    <col min="3625" max="3625" width="4.109375" style="7" bestFit="1" customWidth="1"/>
    <col min="3626" max="3626" width="3.33203125" style="7" bestFit="1" customWidth="1"/>
    <col min="3627" max="3627" width="3.33203125" style="7" customWidth="1"/>
    <col min="3628" max="3628" width="3.33203125" style="7" bestFit="1" customWidth="1"/>
    <col min="3629" max="3629" width="3.88671875" style="7" bestFit="1" customWidth="1"/>
    <col min="3630" max="3630" width="4.33203125" style="7" customWidth="1"/>
    <col min="3631" max="3839" width="11.5546875" style="7"/>
    <col min="3840" max="3840" width="17.6640625" style="7" customWidth="1"/>
    <col min="3841" max="3841" width="4.109375" style="7" bestFit="1" customWidth="1"/>
    <col min="3842" max="3842" width="3.33203125" style="7" bestFit="1" customWidth="1"/>
    <col min="3843" max="3843" width="3.88671875" style="7" bestFit="1" customWidth="1"/>
    <col min="3844" max="3846" width="4.109375" style="7" bestFit="1" customWidth="1"/>
    <col min="3847" max="3847" width="3.88671875" style="7" bestFit="1" customWidth="1"/>
    <col min="3848" max="3848" width="4.109375" style="7" bestFit="1" customWidth="1"/>
    <col min="3849" max="3849" width="3.88671875" style="7" bestFit="1" customWidth="1"/>
    <col min="3850" max="3850" width="4.109375" style="7" bestFit="1" customWidth="1"/>
    <col min="3851" max="3852" width="3.88671875" style="7" bestFit="1" customWidth="1"/>
    <col min="3853" max="3853" width="4.109375" style="7" bestFit="1" customWidth="1"/>
    <col min="3854" max="3854" width="3.88671875" style="7" bestFit="1" customWidth="1"/>
    <col min="3855" max="3855" width="3.33203125" style="7" bestFit="1" customWidth="1"/>
    <col min="3856" max="3860" width="4.109375" style="7" bestFit="1" customWidth="1"/>
    <col min="3861" max="3861" width="5" style="7" bestFit="1" customWidth="1"/>
    <col min="3862" max="3862" width="5" style="7" customWidth="1"/>
    <col min="3863" max="3864" width="4.109375" style="7" bestFit="1" customWidth="1"/>
    <col min="3865" max="3866" width="3.33203125" style="7" bestFit="1" customWidth="1"/>
    <col min="3867" max="3867" width="3.5546875" style="7" bestFit="1" customWidth="1"/>
    <col min="3868" max="3869" width="4.109375" style="7" bestFit="1" customWidth="1"/>
    <col min="3870" max="3872" width="3.33203125" style="7" bestFit="1" customWidth="1"/>
    <col min="3873" max="3873" width="3.88671875" style="7" bestFit="1" customWidth="1"/>
    <col min="3874" max="3875" width="4.109375" style="7" bestFit="1" customWidth="1"/>
    <col min="3876" max="3876" width="3.88671875" style="7" bestFit="1" customWidth="1"/>
    <col min="3877" max="3877" width="4.109375" style="7" bestFit="1" customWidth="1"/>
    <col min="3878" max="3878" width="5.5546875" style="7" bestFit="1" customWidth="1"/>
    <col min="3879" max="3879" width="4.88671875" style="7" customWidth="1"/>
    <col min="3880" max="3880" width="3.5546875" style="7" bestFit="1" customWidth="1"/>
    <col min="3881" max="3881" width="4.109375" style="7" bestFit="1" customWidth="1"/>
    <col min="3882" max="3882" width="3.33203125" style="7" bestFit="1" customWidth="1"/>
    <col min="3883" max="3883" width="3.33203125" style="7" customWidth="1"/>
    <col min="3884" max="3884" width="3.33203125" style="7" bestFit="1" customWidth="1"/>
    <col min="3885" max="3885" width="3.88671875" style="7" bestFit="1" customWidth="1"/>
    <col min="3886" max="3886" width="4.33203125" style="7" customWidth="1"/>
    <col min="3887" max="4095" width="11.5546875" style="7"/>
    <col min="4096" max="4096" width="17.6640625" style="7" customWidth="1"/>
    <col min="4097" max="4097" width="4.109375" style="7" bestFit="1" customWidth="1"/>
    <col min="4098" max="4098" width="3.33203125" style="7" bestFit="1" customWidth="1"/>
    <col min="4099" max="4099" width="3.88671875" style="7" bestFit="1" customWidth="1"/>
    <col min="4100" max="4102" width="4.109375" style="7" bestFit="1" customWidth="1"/>
    <col min="4103" max="4103" width="3.88671875" style="7" bestFit="1" customWidth="1"/>
    <col min="4104" max="4104" width="4.109375" style="7" bestFit="1" customWidth="1"/>
    <col min="4105" max="4105" width="3.88671875" style="7" bestFit="1" customWidth="1"/>
    <col min="4106" max="4106" width="4.109375" style="7" bestFit="1" customWidth="1"/>
    <col min="4107" max="4108" width="3.88671875" style="7" bestFit="1" customWidth="1"/>
    <col min="4109" max="4109" width="4.109375" style="7" bestFit="1" customWidth="1"/>
    <col min="4110" max="4110" width="3.88671875" style="7" bestFit="1" customWidth="1"/>
    <col min="4111" max="4111" width="3.33203125" style="7" bestFit="1" customWidth="1"/>
    <col min="4112" max="4116" width="4.109375" style="7" bestFit="1" customWidth="1"/>
    <col min="4117" max="4117" width="5" style="7" bestFit="1" customWidth="1"/>
    <col min="4118" max="4118" width="5" style="7" customWidth="1"/>
    <col min="4119" max="4120" width="4.109375" style="7" bestFit="1" customWidth="1"/>
    <col min="4121" max="4122" width="3.33203125" style="7" bestFit="1" customWidth="1"/>
    <col min="4123" max="4123" width="3.5546875" style="7" bestFit="1" customWidth="1"/>
    <col min="4124" max="4125" width="4.109375" style="7" bestFit="1" customWidth="1"/>
    <col min="4126" max="4128" width="3.33203125" style="7" bestFit="1" customWidth="1"/>
    <col min="4129" max="4129" width="3.88671875" style="7" bestFit="1" customWidth="1"/>
    <col min="4130" max="4131" width="4.109375" style="7" bestFit="1" customWidth="1"/>
    <col min="4132" max="4132" width="3.88671875" style="7" bestFit="1" customWidth="1"/>
    <col min="4133" max="4133" width="4.109375" style="7" bestFit="1" customWidth="1"/>
    <col min="4134" max="4134" width="5.5546875" style="7" bestFit="1" customWidth="1"/>
    <col min="4135" max="4135" width="4.88671875" style="7" customWidth="1"/>
    <col min="4136" max="4136" width="3.5546875" style="7" bestFit="1" customWidth="1"/>
    <col min="4137" max="4137" width="4.109375" style="7" bestFit="1" customWidth="1"/>
    <col min="4138" max="4138" width="3.33203125" style="7" bestFit="1" customWidth="1"/>
    <col min="4139" max="4139" width="3.33203125" style="7" customWidth="1"/>
    <col min="4140" max="4140" width="3.33203125" style="7" bestFit="1" customWidth="1"/>
    <col min="4141" max="4141" width="3.88671875" style="7" bestFit="1" customWidth="1"/>
    <col min="4142" max="4142" width="4.33203125" style="7" customWidth="1"/>
    <col min="4143" max="4351" width="11.5546875" style="7"/>
    <col min="4352" max="4352" width="17.6640625" style="7" customWidth="1"/>
    <col min="4353" max="4353" width="4.109375" style="7" bestFit="1" customWidth="1"/>
    <col min="4354" max="4354" width="3.33203125" style="7" bestFit="1" customWidth="1"/>
    <col min="4355" max="4355" width="3.88671875" style="7" bestFit="1" customWidth="1"/>
    <col min="4356" max="4358" width="4.109375" style="7" bestFit="1" customWidth="1"/>
    <col min="4359" max="4359" width="3.88671875" style="7" bestFit="1" customWidth="1"/>
    <col min="4360" max="4360" width="4.109375" style="7" bestFit="1" customWidth="1"/>
    <col min="4361" max="4361" width="3.88671875" style="7" bestFit="1" customWidth="1"/>
    <col min="4362" max="4362" width="4.109375" style="7" bestFit="1" customWidth="1"/>
    <col min="4363" max="4364" width="3.88671875" style="7" bestFit="1" customWidth="1"/>
    <col min="4365" max="4365" width="4.109375" style="7" bestFit="1" customWidth="1"/>
    <col min="4366" max="4366" width="3.88671875" style="7" bestFit="1" customWidth="1"/>
    <col min="4367" max="4367" width="3.33203125" style="7" bestFit="1" customWidth="1"/>
    <col min="4368" max="4372" width="4.109375" style="7" bestFit="1" customWidth="1"/>
    <col min="4373" max="4373" width="5" style="7" bestFit="1" customWidth="1"/>
    <col min="4374" max="4374" width="5" style="7" customWidth="1"/>
    <col min="4375" max="4376" width="4.109375" style="7" bestFit="1" customWidth="1"/>
    <col min="4377" max="4378" width="3.33203125" style="7" bestFit="1" customWidth="1"/>
    <col min="4379" max="4379" width="3.5546875" style="7" bestFit="1" customWidth="1"/>
    <col min="4380" max="4381" width="4.109375" style="7" bestFit="1" customWidth="1"/>
    <col min="4382" max="4384" width="3.33203125" style="7" bestFit="1" customWidth="1"/>
    <col min="4385" max="4385" width="3.88671875" style="7" bestFit="1" customWidth="1"/>
    <col min="4386" max="4387" width="4.109375" style="7" bestFit="1" customWidth="1"/>
    <col min="4388" max="4388" width="3.88671875" style="7" bestFit="1" customWidth="1"/>
    <col min="4389" max="4389" width="4.109375" style="7" bestFit="1" customWidth="1"/>
    <col min="4390" max="4390" width="5.5546875" style="7" bestFit="1" customWidth="1"/>
    <col min="4391" max="4391" width="4.88671875" style="7" customWidth="1"/>
    <col min="4392" max="4392" width="3.5546875" style="7" bestFit="1" customWidth="1"/>
    <col min="4393" max="4393" width="4.109375" style="7" bestFit="1" customWidth="1"/>
    <col min="4394" max="4394" width="3.33203125" style="7" bestFit="1" customWidth="1"/>
    <col min="4395" max="4395" width="3.33203125" style="7" customWidth="1"/>
    <col min="4396" max="4396" width="3.33203125" style="7" bestFit="1" customWidth="1"/>
    <col min="4397" max="4397" width="3.88671875" style="7" bestFit="1" customWidth="1"/>
    <col min="4398" max="4398" width="4.33203125" style="7" customWidth="1"/>
    <col min="4399" max="4607" width="11.5546875" style="7"/>
    <col min="4608" max="4608" width="17.6640625" style="7" customWidth="1"/>
    <col min="4609" max="4609" width="4.109375" style="7" bestFit="1" customWidth="1"/>
    <col min="4610" max="4610" width="3.33203125" style="7" bestFit="1" customWidth="1"/>
    <col min="4611" max="4611" width="3.88671875" style="7" bestFit="1" customWidth="1"/>
    <col min="4612" max="4614" width="4.109375" style="7" bestFit="1" customWidth="1"/>
    <col min="4615" max="4615" width="3.88671875" style="7" bestFit="1" customWidth="1"/>
    <col min="4616" max="4616" width="4.109375" style="7" bestFit="1" customWidth="1"/>
    <col min="4617" max="4617" width="3.88671875" style="7" bestFit="1" customWidth="1"/>
    <col min="4618" max="4618" width="4.109375" style="7" bestFit="1" customWidth="1"/>
    <col min="4619" max="4620" width="3.88671875" style="7" bestFit="1" customWidth="1"/>
    <col min="4621" max="4621" width="4.109375" style="7" bestFit="1" customWidth="1"/>
    <col min="4622" max="4622" width="3.88671875" style="7" bestFit="1" customWidth="1"/>
    <col min="4623" max="4623" width="3.33203125" style="7" bestFit="1" customWidth="1"/>
    <col min="4624" max="4628" width="4.109375" style="7" bestFit="1" customWidth="1"/>
    <col min="4629" max="4629" width="5" style="7" bestFit="1" customWidth="1"/>
    <col min="4630" max="4630" width="5" style="7" customWidth="1"/>
    <col min="4631" max="4632" width="4.109375" style="7" bestFit="1" customWidth="1"/>
    <col min="4633" max="4634" width="3.33203125" style="7" bestFit="1" customWidth="1"/>
    <col min="4635" max="4635" width="3.5546875" style="7" bestFit="1" customWidth="1"/>
    <col min="4636" max="4637" width="4.109375" style="7" bestFit="1" customWidth="1"/>
    <col min="4638" max="4640" width="3.33203125" style="7" bestFit="1" customWidth="1"/>
    <col min="4641" max="4641" width="3.88671875" style="7" bestFit="1" customWidth="1"/>
    <col min="4642" max="4643" width="4.109375" style="7" bestFit="1" customWidth="1"/>
    <col min="4644" max="4644" width="3.88671875" style="7" bestFit="1" customWidth="1"/>
    <col min="4645" max="4645" width="4.109375" style="7" bestFit="1" customWidth="1"/>
    <col min="4646" max="4646" width="5.5546875" style="7" bestFit="1" customWidth="1"/>
    <col min="4647" max="4647" width="4.88671875" style="7" customWidth="1"/>
    <col min="4648" max="4648" width="3.5546875" style="7" bestFit="1" customWidth="1"/>
    <col min="4649" max="4649" width="4.109375" style="7" bestFit="1" customWidth="1"/>
    <col min="4650" max="4650" width="3.33203125" style="7" bestFit="1" customWidth="1"/>
    <col min="4651" max="4651" width="3.33203125" style="7" customWidth="1"/>
    <col min="4652" max="4652" width="3.33203125" style="7" bestFit="1" customWidth="1"/>
    <col min="4653" max="4653" width="3.88671875" style="7" bestFit="1" customWidth="1"/>
    <col min="4654" max="4654" width="4.33203125" style="7" customWidth="1"/>
    <col min="4655" max="4863" width="11.5546875" style="7"/>
    <col min="4864" max="4864" width="17.6640625" style="7" customWidth="1"/>
    <col min="4865" max="4865" width="4.109375" style="7" bestFit="1" customWidth="1"/>
    <col min="4866" max="4866" width="3.33203125" style="7" bestFit="1" customWidth="1"/>
    <col min="4867" max="4867" width="3.88671875" style="7" bestFit="1" customWidth="1"/>
    <col min="4868" max="4870" width="4.109375" style="7" bestFit="1" customWidth="1"/>
    <col min="4871" max="4871" width="3.88671875" style="7" bestFit="1" customWidth="1"/>
    <col min="4872" max="4872" width="4.109375" style="7" bestFit="1" customWidth="1"/>
    <col min="4873" max="4873" width="3.88671875" style="7" bestFit="1" customWidth="1"/>
    <col min="4874" max="4874" width="4.109375" style="7" bestFit="1" customWidth="1"/>
    <col min="4875" max="4876" width="3.88671875" style="7" bestFit="1" customWidth="1"/>
    <col min="4877" max="4877" width="4.109375" style="7" bestFit="1" customWidth="1"/>
    <col min="4878" max="4878" width="3.88671875" style="7" bestFit="1" customWidth="1"/>
    <col min="4879" max="4879" width="3.33203125" style="7" bestFit="1" customWidth="1"/>
    <col min="4880" max="4884" width="4.109375" style="7" bestFit="1" customWidth="1"/>
    <col min="4885" max="4885" width="5" style="7" bestFit="1" customWidth="1"/>
    <col min="4886" max="4886" width="5" style="7" customWidth="1"/>
    <col min="4887" max="4888" width="4.109375" style="7" bestFit="1" customWidth="1"/>
    <col min="4889" max="4890" width="3.33203125" style="7" bestFit="1" customWidth="1"/>
    <col min="4891" max="4891" width="3.5546875" style="7" bestFit="1" customWidth="1"/>
    <col min="4892" max="4893" width="4.109375" style="7" bestFit="1" customWidth="1"/>
    <col min="4894" max="4896" width="3.33203125" style="7" bestFit="1" customWidth="1"/>
    <col min="4897" max="4897" width="3.88671875" style="7" bestFit="1" customWidth="1"/>
    <col min="4898" max="4899" width="4.109375" style="7" bestFit="1" customWidth="1"/>
    <col min="4900" max="4900" width="3.88671875" style="7" bestFit="1" customWidth="1"/>
    <col min="4901" max="4901" width="4.109375" style="7" bestFit="1" customWidth="1"/>
    <col min="4902" max="4902" width="5.5546875" style="7" bestFit="1" customWidth="1"/>
    <col min="4903" max="4903" width="4.88671875" style="7" customWidth="1"/>
    <col min="4904" max="4904" width="3.5546875" style="7" bestFit="1" customWidth="1"/>
    <col min="4905" max="4905" width="4.109375" style="7" bestFit="1" customWidth="1"/>
    <col min="4906" max="4906" width="3.33203125" style="7" bestFit="1" customWidth="1"/>
    <col min="4907" max="4907" width="3.33203125" style="7" customWidth="1"/>
    <col min="4908" max="4908" width="3.33203125" style="7" bestFit="1" customWidth="1"/>
    <col min="4909" max="4909" width="3.88671875" style="7" bestFit="1" customWidth="1"/>
    <col min="4910" max="4910" width="4.33203125" style="7" customWidth="1"/>
    <col min="4911" max="5119" width="11.5546875" style="7"/>
    <col min="5120" max="5120" width="17.6640625" style="7" customWidth="1"/>
    <col min="5121" max="5121" width="4.109375" style="7" bestFit="1" customWidth="1"/>
    <col min="5122" max="5122" width="3.33203125" style="7" bestFit="1" customWidth="1"/>
    <col min="5123" max="5123" width="3.88671875" style="7" bestFit="1" customWidth="1"/>
    <col min="5124" max="5126" width="4.109375" style="7" bestFit="1" customWidth="1"/>
    <col min="5127" max="5127" width="3.88671875" style="7" bestFit="1" customWidth="1"/>
    <col min="5128" max="5128" width="4.109375" style="7" bestFit="1" customWidth="1"/>
    <col min="5129" max="5129" width="3.88671875" style="7" bestFit="1" customWidth="1"/>
    <col min="5130" max="5130" width="4.109375" style="7" bestFit="1" customWidth="1"/>
    <col min="5131" max="5132" width="3.88671875" style="7" bestFit="1" customWidth="1"/>
    <col min="5133" max="5133" width="4.109375" style="7" bestFit="1" customWidth="1"/>
    <col min="5134" max="5134" width="3.88671875" style="7" bestFit="1" customWidth="1"/>
    <col min="5135" max="5135" width="3.33203125" style="7" bestFit="1" customWidth="1"/>
    <col min="5136" max="5140" width="4.109375" style="7" bestFit="1" customWidth="1"/>
    <col min="5141" max="5141" width="5" style="7" bestFit="1" customWidth="1"/>
    <col min="5142" max="5142" width="5" style="7" customWidth="1"/>
    <col min="5143" max="5144" width="4.109375" style="7" bestFit="1" customWidth="1"/>
    <col min="5145" max="5146" width="3.33203125" style="7" bestFit="1" customWidth="1"/>
    <col min="5147" max="5147" width="3.5546875" style="7" bestFit="1" customWidth="1"/>
    <col min="5148" max="5149" width="4.109375" style="7" bestFit="1" customWidth="1"/>
    <col min="5150" max="5152" width="3.33203125" style="7" bestFit="1" customWidth="1"/>
    <col min="5153" max="5153" width="3.88671875" style="7" bestFit="1" customWidth="1"/>
    <col min="5154" max="5155" width="4.109375" style="7" bestFit="1" customWidth="1"/>
    <col min="5156" max="5156" width="3.88671875" style="7" bestFit="1" customWidth="1"/>
    <col min="5157" max="5157" width="4.109375" style="7" bestFit="1" customWidth="1"/>
    <col min="5158" max="5158" width="5.5546875" style="7" bestFit="1" customWidth="1"/>
    <col min="5159" max="5159" width="4.88671875" style="7" customWidth="1"/>
    <col min="5160" max="5160" width="3.5546875" style="7" bestFit="1" customWidth="1"/>
    <col min="5161" max="5161" width="4.109375" style="7" bestFit="1" customWidth="1"/>
    <col min="5162" max="5162" width="3.33203125" style="7" bestFit="1" customWidth="1"/>
    <col min="5163" max="5163" width="3.33203125" style="7" customWidth="1"/>
    <col min="5164" max="5164" width="3.33203125" style="7" bestFit="1" customWidth="1"/>
    <col min="5165" max="5165" width="3.88671875" style="7" bestFit="1" customWidth="1"/>
    <col min="5166" max="5166" width="4.33203125" style="7" customWidth="1"/>
    <col min="5167" max="5375" width="11.5546875" style="7"/>
    <col min="5376" max="5376" width="17.6640625" style="7" customWidth="1"/>
    <col min="5377" max="5377" width="4.109375" style="7" bestFit="1" customWidth="1"/>
    <col min="5378" max="5378" width="3.33203125" style="7" bestFit="1" customWidth="1"/>
    <col min="5379" max="5379" width="3.88671875" style="7" bestFit="1" customWidth="1"/>
    <col min="5380" max="5382" width="4.109375" style="7" bestFit="1" customWidth="1"/>
    <col min="5383" max="5383" width="3.88671875" style="7" bestFit="1" customWidth="1"/>
    <col min="5384" max="5384" width="4.109375" style="7" bestFit="1" customWidth="1"/>
    <col min="5385" max="5385" width="3.88671875" style="7" bestFit="1" customWidth="1"/>
    <col min="5386" max="5386" width="4.109375" style="7" bestFit="1" customWidth="1"/>
    <col min="5387" max="5388" width="3.88671875" style="7" bestFit="1" customWidth="1"/>
    <col min="5389" max="5389" width="4.109375" style="7" bestFit="1" customWidth="1"/>
    <col min="5390" max="5390" width="3.88671875" style="7" bestFit="1" customWidth="1"/>
    <col min="5391" max="5391" width="3.33203125" style="7" bestFit="1" customWidth="1"/>
    <col min="5392" max="5396" width="4.109375" style="7" bestFit="1" customWidth="1"/>
    <col min="5397" max="5397" width="5" style="7" bestFit="1" customWidth="1"/>
    <col min="5398" max="5398" width="5" style="7" customWidth="1"/>
    <col min="5399" max="5400" width="4.109375" style="7" bestFit="1" customWidth="1"/>
    <col min="5401" max="5402" width="3.33203125" style="7" bestFit="1" customWidth="1"/>
    <col min="5403" max="5403" width="3.5546875" style="7" bestFit="1" customWidth="1"/>
    <col min="5404" max="5405" width="4.109375" style="7" bestFit="1" customWidth="1"/>
    <col min="5406" max="5408" width="3.33203125" style="7" bestFit="1" customWidth="1"/>
    <col min="5409" max="5409" width="3.88671875" style="7" bestFit="1" customWidth="1"/>
    <col min="5410" max="5411" width="4.109375" style="7" bestFit="1" customWidth="1"/>
    <col min="5412" max="5412" width="3.88671875" style="7" bestFit="1" customWidth="1"/>
    <col min="5413" max="5413" width="4.109375" style="7" bestFit="1" customWidth="1"/>
    <col min="5414" max="5414" width="5.5546875" style="7" bestFit="1" customWidth="1"/>
    <col min="5415" max="5415" width="4.88671875" style="7" customWidth="1"/>
    <col min="5416" max="5416" width="3.5546875" style="7" bestFit="1" customWidth="1"/>
    <col min="5417" max="5417" width="4.109375" style="7" bestFit="1" customWidth="1"/>
    <col min="5418" max="5418" width="3.33203125" style="7" bestFit="1" customWidth="1"/>
    <col min="5419" max="5419" width="3.33203125" style="7" customWidth="1"/>
    <col min="5420" max="5420" width="3.33203125" style="7" bestFit="1" customWidth="1"/>
    <col min="5421" max="5421" width="3.88671875" style="7" bestFit="1" customWidth="1"/>
    <col min="5422" max="5422" width="4.33203125" style="7" customWidth="1"/>
    <col min="5423" max="5631" width="11.5546875" style="7"/>
    <col min="5632" max="5632" width="17.6640625" style="7" customWidth="1"/>
    <col min="5633" max="5633" width="4.109375" style="7" bestFit="1" customWidth="1"/>
    <col min="5634" max="5634" width="3.33203125" style="7" bestFit="1" customWidth="1"/>
    <col min="5635" max="5635" width="3.88671875" style="7" bestFit="1" customWidth="1"/>
    <col min="5636" max="5638" width="4.109375" style="7" bestFit="1" customWidth="1"/>
    <col min="5639" max="5639" width="3.88671875" style="7" bestFit="1" customWidth="1"/>
    <col min="5640" max="5640" width="4.109375" style="7" bestFit="1" customWidth="1"/>
    <col min="5641" max="5641" width="3.88671875" style="7" bestFit="1" customWidth="1"/>
    <col min="5642" max="5642" width="4.109375" style="7" bestFit="1" customWidth="1"/>
    <col min="5643" max="5644" width="3.88671875" style="7" bestFit="1" customWidth="1"/>
    <col min="5645" max="5645" width="4.109375" style="7" bestFit="1" customWidth="1"/>
    <col min="5646" max="5646" width="3.88671875" style="7" bestFit="1" customWidth="1"/>
    <col min="5647" max="5647" width="3.33203125" style="7" bestFit="1" customWidth="1"/>
    <col min="5648" max="5652" width="4.109375" style="7" bestFit="1" customWidth="1"/>
    <col min="5653" max="5653" width="5" style="7" bestFit="1" customWidth="1"/>
    <col min="5654" max="5654" width="5" style="7" customWidth="1"/>
    <col min="5655" max="5656" width="4.109375" style="7" bestFit="1" customWidth="1"/>
    <col min="5657" max="5658" width="3.33203125" style="7" bestFit="1" customWidth="1"/>
    <col min="5659" max="5659" width="3.5546875" style="7" bestFit="1" customWidth="1"/>
    <col min="5660" max="5661" width="4.109375" style="7" bestFit="1" customWidth="1"/>
    <col min="5662" max="5664" width="3.33203125" style="7" bestFit="1" customWidth="1"/>
    <col min="5665" max="5665" width="3.88671875" style="7" bestFit="1" customWidth="1"/>
    <col min="5666" max="5667" width="4.109375" style="7" bestFit="1" customWidth="1"/>
    <col min="5668" max="5668" width="3.88671875" style="7" bestFit="1" customWidth="1"/>
    <col min="5669" max="5669" width="4.109375" style="7" bestFit="1" customWidth="1"/>
    <col min="5670" max="5670" width="5.5546875" style="7" bestFit="1" customWidth="1"/>
    <col min="5671" max="5671" width="4.88671875" style="7" customWidth="1"/>
    <col min="5672" max="5672" width="3.5546875" style="7" bestFit="1" customWidth="1"/>
    <col min="5673" max="5673" width="4.109375" style="7" bestFit="1" customWidth="1"/>
    <col min="5674" max="5674" width="3.33203125" style="7" bestFit="1" customWidth="1"/>
    <col min="5675" max="5675" width="3.33203125" style="7" customWidth="1"/>
    <col min="5676" max="5676" width="3.33203125" style="7" bestFit="1" customWidth="1"/>
    <col min="5677" max="5677" width="3.88671875" style="7" bestFit="1" customWidth="1"/>
    <col min="5678" max="5678" width="4.33203125" style="7" customWidth="1"/>
    <col min="5679" max="5887" width="11.5546875" style="7"/>
    <col min="5888" max="5888" width="17.6640625" style="7" customWidth="1"/>
    <col min="5889" max="5889" width="4.109375" style="7" bestFit="1" customWidth="1"/>
    <col min="5890" max="5890" width="3.33203125" style="7" bestFit="1" customWidth="1"/>
    <col min="5891" max="5891" width="3.88671875" style="7" bestFit="1" customWidth="1"/>
    <col min="5892" max="5894" width="4.109375" style="7" bestFit="1" customWidth="1"/>
    <col min="5895" max="5895" width="3.88671875" style="7" bestFit="1" customWidth="1"/>
    <col min="5896" max="5896" width="4.109375" style="7" bestFit="1" customWidth="1"/>
    <col min="5897" max="5897" width="3.88671875" style="7" bestFit="1" customWidth="1"/>
    <col min="5898" max="5898" width="4.109375" style="7" bestFit="1" customWidth="1"/>
    <col min="5899" max="5900" width="3.88671875" style="7" bestFit="1" customWidth="1"/>
    <col min="5901" max="5901" width="4.109375" style="7" bestFit="1" customWidth="1"/>
    <col min="5902" max="5902" width="3.88671875" style="7" bestFit="1" customWidth="1"/>
    <col min="5903" max="5903" width="3.33203125" style="7" bestFit="1" customWidth="1"/>
    <col min="5904" max="5908" width="4.109375" style="7" bestFit="1" customWidth="1"/>
    <col min="5909" max="5909" width="5" style="7" bestFit="1" customWidth="1"/>
    <col min="5910" max="5910" width="5" style="7" customWidth="1"/>
    <col min="5911" max="5912" width="4.109375" style="7" bestFit="1" customWidth="1"/>
    <col min="5913" max="5914" width="3.33203125" style="7" bestFit="1" customWidth="1"/>
    <col min="5915" max="5915" width="3.5546875" style="7" bestFit="1" customWidth="1"/>
    <col min="5916" max="5917" width="4.109375" style="7" bestFit="1" customWidth="1"/>
    <col min="5918" max="5920" width="3.33203125" style="7" bestFit="1" customWidth="1"/>
    <col min="5921" max="5921" width="3.88671875" style="7" bestFit="1" customWidth="1"/>
    <col min="5922" max="5923" width="4.109375" style="7" bestFit="1" customWidth="1"/>
    <col min="5924" max="5924" width="3.88671875" style="7" bestFit="1" customWidth="1"/>
    <col min="5925" max="5925" width="4.109375" style="7" bestFit="1" customWidth="1"/>
    <col min="5926" max="5926" width="5.5546875" style="7" bestFit="1" customWidth="1"/>
    <col min="5927" max="5927" width="4.88671875" style="7" customWidth="1"/>
    <col min="5928" max="5928" width="3.5546875" style="7" bestFit="1" customWidth="1"/>
    <col min="5929" max="5929" width="4.109375" style="7" bestFit="1" customWidth="1"/>
    <col min="5930" max="5930" width="3.33203125" style="7" bestFit="1" customWidth="1"/>
    <col min="5931" max="5931" width="3.33203125" style="7" customWidth="1"/>
    <col min="5932" max="5932" width="3.33203125" style="7" bestFit="1" customWidth="1"/>
    <col min="5933" max="5933" width="3.88671875" style="7" bestFit="1" customWidth="1"/>
    <col min="5934" max="5934" width="4.33203125" style="7" customWidth="1"/>
    <col min="5935" max="6143" width="11.5546875" style="7"/>
    <col min="6144" max="6144" width="17.6640625" style="7" customWidth="1"/>
    <col min="6145" max="6145" width="4.109375" style="7" bestFit="1" customWidth="1"/>
    <col min="6146" max="6146" width="3.33203125" style="7" bestFit="1" customWidth="1"/>
    <col min="6147" max="6147" width="3.88671875" style="7" bestFit="1" customWidth="1"/>
    <col min="6148" max="6150" width="4.109375" style="7" bestFit="1" customWidth="1"/>
    <col min="6151" max="6151" width="3.88671875" style="7" bestFit="1" customWidth="1"/>
    <col min="6152" max="6152" width="4.109375" style="7" bestFit="1" customWidth="1"/>
    <col min="6153" max="6153" width="3.88671875" style="7" bestFit="1" customWidth="1"/>
    <col min="6154" max="6154" width="4.109375" style="7" bestFit="1" customWidth="1"/>
    <col min="6155" max="6156" width="3.88671875" style="7" bestFit="1" customWidth="1"/>
    <col min="6157" max="6157" width="4.109375" style="7" bestFit="1" customWidth="1"/>
    <col min="6158" max="6158" width="3.88671875" style="7" bestFit="1" customWidth="1"/>
    <col min="6159" max="6159" width="3.33203125" style="7" bestFit="1" customWidth="1"/>
    <col min="6160" max="6164" width="4.109375" style="7" bestFit="1" customWidth="1"/>
    <col min="6165" max="6165" width="5" style="7" bestFit="1" customWidth="1"/>
    <col min="6166" max="6166" width="5" style="7" customWidth="1"/>
    <col min="6167" max="6168" width="4.109375" style="7" bestFit="1" customWidth="1"/>
    <col min="6169" max="6170" width="3.33203125" style="7" bestFit="1" customWidth="1"/>
    <col min="6171" max="6171" width="3.5546875" style="7" bestFit="1" customWidth="1"/>
    <col min="6172" max="6173" width="4.109375" style="7" bestFit="1" customWidth="1"/>
    <col min="6174" max="6176" width="3.33203125" style="7" bestFit="1" customWidth="1"/>
    <col min="6177" max="6177" width="3.88671875" style="7" bestFit="1" customWidth="1"/>
    <col min="6178" max="6179" width="4.109375" style="7" bestFit="1" customWidth="1"/>
    <col min="6180" max="6180" width="3.88671875" style="7" bestFit="1" customWidth="1"/>
    <col min="6181" max="6181" width="4.109375" style="7" bestFit="1" customWidth="1"/>
    <col min="6182" max="6182" width="5.5546875" style="7" bestFit="1" customWidth="1"/>
    <col min="6183" max="6183" width="4.88671875" style="7" customWidth="1"/>
    <col min="6184" max="6184" width="3.5546875" style="7" bestFit="1" customWidth="1"/>
    <col min="6185" max="6185" width="4.109375" style="7" bestFit="1" customWidth="1"/>
    <col min="6186" max="6186" width="3.33203125" style="7" bestFit="1" customWidth="1"/>
    <col min="6187" max="6187" width="3.33203125" style="7" customWidth="1"/>
    <col min="6188" max="6188" width="3.33203125" style="7" bestFit="1" customWidth="1"/>
    <col min="6189" max="6189" width="3.88671875" style="7" bestFit="1" customWidth="1"/>
    <col min="6190" max="6190" width="4.33203125" style="7" customWidth="1"/>
    <col min="6191" max="6399" width="11.5546875" style="7"/>
    <col min="6400" max="6400" width="17.6640625" style="7" customWidth="1"/>
    <col min="6401" max="6401" width="4.109375" style="7" bestFit="1" customWidth="1"/>
    <col min="6402" max="6402" width="3.33203125" style="7" bestFit="1" customWidth="1"/>
    <col min="6403" max="6403" width="3.88671875" style="7" bestFit="1" customWidth="1"/>
    <col min="6404" max="6406" width="4.109375" style="7" bestFit="1" customWidth="1"/>
    <col min="6407" max="6407" width="3.88671875" style="7" bestFit="1" customWidth="1"/>
    <col min="6408" max="6408" width="4.109375" style="7" bestFit="1" customWidth="1"/>
    <col min="6409" max="6409" width="3.88671875" style="7" bestFit="1" customWidth="1"/>
    <col min="6410" max="6410" width="4.109375" style="7" bestFit="1" customWidth="1"/>
    <col min="6411" max="6412" width="3.88671875" style="7" bestFit="1" customWidth="1"/>
    <col min="6413" max="6413" width="4.109375" style="7" bestFit="1" customWidth="1"/>
    <col min="6414" max="6414" width="3.88671875" style="7" bestFit="1" customWidth="1"/>
    <col min="6415" max="6415" width="3.33203125" style="7" bestFit="1" customWidth="1"/>
    <col min="6416" max="6420" width="4.109375" style="7" bestFit="1" customWidth="1"/>
    <col min="6421" max="6421" width="5" style="7" bestFit="1" customWidth="1"/>
    <col min="6422" max="6422" width="5" style="7" customWidth="1"/>
    <col min="6423" max="6424" width="4.109375" style="7" bestFit="1" customWidth="1"/>
    <col min="6425" max="6426" width="3.33203125" style="7" bestFit="1" customWidth="1"/>
    <col min="6427" max="6427" width="3.5546875" style="7" bestFit="1" customWidth="1"/>
    <col min="6428" max="6429" width="4.109375" style="7" bestFit="1" customWidth="1"/>
    <col min="6430" max="6432" width="3.33203125" style="7" bestFit="1" customWidth="1"/>
    <col min="6433" max="6433" width="3.88671875" style="7" bestFit="1" customWidth="1"/>
    <col min="6434" max="6435" width="4.109375" style="7" bestFit="1" customWidth="1"/>
    <col min="6436" max="6436" width="3.88671875" style="7" bestFit="1" customWidth="1"/>
    <col min="6437" max="6437" width="4.109375" style="7" bestFit="1" customWidth="1"/>
    <col min="6438" max="6438" width="5.5546875" style="7" bestFit="1" customWidth="1"/>
    <col min="6439" max="6439" width="4.88671875" style="7" customWidth="1"/>
    <col min="6440" max="6440" width="3.5546875" style="7" bestFit="1" customWidth="1"/>
    <col min="6441" max="6441" width="4.109375" style="7" bestFit="1" customWidth="1"/>
    <col min="6442" max="6442" width="3.33203125" style="7" bestFit="1" customWidth="1"/>
    <col min="6443" max="6443" width="3.33203125" style="7" customWidth="1"/>
    <col min="6444" max="6444" width="3.33203125" style="7" bestFit="1" customWidth="1"/>
    <col min="6445" max="6445" width="3.88671875" style="7" bestFit="1" customWidth="1"/>
    <col min="6446" max="6446" width="4.33203125" style="7" customWidth="1"/>
    <col min="6447" max="6655" width="11.5546875" style="7"/>
    <col min="6656" max="6656" width="17.6640625" style="7" customWidth="1"/>
    <col min="6657" max="6657" width="4.109375" style="7" bestFit="1" customWidth="1"/>
    <col min="6658" max="6658" width="3.33203125" style="7" bestFit="1" customWidth="1"/>
    <col min="6659" max="6659" width="3.88671875" style="7" bestFit="1" customWidth="1"/>
    <col min="6660" max="6662" width="4.109375" style="7" bestFit="1" customWidth="1"/>
    <col min="6663" max="6663" width="3.88671875" style="7" bestFit="1" customWidth="1"/>
    <col min="6664" max="6664" width="4.109375" style="7" bestFit="1" customWidth="1"/>
    <col min="6665" max="6665" width="3.88671875" style="7" bestFit="1" customWidth="1"/>
    <col min="6666" max="6666" width="4.109375" style="7" bestFit="1" customWidth="1"/>
    <col min="6667" max="6668" width="3.88671875" style="7" bestFit="1" customWidth="1"/>
    <col min="6669" max="6669" width="4.109375" style="7" bestFit="1" customWidth="1"/>
    <col min="6670" max="6670" width="3.88671875" style="7" bestFit="1" customWidth="1"/>
    <col min="6671" max="6671" width="3.33203125" style="7" bestFit="1" customWidth="1"/>
    <col min="6672" max="6676" width="4.109375" style="7" bestFit="1" customWidth="1"/>
    <col min="6677" max="6677" width="5" style="7" bestFit="1" customWidth="1"/>
    <col min="6678" max="6678" width="5" style="7" customWidth="1"/>
    <col min="6679" max="6680" width="4.109375" style="7" bestFit="1" customWidth="1"/>
    <col min="6681" max="6682" width="3.33203125" style="7" bestFit="1" customWidth="1"/>
    <col min="6683" max="6683" width="3.5546875" style="7" bestFit="1" customWidth="1"/>
    <col min="6684" max="6685" width="4.109375" style="7" bestFit="1" customWidth="1"/>
    <col min="6686" max="6688" width="3.33203125" style="7" bestFit="1" customWidth="1"/>
    <col min="6689" max="6689" width="3.88671875" style="7" bestFit="1" customWidth="1"/>
    <col min="6690" max="6691" width="4.109375" style="7" bestFit="1" customWidth="1"/>
    <col min="6692" max="6692" width="3.88671875" style="7" bestFit="1" customWidth="1"/>
    <col min="6693" max="6693" width="4.109375" style="7" bestFit="1" customWidth="1"/>
    <col min="6694" max="6694" width="5.5546875" style="7" bestFit="1" customWidth="1"/>
    <col min="6695" max="6695" width="4.88671875" style="7" customWidth="1"/>
    <col min="6696" max="6696" width="3.5546875" style="7" bestFit="1" customWidth="1"/>
    <col min="6697" max="6697" width="4.109375" style="7" bestFit="1" customWidth="1"/>
    <col min="6698" max="6698" width="3.33203125" style="7" bestFit="1" customWidth="1"/>
    <col min="6699" max="6699" width="3.33203125" style="7" customWidth="1"/>
    <col min="6700" max="6700" width="3.33203125" style="7" bestFit="1" customWidth="1"/>
    <col min="6701" max="6701" width="3.88671875" style="7" bestFit="1" customWidth="1"/>
    <col min="6702" max="6702" width="4.33203125" style="7" customWidth="1"/>
    <col min="6703" max="6911" width="11.5546875" style="7"/>
    <col min="6912" max="6912" width="17.6640625" style="7" customWidth="1"/>
    <col min="6913" max="6913" width="4.109375" style="7" bestFit="1" customWidth="1"/>
    <col min="6914" max="6914" width="3.33203125" style="7" bestFit="1" customWidth="1"/>
    <col min="6915" max="6915" width="3.88671875" style="7" bestFit="1" customWidth="1"/>
    <col min="6916" max="6918" width="4.109375" style="7" bestFit="1" customWidth="1"/>
    <col min="6919" max="6919" width="3.88671875" style="7" bestFit="1" customWidth="1"/>
    <col min="6920" max="6920" width="4.109375" style="7" bestFit="1" customWidth="1"/>
    <col min="6921" max="6921" width="3.88671875" style="7" bestFit="1" customWidth="1"/>
    <col min="6922" max="6922" width="4.109375" style="7" bestFit="1" customWidth="1"/>
    <col min="6923" max="6924" width="3.88671875" style="7" bestFit="1" customWidth="1"/>
    <col min="6925" max="6925" width="4.109375" style="7" bestFit="1" customWidth="1"/>
    <col min="6926" max="6926" width="3.88671875" style="7" bestFit="1" customWidth="1"/>
    <col min="6927" max="6927" width="3.33203125" style="7" bestFit="1" customWidth="1"/>
    <col min="6928" max="6932" width="4.109375" style="7" bestFit="1" customWidth="1"/>
    <col min="6933" max="6933" width="5" style="7" bestFit="1" customWidth="1"/>
    <col min="6934" max="6934" width="5" style="7" customWidth="1"/>
    <col min="6935" max="6936" width="4.109375" style="7" bestFit="1" customWidth="1"/>
    <col min="6937" max="6938" width="3.33203125" style="7" bestFit="1" customWidth="1"/>
    <col min="6939" max="6939" width="3.5546875" style="7" bestFit="1" customWidth="1"/>
    <col min="6940" max="6941" width="4.109375" style="7" bestFit="1" customWidth="1"/>
    <col min="6942" max="6944" width="3.33203125" style="7" bestFit="1" customWidth="1"/>
    <col min="6945" max="6945" width="3.88671875" style="7" bestFit="1" customWidth="1"/>
    <col min="6946" max="6947" width="4.109375" style="7" bestFit="1" customWidth="1"/>
    <col min="6948" max="6948" width="3.88671875" style="7" bestFit="1" customWidth="1"/>
    <col min="6949" max="6949" width="4.109375" style="7" bestFit="1" customWidth="1"/>
    <col min="6950" max="6950" width="5.5546875" style="7" bestFit="1" customWidth="1"/>
    <col min="6951" max="6951" width="4.88671875" style="7" customWidth="1"/>
    <col min="6952" max="6952" width="3.5546875" style="7" bestFit="1" customWidth="1"/>
    <col min="6953" max="6953" width="4.109375" style="7" bestFit="1" customWidth="1"/>
    <col min="6954" max="6954" width="3.33203125" style="7" bestFit="1" customWidth="1"/>
    <col min="6955" max="6955" width="3.33203125" style="7" customWidth="1"/>
    <col min="6956" max="6956" width="3.33203125" style="7" bestFit="1" customWidth="1"/>
    <col min="6957" max="6957" width="3.88671875" style="7" bestFit="1" customWidth="1"/>
    <col min="6958" max="6958" width="4.33203125" style="7" customWidth="1"/>
    <col min="6959" max="7167" width="11.5546875" style="7"/>
    <col min="7168" max="7168" width="17.6640625" style="7" customWidth="1"/>
    <col min="7169" max="7169" width="4.109375" style="7" bestFit="1" customWidth="1"/>
    <col min="7170" max="7170" width="3.33203125" style="7" bestFit="1" customWidth="1"/>
    <col min="7171" max="7171" width="3.88671875" style="7" bestFit="1" customWidth="1"/>
    <col min="7172" max="7174" width="4.109375" style="7" bestFit="1" customWidth="1"/>
    <col min="7175" max="7175" width="3.88671875" style="7" bestFit="1" customWidth="1"/>
    <col min="7176" max="7176" width="4.109375" style="7" bestFit="1" customWidth="1"/>
    <col min="7177" max="7177" width="3.88671875" style="7" bestFit="1" customWidth="1"/>
    <col min="7178" max="7178" width="4.109375" style="7" bestFit="1" customWidth="1"/>
    <col min="7179" max="7180" width="3.88671875" style="7" bestFit="1" customWidth="1"/>
    <col min="7181" max="7181" width="4.109375" style="7" bestFit="1" customWidth="1"/>
    <col min="7182" max="7182" width="3.88671875" style="7" bestFit="1" customWidth="1"/>
    <col min="7183" max="7183" width="3.33203125" style="7" bestFit="1" customWidth="1"/>
    <col min="7184" max="7188" width="4.109375" style="7" bestFit="1" customWidth="1"/>
    <col min="7189" max="7189" width="5" style="7" bestFit="1" customWidth="1"/>
    <col min="7190" max="7190" width="5" style="7" customWidth="1"/>
    <col min="7191" max="7192" width="4.109375" style="7" bestFit="1" customWidth="1"/>
    <col min="7193" max="7194" width="3.33203125" style="7" bestFit="1" customWidth="1"/>
    <col min="7195" max="7195" width="3.5546875" style="7" bestFit="1" customWidth="1"/>
    <col min="7196" max="7197" width="4.109375" style="7" bestFit="1" customWidth="1"/>
    <col min="7198" max="7200" width="3.33203125" style="7" bestFit="1" customWidth="1"/>
    <col min="7201" max="7201" width="3.88671875" style="7" bestFit="1" customWidth="1"/>
    <col min="7202" max="7203" width="4.109375" style="7" bestFit="1" customWidth="1"/>
    <col min="7204" max="7204" width="3.88671875" style="7" bestFit="1" customWidth="1"/>
    <col min="7205" max="7205" width="4.109375" style="7" bestFit="1" customWidth="1"/>
    <col min="7206" max="7206" width="5.5546875" style="7" bestFit="1" customWidth="1"/>
    <col min="7207" max="7207" width="4.88671875" style="7" customWidth="1"/>
    <col min="7208" max="7208" width="3.5546875" style="7" bestFit="1" customWidth="1"/>
    <col min="7209" max="7209" width="4.109375" style="7" bestFit="1" customWidth="1"/>
    <col min="7210" max="7210" width="3.33203125" style="7" bestFit="1" customWidth="1"/>
    <col min="7211" max="7211" width="3.33203125" style="7" customWidth="1"/>
    <col min="7212" max="7212" width="3.33203125" style="7" bestFit="1" customWidth="1"/>
    <col min="7213" max="7213" width="3.88671875" style="7" bestFit="1" customWidth="1"/>
    <col min="7214" max="7214" width="4.33203125" style="7" customWidth="1"/>
    <col min="7215" max="7423" width="11.5546875" style="7"/>
    <col min="7424" max="7424" width="17.6640625" style="7" customWidth="1"/>
    <col min="7425" max="7425" width="4.109375" style="7" bestFit="1" customWidth="1"/>
    <col min="7426" max="7426" width="3.33203125" style="7" bestFit="1" customWidth="1"/>
    <col min="7427" max="7427" width="3.88671875" style="7" bestFit="1" customWidth="1"/>
    <col min="7428" max="7430" width="4.109375" style="7" bestFit="1" customWidth="1"/>
    <col min="7431" max="7431" width="3.88671875" style="7" bestFit="1" customWidth="1"/>
    <col min="7432" max="7432" width="4.109375" style="7" bestFit="1" customWidth="1"/>
    <col min="7433" max="7433" width="3.88671875" style="7" bestFit="1" customWidth="1"/>
    <col min="7434" max="7434" width="4.109375" style="7" bestFit="1" customWidth="1"/>
    <col min="7435" max="7436" width="3.88671875" style="7" bestFit="1" customWidth="1"/>
    <col min="7437" max="7437" width="4.109375" style="7" bestFit="1" customWidth="1"/>
    <col min="7438" max="7438" width="3.88671875" style="7" bestFit="1" customWidth="1"/>
    <col min="7439" max="7439" width="3.33203125" style="7" bestFit="1" customWidth="1"/>
    <col min="7440" max="7444" width="4.109375" style="7" bestFit="1" customWidth="1"/>
    <col min="7445" max="7445" width="5" style="7" bestFit="1" customWidth="1"/>
    <col min="7446" max="7446" width="5" style="7" customWidth="1"/>
    <col min="7447" max="7448" width="4.109375" style="7" bestFit="1" customWidth="1"/>
    <col min="7449" max="7450" width="3.33203125" style="7" bestFit="1" customWidth="1"/>
    <col min="7451" max="7451" width="3.5546875" style="7" bestFit="1" customWidth="1"/>
    <col min="7452" max="7453" width="4.109375" style="7" bestFit="1" customWidth="1"/>
    <col min="7454" max="7456" width="3.33203125" style="7" bestFit="1" customWidth="1"/>
    <col min="7457" max="7457" width="3.88671875" style="7" bestFit="1" customWidth="1"/>
    <col min="7458" max="7459" width="4.109375" style="7" bestFit="1" customWidth="1"/>
    <col min="7460" max="7460" width="3.88671875" style="7" bestFit="1" customWidth="1"/>
    <col min="7461" max="7461" width="4.109375" style="7" bestFit="1" customWidth="1"/>
    <col min="7462" max="7462" width="5.5546875" style="7" bestFit="1" customWidth="1"/>
    <col min="7463" max="7463" width="4.88671875" style="7" customWidth="1"/>
    <col min="7464" max="7464" width="3.5546875" style="7" bestFit="1" customWidth="1"/>
    <col min="7465" max="7465" width="4.109375" style="7" bestFit="1" customWidth="1"/>
    <col min="7466" max="7466" width="3.33203125" style="7" bestFit="1" customWidth="1"/>
    <col min="7467" max="7467" width="3.33203125" style="7" customWidth="1"/>
    <col min="7468" max="7468" width="3.33203125" style="7" bestFit="1" customWidth="1"/>
    <col min="7469" max="7469" width="3.88671875" style="7" bestFit="1" customWidth="1"/>
    <col min="7470" max="7470" width="4.33203125" style="7" customWidth="1"/>
    <col min="7471" max="7679" width="11.5546875" style="7"/>
    <col min="7680" max="7680" width="17.6640625" style="7" customWidth="1"/>
    <col min="7681" max="7681" width="4.109375" style="7" bestFit="1" customWidth="1"/>
    <col min="7682" max="7682" width="3.33203125" style="7" bestFit="1" customWidth="1"/>
    <col min="7683" max="7683" width="3.88671875" style="7" bestFit="1" customWidth="1"/>
    <col min="7684" max="7686" width="4.109375" style="7" bestFit="1" customWidth="1"/>
    <col min="7687" max="7687" width="3.88671875" style="7" bestFit="1" customWidth="1"/>
    <col min="7688" max="7688" width="4.109375" style="7" bestFit="1" customWidth="1"/>
    <col min="7689" max="7689" width="3.88671875" style="7" bestFit="1" customWidth="1"/>
    <col min="7690" max="7690" width="4.109375" style="7" bestFit="1" customWidth="1"/>
    <col min="7691" max="7692" width="3.88671875" style="7" bestFit="1" customWidth="1"/>
    <col min="7693" max="7693" width="4.109375" style="7" bestFit="1" customWidth="1"/>
    <col min="7694" max="7694" width="3.88671875" style="7" bestFit="1" customWidth="1"/>
    <col min="7695" max="7695" width="3.33203125" style="7" bestFit="1" customWidth="1"/>
    <col min="7696" max="7700" width="4.109375" style="7" bestFit="1" customWidth="1"/>
    <col min="7701" max="7701" width="5" style="7" bestFit="1" customWidth="1"/>
    <col min="7702" max="7702" width="5" style="7" customWidth="1"/>
    <col min="7703" max="7704" width="4.109375" style="7" bestFit="1" customWidth="1"/>
    <col min="7705" max="7706" width="3.33203125" style="7" bestFit="1" customWidth="1"/>
    <col min="7707" max="7707" width="3.5546875" style="7" bestFit="1" customWidth="1"/>
    <col min="7708" max="7709" width="4.109375" style="7" bestFit="1" customWidth="1"/>
    <col min="7710" max="7712" width="3.33203125" style="7" bestFit="1" customWidth="1"/>
    <col min="7713" max="7713" width="3.88671875" style="7" bestFit="1" customWidth="1"/>
    <col min="7714" max="7715" width="4.109375" style="7" bestFit="1" customWidth="1"/>
    <col min="7716" max="7716" width="3.88671875" style="7" bestFit="1" customWidth="1"/>
    <col min="7717" max="7717" width="4.109375" style="7" bestFit="1" customWidth="1"/>
    <col min="7718" max="7718" width="5.5546875" style="7" bestFit="1" customWidth="1"/>
    <col min="7719" max="7719" width="4.88671875" style="7" customWidth="1"/>
    <col min="7720" max="7720" width="3.5546875" style="7" bestFit="1" customWidth="1"/>
    <col min="7721" max="7721" width="4.109375" style="7" bestFit="1" customWidth="1"/>
    <col min="7722" max="7722" width="3.33203125" style="7" bestFit="1" customWidth="1"/>
    <col min="7723" max="7723" width="3.33203125" style="7" customWidth="1"/>
    <col min="7724" max="7724" width="3.33203125" style="7" bestFit="1" customWidth="1"/>
    <col min="7725" max="7725" width="3.88671875" style="7" bestFit="1" customWidth="1"/>
    <col min="7726" max="7726" width="4.33203125" style="7" customWidth="1"/>
    <col min="7727" max="7935" width="11.5546875" style="7"/>
    <col min="7936" max="7936" width="17.6640625" style="7" customWidth="1"/>
    <col min="7937" max="7937" width="4.109375" style="7" bestFit="1" customWidth="1"/>
    <col min="7938" max="7938" width="3.33203125" style="7" bestFit="1" customWidth="1"/>
    <col min="7939" max="7939" width="3.88671875" style="7" bestFit="1" customWidth="1"/>
    <col min="7940" max="7942" width="4.109375" style="7" bestFit="1" customWidth="1"/>
    <col min="7943" max="7943" width="3.88671875" style="7" bestFit="1" customWidth="1"/>
    <col min="7944" max="7944" width="4.109375" style="7" bestFit="1" customWidth="1"/>
    <col min="7945" max="7945" width="3.88671875" style="7" bestFit="1" customWidth="1"/>
    <col min="7946" max="7946" width="4.109375" style="7" bestFit="1" customWidth="1"/>
    <col min="7947" max="7948" width="3.88671875" style="7" bestFit="1" customWidth="1"/>
    <col min="7949" max="7949" width="4.109375" style="7" bestFit="1" customWidth="1"/>
    <col min="7950" max="7950" width="3.88671875" style="7" bestFit="1" customWidth="1"/>
    <col min="7951" max="7951" width="3.33203125" style="7" bestFit="1" customWidth="1"/>
    <col min="7952" max="7956" width="4.109375" style="7" bestFit="1" customWidth="1"/>
    <col min="7957" max="7957" width="5" style="7" bestFit="1" customWidth="1"/>
    <col min="7958" max="7958" width="5" style="7" customWidth="1"/>
    <col min="7959" max="7960" width="4.109375" style="7" bestFit="1" customWidth="1"/>
    <col min="7961" max="7962" width="3.33203125" style="7" bestFit="1" customWidth="1"/>
    <col min="7963" max="7963" width="3.5546875" style="7" bestFit="1" customWidth="1"/>
    <col min="7964" max="7965" width="4.109375" style="7" bestFit="1" customWidth="1"/>
    <col min="7966" max="7968" width="3.33203125" style="7" bestFit="1" customWidth="1"/>
    <col min="7969" max="7969" width="3.88671875" style="7" bestFit="1" customWidth="1"/>
    <col min="7970" max="7971" width="4.109375" style="7" bestFit="1" customWidth="1"/>
    <col min="7972" max="7972" width="3.88671875" style="7" bestFit="1" customWidth="1"/>
    <col min="7973" max="7973" width="4.109375" style="7" bestFit="1" customWidth="1"/>
    <col min="7974" max="7974" width="5.5546875" style="7" bestFit="1" customWidth="1"/>
    <col min="7975" max="7975" width="4.88671875" style="7" customWidth="1"/>
    <col min="7976" max="7976" width="3.5546875" style="7" bestFit="1" customWidth="1"/>
    <col min="7977" max="7977" width="4.109375" style="7" bestFit="1" customWidth="1"/>
    <col min="7978" max="7978" width="3.33203125" style="7" bestFit="1" customWidth="1"/>
    <col min="7979" max="7979" width="3.33203125" style="7" customWidth="1"/>
    <col min="7980" max="7980" width="3.33203125" style="7" bestFit="1" customWidth="1"/>
    <col min="7981" max="7981" width="3.88671875" style="7" bestFit="1" customWidth="1"/>
    <col min="7982" max="7982" width="4.33203125" style="7" customWidth="1"/>
    <col min="7983" max="8191" width="11.5546875" style="7"/>
    <col min="8192" max="8192" width="17.6640625" style="7" customWidth="1"/>
    <col min="8193" max="8193" width="4.109375" style="7" bestFit="1" customWidth="1"/>
    <col min="8194" max="8194" width="3.33203125" style="7" bestFit="1" customWidth="1"/>
    <col min="8195" max="8195" width="3.88671875" style="7" bestFit="1" customWidth="1"/>
    <col min="8196" max="8198" width="4.109375" style="7" bestFit="1" customWidth="1"/>
    <col min="8199" max="8199" width="3.88671875" style="7" bestFit="1" customWidth="1"/>
    <col min="8200" max="8200" width="4.109375" style="7" bestFit="1" customWidth="1"/>
    <col min="8201" max="8201" width="3.88671875" style="7" bestFit="1" customWidth="1"/>
    <col min="8202" max="8202" width="4.109375" style="7" bestFit="1" customWidth="1"/>
    <col min="8203" max="8204" width="3.88671875" style="7" bestFit="1" customWidth="1"/>
    <col min="8205" max="8205" width="4.109375" style="7" bestFit="1" customWidth="1"/>
    <col min="8206" max="8206" width="3.88671875" style="7" bestFit="1" customWidth="1"/>
    <col min="8207" max="8207" width="3.33203125" style="7" bestFit="1" customWidth="1"/>
    <col min="8208" max="8212" width="4.109375" style="7" bestFit="1" customWidth="1"/>
    <col min="8213" max="8213" width="5" style="7" bestFit="1" customWidth="1"/>
    <col min="8214" max="8214" width="5" style="7" customWidth="1"/>
    <col min="8215" max="8216" width="4.109375" style="7" bestFit="1" customWidth="1"/>
    <col min="8217" max="8218" width="3.33203125" style="7" bestFit="1" customWidth="1"/>
    <col min="8219" max="8219" width="3.5546875" style="7" bestFit="1" customWidth="1"/>
    <col min="8220" max="8221" width="4.109375" style="7" bestFit="1" customWidth="1"/>
    <col min="8222" max="8224" width="3.33203125" style="7" bestFit="1" customWidth="1"/>
    <col min="8225" max="8225" width="3.88671875" style="7" bestFit="1" customWidth="1"/>
    <col min="8226" max="8227" width="4.109375" style="7" bestFit="1" customWidth="1"/>
    <col min="8228" max="8228" width="3.88671875" style="7" bestFit="1" customWidth="1"/>
    <col min="8229" max="8229" width="4.109375" style="7" bestFit="1" customWidth="1"/>
    <col min="8230" max="8230" width="5.5546875" style="7" bestFit="1" customWidth="1"/>
    <col min="8231" max="8231" width="4.88671875" style="7" customWidth="1"/>
    <col min="8232" max="8232" width="3.5546875" style="7" bestFit="1" customWidth="1"/>
    <col min="8233" max="8233" width="4.109375" style="7" bestFit="1" customWidth="1"/>
    <col min="8234" max="8234" width="3.33203125" style="7" bestFit="1" customWidth="1"/>
    <col min="8235" max="8235" width="3.33203125" style="7" customWidth="1"/>
    <col min="8236" max="8236" width="3.33203125" style="7" bestFit="1" customWidth="1"/>
    <col min="8237" max="8237" width="3.88671875" style="7" bestFit="1" customWidth="1"/>
    <col min="8238" max="8238" width="4.33203125" style="7" customWidth="1"/>
    <col min="8239" max="8447" width="11.5546875" style="7"/>
    <col min="8448" max="8448" width="17.6640625" style="7" customWidth="1"/>
    <col min="8449" max="8449" width="4.109375" style="7" bestFit="1" customWidth="1"/>
    <col min="8450" max="8450" width="3.33203125" style="7" bestFit="1" customWidth="1"/>
    <col min="8451" max="8451" width="3.88671875" style="7" bestFit="1" customWidth="1"/>
    <col min="8452" max="8454" width="4.109375" style="7" bestFit="1" customWidth="1"/>
    <col min="8455" max="8455" width="3.88671875" style="7" bestFit="1" customWidth="1"/>
    <col min="8456" max="8456" width="4.109375" style="7" bestFit="1" customWidth="1"/>
    <col min="8457" max="8457" width="3.88671875" style="7" bestFit="1" customWidth="1"/>
    <col min="8458" max="8458" width="4.109375" style="7" bestFit="1" customWidth="1"/>
    <col min="8459" max="8460" width="3.88671875" style="7" bestFit="1" customWidth="1"/>
    <col min="8461" max="8461" width="4.109375" style="7" bestFit="1" customWidth="1"/>
    <col min="8462" max="8462" width="3.88671875" style="7" bestFit="1" customWidth="1"/>
    <col min="8463" max="8463" width="3.33203125" style="7" bestFit="1" customWidth="1"/>
    <col min="8464" max="8468" width="4.109375" style="7" bestFit="1" customWidth="1"/>
    <col min="8469" max="8469" width="5" style="7" bestFit="1" customWidth="1"/>
    <col min="8470" max="8470" width="5" style="7" customWidth="1"/>
    <col min="8471" max="8472" width="4.109375" style="7" bestFit="1" customWidth="1"/>
    <col min="8473" max="8474" width="3.33203125" style="7" bestFit="1" customWidth="1"/>
    <col min="8475" max="8475" width="3.5546875" style="7" bestFit="1" customWidth="1"/>
    <col min="8476" max="8477" width="4.109375" style="7" bestFit="1" customWidth="1"/>
    <col min="8478" max="8480" width="3.33203125" style="7" bestFit="1" customWidth="1"/>
    <col min="8481" max="8481" width="3.88671875" style="7" bestFit="1" customWidth="1"/>
    <col min="8482" max="8483" width="4.109375" style="7" bestFit="1" customWidth="1"/>
    <col min="8484" max="8484" width="3.88671875" style="7" bestFit="1" customWidth="1"/>
    <col min="8485" max="8485" width="4.109375" style="7" bestFit="1" customWidth="1"/>
    <col min="8486" max="8486" width="5.5546875" style="7" bestFit="1" customWidth="1"/>
    <col min="8487" max="8487" width="4.88671875" style="7" customWidth="1"/>
    <col min="8488" max="8488" width="3.5546875" style="7" bestFit="1" customWidth="1"/>
    <col min="8489" max="8489" width="4.109375" style="7" bestFit="1" customWidth="1"/>
    <col min="8490" max="8490" width="3.33203125" style="7" bestFit="1" customWidth="1"/>
    <col min="8491" max="8491" width="3.33203125" style="7" customWidth="1"/>
    <col min="8492" max="8492" width="3.33203125" style="7" bestFit="1" customWidth="1"/>
    <col min="8493" max="8493" width="3.88671875" style="7" bestFit="1" customWidth="1"/>
    <col min="8494" max="8494" width="4.33203125" style="7" customWidth="1"/>
    <col min="8495" max="8703" width="11.5546875" style="7"/>
    <col min="8704" max="8704" width="17.6640625" style="7" customWidth="1"/>
    <col min="8705" max="8705" width="4.109375" style="7" bestFit="1" customWidth="1"/>
    <col min="8706" max="8706" width="3.33203125" style="7" bestFit="1" customWidth="1"/>
    <col min="8707" max="8707" width="3.88671875" style="7" bestFit="1" customWidth="1"/>
    <col min="8708" max="8710" width="4.109375" style="7" bestFit="1" customWidth="1"/>
    <col min="8711" max="8711" width="3.88671875" style="7" bestFit="1" customWidth="1"/>
    <col min="8712" max="8712" width="4.109375" style="7" bestFit="1" customWidth="1"/>
    <col min="8713" max="8713" width="3.88671875" style="7" bestFit="1" customWidth="1"/>
    <col min="8714" max="8714" width="4.109375" style="7" bestFit="1" customWidth="1"/>
    <col min="8715" max="8716" width="3.88671875" style="7" bestFit="1" customWidth="1"/>
    <col min="8717" max="8717" width="4.109375" style="7" bestFit="1" customWidth="1"/>
    <col min="8718" max="8718" width="3.88671875" style="7" bestFit="1" customWidth="1"/>
    <col min="8719" max="8719" width="3.33203125" style="7" bestFit="1" customWidth="1"/>
    <col min="8720" max="8724" width="4.109375" style="7" bestFit="1" customWidth="1"/>
    <col min="8725" max="8725" width="5" style="7" bestFit="1" customWidth="1"/>
    <col min="8726" max="8726" width="5" style="7" customWidth="1"/>
    <col min="8727" max="8728" width="4.109375" style="7" bestFit="1" customWidth="1"/>
    <col min="8729" max="8730" width="3.33203125" style="7" bestFit="1" customWidth="1"/>
    <col min="8731" max="8731" width="3.5546875" style="7" bestFit="1" customWidth="1"/>
    <col min="8732" max="8733" width="4.109375" style="7" bestFit="1" customWidth="1"/>
    <col min="8734" max="8736" width="3.33203125" style="7" bestFit="1" customWidth="1"/>
    <col min="8737" max="8737" width="3.88671875" style="7" bestFit="1" customWidth="1"/>
    <col min="8738" max="8739" width="4.109375" style="7" bestFit="1" customWidth="1"/>
    <col min="8740" max="8740" width="3.88671875" style="7" bestFit="1" customWidth="1"/>
    <col min="8741" max="8741" width="4.109375" style="7" bestFit="1" customWidth="1"/>
    <col min="8742" max="8742" width="5.5546875" style="7" bestFit="1" customWidth="1"/>
    <col min="8743" max="8743" width="4.88671875" style="7" customWidth="1"/>
    <col min="8744" max="8744" width="3.5546875" style="7" bestFit="1" customWidth="1"/>
    <col min="8745" max="8745" width="4.109375" style="7" bestFit="1" customWidth="1"/>
    <col min="8746" max="8746" width="3.33203125" style="7" bestFit="1" customWidth="1"/>
    <col min="8747" max="8747" width="3.33203125" style="7" customWidth="1"/>
    <col min="8748" max="8748" width="3.33203125" style="7" bestFit="1" customWidth="1"/>
    <col min="8749" max="8749" width="3.88671875" style="7" bestFit="1" customWidth="1"/>
    <col min="8750" max="8750" width="4.33203125" style="7" customWidth="1"/>
    <col min="8751" max="8959" width="11.5546875" style="7"/>
    <col min="8960" max="8960" width="17.6640625" style="7" customWidth="1"/>
    <col min="8961" max="8961" width="4.109375" style="7" bestFit="1" customWidth="1"/>
    <col min="8962" max="8962" width="3.33203125" style="7" bestFit="1" customWidth="1"/>
    <col min="8963" max="8963" width="3.88671875" style="7" bestFit="1" customWidth="1"/>
    <col min="8964" max="8966" width="4.109375" style="7" bestFit="1" customWidth="1"/>
    <col min="8967" max="8967" width="3.88671875" style="7" bestFit="1" customWidth="1"/>
    <col min="8968" max="8968" width="4.109375" style="7" bestFit="1" customWidth="1"/>
    <col min="8969" max="8969" width="3.88671875" style="7" bestFit="1" customWidth="1"/>
    <col min="8970" max="8970" width="4.109375" style="7" bestFit="1" customWidth="1"/>
    <col min="8971" max="8972" width="3.88671875" style="7" bestFit="1" customWidth="1"/>
    <col min="8973" max="8973" width="4.109375" style="7" bestFit="1" customWidth="1"/>
    <col min="8974" max="8974" width="3.88671875" style="7" bestFit="1" customWidth="1"/>
    <col min="8975" max="8975" width="3.33203125" style="7" bestFit="1" customWidth="1"/>
    <col min="8976" max="8980" width="4.109375" style="7" bestFit="1" customWidth="1"/>
    <col min="8981" max="8981" width="5" style="7" bestFit="1" customWidth="1"/>
    <col min="8982" max="8982" width="5" style="7" customWidth="1"/>
    <col min="8983" max="8984" width="4.109375" style="7" bestFit="1" customWidth="1"/>
    <col min="8985" max="8986" width="3.33203125" style="7" bestFit="1" customWidth="1"/>
    <col min="8987" max="8987" width="3.5546875" style="7" bestFit="1" customWidth="1"/>
    <col min="8988" max="8989" width="4.109375" style="7" bestFit="1" customWidth="1"/>
    <col min="8990" max="8992" width="3.33203125" style="7" bestFit="1" customWidth="1"/>
    <col min="8993" max="8993" width="3.88671875" style="7" bestFit="1" customWidth="1"/>
    <col min="8994" max="8995" width="4.109375" style="7" bestFit="1" customWidth="1"/>
    <col min="8996" max="8996" width="3.88671875" style="7" bestFit="1" customWidth="1"/>
    <col min="8997" max="8997" width="4.109375" style="7" bestFit="1" customWidth="1"/>
    <col min="8998" max="8998" width="5.5546875" style="7" bestFit="1" customWidth="1"/>
    <col min="8999" max="8999" width="4.88671875" style="7" customWidth="1"/>
    <col min="9000" max="9000" width="3.5546875" style="7" bestFit="1" customWidth="1"/>
    <col min="9001" max="9001" width="4.109375" style="7" bestFit="1" customWidth="1"/>
    <col min="9002" max="9002" width="3.33203125" style="7" bestFit="1" customWidth="1"/>
    <col min="9003" max="9003" width="3.33203125" style="7" customWidth="1"/>
    <col min="9004" max="9004" width="3.33203125" style="7" bestFit="1" customWidth="1"/>
    <col min="9005" max="9005" width="3.88671875" style="7" bestFit="1" customWidth="1"/>
    <col min="9006" max="9006" width="4.33203125" style="7" customWidth="1"/>
    <col min="9007" max="9215" width="11.5546875" style="7"/>
    <col min="9216" max="9216" width="17.6640625" style="7" customWidth="1"/>
    <col min="9217" max="9217" width="4.109375" style="7" bestFit="1" customWidth="1"/>
    <col min="9218" max="9218" width="3.33203125" style="7" bestFit="1" customWidth="1"/>
    <col min="9219" max="9219" width="3.88671875" style="7" bestFit="1" customWidth="1"/>
    <col min="9220" max="9222" width="4.109375" style="7" bestFit="1" customWidth="1"/>
    <col min="9223" max="9223" width="3.88671875" style="7" bestFit="1" customWidth="1"/>
    <col min="9224" max="9224" width="4.109375" style="7" bestFit="1" customWidth="1"/>
    <col min="9225" max="9225" width="3.88671875" style="7" bestFit="1" customWidth="1"/>
    <col min="9226" max="9226" width="4.109375" style="7" bestFit="1" customWidth="1"/>
    <col min="9227" max="9228" width="3.88671875" style="7" bestFit="1" customWidth="1"/>
    <col min="9229" max="9229" width="4.109375" style="7" bestFit="1" customWidth="1"/>
    <col min="9230" max="9230" width="3.88671875" style="7" bestFit="1" customWidth="1"/>
    <col min="9231" max="9231" width="3.33203125" style="7" bestFit="1" customWidth="1"/>
    <col min="9232" max="9236" width="4.109375" style="7" bestFit="1" customWidth="1"/>
    <col min="9237" max="9237" width="5" style="7" bestFit="1" customWidth="1"/>
    <col min="9238" max="9238" width="5" style="7" customWidth="1"/>
    <col min="9239" max="9240" width="4.109375" style="7" bestFit="1" customWidth="1"/>
    <col min="9241" max="9242" width="3.33203125" style="7" bestFit="1" customWidth="1"/>
    <col min="9243" max="9243" width="3.5546875" style="7" bestFit="1" customWidth="1"/>
    <col min="9244" max="9245" width="4.109375" style="7" bestFit="1" customWidth="1"/>
    <col min="9246" max="9248" width="3.33203125" style="7" bestFit="1" customWidth="1"/>
    <col min="9249" max="9249" width="3.88671875" style="7" bestFit="1" customWidth="1"/>
    <col min="9250" max="9251" width="4.109375" style="7" bestFit="1" customWidth="1"/>
    <col min="9252" max="9252" width="3.88671875" style="7" bestFit="1" customWidth="1"/>
    <col min="9253" max="9253" width="4.109375" style="7" bestFit="1" customWidth="1"/>
    <col min="9254" max="9254" width="5.5546875" style="7" bestFit="1" customWidth="1"/>
    <col min="9255" max="9255" width="4.88671875" style="7" customWidth="1"/>
    <col min="9256" max="9256" width="3.5546875" style="7" bestFit="1" customWidth="1"/>
    <col min="9257" max="9257" width="4.109375" style="7" bestFit="1" customWidth="1"/>
    <col min="9258" max="9258" width="3.33203125" style="7" bestFit="1" customWidth="1"/>
    <col min="9259" max="9259" width="3.33203125" style="7" customWidth="1"/>
    <col min="9260" max="9260" width="3.33203125" style="7" bestFit="1" customWidth="1"/>
    <col min="9261" max="9261" width="3.88671875" style="7" bestFit="1" customWidth="1"/>
    <col min="9262" max="9262" width="4.33203125" style="7" customWidth="1"/>
    <col min="9263" max="9471" width="11.5546875" style="7"/>
    <col min="9472" max="9472" width="17.6640625" style="7" customWidth="1"/>
    <col min="9473" max="9473" width="4.109375" style="7" bestFit="1" customWidth="1"/>
    <col min="9474" max="9474" width="3.33203125" style="7" bestFit="1" customWidth="1"/>
    <col min="9475" max="9475" width="3.88671875" style="7" bestFit="1" customWidth="1"/>
    <col min="9476" max="9478" width="4.109375" style="7" bestFit="1" customWidth="1"/>
    <col min="9479" max="9479" width="3.88671875" style="7" bestFit="1" customWidth="1"/>
    <col min="9480" max="9480" width="4.109375" style="7" bestFit="1" customWidth="1"/>
    <col min="9481" max="9481" width="3.88671875" style="7" bestFit="1" customWidth="1"/>
    <col min="9482" max="9482" width="4.109375" style="7" bestFit="1" customWidth="1"/>
    <col min="9483" max="9484" width="3.88671875" style="7" bestFit="1" customWidth="1"/>
    <col min="9485" max="9485" width="4.109375" style="7" bestFit="1" customWidth="1"/>
    <col min="9486" max="9486" width="3.88671875" style="7" bestFit="1" customWidth="1"/>
    <col min="9487" max="9487" width="3.33203125" style="7" bestFit="1" customWidth="1"/>
    <col min="9488" max="9492" width="4.109375" style="7" bestFit="1" customWidth="1"/>
    <col min="9493" max="9493" width="5" style="7" bestFit="1" customWidth="1"/>
    <col min="9494" max="9494" width="5" style="7" customWidth="1"/>
    <col min="9495" max="9496" width="4.109375" style="7" bestFit="1" customWidth="1"/>
    <col min="9497" max="9498" width="3.33203125" style="7" bestFit="1" customWidth="1"/>
    <col min="9499" max="9499" width="3.5546875" style="7" bestFit="1" customWidth="1"/>
    <col min="9500" max="9501" width="4.109375" style="7" bestFit="1" customWidth="1"/>
    <col min="9502" max="9504" width="3.33203125" style="7" bestFit="1" customWidth="1"/>
    <col min="9505" max="9505" width="3.88671875" style="7" bestFit="1" customWidth="1"/>
    <col min="9506" max="9507" width="4.109375" style="7" bestFit="1" customWidth="1"/>
    <col min="9508" max="9508" width="3.88671875" style="7" bestFit="1" customWidth="1"/>
    <col min="9509" max="9509" width="4.109375" style="7" bestFit="1" customWidth="1"/>
    <col min="9510" max="9510" width="5.5546875" style="7" bestFit="1" customWidth="1"/>
    <col min="9511" max="9511" width="4.88671875" style="7" customWidth="1"/>
    <col min="9512" max="9512" width="3.5546875" style="7" bestFit="1" customWidth="1"/>
    <col min="9513" max="9513" width="4.109375" style="7" bestFit="1" customWidth="1"/>
    <col min="9514" max="9514" width="3.33203125" style="7" bestFit="1" customWidth="1"/>
    <col min="9515" max="9515" width="3.33203125" style="7" customWidth="1"/>
    <col min="9516" max="9516" width="3.33203125" style="7" bestFit="1" customWidth="1"/>
    <col min="9517" max="9517" width="3.88671875" style="7" bestFit="1" customWidth="1"/>
    <col min="9518" max="9518" width="4.33203125" style="7" customWidth="1"/>
    <col min="9519" max="9727" width="11.5546875" style="7"/>
    <col min="9728" max="9728" width="17.6640625" style="7" customWidth="1"/>
    <col min="9729" max="9729" width="4.109375" style="7" bestFit="1" customWidth="1"/>
    <col min="9730" max="9730" width="3.33203125" style="7" bestFit="1" customWidth="1"/>
    <col min="9731" max="9731" width="3.88671875" style="7" bestFit="1" customWidth="1"/>
    <col min="9732" max="9734" width="4.109375" style="7" bestFit="1" customWidth="1"/>
    <col min="9735" max="9735" width="3.88671875" style="7" bestFit="1" customWidth="1"/>
    <col min="9736" max="9736" width="4.109375" style="7" bestFit="1" customWidth="1"/>
    <col min="9737" max="9737" width="3.88671875" style="7" bestFit="1" customWidth="1"/>
    <col min="9738" max="9738" width="4.109375" style="7" bestFit="1" customWidth="1"/>
    <col min="9739" max="9740" width="3.88671875" style="7" bestFit="1" customWidth="1"/>
    <col min="9741" max="9741" width="4.109375" style="7" bestFit="1" customWidth="1"/>
    <col min="9742" max="9742" width="3.88671875" style="7" bestFit="1" customWidth="1"/>
    <col min="9743" max="9743" width="3.33203125" style="7" bestFit="1" customWidth="1"/>
    <col min="9744" max="9748" width="4.109375" style="7" bestFit="1" customWidth="1"/>
    <col min="9749" max="9749" width="5" style="7" bestFit="1" customWidth="1"/>
    <col min="9750" max="9750" width="5" style="7" customWidth="1"/>
    <col min="9751" max="9752" width="4.109375" style="7" bestFit="1" customWidth="1"/>
    <col min="9753" max="9754" width="3.33203125" style="7" bestFit="1" customWidth="1"/>
    <col min="9755" max="9755" width="3.5546875" style="7" bestFit="1" customWidth="1"/>
    <col min="9756" max="9757" width="4.109375" style="7" bestFit="1" customWidth="1"/>
    <col min="9758" max="9760" width="3.33203125" style="7" bestFit="1" customWidth="1"/>
    <col min="9761" max="9761" width="3.88671875" style="7" bestFit="1" customWidth="1"/>
    <col min="9762" max="9763" width="4.109375" style="7" bestFit="1" customWidth="1"/>
    <col min="9764" max="9764" width="3.88671875" style="7" bestFit="1" customWidth="1"/>
    <col min="9765" max="9765" width="4.109375" style="7" bestFit="1" customWidth="1"/>
    <col min="9766" max="9766" width="5.5546875" style="7" bestFit="1" customWidth="1"/>
    <col min="9767" max="9767" width="4.88671875" style="7" customWidth="1"/>
    <col min="9768" max="9768" width="3.5546875" style="7" bestFit="1" customWidth="1"/>
    <col min="9769" max="9769" width="4.109375" style="7" bestFit="1" customWidth="1"/>
    <col min="9770" max="9770" width="3.33203125" style="7" bestFit="1" customWidth="1"/>
    <col min="9771" max="9771" width="3.33203125" style="7" customWidth="1"/>
    <col min="9772" max="9772" width="3.33203125" style="7" bestFit="1" customWidth="1"/>
    <col min="9773" max="9773" width="3.88671875" style="7" bestFit="1" customWidth="1"/>
    <col min="9774" max="9774" width="4.33203125" style="7" customWidth="1"/>
    <col min="9775" max="9983" width="11.5546875" style="7"/>
    <col min="9984" max="9984" width="17.6640625" style="7" customWidth="1"/>
    <col min="9985" max="9985" width="4.109375" style="7" bestFit="1" customWidth="1"/>
    <col min="9986" max="9986" width="3.33203125" style="7" bestFit="1" customWidth="1"/>
    <col min="9987" max="9987" width="3.88671875" style="7" bestFit="1" customWidth="1"/>
    <col min="9988" max="9990" width="4.109375" style="7" bestFit="1" customWidth="1"/>
    <col min="9991" max="9991" width="3.88671875" style="7" bestFit="1" customWidth="1"/>
    <col min="9992" max="9992" width="4.109375" style="7" bestFit="1" customWidth="1"/>
    <col min="9993" max="9993" width="3.88671875" style="7" bestFit="1" customWidth="1"/>
    <col min="9994" max="9994" width="4.109375" style="7" bestFit="1" customWidth="1"/>
    <col min="9995" max="9996" width="3.88671875" style="7" bestFit="1" customWidth="1"/>
    <col min="9997" max="9997" width="4.109375" style="7" bestFit="1" customWidth="1"/>
    <col min="9998" max="9998" width="3.88671875" style="7" bestFit="1" customWidth="1"/>
    <col min="9999" max="9999" width="3.33203125" style="7" bestFit="1" customWidth="1"/>
    <col min="10000" max="10004" width="4.109375" style="7" bestFit="1" customWidth="1"/>
    <col min="10005" max="10005" width="5" style="7" bestFit="1" customWidth="1"/>
    <col min="10006" max="10006" width="5" style="7" customWidth="1"/>
    <col min="10007" max="10008" width="4.109375" style="7" bestFit="1" customWidth="1"/>
    <col min="10009" max="10010" width="3.33203125" style="7" bestFit="1" customWidth="1"/>
    <col min="10011" max="10011" width="3.5546875" style="7" bestFit="1" customWidth="1"/>
    <col min="10012" max="10013" width="4.109375" style="7" bestFit="1" customWidth="1"/>
    <col min="10014" max="10016" width="3.33203125" style="7" bestFit="1" customWidth="1"/>
    <col min="10017" max="10017" width="3.88671875" style="7" bestFit="1" customWidth="1"/>
    <col min="10018" max="10019" width="4.109375" style="7" bestFit="1" customWidth="1"/>
    <col min="10020" max="10020" width="3.88671875" style="7" bestFit="1" customWidth="1"/>
    <col min="10021" max="10021" width="4.109375" style="7" bestFit="1" customWidth="1"/>
    <col min="10022" max="10022" width="5.5546875" style="7" bestFit="1" customWidth="1"/>
    <col min="10023" max="10023" width="4.88671875" style="7" customWidth="1"/>
    <col min="10024" max="10024" width="3.5546875" style="7" bestFit="1" customWidth="1"/>
    <col min="10025" max="10025" width="4.109375" style="7" bestFit="1" customWidth="1"/>
    <col min="10026" max="10026" width="3.33203125" style="7" bestFit="1" customWidth="1"/>
    <col min="10027" max="10027" width="3.33203125" style="7" customWidth="1"/>
    <col min="10028" max="10028" width="3.33203125" style="7" bestFit="1" customWidth="1"/>
    <col min="10029" max="10029" width="3.88671875" style="7" bestFit="1" customWidth="1"/>
    <col min="10030" max="10030" width="4.33203125" style="7" customWidth="1"/>
    <col min="10031" max="10239" width="11.5546875" style="7"/>
    <col min="10240" max="10240" width="17.6640625" style="7" customWidth="1"/>
    <col min="10241" max="10241" width="4.109375" style="7" bestFit="1" customWidth="1"/>
    <col min="10242" max="10242" width="3.33203125" style="7" bestFit="1" customWidth="1"/>
    <col min="10243" max="10243" width="3.88671875" style="7" bestFit="1" customWidth="1"/>
    <col min="10244" max="10246" width="4.109375" style="7" bestFit="1" customWidth="1"/>
    <col min="10247" max="10247" width="3.88671875" style="7" bestFit="1" customWidth="1"/>
    <col min="10248" max="10248" width="4.109375" style="7" bestFit="1" customWidth="1"/>
    <col min="10249" max="10249" width="3.88671875" style="7" bestFit="1" customWidth="1"/>
    <col min="10250" max="10250" width="4.109375" style="7" bestFit="1" customWidth="1"/>
    <col min="10251" max="10252" width="3.88671875" style="7" bestFit="1" customWidth="1"/>
    <col min="10253" max="10253" width="4.109375" style="7" bestFit="1" customWidth="1"/>
    <col min="10254" max="10254" width="3.88671875" style="7" bestFit="1" customWidth="1"/>
    <col min="10255" max="10255" width="3.33203125" style="7" bestFit="1" customWidth="1"/>
    <col min="10256" max="10260" width="4.109375" style="7" bestFit="1" customWidth="1"/>
    <col min="10261" max="10261" width="5" style="7" bestFit="1" customWidth="1"/>
    <col min="10262" max="10262" width="5" style="7" customWidth="1"/>
    <col min="10263" max="10264" width="4.109375" style="7" bestFit="1" customWidth="1"/>
    <col min="10265" max="10266" width="3.33203125" style="7" bestFit="1" customWidth="1"/>
    <col min="10267" max="10267" width="3.5546875" style="7" bestFit="1" customWidth="1"/>
    <col min="10268" max="10269" width="4.109375" style="7" bestFit="1" customWidth="1"/>
    <col min="10270" max="10272" width="3.33203125" style="7" bestFit="1" customWidth="1"/>
    <col min="10273" max="10273" width="3.88671875" style="7" bestFit="1" customWidth="1"/>
    <col min="10274" max="10275" width="4.109375" style="7" bestFit="1" customWidth="1"/>
    <col min="10276" max="10276" width="3.88671875" style="7" bestFit="1" customWidth="1"/>
    <col min="10277" max="10277" width="4.109375" style="7" bestFit="1" customWidth="1"/>
    <col min="10278" max="10278" width="5.5546875" style="7" bestFit="1" customWidth="1"/>
    <col min="10279" max="10279" width="4.88671875" style="7" customWidth="1"/>
    <col min="10280" max="10280" width="3.5546875" style="7" bestFit="1" customWidth="1"/>
    <col min="10281" max="10281" width="4.109375" style="7" bestFit="1" customWidth="1"/>
    <col min="10282" max="10282" width="3.33203125" style="7" bestFit="1" customWidth="1"/>
    <col min="10283" max="10283" width="3.33203125" style="7" customWidth="1"/>
    <col min="10284" max="10284" width="3.33203125" style="7" bestFit="1" customWidth="1"/>
    <col min="10285" max="10285" width="3.88671875" style="7" bestFit="1" customWidth="1"/>
    <col min="10286" max="10286" width="4.33203125" style="7" customWidth="1"/>
    <col min="10287" max="10495" width="11.5546875" style="7"/>
    <col min="10496" max="10496" width="17.6640625" style="7" customWidth="1"/>
    <col min="10497" max="10497" width="4.109375" style="7" bestFit="1" customWidth="1"/>
    <col min="10498" max="10498" width="3.33203125" style="7" bestFit="1" customWidth="1"/>
    <col min="10499" max="10499" width="3.88671875" style="7" bestFit="1" customWidth="1"/>
    <col min="10500" max="10502" width="4.109375" style="7" bestFit="1" customWidth="1"/>
    <col min="10503" max="10503" width="3.88671875" style="7" bestFit="1" customWidth="1"/>
    <col min="10504" max="10504" width="4.109375" style="7" bestFit="1" customWidth="1"/>
    <col min="10505" max="10505" width="3.88671875" style="7" bestFit="1" customWidth="1"/>
    <col min="10506" max="10506" width="4.109375" style="7" bestFit="1" customWidth="1"/>
    <col min="10507" max="10508" width="3.88671875" style="7" bestFit="1" customWidth="1"/>
    <col min="10509" max="10509" width="4.109375" style="7" bestFit="1" customWidth="1"/>
    <col min="10510" max="10510" width="3.88671875" style="7" bestFit="1" customWidth="1"/>
    <col min="10511" max="10511" width="3.33203125" style="7" bestFit="1" customWidth="1"/>
    <col min="10512" max="10516" width="4.109375" style="7" bestFit="1" customWidth="1"/>
    <col min="10517" max="10517" width="5" style="7" bestFit="1" customWidth="1"/>
    <col min="10518" max="10518" width="5" style="7" customWidth="1"/>
    <col min="10519" max="10520" width="4.109375" style="7" bestFit="1" customWidth="1"/>
    <col min="10521" max="10522" width="3.33203125" style="7" bestFit="1" customWidth="1"/>
    <col min="10523" max="10523" width="3.5546875" style="7" bestFit="1" customWidth="1"/>
    <col min="10524" max="10525" width="4.109375" style="7" bestFit="1" customWidth="1"/>
    <col min="10526" max="10528" width="3.33203125" style="7" bestFit="1" customWidth="1"/>
    <col min="10529" max="10529" width="3.88671875" style="7" bestFit="1" customWidth="1"/>
    <col min="10530" max="10531" width="4.109375" style="7" bestFit="1" customWidth="1"/>
    <col min="10532" max="10532" width="3.88671875" style="7" bestFit="1" customWidth="1"/>
    <col min="10533" max="10533" width="4.109375" style="7" bestFit="1" customWidth="1"/>
    <col min="10534" max="10534" width="5.5546875" style="7" bestFit="1" customWidth="1"/>
    <col min="10535" max="10535" width="4.88671875" style="7" customWidth="1"/>
    <col min="10536" max="10536" width="3.5546875" style="7" bestFit="1" customWidth="1"/>
    <col min="10537" max="10537" width="4.109375" style="7" bestFit="1" customWidth="1"/>
    <col min="10538" max="10538" width="3.33203125" style="7" bestFit="1" customWidth="1"/>
    <col min="10539" max="10539" width="3.33203125" style="7" customWidth="1"/>
    <col min="10540" max="10540" width="3.33203125" style="7" bestFit="1" customWidth="1"/>
    <col min="10541" max="10541" width="3.88671875" style="7" bestFit="1" customWidth="1"/>
    <col min="10542" max="10542" width="4.33203125" style="7" customWidth="1"/>
    <col min="10543" max="10751" width="11.5546875" style="7"/>
    <col min="10752" max="10752" width="17.6640625" style="7" customWidth="1"/>
    <col min="10753" max="10753" width="4.109375" style="7" bestFit="1" customWidth="1"/>
    <col min="10754" max="10754" width="3.33203125" style="7" bestFit="1" customWidth="1"/>
    <col min="10755" max="10755" width="3.88671875" style="7" bestFit="1" customWidth="1"/>
    <col min="10756" max="10758" width="4.109375" style="7" bestFit="1" customWidth="1"/>
    <col min="10759" max="10759" width="3.88671875" style="7" bestFit="1" customWidth="1"/>
    <col min="10760" max="10760" width="4.109375" style="7" bestFit="1" customWidth="1"/>
    <col min="10761" max="10761" width="3.88671875" style="7" bestFit="1" customWidth="1"/>
    <col min="10762" max="10762" width="4.109375" style="7" bestFit="1" customWidth="1"/>
    <col min="10763" max="10764" width="3.88671875" style="7" bestFit="1" customWidth="1"/>
    <col min="10765" max="10765" width="4.109375" style="7" bestFit="1" customWidth="1"/>
    <col min="10766" max="10766" width="3.88671875" style="7" bestFit="1" customWidth="1"/>
    <col min="10767" max="10767" width="3.33203125" style="7" bestFit="1" customWidth="1"/>
    <col min="10768" max="10772" width="4.109375" style="7" bestFit="1" customWidth="1"/>
    <col min="10773" max="10773" width="5" style="7" bestFit="1" customWidth="1"/>
    <col min="10774" max="10774" width="5" style="7" customWidth="1"/>
    <col min="10775" max="10776" width="4.109375" style="7" bestFit="1" customWidth="1"/>
    <col min="10777" max="10778" width="3.33203125" style="7" bestFit="1" customWidth="1"/>
    <col min="10779" max="10779" width="3.5546875" style="7" bestFit="1" customWidth="1"/>
    <col min="10780" max="10781" width="4.109375" style="7" bestFit="1" customWidth="1"/>
    <col min="10782" max="10784" width="3.33203125" style="7" bestFit="1" customWidth="1"/>
    <col min="10785" max="10785" width="3.88671875" style="7" bestFit="1" customWidth="1"/>
    <col min="10786" max="10787" width="4.109375" style="7" bestFit="1" customWidth="1"/>
    <col min="10788" max="10788" width="3.88671875" style="7" bestFit="1" customWidth="1"/>
    <col min="10789" max="10789" width="4.109375" style="7" bestFit="1" customWidth="1"/>
    <col min="10790" max="10790" width="5.5546875" style="7" bestFit="1" customWidth="1"/>
    <col min="10791" max="10791" width="4.88671875" style="7" customWidth="1"/>
    <col min="10792" max="10792" width="3.5546875" style="7" bestFit="1" customWidth="1"/>
    <col min="10793" max="10793" width="4.109375" style="7" bestFit="1" customWidth="1"/>
    <col min="10794" max="10794" width="3.33203125" style="7" bestFit="1" customWidth="1"/>
    <col min="10795" max="10795" width="3.33203125" style="7" customWidth="1"/>
    <col min="10796" max="10796" width="3.33203125" style="7" bestFit="1" customWidth="1"/>
    <col min="10797" max="10797" width="3.88671875" style="7" bestFit="1" customWidth="1"/>
    <col min="10798" max="10798" width="4.33203125" style="7" customWidth="1"/>
    <col min="10799" max="11007" width="11.5546875" style="7"/>
    <col min="11008" max="11008" width="17.6640625" style="7" customWidth="1"/>
    <col min="11009" max="11009" width="4.109375" style="7" bestFit="1" customWidth="1"/>
    <col min="11010" max="11010" width="3.33203125" style="7" bestFit="1" customWidth="1"/>
    <col min="11011" max="11011" width="3.88671875" style="7" bestFit="1" customWidth="1"/>
    <col min="11012" max="11014" width="4.109375" style="7" bestFit="1" customWidth="1"/>
    <col min="11015" max="11015" width="3.88671875" style="7" bestFit="1" customWidth="1"/>
    <col min="11016" max="11016" width="4.109375" style="7" bestFit="1" customWidth="1"/>
    <col min="11017" max="11017" width="3.88671875" style="7" bestFit="1" customWidth="1"/>
    <col min="11018" max="11018" width="4.109375" style="7" bestFit="1" customWidth="1"/>
    <col min="11019" max="11020" width="3.88671875" style="7" bestFit="1" customWidth="1"/>
    <col min="11021" max="11021" width="4.109375" style="7" bestFit="1" customWidth="1"/>
    <col min="11022" max="11022" width="3.88671875" style="7" bestFit="1" customWidth="1"/>
    <col min="11023" max="11023" width="3.33203125" style="7" bestFit="1" customWidth="1"/>
    <col min="11024" max="11028" width="4.109375" style="7" bestFit="1" customWidth="1"/>
    <col min="11029" max="11029" width="5" style="7" bestFit="1" customWidth="1"/>
    <col min="11030" max="11030" width="5" style="7" customWidth="1"/>
    <col min="11031" max="11032" width="4.109375" style="7" bestFit="1" customWidth="1"/>
    <col min="11033" max="11034" width="3.33203125" style="7" bestFit="1" customWidth="1"/>
    <col min="11035" max="11035" width="3.5546875" style="7" bestFit="1" customWidth="1"/>
    <col min="11036" max="11037" width="4.109375" style="7" bestFit="1" customWidth="1"/>
    <col min="11038" max="11040" width="3.33203125" style="7" bestFit="1" customWidth="1"/>
    <col min="11041" max="11041" width="3.88671875" style="7" bestFit="1" customWidth="1"/>
    <col min="11042" max="11043" width="4.109375" style="7" bestFit="1" customWidth="1"/>
    <col min="11044" max="11044" width="3.88671875" style="7" bestFit="1" customWidth="1"/>
    <col min="11045" max="11045" width="4.109375" style="7" bestFit="1" customWidth="1"/>
    <col min="11046" max="11046" width="5.5546875" style="7" bestFit="1" customWidth="1"/>
    <col min="11047" max="11047" width="4.88671875" style="7" customWidth="1"/>
    <col min="11048" max="11048" width="3.5546875" style="7" bestFit="1" customWidth="1"/>
    <col min="11049" max="11049" width="4.109375" style="7" bestFit="1" customWidth="1"/>
    <col min="11050" max="11050" width="3.33203125" style="7" bestFit="1" customWidth="1"/>
    <col min="11051" max="11051" width="3.33203125" style="7" customWidth="1"/>
    <col min="11052" max="11052" width="3.33203125" style="7" bestFit="1" customWidth="1"/>
    <col min="11053" max="11053" width="3.88671875" style="7" bestFit="1" customWidth="1"/>
    <col min="11054" max="11054" width="4.33203125" style="7" customWidth="1"/>
    <col min="11055" max="11263" width="11.5546875" style="7"/>
    <col min="11264" max="11264" width="17.6640625" style="7" customWidth="1"/>
    <col min="11265" max="11265" width="4.109375" style="7" bestFit="1" customWidth="1"/>
    <col min="11266" max="11266" width="3.33203125" style="7" bestFit="1" customWidth="1"/>
    <col min="11267" max="11267" width="3.88671875" style="7" bestFit="1" customWidth="1"/>
    <col min="11268" max="11270" width="4.109375" style="7" bestFit="1" customWidth="1"/>
    <col min="11271" max="11271" width="3.88671875" style="7" bestFit="1" customWidth="1"/>
    <col min="11272" max="11272" width="4.109375" style="7" bestFit="1" customWidth="1"/>
    <col min="11273" max="11273" width="3.88671875" style="7" bestFit="1" customWidth="1"/>
    <col min="11274" max="11274" width="4.109375" style="7" bestFit="1" customWidth="1"/>
    <col min="11275" max="11276" width="3.88671875" style="7" bestFit="1" customWidth="1"/>
    <col min="11277" max="11277" width="4.109375" style="7" bestFit="1" customWidth="1"/>
    <col min="11278" max="11278" width="3.88671875" style="7" bestFit="1" customWidth="1"/>
    <col min="11279" max="11279" width="3.33203125" style="7" bestFit="1" customWidth="1"/>
    <col min="11280" max="11284" width="4.109375" style="7" bestFit="1" customWidth="1"/>
    <col min="11285" max="11285" width="5" style="7" bestFit="1" customWidth="1"/>
    <col min="11286" max="11286" width="5" style="7" customWidth="1"/>
    <col min="11287" max="11288" width="4.109375" style="7" bestFit="1" customWidth="1"/>
    <col min="11289" max="11290" width="3.33203125" style="7" bestFit="1" customWidth="1"/>
    <col min="11291" max="11291" width="3.5546875" style="7" bestFit="1" customWidth="1"/>
    <col min="11292" max="11293" width="4.109375" style="7" bestFit="1" customWidth="1"/>
    <col min="11294" max="11296" width="3.33203125" style="7" bestFit="1" customWidth="1"/>
    <col min="11297" max="11297" width="3.88671875" style="7" bestFit="1" customWidth="1"/>
    <col min="11298" max="11299" width="4.109375" style="7" bestFit="1" customWidth="1"/>
    <col min="11300" max="11300" width="3.88671875" style="7" bestFit="1" customWidth="1"/>
    <col min="11301" max="11301" width="4.109375" style="7" bestFit="1" customWidth="1"/>
    <col min="11302" max="11302" width="5.5546875" style="7" bestFit="1" customWidth="1"/>
    <col min="11303" max="11303" width="4.88671875" style="7" customWidth="1"/>
    <col min="11304" max="11304" width="3.5546875" style="7" bestFit="1" customWidth="1"/>
    <col min="11305" max="11305" width="4.109375" style="7" bestFit="1" customWidth="1"/>
    <col min="11306" max="11306" width="3.33203125" style="7" bestFit="1" customWidth="1"/>
    <col min="11307" max="11307" width="3.33203125" style="7" customWidth="1"/>
    <col min="11308" max="11308" width="3.33203125" style="7" bestFit="1" customWidth="1"/>
    <col min="11309" max="11309" width="3.88671875" style="7" bestFit="1" customWidth="1"/>
    <col min="11310" max="11310" width="4.33203125" style="7" customWidth="1"/>
    <col min="11311" max="11519" width="11.5546875" style="7"/>
    <col min="11520" max="11520" width="17.6640625" style="7" customWidth="1"/>
    <col min="11521" max="11521" width="4.109375" style="7" bestFit="1" customWidth="1"/>
    <col min="11522" max="11522" width="3.33203125" style="7" bestFit="1" customWidth="1"/>
    <col min="11523" max="11523" width="3.88671875" style="7" bestFit="1" customWidth="1"/>
    <col min="11524" max="11526" width="4.109375" style="7" bestFit="1" customWidth="1"/>
    <col min="11527" max="11527" width="3.88671875" style="7" bestFit="1" customWidth="1"/>
    <col min="11528" max="11528" width="4.109375" style="7" bestFit="1" customWidth="1"/>
    <col min="11529" max="11529" width="3.88671875" style="7" bestFit="1" customWidth="1"/>
    <col min="11530" max="11530" width="4.109375" style="7" bestFit="1" customWidth="1"/>
    <col min="11531" max="11532" width="3.88671875" style="7" bestFit="1" customWidth="1"/>
    <col min="11533" max="11533" width="4.109375" style="7" bestFit="1" customWidth="1"/>
    <col min="11534" max="11534" width="3.88671875" style="7" bestFit="1" customWidth="1"/>
    <col min="11535" max="11535" width="3.33203125" style="7" bestFit="1" customWidth="1"/>
    <col min="11536" max="11540" width="4.109375" style="7" bestFit="1" customWidth="1"/>
    <col min="11541" max="11541" width="5" style="7" bestFit="1" customWidth="1"/>
    <col min="11542" max="11542" width="5" style="7" customWidth="1"/>
    <col min="11543" max="11544" width="4.109375" style="7" bestFit="1" customWidth="1"/>
    <col min="11545" max="11546" width="3.33203125" style="7" bestFit="1" customWidth="1"/>
    <col min="11547" max="11547" width="3.5546875" style="7" bestFit="1" customWidth="1"/>
    <col min="11548" max="11549" width="4.109375" style="7" bestFit="1" customWidth="1"/>
    <col min="11550" max="11552" width="3.33203125" style="7" bestFit="1" customWidth="1"/>
    <col min="11553" max="11553" width="3.88671875" style="7" bestFit="1" customWidth="1"/>
    <col min="11554" max="11555" width="4.109375" style="7" bestFit="1" customWidth="1"/>
    <col min="11556" max="11556" width="3.88671875" style="7" bestFit="1" customWidth="1"/>
    <col min="11557" max="11557" width="4.109375" style="7" bestFit="1" customWidth="1"/>
    <col min="11558" max="11558" width="5.5546875" style="7" bestFit="1" customWidth="1"/>
    <col min="11559" max="11559" width="4.88671875" style="7" customWidth="1"/>
    <col min="11560" max="11560" width="3.5546875" style="7" bestFit="1" customWidth="1"/>
    <col min="11561" max="11561" width="4.109375" style="7" bestFit="1" customWidth="1"/>
    <col min="11562" max="11562" width="3.33203125" style="7" bestFit="1" customWidth="1"/>
    <col min="11563" max="11563" width="3.33203125" style="7" customWidth="1"/>
    <col min="11564" max="11564" width="3.33203125" style="7" bestFit="1" customWidth="1"/>
    <col min="11565" max="11565" width="3.88671875" style="7" bestFit="1" customWidth="1"/>
    <col min="11566" max="11566" width="4.33203125" style="7" customWidth="1"/>
    <col min="11567" max="11775" width="11.5546875" style="7"/>
    <col min="11776" max="11776" width="17.6640625" style="7" customWidth="1"/>
    <col min="11777" max="11777" width="4.109375" style="7" bestFit="1" customWidth="1"/>
    <col min="11778" max="11778" width="3.33203125" style="7" bestFit="1" customWidth="1"/>
    <col min="11779" max="11779" width="3.88671875" style="7" bestFit="1" customWidth="1"/>
    <col min="11780" max="11782" width="4.109375" style="7" bestFit="1" customWidth="1"/>
    <col min="11783" max="11783" width="3.88671875" style="7" bestFit="1" customWidth="1"/>
    <col min="11784" max="11784" width="4.109375" style="7" bestFit="1" customWidth="1"/>
    <col min="11785" max="11785" width="3.88671875" style="7" bestFit="1" customWidth="1"/>
    <col min="11786" max="11786" width="4.109375" style="7" bestFit="1" customWidth="1"/>
    <col min="11787" max="11788" width="3.88671875" style="7" bestFit="1" customWidth="1"/>
    <col min="11789" max="11789" width="4.109375" style="7" bestFit="1" customWidth="1"/>
    <col min="11790" max="11790" width="3.88671875" style="7" bestFit="1" customWidth="1"/>
    <col min="11791" max="11791" width="3.33203125" style="7" bestFit="1" customWidth="1"/>
    <col min="11792" max="11796" width="4.109375" style="7" bestFit="1" customWidth="1"/>
    <col min="11797" max="11797" width="5" style="7" bestFit="1" customWidth="1"/>
    <col min="11798" max="11798" width="5" style="7" customWidth="1"/>
    <col min="11799" max="11800" width="4.109375" style="7" bestFit="1" customWidth="1"/>
    <col min="11801" max="11802" width="3.33203125" style="7" bestFit="1" customWidth="1"/>
    <col min="11803" max="11803" width="3.5546875" style="7" bestFit="1" customWidth="1"/>
    <col min="11804" max="11805" width="4.109375" style="7" bestFit="1" customWidth="1"/>
    <col min="11806" max="11808" width="3.33203125" style="7" bestFit="1" customWidth="1"/>
    <col min="11809" max="11809" width="3.88671875" style="7" bestFit="1" customWidth="1"/>
    <col min="11810" max="11811" width="4.109375" style="7" bestFit="1" customWidth="1"/>
    <col min="11812" max="11812" width="3.88671875" style="7" bestFit="1" customWidth="1"/>
    <col min="11813" max="11813" width="4.109375" style="7" bestFit="1" customWidth="1"/>
    <col min="11814" max="11814" width="5.5546875" style="7" bestFit="1" customWidth="1"/>
    <col min="11815" max="11815" width="4.88671875" style="7" customWidth="1"/>
    <col min="11816" max="11816" width="3.5546875" style="7" bestFit="1" customWidth="1"/>
    <col min="11817" max="11817" width="4.109375" style="7" bestFit="1" customWidth="1"/>
    <col min="11818" max="11818" width="3.33203125" style="7" bestFit="1" customWidth="1"/>
    <col min="11819" max="11819" width="3.33203125" style="7" customWidth="1"/>
    <col min="11820" max="11820" width="3.33203125" style="7" bestFit="1" customWidth="1"/>
    <col min="11821" max="11821" width="3.88671875" style="7" bestFit="1" customWidth="1"/>
    <col min="11822" max="11822" width="4.33203125" style="7" customWidth="1"/>
    <col min="11823" max="12031" width="11.5546875" style="7"/>
    <col min="12032" max="12032" width="17.6640625" style="7" customWidth="1"/>
    <col min="12033" max="12033" width="4.109375" style="7" bestFit="1" customWidth="1"/>
    <col min="12034" max="12034" width="3.33203125" style="7" bestFit="1" customWidth="1"/>
    <col min="12035" max="12035" width="3.88671875" style="7" bestFit="1" customWidth="1"/>
    <col min="12036" max="12038" width="4.109375" style="7" bestFit="1" customWidth="1"/>
    <col min="12039" max="12039" width="3.88671875" style="7" bestFit="1" customWidth="1"/>
    <col min="12040" max="12040" width="4.109375" style="7" bestFit="1" customWidth="1"/>
    <col min="12041" max="12041" width="3.88671875" style="7" bestFit="1" customWidth="1"/>
    <col min="12042" max="12042" width="4.109375" style="7" bestFit="1" customWidth="1"/>
    <col min="12043" max="12044" width="3.88671875" style="7" bestFit="1" customWidth="1"/>
    <col min="12045" max="12045" width="4.109375" style="7" bestFit="1" customWidth="1"/>
    <col min="12046" max="12046" width="3.88671875" style="7" bestFit="1" customWidth="1"/>
    <col min="12047" max="12047" width="3.33203125" style="7" bestFit="1" customWidth="1"/>
    <col min="12048" max="12052" width="4.109375" style="7" bestFit="1" customWidth="1"/>
    <col min="12053" max="12053" width="5" style="7" bestFit="1" customWidth="1"/>
    <col min="12054" max="12054" width="5" style="7" customWidth="1"/>
    <col min="12055" max="12056" width="4.109375" style="7" bestFit="1" customWidth="1"/>
    <col min="12057" max="12058" width="3.33203125" style="7" bestFit="1" customWidth="1"/>
    <col min="12059" max="12059" width="3.5546875" style="7" bestFit="1" customWidth="1"/>
    <col min="12060" max="12061" width="4.109375" style="7" bestFit="1" customWidth="1"/>
    <col min="12062" max="12064" width="3.33203125" style="7" bestFit="1" customWidth="1"/>
    <col min="12065" max="12065" width="3.88671875" style="7" bestFit="1" customWidth="1"/>
    <col min="12066" max="12067" width="4.109375" style="7" bestFit="1" customWidth="1"/>
    <col min="12068" max="12068" width="3.88671875" style="7" bestFit="1" customWidth="1"/>
    <col min="12069" max="12069" width="4.109375" style="7" bestFit="1" customWidth="1"/>
    <col min="12070" max="12070" width="5.5546875" style="7" bestFit="1" customWidth="1"/>
    <col min="12071" max="12071" width="4.88671875" style="7" customWidth="1"/>
    <col min="12072" max="12072" width="3.5546875" style="7" bestFit="1" customWidth="1"/>
    <col min="12073" max="12073" width="4.109375" style="7" bestFit="1" customWidth="1"/>
    <col min="12074" max="12074" width="3.33203125" style="7" bestFit="1" customWidth="1"/>
    <col min="12075" max="12075" width="3.33203125" style="7" customWidth="1"/>
    <col min="12076" max="12076" width="3.33203125" style="7" bestFit="1" customWidth="1"/>
    <col min="12077" max="12077" width="3.88671875" style="7" bestFit="1" customWidth="1"/>
    <col min="12078" max="12078" width="4.33203125" style="7" customWidth="1"/>
    <col min="12079" max="12287" width="11.5546875" style="7"/>
    <col min="12288" max="12288" width="17.6640625" style="7" customWidth="1"/>
    <col min="12289" max="12289" width="4.109375" style="7" bestFit="1" customWidth="1"/>
    <col min="12290" max="12290" width="3.33203125" style="7" bestFit="1" customWidth="1"/>
    <col min="12291" max="12291" width="3.88671875" style="7" bestFit="1" customWidth="1"/>
    <col min="12292" max="12294" width="4.109375" style="7" bestFit="1" customWidth="1"/>
    <col min="12295" max="12295" width="3.88671875" style="7" bestFit="1" customWidth="1"/>
    <col min="12296" max="12296" width="4.109375" style="7" bestFit="1" customWidth="1"/>
    <col min="12297" max="12297" width="3.88671875" style="7" bestFit="1" customWidth="1"/>
    <col min="12298" max="12298" width="4.109375" style="7" bestFit="1" customWidth="1"/>
    <col min="12299" max="12300" width="3.88671875" style="7" bestFit="1" customWidth="1"/>
    <col min="12301" max="12301" width="4.109375" style="7" bestFit="1" customWidth="1"/>
    <col min="12302" max="12302" width="3.88671875" style="7" bestFit="1" customWidth="1"/>
    <col min="12303" max="12303" width="3.33203125" style="7" bestFit="1" customWidth="1"/>
    <col min="12304" max="12308" width="4.109375" style="7" bestFit="1" customWidth="1"/>
    <col min="12309" max="12309" width="5" style="7" bestFit="1" customWidth="1"/>
    <col min="12310" max="12310" width="5" style="7" customWidth="1"/>
    <col min="12311" max="12312" width="4.109375" style="7" bestFit="1" customWidth="1"/>
    <col min="12313" max="12314" width="3.33203125" style="7" bestFit="1" customWidth="1"/>
    <col min="12315" max="12315" width="3.5546875" style="7" bestFit="1" customWidth="1"/>
    <col min="12316" max="12317" width="4.109375" style="7" bestFit="1" customWidth="1"/>
    <col min="12318" max="12320" width="3.33203125" style="7" bestFit="1" customWidth="1"/>
    <col min="12321" max="12321" width="3.88671875" style="7" bestFit="1" customWidth="1"/>
    <col min="12322" max="12323" width="4.109375" style="7" bestFit="1" customWidth="1"/>
    <col min="12324" max="12324" width="3.88671875" style="7" bestFit="1" customWidth="1"/>
    <col min="12325" max="12325" width="4.109375" style="7" bestFit="1" customWidth="1"/>
    <col min="12326" max="12326" width="5.5546875" style="7" bestFit="1" customWidth="1"/>
    <col min="12327" max="12327" width="4.88671875" style="7" customWidth="1"/>
    <col min="12328" max="12328" width="3.5546875" style="7" bestFit="1" customWidth="1"/>
    <col min="12329" max="12329" width="4.109375" style="7" bestFit="1" customWidth="1"/>
    <col min="12330" max="12330" width="3.33203125" style="7" bestFit="1" customWidth="1"/>
    <col min="12331" max="12331" width="3.33203125" style="7" customWidth="1"/>
    <col min="12332" max="12332" width="3.33203125" style="7" bestFit="1" customWidth="1"/>
    <col min="12333" max="12333" width="3.88671875" style="7" bestFit="1" customWidth="1"/>
    <col min="12334" max="12334" width="4.33203125" style="7" customWidth="1"/>
    <col min="12335" max="12543" width="11.5546875" style="7"/>
    <col min="12544" max="12544" width="17.6640625" style="7" customWidth="1"/>
    <col min="12545" max="12545" width="4.109375" style="7" bestFit="1" customWidth="1"/>
    <col min="12546" max="12546" width="3.33203125" style="7" bestFit="1" customWidth="1"/>
    <col min="12547" max="12547" width="3.88671875" style="7" bestFit="1" customWidth="1"/>
    <col min="12548" max="12550" width="4.109375" style="7" bestFit="1" customWidth="1"/>
    <col min="12551" max="12551" width="3.88671875" style="7" bestFit="1" customWidth="1"/>
    <col min="12552" max="12552" width="4.109375" style="7" bestFit="1" customWidth="1"/>
    <col min="12553" max="12553" width="3.88671875" style="7" bestFit="1" customWidth="1"/>
    <col min="12554" max="12554" width="4.109375" style="7" bestFit="1" customWidth="1"/>
    <col min="12555" max="12556" width="3.88671875" style="7" bestFit="1" customWidth="1"/>
    <col min="12557" max="12557" width="4.109375" style="7" bestFit="1" customWidth="1"/>
    <col min="12558" max="12558" width="3.88671875" style="7" bestFit="1" customWidth="1"/>
    <col min="12559" max="12559" width="3.33203125" style="7" bestFit="1" customWidth="1"/>
    <col min="12560" max="12564" width="4.109375" style="7" bestFit="1" customWidth="1"/>
    <col min="12565" max="12565" width="5" style="7" bestFit="1" customWidth="1"/>
    <col min="12566" max="12566" width="5" style="7" customWidth="1"/>
    <col min="12567" max="12568" width="4.109375" style="7" bestFit="1" customWidth="1"/>
    <col min="12569" max="12570" width="3.33203125" style="7" bestFit="1" customWidth="1"/>
    <col min="12571" max="12571" width="3.5546875" style="7" bestFit="1" customWidth="1"/>
    <col min="12572" max="12573" width="4.109375" style="7" bestFit="1" customWidth="1"/>
    <col min="12574" max="12576" width="3.33203125" style="7" bestFit="1" customWidth="1"/>
    <col min="12577" max="12577" width="3.88671875" style="7" bestFit="1" customWidth="1"/>
    <col min="12578" max="12579" width="4.109375" style="7" bestFit="1" customWidth="1"/>
    <col min="12580" max="12580" width="3.88671875" style="7" bestFit="1" customWidth="1"/>
    <col min="12581" max="12581" width="4.109375" style="7" bestFit="1" customWidth="1"/>
    <col min="12582" max="12582" width="5.5546875" style="7" bestFit="1" customWidth="1"/>
    <col min="12583" max="12583" width="4.88671875" style="7" customWidth="1"/>
    <col min="12584" max="12584" width="3.5546875" style="7" bestFit="1" customWidth="1"/>
    <col min="12585" max="12585" width="4.109375" style="7" bestFit="1" customWidth="1"/>
    <col min="12586" max="12586" width="3.33203125" style="7" bestFit="1" customWidth="1"/>
    <col min="12587" max="12587" width="3.33203125" style="7" customWidth="1"/>
    <col min="12588" max="12588" width="3.33203125" style="7" bestFit="1" customWidth="1"/>
    <col min="12589" max="12589" width="3.88671875" style="7" bestFit="1" customWidth="1"/>
    <col min="12590" max="12590" width="4.33203125" style="7" customWidth="1"/>
    <col min="12591" max="12799" width="11.5546875" style="7"/>
    <col min="12800" max="12800" width="17.6640625" style="7" customWidth="1"/>
    <col min="12801" max="12801" width="4.109375" style="7" bestFit="1" customWidth="1"/>
    <col min="12802" max="12802" width="3.33203125" style="7" bestFit="1" customWidth="1"/>
    <col min="12803" max="12803" width="3.88671875" style="7" bestFit="1" customWidth="1"/>
    <col min="12804" max="12806" width="4.109375" style="7" bestFit="1" customWidth="1"/>
    <col min="12807" max="12807" width="3.88671875" style="7" bestFit="1" customWidth="1"/>
    <col min="12808" max="12808" width="4.109375" style="7" bestFit="1" customWidth="1"/>
    <col min="12809" max="12809" width="3.88671875" style="7" bestFit="1" customWidth="1"/>
    <col min="12810" max="12810" width="4.109375" style="7" bestFit="1" customWidth="1"/>
    <col min="12811" max="12812" width="3.88671875" style="7" bestFit="1" customWidth="1"/>
    <col min="12813" max="12813" width="4.109375" style="7" bestFit="1" customWidth="1"/>
    <col min="12814" max="12814" width="3.88671875" style="7" bestFit="1" customWidth="1"/>
    <col min="12815" max="12815" width="3.33203125" style="7" bestFit="1" customWidth="1"/>
    <col min="12816" max="12820" width="4.109375" style="7" bestFit="1" customWidth="1"/>
    <col min="12821" max="12821" width="5" style="7" bestFit="1" customWidth="1"/>
    <col min="12822" max="12822" width="5" style="7" customWidth="1"/>
    <col min="12823" max="12824" width="4.109375" style="7" bestFit="1" customWidth="1"/>
    <col min="12825" max="12826" width="3.33203125" style="7" bestFit="1" customWidth="1"/>
    <col min="12827" max="12827" width="3.5546875" style="7" bestFit="1" customWidth="1"/>
    <col min="12828" max="12829" width="4.109375" style="7" bestFit="1" customWidth="1"/>
    <col min="12830" max="12832" width="3.33203125" style="7" bestFit="1" customWidth="1"/>
    <col min="12833" max="12833" width="3.88671875" style="7" bestFit="1" customWidth="1"/>
    <col min="12834" max="12835" width="4.109375" style="7" bestFit="1" customWidth="1"/>
    <col min="12836" max="12836" width="3.88671875" style="7" bestFit="1" customWidth="1"/>
    <col min="12837" max="12837" width="4.109375" style="7" bestFit="1" customWidth="1"/>
    <col min="12838" max="12838" width="5.5546875" style="7" bestFit="1" customWidth="1"/>
    <col min="12839" max="12839" width="4.88671875" style="7" customWidth="1"/>
    <col min="12840" max="12840" width="3.5546875" style="7" bestFit="1" customWidth="1"/>
    <col min="12841" max="12841" width="4.109375" style="7" bestFit="1" customWidth="1"/>
    <col min="12842" max="12842" width="3.33203125" style="7" bestFit="1" customWidth="1"/>
    <col min="12843" max="12843" width="3.33203125" style="7" customWidth="1"/>
    <col min="12844" max="12844" width="3.33203125" style="7" bestFit="1" customWidth="1"/>
    <col min="12845" max="12845" width="3.88671875" style="7" bestFit="1" customWidth="1"/>
    <col min="12846" max="12846" width="4.33203125" style="7" customWidth="1"/>
    <col min="12847" max="13055" width="11.5546875" style="7"/>
    <col min="13056" max="13056" width="17.6640625" style="7" customWidth="1"/>
    <col min="13057" max="13057" width="4.109375" style="7" bestFit="1" customWidth="1"/>
    <col min="13058" max="13058" width="3.33203125" style="7" bestFit="1" customWidth="1"/>
    <col min="13059" max="13059" width="3.88671875" style="7" bestFit="1" customWidth="1"/>
    <col min="13060" max="13062" width="4.109375" style="7" bestFit="1" customWidth="1"/>
    <col min="13063" max="13063" width="3.88671875" style="7" bestFit="1" customWidth="1"/>
    <col min="13064" max="13064" width="4.109375" style="7" bestFit="1" customWidth="1"/>
    <col min="13065" max="13065" width="3.88671875" style="7" bestFit="1" customWidth="1"/>
    <col min="13066" max="13066" width="4.109375" style="7" bestFit="1" customWidth="1"/>
    <col min="13067" max="13068" width="3.88671875" style="7" bestFit="1" customWidth="1"/>
    <col min="13069" max="13069" width="4.109375" style="7" bestFit="1" customWidth="1"/>
    <col min="13070" max="13070" width="3.88671875" style="7" bestFit="1" customWidth="1"/>
    <col min="13071" max="13071" width="3.33203125" style="7" bestFit="1" customWidth="1"/>
    <col min="13072" max="13076" width="4.109375" style="7" bestFit="1" customWidth="1"/>
    <col min="13077" max="13077" width="5" style="7" bestFit="1" customWidth="1"/>
    <col min="13078" max="13078" width="5" style="7" customWidth="1"/>
    <col min="13079" max="13080" width="4.109375" style="7" bestFit="1" customWidth="1"/>
    <col min="13081" max="13082" width="3.33203125" style="7" bestFit="1" customWidth="1"/>
    <col min="13083" max="13083" width="3.5546875" style="7" bestFit="1" customWidth="1"/>
    <col min="13084" max="13085" width="4.109375" style="7" bestFit="1" customWidth="1"/>
    <col min="13086" max="13088" width="3.33203125" style="7" bestFit="1" customWidth="1"/>
    <col min="13089" max="13089" width="3.88671875" style="7" bestFit="1" customWidth="1"/>
    <col min="13090" max="13091" width="4.109375" style="7" bestFit="1" customWidth="1"/>
    <col min="13092" max="13092" width="3.88671875" style="7" bestFit="1" customWidth="1"/>
    <col min="13093" max="13093" width="4.109375" style="7" bestFit="1" customWidth="1"/>
    <col min="13094" max="13094" width="5.5546875" style="7" bestFit="1" customWidth="1"/>
    <col min="13095" max="13095" width="4.88671875" style="7" customWidth="1"/>
    <col min="13096" max="13096" width="3.5546875" style="7" bestFit="1" customWidth="1"/>
    <col min="13097" max="13097" width="4.109375" style="7" bestFit="1" customWidth="1"/>
    <col min="13098" max="13098" width="3.33203125" style="7" bestFit="1" customWidth="1"/>
    <col min="13099" max="13099" width="3.33203125" style="7" customWidth="1"/>
    <col min="13100" max="13100" width="3.33203125" style="7" bestFit="1" customWidth="1"/>
    <col min="13101" max="13101" width="3.88671875" style="7" bestFit="1" customWidth="1"/>
    <col min="13102" max="13102" width="4.33203125" style="7" customWidth="1"/>
    <col min="13103" max="13311" width="11.5546875" style="7"/>
    <col min="13312" max="13312" width="17.6640625" style="7" customWidth="1"/>
    <col min="13313" max="13313" width="4.109375" style="7" bestFit="1" customWidth="1"/>
    <col min="13314" max="13314" width="3.33203125" style="7" bestFit="1" customWidth="1"/>
    <col min="13315" max="13315" width="3.88671875" style="7" bestFit="1" customWidth="1"/>
    <col min="13316" max="13318" width="4.109375" style="7" bestFit="1" customWidth="1"/>
    <col min="13319" max="13319" width="3.88671875" style="7" bestFit="1" customWidth="1"/>
    <col min="13320" max="13320" width="4.109375" style="7" bestFit="1" customWidth="1"/>
    <col min="13321" max="13321" width="3.88671875" style="7" bestFit="1" customWidth="1"/>
    <col min="13322" max="13322" width="4.109375" style="7" bestFit="1" customWidth="1"/>
    <col min="13323" max="13324" width="3.88671875" style="7" bestFit="1" customWidth="1"/>
    <col min="13325" max="13325" width="4.109375" style="7" bestFit="1" customWidth="1"/>
    <col min="13326" max="13326" width="3.88671875" style="7" bestFit="1" customWidth="1"/>
    <col min="13327" max="13327" width="3.33203125" style="7" bestFit="1" customWidth="1"/>
    <col min="13328" max="13332" width="4.109375" style="7" bestFit="1" customWidth="1"/>
    <col min="13333" max="13333" width="5" style="7" bestFit="1" customWidth="1"/>
    <col min="13334" max="13334" width="5" style="7" customWidth="1"/>
    <col min="13335" max="13336" width="4.109375" style="7" bestFit="1" customWidth="1"/>
    <col min="13337" max="13338" width="3.33203125" style="7" bestFit="1" customWidth="1"/>
    <col min="13339" max="13339" width="3.5546875" style="7" bestFit="1" customWidth="1"/>
    <col min="13340" max="13341" width="4.109375" style="7" bestFit="1" customWidth="1"/>
    <col min="13342" max="13344" width="3.33203125" style="7" bestFit="1" customWidth="1"/>
    <col min="13345" max="13345" width="3.88671875" style="7" bestFit="1" customWidth="1"/>
    <col min="13346" max="13347" width="4.109375" style="7" bestFit="1" customWidth="1"/>
    <col min="13348" max="13348" width="3.88671875" style="7" bestFit="1" customWidth="1"/>
    <col min="13349" max="13349" width="4.109375" style="7" bestFit="1" customWidth="1"/>
    <col min="13350" max="13350" width="5.5546875" style="7" bestFit="1" customWidth="1"/>
    <col min="13351" max="13351" width="4.88671875" style="7" customWidth="1"/>
    <col min="13352" max="13352" width="3.5546875" style="7" bestFit="1" customWidth="1"/>
    <col min="13353" max="13353" width="4.109375" style="7" bestFit="1" customWidth="1"/>
    <col min="13354" max="13354" width="3.33203125" style="7" bestFit="1" customWidth="1"/>
    <col min="13355" max="13355" width="3.33203125" style="7" customWidth="1"/>
    <col min="13356" max="13356" width="3.33203125" style="7" bestFit="1" customWidth="1"/>
    <col min="13357" max="13357" width="3.88671875" style="7" bestFit="1" customWidth="1"/>
    <col min="13358" max="13358" width="4.33203125" style="7" customWidth="1"/>
    <col min="13359" max="13567" width="11.5546875" style="7"/>
    <col min="13568" max="13568" width="17.6640625" style="7" customWidth="1"/>
    <col min="13569" max="13569" width="4.109375" style="7" bestFit="1" customWidth="1"/>
    <col min="13570" max="13570" width="3.33203125" style="7" bestFit="1" customWidth="1"/>
    <col min="13571" max="13571" width="3.88671875" style="7" bestFit="1" customWidth="1"/>
    <col min="13572" max="13574" width="4.109375" style="7" bestFit="1" customWidth="1"/>
    <col min="13575" max="13575" width="3.88671875" style="7" bestFit="1" customWidth="1"/>
    <col min="13576" max="13576" width="4.109375" style="7" bestFit="1" customWidth="1"/>
    <col min="13577" max="13577" width="3.88671875" style="7" bestFit="1" customWidth="1"/>
    <col min="13578" max="13578" width="4.109375" style="7" bestFit="1" customWidth="1"/>
    <col min="13579" max="13580" width="3.88671875" style="7" bestFit="1" customWidth="1"/>
    <col min="13581" max="13581" width="4.109375" style="7" bestFit="1" customWidth="1"/>
    <col min="13582" max="13582" width="3.88671875" style="7" bestFit="1" customWidth="1"/>
    <col min="13583" max="13583" width="3.33203125" style="7" bestFit="1" customWidth="1"/>
    <col min="13584" max="13588" width="4.109375" style="7" bestFit="1" customWidth="1"/>
    <col min="13589" max="13589" width="5" style="7" bestFit="1" customWidth="1"/>
    <col min="13590" max="13590" width="5" style="7" customWidth="1"/>
    <col min="13591" max="13592" width="4.109375" style="7" bestFit="1" customWidth="1"/>
    <col min="13593" max="13594" width="3.33203125" style="7" bestFit="1" customWidth="1"/>
    <col min="13595" max="13595" width="3.5546875" style="7" bestFit="1" customWidth="1"/>
    <col min="13596" max="13597" width="4.109375" style="7" bestFit="1" customWidth="1"/>
    <col min="13598" max="13600" width="3.33203125" style="7" bestFit="1" customWidth="1"/>
    <col min="13601" max="13601" width="3.88671875" style="7" bestFit="1" customWidth="1"/>
    <col min="13602" max="13603" width="4.109375" style="7" bestFit="1" customWidth="1"/>
    <col min="13604" max="13604" width="3.88671875" style="7" bestFit="1" customWidth="1"/>
    <col min="13605" max="13605" width="4.109375" style="7" bestFit="1" customWidth="1"/>
    <col min="13606" max="13606" width="5.5546875" style="7" bestFit="1" customWidth="1"/>
    <col min="13607" max="13607" width="4.88671875" style="7" customWidth="1"/>
    <col min="13608" max="13608" width="3.5546875" style="7" bestFit="1" customWidth="1"/>
    <col min="13609" max="13609" width="4.109375" style="7" bestFit="1" customWidth="1"/>
    <col min="13610" max="13610" width="3.33203125" style="7" bestFit="1" customWidth="1"/>
    <col min="13611" max="13611" width="3.33203125" style="7" customWidth="1"/>
    <col min="13612" max="13612" width="3.33203125" style="7" bestFit="1" customWidth="1"/>
    <col min="13613" max="13613" width="3.88671875" style="7" bestFit="1" customWidth="1"/>
    <col min="13614" max="13614" width="4.33203125" style="7" customWidth="1"/>
    <col min="13615" max="13823" width="11.5546875" style="7"/>
    <col min="13824" max="13824" width="17.6640625" style="7" customWidth="1"/>
    <col min="13825" max="13825" width="4.109375" style="7" bestFit="1" customWidth="1"/>
    <col min="13826" max="13826" width="3.33203125" style="7" bestFit="1" customWidth="1"/>
    <col min="13827" max="13827" width="3.88671875" style="7" bestFit="1" customWidth="1"/>
    <col min="13828" max="13830" width="4.109375" style="7" bestFit="1" customWidth="1"/>
    <col min="13831" max="13831" width="3.88671875" style="7" bestFit="1" customWidth="1"/>
    <col min="13832" max="13832" width="4.109375" style="7" bestFit="1" customWidth="1"/>
    <col min="13833" max="13833" width="3.88671875" style="7" bestFit="1" customWidth="1"/>
    <col min="13834" max="13834" width="4.109375" style="7" bestFit="1" customWidth="1"/>
    <col min="13835" max="13836" width="3.88671875" style="7" bestFit="1" customWidth="1"/>
    <col min="13837" max="13837" width="4.109375" style="7" bestFit="1" customWidth="1"/>
    <col min="13838" max="13838" width="3.88671875" style="7" bestFit="1" customWidth="1"/>
    <col min="13839" max="13839" width="3.33203125" style="7" bestFit="1" customWidth="1"/>
    <col min="13840" max="13844" width="4.109375" style="7" bestFit="1" customWidth="1"/>
    <col min="13845" max="13845" width="5" style="7" bestFit="1" customWidth="1"/>
    <col min="13846" max="13846" width="5" style="7" customWidth="1"/>
    <col min="13847" max="13848" width="4.109375" style="7" bestFit="1" customWidth="1"/>
    <col min="13849" max="13850" width="3.33203125" style="7" bestFit="1" customWidth="1"/>
    <col min="13851" max="13851" width="3.5546875" style="7" bestFit="1" customWidth="1"/>
    <col min="13852" max="13853" width="4.109375" style="7" bestFit="1" customWidth="1"/>
    <col min="13854" max="13856" width="3.33203125" style="7" bestFit="1" customWidth="1"/>
    <col min="13857" max="13857" width="3.88671875" style="7" bestFit="1" customWidth="1"/>
    <col min="13858" max="13859" width="4.109375" style="7" bestFit="1" customWidth="1"/>
    <col min="13860" max="13860" width="3.88671875" style="7" bestFit="1" customWidth="1"/>
    <col min="13861" max="13861" width="4.109375" style="7" bestFit="1" customWidth="1"/>
    <col min="13862" max="13862" width="5.5546875" style="7" bestFit="1" customWidth="1"/>
    <col min="13863" max="13863" width="4.88671875" style="7" customWidth="1"/>
    <col min="13864" max="13864" width="3.5546875" style="7" bestFit="1" customWidth="1"/>
    <col min="13865" max="13865" width="4.109375" style="7" bestFit="1" customWidth="1"/>
    <col min="13866" max="13866" width="3.33203125" style="7" bestFit="1" customWidth="1"/>
    <col min="13867" max="13867" width="3.33203125" style="7" customWidth="1"/>
    <col min="13868" max="13868" width="3.33203125" style="7" bestFit="1" customWidth="1"/>
    <col min="13869" max="13869" width="3.88671875" style="7" bestFit="1" customWidth="1"/>
    <col min="13870" max="13870" width="4.33203125" style="7" customWidth="1"/>
    <col min="13871" max="14079" width="11.5546875" style="7"/>
    <col min="14080" max="14080" width="17.6640625" style="7" customWidth="1"/>
    <col min="14081" max="14081" width="4.109375" style="7" bestFit="1" customWidth="1"/>
    <col min="14082" max="14082" width="3.33203125" style="7" bestFit="1" customWidth="1"/>
    <col min="14083" max="14083" width="3.88671875" style="7" bestFit="1" customWidth="1"/>
    <col min="14084" max="14086" width="4.109375" style="7" bestFit="1" customWidth="1"/>
    <col min="14087" max="14087" width="3.88671875" style="7" bestFit="1" customWidth="1"/>
    <col min="14088" max="14088" width="4.109375" style="7" bestFit="1" customWidth="1"/>
    <col min="14089" max="14089" width="3.88671875" style="7" bestFit="1" customWidth="1"/>
    <col min="14090" max="14090" width="4.109375" style="7" bestFit="1" customWidth="1"/>
    <col min="14091" max="14092" width="3.88671875" style="7" bestFit="1" customWidth="1"/>
    <col min="14093" max="14093" width="4.109375" style="7" bestFit="1" customWidth="1"/>
    <col min="14094" max="14094" width="3.88671875" style="7" bestFit="1" customWidth="1"/>
    <col min="14095" max="14095" width="3.33203125" style="7" bestFit="1" customWidth="1"/>
    <col min="14096" max="14100" width="4.109375" style="7" bestFit="1" customWidth="1"/>
    <col min="14101" max="14101" width="5" style="7" bestFit="1" customWidth="1"/>
    <col min="14102" max="14102" width="5" style="7" customWidth="1"/>
    <col min="14103" max="14104" width="4.109375" style="7" bestFit="1" customWidth="1"/>
    <col min="14105" max="14106" width="3.33203125" style="7" bestFit="1" customWidth="1"/>
    <col min="14107" max="14107" width="3.5546875" style="7" bestFit="1" customWidth="1"/>
    <col min="14108" max="14109" width="4.109375" style="7" bestFit="1" customWidth="1"/>
    <col min="14110" max="14112" width="3.33203125" style="7" bestFit="1" customWidth="1"/>
    <col min="14113" max="14113" width="3.88671875" style="7" bestFit="1" customWidth="1"/>
    <col min="14114" max="14115" width="4.109375" style="7" bestFit="1" customWidth="1"/>
    <col min="14116" max="14116" width="3.88671875" style="7" bestFit="1" customWidth="1"/>
    <col min="14117" max="14117" width="4.109375" style="7" bestFit="1" customWidth="1"/>
    <col min="14118" max="14118" width="5.5546875" style="7" bestFit="1" customWidth="1"/>
    <col min="14119" max="14119" width="4.88671875" style="7" customWidth="1"/>
    <col min="14120" max="14120" width="3.5546875" style="7" bestFit="1" customWidth="1"/>
    <col min="14121" max="14121" width="4.109375" style="7" bestFit="1" customWidth="1"/>
    <col min="14122" max="14122" width="3.33203125" style="7" bestFit="1" customWidth="1"/>
    <col min="14123" max="14123" width="3.33203125" style="7" customWidth="1"/>
    <col min="14124" max="14124" width="3.33203125" style="7" bestFit="1" customWidth="1"/>
    <col min="14125" max="14125" width="3.88671875" style="7" bestFit="1" customWidth="1"/>
    <col min="14126" max="14126" width="4.33203125" style="7" customWidth="1"/>
    <col min="14127" max="14335" width="11.5546875" style="7"/>
    <col min="14336" max="14336" width="17.6640625" style="7" customWidth="1"/>
    <col min="14337" max="14337" width="4.109375" style="7" bestFit="1" customWidth="1"/>
    <col min="14338" max="14338" width="3.33203125" style="7" bestFit="1" customWidth="1"/>
    <col min="14339" max="14339" width="3.88671875" style="7" bestFit="1" customWidth="1"/>
    <col min="14340" max="14342" width="4.109375" style="7" bestFit="1" customWidth="1"/>
    <col min="14343" max="14343" width="3.88671875" style="7" bestFit="1" customWidth="1"/>
    <col min="14344" max="14344" width="4.109375" style="7" bestFit="1" customWidth="1"/>
    <col min="14345" max="14345" width="3.88671875" style="7" bestFit="1" customWidth="1"/>
    <col min="14346" max="14346" width="4.109375" style="7" bestFit="1" customWidth="1"/>
    <col min="14347" max="14348" width="3.88671875" style="7" bestFit="1" customWidth="1"/>
    <col min="14349" max="14349" width="4.109375" style="7" bestFit="1" customWidth="1"/>
    <col min="14350" max="14350" width="3.88671875" style="7" bestFit="1" customWidth="1"/>
    <col min="14351" max="14351" width="3.33203125" style="7" bestFit="1" customWidth="1"/>
    <col min="14352" max="14356" width="4.109375" style="7" bestFit="1" customWidth="1"/>
    <col min="14357" max="14357" width="5" style="7" bestFit="1" customWidth="1"/>
    <col min="14358" max="14358" width="5" style="7" customWidth="1"/>
    <col min="14359" max="14360" width="4.109375" style="7" bestFit="1" customWidth="1"/>
    <col min="14361" max="14362" width="3.33203125" style="7" bestFit="1" customWidth="1"/>
    <col min="14363" max="14363" width="3.5546875" style="7" bestFit="1" customWidth="1"/>
    <col min="14364" max="14365" width="4.109375" style="7" bestFit="1" customWidth="1"/>
    <col min="14366" max="14368" width="3.33203125" style="7" bestFit="1" customWidth="1"/>
    <col min="14369" max="14369" width="3.88671875" style="7" bestFit="1" customWidth="1"/>
    <col min="14370" max="14371" width="4.109375" style="7" bestFit="1" customWidth="1"/>
    <col min="14372" max="14372" width="3.88671875" style="7" bestFit="1" customWidth="1"/>
    <col min="14373" max="14373" width="4.109375" style="7" bestFit="1" customWidth="1"/>
    <col min="14374" max="14374" width="5.5546875" style="7" bestFit="1" customWidth="1"/>
    <col min="14375" max="14375" width="4.88671875" style="7" customWidth="1"/>
    <col min="14376" max="14376" width="3.5546875" style="7" bestFit="1" customWidth="1"/>
    <col min="14377" max="14377" width="4.109375" style="7" bestFit="1" customWidth="1"/>
    <col min="14378" max="14378" width="3.33203125" style="7" bestFit="1" customWidth="1"/>
    <col min="14379" max="14379" width="3.33203125" style="7" customWidth="1"/>
    <col min="14380" max="14380" width="3.33203125" style="7" bestFit="1" customWidth="1"/>
    <col min="14381" max="14381" width="3.88671875" style="7" bestFit="1" customWidth="1"/>
    <col min="14382" max="14382" width="4.33203125" style="7" customWidth="1"/>
    <col min="14383" max="14591" width="11.5546875" style="7"/>
    <col min="14592" max="14592" width="17.6640625" style="7" customWidth="1"/>
    <col min="14593" max="14593" width="4.109375" style="7" bestFit="1" customWidth="1"/>
    <col min="14594" max="14594" width="3.33203125" style="7" bestFit="1" customWidth="1"/>
    <col min="14595" max="14595" width="3.88671875" style="7" bestFit="1" customWidth="1"/>
    <col min="14596" max="14598" width="4.109375" style="7" bestFit="1" customWidth="1"/>
    <col min="14599" max="14599" width="3.88671875" style="7" bestFit="1" customWidth="1"/>
    <col min="14600" max="14600" width="4.109375" style="7" bestFit="1" customWidth="1"/>
    <col min="14601" max="14601" width="3.88671875" style="7" bestFit="1" customWidth="1"/>
    <col min="14602" max="14602" width="4.109375" style="7" bestFit="1" customWidth="1"/>
    <col min="14603" max="14604" width="3.88671875" style="7" bestFit="1" customWidth="1"/>
    <col min="14605" max="14605" width="4.109375" style="7" bestFit="1" customWidth="1"/>
    <col min="14606" max="14606" width="3.88671875" style="7" bestFit="1" customWidth="1"/>
    <col min="14607" max="14607" width="3.33203125" style="7" bestFit="1" customWidth="1"/>
    <col min="14608" max="14612" width="4.109375" style="7" bestFit="1" customWidth="1"/>
    <col min="14613" max="14613" width="5" style="7" bestFit="1" customWidth="1"/>
    <col min="14614" max="14614" width="5" style="7" customWidth="1"/>
    <col min="14615" max="14616" width="4.109375" style="7" bestFit="1" customWidth="1"/>
    <col min="14617" max="14618" width="3.33203125" style="7" bestFit="1" customWidth="1"/>
    <col min="14619" max="14619" width="3.5546875" style="7" bestFit="1" customWidth="1"/>
    <col min="14620" max="14621" width="4.109375" style="7" bestFit="1" customWidth="1"/>
    <col min="14622" max="14624" width="3.33203125" style="7" bestFit="1" customWidth="1"/>
    <col min="14625" max="14625" width="3.88671875" style="7" bestFit="1" customWidth="1"/>
    <col min="14626" max="14627" width="4.109375" style="7" bestFit="1" customWidth="1"/>
    <col min="14628" max="14628" width="3.88671875" style="7" bestFit="1" customWidth="1"/>
    <col min="14629" max="14629" width="4.109375" style="7" bestFit="1" customWidth="1"/>
    <col min="14630" max="14630" width="5.5546875" style="7" bestFit="1" customWidth="1"/>
    <col min="14631" max="14631" width="4.88671875" style="7" customWidth="1"/>
    <col min="14632" max="14632" width="3.5546875" style="7" bestFit="1" customWidth="1"/>
    <col min="14633" max="14633" width="4.109375" style="7" bestFit="1" customWidth="1"/>
    <col min="14634" max="14634" width="3.33203125" style="7" bestFit="1" customWidth="1"/>
    <col min="14635" max="14635" width="3.33203125" style="7" customWidth="1"/>
    <col min="14636" max="14636" width="3.33203125" style="7" bestFit="1" customWidth="1"/>
    <col min="14637" max="14637" width="3.88671875" style="7" bestFit="1" customWidth="1"/>
    <col min="14638" max="14638" width="4.33203125" style="7" customWidth="1"/>
    <col min="14639" max="14847" width="11.5546875" style="7"/>
    <col min="14848" max="14848" width="17.6640625" style="7" customWidth="1"/>
    <col min="14849" max="14849" width="4.109375" style="7" bestFit="1" customWidth="1"/>
    <col min="14850" max="14850" width="3.33203125" style="7" bestFit="1" customWidth="1"/>
    <col min="14851" max="14851" width="3.88671875" style="7" bestFit="1" customWidth="1"/>
    <col min="14852" max="14854" width="4.109375" style="7" bestFit="1" customWidth="1"/>
    <col min="14855" max="14855" width="3.88671875" style="7" bestFit="1" customWidth="1"/>
    <col min="14856" max="14856" width="4.109375" style="7" bestFit="1" customWidth="1"/>
    <col min="14857" max="14857" width="3.88671875" style="7" bestFit="1" customWidth="1"/>
    <col min="14858" max="14858" width="4.109375" style="7" bestFit="1" customWidth="1"/>
    <col min="14859" max="14860" width="3.88671875" style="7" bestFit="1" customWidth="1"/>
    <col min="14861" max="14861" width="4.109375" style="7" bestFit="1" customWidth="1"/>
    <col min="14862" max="14862" width="3.88671875" style="7" bestFit="1" customWidth="1"/>
    <col min="14863" max="14863" width="3.33203125" style="7" bestFit="1" customWidth="1"/>
    <col min="14864" max="14868" width="4.109375" style="7" bestFit="1" customWidth="1"/>
    <col min="14869" max="14869" width="5" style="7" bestFit="1" customWidth="1"/>
    <col min="14870" max="14870" width="5" style="7" customWidth="1"/>
    <col min="14871" max="14872" width="4.109375" style="7" bestFit="1" customWidth="1"/>
    <col min="14873" max="14874" width="3.33203125" style="7" bestFit="1" customWidth="1"/>
    <col min="14875" max="14875" width="3.5546875" style="7" bestFit="1" customWidth="1"/>
    <col min="14876" max="14877" width="4.109375" style="7" bestFit="1" customWidth="1"/>
    <col min="14878" max="14880" width="3.33203125" style="7" bestFit="1" customWidth="1"/>
    <col min="14881" max="14881" width="3.88671875" style="7" bestFit="1" customWidth="1"/>
    <col min="14882" max="14883" width="4.109375" style="7" bestFit="1" customWidth="1"/>
    <col min="14884" max="14884" width="3.88671875" style="7" bestFit="1" customWidth="1"/>
    <col min="14885" max="14885" width="4.109375" style="7" bestFit="1" customWidth="1"/>
    <col min="14886" max="14886" width="5.5546875" style="7" bestFit="1" customWidth="1"/>
    <col min="14887" max="14887" width="4.88671875" style="7" customWidth="1"/>
    <col min="14888" max="14888" width="3.5546875" style="7" bestFit="1" customWidth="1"/>
    <col min="14889" max="14889" width="4.109375" style="7" bestFit="1" customWidth="1"/>
    <col min="14890" max="14890" width="3.33203125" style="7" bestFit="1" customWidth="1"/>
    <col min="14891" max="14891" width="3.33203125" style="7" customWidth="1"/>
    <col min="14892" max="14892" width="3.33203125" style="7" bestFit="1" customWidth="1"/>
    <col min="14893" max="14893" width="3.88671875" style="7" bestFit="1" customWidth="1"/>
    <col min="14894" max="14894" width="4.33203125" style="7" customWidth="1"/>
    <col min="14895" max="15103" width="11.5546875" style="7"/>
    <col min="15104" max="15104" width="17.6640625" style="7" customWidth="1"/>
    <col min="15105" max="15105" width="4.109375" style="7" bestFit="1" customWidth="1"/>
    <col min="15106" max="15106" width="3.33203125" style="7" bestFit="1" customWidth="1"/>
    <col min="15107" max="15107" width="3.88671875" style="7" bestFit="1" customWidth="1"/>
    <col min="15108" max="15110" width="4.109375" style="7" bestFit="1" customWidth="1"/>
    <col min="15111" max="15111" width="3.88671875" style="7" bestFit="1" customWidth="1"/>
    <col min="15112" max="15112" width="4.109375" style="7" bestFit="1" customWidth="1"/>
    <col min="15113" max="15113" width="3.88671875" style="7" bestFit="1" customWidth="1"/>
    <col min="15114" max="15114" width="4.109375" style="7" bestFit="1" customWidth="1"/>
    <col min="15115" max="15116" width="3.88671875" style="7" bestFit="1" customWidth="1"/>
    <col min="15117" max="15117" width="4.109375" style="7" bestFit="1" customWidth="1"/>
    <col min="15118" max="15118" width="3.88671875" style="7" bestFit="1" customWidth="1"/>
    <col min="15119" max="15119" width="3.33203125" style="7" bestFit="1" customWidth="1"/>
    <col min="15120" max="15124" width="4.109375" style="7" bestFit="1" customWidth="1"/>
    <col min="15125" max="15125" width="5" style="7" bestFit="1" customWidth="1"/>
    <col min="15126" max="15126" width="5" style="7" customWidth="1"/>
    <col min="15127" max="15128" width="4.109375" style="7" bestFit="1" customWidth="1"/>
    <col min="15129" max="15130" width="3.33203125" style="7" bestFit="1" customWidth="1"/>
    <col min="15131" max="15131" width="3.5546875" style="7" bestFit="1" customWidth="1"/>
    <col min="15132" max="15133" width="4.109375" style="7" bestFit="1" customWidth="1"/>
    <col min="15134" max="15136" width="3.33203125" style="7" bestFit="1" customWidth="1"/>
    <col min="15137" max="15137" width="3.88671875" style="7" bestFit="1" customWidth="1"/>
    <col min="15138" max="15139" width="4.109375" style="7" bestFit="1" customWidth="1"/>
    <col min="15140" max="15140" width="3.88671875" style="7" bestFit="1" customWidth="1"/>
    <col min="15141" max="15141" width="4.109375" style="7" bestFit="1" customWidth="1"/>
    <col min="15142" max="15142" width="5.5546875" style="7" bestFit="1" customWidth="1"/>
    <col min="15143" max="15143" width="4.88671875" style="7" customWidth="1"/>
    <col min="15144" max="15144" width="3.5546875" style="7" bestFit="1" customWidth="1"/>
    <col min="15145" max="15145" width="4.109375" style="7" bestFit="1" customWidth="1"/>
    <col min="15146" max="15146" width="3.33203125" style="7" bestFit="1" customWidth="1"/>
    <col min="15147" max="15147" width="3.33203125" style="7" customWidth="1"/>
    <col min="15148" max="15148" width="3.33203125" style="7" bestFit="1" customWidth="1"/>
    <col min="15149" max="15149" width="3.88671875" style="7" bestFit="1" customWidth="1"/>
    <col min="15150" max="15150" width="4.33203125" style="7" customWidth="1"/>
    <col min="15151" max="15359" width="11.5546875" style="7"/>
    <col min="15360" max="15360" width="17.6640625" style="7" customWidth="1"/>
    <col min="15361" max="15361" width="4.109375" style="7" bestFit="1" customWidth="1"/>
    <col min="15362" max="15362" width="3.33203125" style="7" bestFit="1" customWidth="1"/>
    <col min="15363" max="15363" width="3.88671875" style="7" bestFit="1" customWidth="1"/>
    <col min="15364" max="15366" width="4.109375" style="7" bestFit="1" customWidth="1"/>
    <col min="15367" max="15367" width="3.88671875" style="7" bestFit="1" customWidth="1"/>
    <col min="15368" max="15368" width="4.109375" style="7" bestFit="1" customWidth="1"/>
    <col min="15369" max="15369" width="3.88671875" style="7" bestFit="1" customWidth="1"/>
    <col min="15370" max="15370" width="4.109375" style="7" bestFit="1" customWidth="1"/>
    <col min="15371" max="15372" width="3.88671875" style="7" bestFit="1" customWidth="1"/>
    <col min="15373" max="15373" width="4.109375" style="7" bestFit="1" customWidth="1"/>
    <col min="15374" max="15374" width="3.88671875" style="7" bestFit="1" customWidth="1"/>
    <col min="15375" max="15375" width="3.33203125" style="7" bestFit="1" customWidth="1"/>
    <col min="15376" max="15380" width="4.109375" style="7" bestFit="1" customWidth="1"/>
    <col min="15381" max="15381" width="5" style="7" bestFit="1" customWidth="1"/>
    <col min="15382" max="15382" width="5" style="7" customWidth="1"/>
    <col min="15383" max="15384" width="4.109375" style="7" bestFit="1" customWidth="1"/>
    <col min="15385" max="15386" width="3.33203125" style="7" bestFit="1" customWidth="1"/>
    <col min="15387" max="15387" width="3.5546875" style="7" bestFit="1" customWidth="1"/>
    <col min="15388" max="15389" width="4.109375" style="7" bestFit="1" customWidth="1"/>
    <col min="15390" max="15392" width="3.33203125" style="7" bestFit="1" customWidth="1"/>
    <col min="15393" max="15393" width="3.88671875" style="7" bestFit="1" customWidth="1"/>
    <col min="15394" max="15395" width="4.109375" style="7" bestFit="1" customWidth="1"/>
    <col min="15396" max="15396" width="3.88671875" style="7" bestFit="1" customWidth="1"/>
    <col min="15397" max="15397" width="4.109375" style="7" bestFit="1" customWidth="1"/>
    <col min="15398" max="15398" width="5.5546875" style="7" bestFit="1" customWidth="1"/>
    <col min="15399" max="15399" width="4.88671875" style="7" customWidth="1"/>
    <col min="15400" max="15400" width="3.5546875" style="7" bestFit="1" customWidth="1"/>
    <col min="15401" max="15401" width="4.109375" style="7" bestFit="1" customWidth="1"/>
    <col min="15402" max="15402" width="3.33203125" style="7" bestFit="1" customWidth="1"/>
    <col min="15403" max="15403" width="3.33203125" style="7" customWidth="1"/>
    <col min="15404" max="15404" width="3.33203125" style="7" bestFit="1" customWidth="1"/>
    <col min="15405" max="15405" width="3.88671875" style="7" bestFit="1" customWidth="1"/>
    <col min="15406" max="15406" width="4.33203125" style="7" customWidth="1"/>
    <col min="15407" max="15615" width="11.5546875" style="7"/>
    <col min="15616" max="15616" width="17.6640625" style="7" customWidth="1"/>
    <col min="15617" max="15617" width="4.109375" style="7" bestFit="1" customWidth="1"/>
    <col min="15618" max="15618" width="3.33203125" style="7" bestFit="1" customWidth="1"/>
    <col min="15619" max="15619" width="3.88671875" style="7" bestFit="1" customWidth="1"/>
    <col min="15620" max="15622" width="4.109375" style="7" bestFit="1" customWidth="1"/>
    <col min="15623" max="15623" width="3.88671875" style="7" bestFit="1" customWidth="1"/>
    <col min="15624" max="15624" width="4.109375" style="7" bestFit="1" customWidth="1"/>
    <col min="15625" max="15625" width="3.88671875" style="7" bestFit="1" customWidth="1"/>
    <col min="15626" max="15626" width="4.109375" style="7" bestFit="1" customWidth="1"/>
    <col min="15627" max="15628" width="3.88671875" style="7" bestFit="1" customWidth="1"/>
    <col min="15629" max="15629" width="4.109375" style="7" bestFit="1" customWidth="1"/>
    <col min="15630" max="15630" width="3.88671875" style="7" bestFit="1" customWidth="1"/>
    <col min="15631" max="15631" width="3.33203125" style="7" bestFit="1" customWidth="1"/>
    <col min="15632" max="15636" width="4.109375" style="7" bestFit="1" customWidth="1"/>
    <col min="15637" max="15637" width="5" style="7" bestFit="1" customWidth="1"/>
    <col min="15638" max="15638" width="5" style="7" customWidth="1"/>
    <col min="15639" max="15640" width="4.109375" style="7" bestFit="1" customWidth="1"/>
    <col min="15641" max="15642" width="3.33203125" style="7" bestFit="1" customWidth="1"/>
    <col min="15643" max="15643" width="3.5546875" style="7" bestFit="1" customWidth="1"/>
    <col min="15644" max="15645" width="4.109375" style="7" bestFit="1" customWidth="1"/>
    <col min="15646" max="15648" width="3.33203125" style="7" bestFit="1" customWidth="1"/>
    <col min="15649" max="15649" width="3.88671875" style="7" bestFit="1" customWidth="1"/>
    <col min="15650" max="15651" width="4.109375" style="7" bestFit="1" customWidth="1"/>
    <col min="15652" max="15652" width="3.88671875" style="7" bestFit="1" customWidth="1"/>
    <col min="15653" max="15653" width="4.109375" style="7" bestFit="1" customWidth="1"/>
    <col min="15654" max="15654" width="5.5546875" style="7" bestFit="1" customWidth="1"/>
    <col min="15655" max="15655" width="4.88671875" style="7" customWidth="1"/>
    <col min="15656" max="15656" width="3.5546875" style="7" bestFit="1" customWidth="1"/>
    <col min="15657" max="15657" width="4.109375" style="7" bestFit="1" customWidth="1"/>
    <col min="15658" max="15658" width="3.33203125" style="7" bestFit="1" customWidth="1"/>
    <col min="15659" max="15659" width="3.33203125" style="7" customWidth="1"/>
    <col min="15660" max="15660" width="3.33203125" style="7" bestFit="1" customWidth="1"/>
    <col min="15661" max="15661" width="3.88671875" style="7" bestFit="1" customWidth="1"/>
    <col min="15662" max="15662" width="4.33203125" style="7" customWidth="1"/>
    <col min="15663" max="15871" width="11.5546875" style="7"/>
    <col min="15872" max="15872" width="17.6640625" style="7" customWidth="1"/>
    <col min="15873" max="15873" width="4.109375" style="7" bestFit="1" customWidth="1"/>
    <col min="15874" max="15874" width="3.33203125" style="7" bestFit="1" customWidth="1"/>
    <col min="15875" max="15875" width="3.88671875" style="7" bestFit="1" customWidth="1"/>
    <col min="15876" max="15878" width="4.109375" style="7" bestFit="1" customWidth="1"/>
    <col min="15879" max="15879" width="3.88671875" style="7" bestFit="1" customWidth="1"/>
    <col min="15880" max="15880" width="4.109375" style="7" bestFit="1" customWidth="1"/>
    <col min="15881" max="15881" width="3.88671875" style="7" bestFit="1" customWidth="1"/>
    <col min="15882" max="15882" width="4.109375" style="7" bestFit="1" customWidth="1"/>
    <col min="15883" max="15884" width="3.88671875" style="7" bestFit="1" customWidth="1"/>
    <col min="15885" max="15885" width="4.109375" style="7" bestFit="1" customWidth="1"/>
    <col min="15886" max="15886" width="3.88671875" style="7" bestFit="1" customWidth="1"/>
    <col min="15887" max="15887" width="3.33203125" style="7" bestFit="1" customWidth="1"/>
    <col min="15888" max="15892" width="4.109375" style="7" bestFit="1" customWidth="1"/>
    <col min="15893" max="15893" width="5" style="7" bestFit="1" customWidth="1"/>
    <col min="15894" max="15894" width="5" style="7" customWidth="1"/>
    <col min="15895" max="15896" width="4.109375" style="7" bestFit="1" customWidth="1"/>
    <col min="15897" max="15898" width="3.33203125" style="7" bestFit="1" customWidth="1"/>
    <col min="15899" max="15899" width="3.5546875" style="7" bestFit="1" customWidth="1"/>
    <col min="15900" max="15901" width="4.109375" style="7" bestFit="1" customWidth="1"/>
    <col min="15902" max="15904" width="3.33203125" style="7" bestFit="1" customWidth="1"/>
    <col min="15905" max="15905" width="3.88671875" style="7" bestFit="1" customWidth="1"/>
    <col min="15906" max="15907" width="4.109375" style="7" bestFit="1" customWidth="1"/>
    <col min="15908" max="15908" width="3.88671875" style="7" bestFit="1" customWidth="1"/>
    <col min="15909" max="15909" width="4.109375" style="7" bestFit="1" customWidth="1"/>
    <col min="15910" max="15910" width="5.5546875" style="7" bestFit="1" customWidth="1"/>
    <col min="15911" max="15911" width="4.88671875" style="7" customWidth="1"/>
    <col min="15912" max="15912" width="3.5546875" style="7" bestFit="1" customWidth="1"/>
    <col min="15913" max="15913" width="4.109375" style="7" bestFit="1" customWidth="1"/>
    <col min="15914" max="15914" width="3.33203125" style="7" bestFit="1" customWidth="1"/>
    <col min="15915" max="15915" width="3.33203125" style="7" customWidth="1"/>
    <col min="15916" max="15916" width="3.33203125" style="7" bestFit="1" customWidth="1"/>
    <col min="15917" max="15917" width="3.88671875" style="7" bestFit="1" customWidth="1"/>
    <col min="15918" max="15918" width="4.33203125" style="7" customWidth="1"/>
    <col min="15919" max="16127" width="11.5546875" style="7"/>
    <col min="16128" max="16128" width="17.6640625" style="7" customWidth="1"/>
    <col min="16129" max="16129" width="4.109375" style="7" bestFit="1" customWidth="1"/>
    <col min="16130" max="16130" width="3.33203125" style="7" bestFit="1" customWidth="1"/>
    <col min="16131" max="16131" width="3.88671875" style="7" bestFit="1" customWidth="1"/>
    <col min="16132" max="16134" width="4.109375" style="7" bestFit="1" customWidth="1"/>
    <col min="16135" max="16135" width="3.88671875" style="7" bestFit="1" customWidth="1"/>
    <col min="16136" max="16136" width="4.109375" style="7" bestFit="1" customWidth="1"/>
    <col min="16137" max="16137" width="3.88671875" style="7" bestFit="1" customWidth="1"/>
    <col min="16138" max="16138" width="4.109375" style="7" bestFit="1" customWidth="1"/>
    <col min="16139" max="16140" width="3.88671875" style="7" bestFit="1" customWidth="1"/>
    <col min="16141" max="16141" width="4.109375" style="7" bestFit="1" customWidth="1"/>
    <col min="16142" max="16142" width="3.88671875" style="7" bestFit="1" customWidth="1"/>
    <col min="16143" max="16143" width="3.33203125" style="7" bestFit="1" customWidth="1"/>
    <col min="16144" max="16148" width="4.109375" style="7" bestFit="1" customWidth="1"/>
    <col min="16149" max="16149" width="5" style="7" bestFit="1" customWidth="1"/>
    <col min="16150" max="16150" width="5" style="7" customWidth="1"/>
    <col min="16151" max="16152" width="4.109375" style="7" bestFit="1" customWidth="1"/>
    <col min="16153" max="16154" width="3.33203125" style="7" bestFit="1" customWidth="1"/>
    <col min="16155" max="16155" width="3.5546875" style="7" bestFit="1" customWidth="1"/>
    <col min="16156" max="16157" width="4.109375" style="7" bestFit="1" customWidth="1"/>
    <col min="16158" max="16160" width="3.33203125" style="7" bestFit="1" customWidth="1"/>
    <col min="16161" max="16161" width="3.88671875" style="7" bestFit="1" customWidth="1"/>
    <col min="16162" max="16163" width="4.109375" style="7" bestFit="1" customWidth="1"/>
    <col min="16164" max="16164" width="3.88671875" style="7" bestFit="1" customWidth="1"/>
    <col min="16165" max="16165" width="4.109375" style="7" bestFit="1" customWidth="1"/>
    <col min="16166" max="16166" width="5.5546875" style="7" bestFit="1" customWidth="1"/>
    <col min="16167" max="16167" width="4.88671875" style="7" customWidth="1"/>
    <col min="16168" max="16168" width="3.5546875" style="7" bestFit="1" customWidth="1"/>
    <col min="16169" max="16169" width="4.109375" style="7" bestFit="1" customWidth="1"/>
    <col min="16170" max="16170" width="3.33203125" style="7" bestFit="1" customWidth="1"/>
    <col min="16171" max="16171" width="3.33203125" style="7" customWidth="1"/>
    <col min="16172" max="16172" width="3.33203125" style="7" bestFit="1" customWidth="1"/>
    <col min="16173" max="16173" width="3.88671875" style="7" bestFit="1" customWidth="1"/>
    <col min="16174" max="16174" width="4.33203125" style="7" customWidth="1"/>
    <col min="16175" max="16384" width="11.5546875" style="7"/>
  </cols>
  <sheetData>
    <row r="1" spans="1:49" s="39" customFormat="1" ht="18" customHeight="1">
      <c r="A1" s="1401" t="s">
        <v>1230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row>
    <row r="2" spans="1:49" s="41" customFormat="1" ht="27.9" customHeight="1">
      <c r="A2" s="40" t="s">
        <v>48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row>
    <row r="3" spans="1:49" s="41" customFormat="1" ht="27.9" customHeight="1">
      <c r="A3" s="42" t="s">
        <v>49</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row>
    <row r="4" spans="1:49" s="43" customFormat="1" ht="18" customHeight="1">
      <c r="A4" s="5">
        <v>45504</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9" ht="12.75" customHeight="1" thickBot="1">
      <c r="A5" s="44"/>
    </row>
    <row r="6" spans="1:49" s="13" customFormat="1" ht="18" customHeight="1">
      <c r="A6" s="45"/>
      <c r="B6" s="46" t="s">
        <v>50</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8"/>
      <c r="AM6" s="45"/>
      <c r="AN6" s="46" t="s">
        <v>51</v>
      </c>
      <c r="AO6" s="47"/>
      <c r="AP6" s="47"/>
      <c r="AQ6" s="47"/>
      <c r="AR6" s="47"/>
      <c r="AS6" s="47"/>
      <c r="AT6" s="47"/>
    </row>
    <row r="7" spans="1:49" s="13" customFormat="1" ht="24" customHeight="1">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50"/>
      <c r="AN7" s="49"/>
      <c r="AO7" s="49"/>
      <c r="AP7" s="49"/>
      <c r="AQ7" s="49"/>
      <c r="AR7" s="49"/>
      <c r="AS7" s="49"/>
      <c r="AT7" s="49"/>
    </row>
    <row r="8" spans="1:49" ht="140.1" customHeight="1">
      <c r="A8" s="51" t="s">
        <v>1</v>
      </c>
      <c r="B8" s="52" t="s">
        <v>16</v>
      </c>
      <c r="C8" s="52" t="s">
        <v>52</v>
      </c>
      <c r="D8" s="52" t="s">
        <v>53</v>
      </c>
      <c r="E8" s="52" t="s">
        <v>54</v>
      </c>
      <c r="F8" s="52" t="s">
        <v>55</v>
      </c>
      <c r="G8" s="52" t="s">
        <v>56</v>
      </c>
      <c r="H8" s="52" t="s">
        <v>57</v>
      </c>
      <c r="I8" s="52" t="s">
        <v>58</v>
      </c>
      <c r="J8" s="52" t="s">
        <v>59</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83</v>
      </c>
      <c r="AI8" s="52" t="s">
        <v>84</v>
      </c>
      <c r="AJ8" s="52" t="s">
        <v>85</v>
      </c>
      <c r="AK8" s="52" t="s">
        <v>86</v>
      </c>
      <c r="AL8" s="53" t="s">
        <v>87</v>
      </c>
      <c r="AM8" s="54" t="s">
        <v>88</v>
      </c>
      <c r="AN8" s="55" t="s">
        <v>89</v>
      </c>
      <c r="AO8" s="56" t="s">
        <v>8</v>
      </c>
      <c r="AP8" s="56" t="s">
        <v>90</v>
      </c>
      <c r="AQ8" s="56" t="s">
        <v>91</v>
      </c>
      <c r="AR8" s="56" t="s">
        <v>92</v>
      </c>
      <c r="AS8" s="56" t="s">
        <v>93</v>
      </c>
      <c r="AT8" s="57" t="s">
        <v>94</v>
      </c>
    </row>
    <row r="9" spans="1:49" ht="6" customHeight="1">
      <c r="A9" s="58"/>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60"/>
      <c r="AM9" s="61"/>
      <c r="AN9" s="59"/>
      <c r="AO9" s="59"/>
      <c r="AP9" s="59"/>
      <c r="AQ9" s="59"/>
      <c r="AR9" s="59"/>
      <c r="AS9" s="59"/>
      <c r="AT9" s="61"/>
    </row>
    <row r="10" spans="1:49" s="62" customFormat="1" ht="6" customHeight="1">
      <c r="AL10" s="63"/>
      <c r="AT10" s="63"/>
    </row>
    <row r="11" spans="1:49" s="24" customFormat="1" ht="20.100000000000001" customHeight="1">
      <c r="A11" s="20" t="s">
        <v>29</v>
      </c>
      <c r="B11" s="64">
        <v>12</v>
      </c>
      <c r="C11" s="64">
        <v>2</v>
      </c>
      <c r="D11" s="64">
        <v>3</v>
      </c>
      <c r="E11" s="64">
        <v>5</v>
      </c>
      <c r="F11" s="64">
        <v>6</v>
      </c>
      <c r="G11" s="64">
        <v>10</v>
      </c>
      <c r="H11" s="64">
        <v>4</v>
      </c>
      <c r="I11" s="64">
        <v>7</v>
      </c>
      <c r="J11" s="64">
        <v>4</v>
      </c>
      <c r="K11" s="64">
        <v>15</v>
      </c>
      <c r="L11" s="64">
        <v>3</v>
      </c>
      <c r="M11" s="64">
        <v>2</v>
      </c>
      <c r="N11" s="64">
        <v>12</v>
      </c>
      <c r="O11" s="64">
        <v>7</v>
      </c>
      <c r="P11" s="64">
        <v>2</v>
      </c>
      <c r="Q11" s="64">
        <v>5</v>
      </c>
      <c r="R11" s="64">
        <v>8</v>
      </c>
      <c r="S11" s="64">
        <v>8</v>
      </c>
      <c r="T11" s="64">
        <v>17</v>
      </c>
      <c r="U11" s="64">
        <v>3</v>
      </c>
      <c r="V11" s="65">
        <v>0</v>
      </c>
      <c r="W11" s="65">
        <v>7</v>
      </c>
      <c r="X11" s="65">
        <v>5</v>
      </c>
      <c r="Y11" s="65">
        <v>1</v>
      </c>
      <c r="Z11" s="65">
        <v>0</v>
      </c>
      <c r="AA11" s="65">
        <v>2</v>
      </c>
      <c r="AB11" s="65">
        <v>4</v>
      </c>
      <c r="AC11" s="65">
        <v>7</v>
      </c>
      <c r="AD11" s="65">
        <v>1</v>
      </c>
      <c r="AE11" s="65">
        <v>1</v>
      </c>
      <c r="AF11" s="65">
        <v>0</v>
      </c>
      <c r="AG11" s="65">
        <v>1</v>
      </c>
      <c r="AH11" s="65">
        <v>3</v>
      </c>
      <c r="AI11" s="65">
        <v>4</v>
      </c>
      <c r="AJ11" s="65">
        <v>1</v>
      </c>
      <c r="AK11" s="65">
        <v>3</v>
      </c>
      <c r="AL11" s="66">
        <v>175</v>
      </c>
      <c r="AM11" s="66">
        <v>7</v>
      </c>
      <c r="AN11" s="65">
        <v>2</v>
      </c>
      <c r="AO11" s="65">
        <v>7</v>
      </c>
      <c r="AP11" s="65">
        <v>0</v>
      </c>
      <c r="AQ11" s="65">
        <v>1</v>
      </c>
      <c r="AR11" s="65">
        <v>0</v>
      </c>
      <c r="AS11" s="65">
        <v>2</v>
      </c>
      <c r="AT11" s="66">
        <v>12</v>
      </c>
      <c r="AU11" s="67"/>
      <c r="AV11" s="22"/>
      <c r="AW11" s="23"/>
    </row>
    <row r="12" spans="1:49" s="24" customFormat="1" ht="20.100000000000001" customHeight="1">
      <c r="A12" s="20" t="s">
        <v>30</v>
      </c>
      <c r="B12" s="64">
        <v>2</v>
      </c>
      <c r="C12" s="64">
        <v>0</v>
      </c>
      <c r="D12" s="64">
        <v>0</v>
      </c>
      <c r="E12" s="64">
        <v>0</v>
      </c>
      <c r="F12" s="64">
        <v>1</v>
      </c>
      <c r="G12" s="64">
        <v>0</v>
      </c>
      <c r="H12" s="64">
        <v>0</v>
      </c>
      <c r="I12" s="64">
        <v>0</v>
      </c>
      <c r="J12" s="64">
        <v>0</v>
      </c>
      <c r="K12" s="64">
        <v>1</v>
      </c>
      <c r="L12" s="64">
        <v>0</v>
      </c>
      <c r="M12" s="64">
        <v>0</v>
      </c>
      <c r="N12" s="64">
        <v>1</v>
      </c>
      <c r="O12" s="64">
        <v>0</v>
      </c>
      <c r="P12" s="64">
        <v>0</v>
      </c>
      <c r="Q12" s="64">
        <v>0</v>
      </c>
      <c r="R12" s="64">
        <v>2</v>
      </c>
      <c r="S12" s="64">
        <v>1</v>
      </c>
      <c r="T12" s="64">
        <v>2</v>
      </c>
      <c r="U12" s="64">
        <v>0</v>
      </c>
      <c r="V12" s="65">
        <v>0</v>
      </c>
      <c r="W12" s="65">
        <v>0</v>
      </c>
      <c r="X12" s="65">
        <v>0</v>
      </c>
      <c r="Y12" s="65">
        <v>0</v>
      </c>
      <c r="Z12" s="65">
        <v>0</v>
      </c>
      <c r="AA12" s="65">
        <v>0</v>
      </c>
      <c r="AB12" s="65">
        <v>0</v>
      </c>
      <c r="AC12" s="65">
        <v>0</v>
      </c>
      <c r="AD12" s="65">
        <v>0</v>
      </c>
      <c r="AE12" s="65">
        <v>0</v>
      </c>
      <c r="AF12" s="65">
        <v>0</v>
      </c>
      <c r="AG12" s="65">
        <v>0</v>
      </c>
      <c r="AH12" s="65">
        <v>1</v>
      </c>
      <c r="AI12" s="65">
        <v>0</v>
      </c>
      <c r="AJ12" s="65">
        <v>0</v>
      </c>
      <c r="AK12" s="65">
        <v>0</v>
      </c>
      <c r="AL12" s="66">
        <v>11</v>
      </c>
      <c r="AM12" s="66">
        <v>0</v>
      </c>
      <c r="AN12" s="65">
        <v>0</v>
      </c>
      <c r="AO12" s="65">
        <v>0</v>
      </c>
      <c r="AP12" s="65">
        <v>0</v>
      </c>
      <c r="AQ12" s="65">
        <v>0</v>
      </c>
      <c r="AR12" s="65">
        <v>0</v>
      </c>
      <c r="AS12" s="65">
        <v>0</v>
      </c>
      <c r="AT12" s="66">
        <v>0</v>
      </c>
      <c r="AU12" s="67"/>
      <c r="AV12" s="22"/>
      <c r="AW12" s="23"/>
    </row>
    <row r="13" spans="1:49" s="24" customFormat="1" ht="20.100000000000001" customHeight="1">
      <c r="A13" s="20" t="s">
        <v>95</v>
      </c>
      <c r="B13" s="64">
        <v>12</v>
      </c>
      <c r="C13" s="64">
        <v>1</v>
      </c>
      <c r="D13" s="64">
        <v>3</v>
      </c>
      <c r="E13" s="64">
        <v>5</v>
      </c>
      <c r="F13" s="64">
        <v>5</v>
      </c>
      <c r="G13" s="64">
        <v>9</v>
      </c>
      <c r="H13" s="64">
        <v>3</v>
      </c>
      <c r="I13" s="64">
        <v>6</v>
      </c>
      <c r="J13" s="64">
        <v>4</v>
      </c>
      <c r="K13" s="64">
        <v>12</v>
      </c>
      <c r="L13" s="64">
        <v>2</v>
      </c>
      <c r="M13" s="64">
        <v>2</v>
      </c>
      <c r="N13" s="64">
        <v>11</v>
      </c>
      <c r="O13" s="64">
        <v>8</v>
      </c>
      <c r="P13" s="64">
        <v>2</v>
      </c>
      <c r="Q13" s="64">
        <v>3</v>
      </c>
      <c r="R13" s="64">
        <v>6</v>
      </c>
      <c r="S13" s="64">
        <v>4</v>
      </c>
      <c r="T13" s="64">
        <v>14</v>
      </c>
      <c r="U13" s="64">
        <v>3</v>
      </c>
      <c r="V13" s="65">
        <v>0</v>
      </c>
      <c r="W13" s="65">
        <v>4</v>
      </c>
      <c r="X13" s="65">
        <v>6</v>
      </c>
      <c r="Y13" s="65">
        <v>1</v>
      </c>
      <c r="Z13" s="65">
        <v>1</v>
      </c>
      <c r="AA13" s="65">
        <v>1</v>
      </c>
      <c r="AB13" s="65">
        <v>4</v>
      </c>
      <c r="AC13" s="65">
        <v>6</v>
      </c>
      <c r="AD13" s="65">
        <v>1</v>
      </c>
      <c r="AE13" s="65">
        <v>1</v>
      </c>
      <c r="AF13" s="65">
        <v>1</v>
      </c>
      <c r="AG13" s="65">
        <v>2</v>
      </c>
      <c r="AH13" s="65">
        <v>4</v>
      </c>
      <c r="AI13" s="65">
        <v>5</v>
      </c>
      <c r="AJ13" s="65">
        <v>2</v>
      </c>
      <c r="AK13" s="65">
        <v>4</v>
      </c>
      <c r="AL13" s="66">
        <v>158</v>
      </c>
      <c r="AM13" s="66">
        <v>8</v>
      </c>
      <c r="AN13" s="65">
        <v>1</v>
      </c>
      <c r="AO13" s="65">
        <v>4</v>
      </c>
      <c r="AP13" s="65">
        <v>1</v>
      </c>
      <c r="AQ13" s="65">
        <v>0</v>
      </c>
      <c r="AR13" s="65">
        <v>1</v>
      </c>
      <c r="AS13" s="65">
        <v>1</v>
      </c>
      <c r="AT13" s="66">
        <v>8</v>
      </c>
      <c r="AU13" s="67"/>
      <c r="AV13" s="22"/>
      <c r="AW13" s="23"/>
    </row>
    <row r="14" spans="1:49" s="24" customFormat="1" ht="20.100000000000001" customHeight="1">
      <c r="A14" s="26" t="s">
        <v>32</v>
      </c>
      <c r="B14" s="64">
        <v>1</v>
      </c>
      <c r="C14" s="64">
        <v>0</v>
      </c>
      <c r="D14" s="64">
        <v>0</v>
      </c>
      <c r="E14" s="64">
        <v>1</v>
      </c>
      <c r="F14" s="64">
        <v>2</v>
      </c>
      <c r="G14" s="64">
        <v>0</v>
      </c>
      <c r="H14" s="64">
        <v>1</v>
      </c>
      <c r="I14" s="64">
        <v>0</v>
      </c>
      <c r="J14" s="64">
        <v>1</v>
      </c>
      <c r="K14" s="64">
        <v>1</v>
      </c>
      <c r="L14" s="64">
        <v>1</v>
      </c>
      <c r="M14" s="64">
        <v>0</v>
      </c>
      <c r="N14" s="64">
        <v>0</v>
      </c>
      <c r="O14" s="64">
        <v>1</v>
      </c>
      <c r="P14" s="64">
        <v>0</v>
      </c>
      <c r="Q14" s="64">
        <v>1</v>
      </c>
      <c r="R14" s="64">
        <v>1</v>
      </c>
      <c r="S14" s="64">
        <v>1</v>
      </c>
      <c r="T14" s="64">
        <v>2</v>
      </c>
      <c r="U14" s="64">
        <v>0</v>
      </c>
      <c r="V14" s="65">
        <v>0</v>
      </c>
      <c r="W14" s="65">
        <v>0</v>
      </c>
      <c r="X14" s="65">
        <v>1</v>
      </c>
      <c r="Y14" s="65">
        <v>0</v>
      </c>
      <c r="Z14" s="65">
        <v>0</v>
      </c>
      <c r="AA14" s="65">
        <v>0</v>
      </c>
      <c r="AB14" s="65">
        <v>0</v>
      </c>
      <c r="AC14" s="65">
        <v>1</v>
      </c>
      <c r="AD14" s="65">
        <v>0</v>
      </c>
      <c r="AE14" s="65">
        <v>0</v>
      </c>
      <c r="AF14" s="65">
        <v>0</v>
      </c>
      <c r="AG14" s="65">
        <v>0</v>
      </c>
      <c r="AH14" s="65">
        <v>1</v>
      </c>
      <c r="AI14" s="65">
        <v>1</v>
      </c>
      <c r="AJ14" s="65">
        <v>0</v>
      </c>
      <c r="AK14" s="65">
        <v>0</v>
      </c>
      <c r="AL14" s="66">
        <v>18</v>
      </c>
      <c r="AM14" s="66">
        <v>1</v>
      </c>
      <c r="AN14" s="65">
        <v>0</v>
      </c>
      <c r="AO14" s="65">
        <v>1</v>
      </c>
      <c r="AP14" s="65">
        <v>0</v>
      </c>
      <c r="AQ14" s="65">
        <v>0</v>
      </c>
      <c r="AR14" s="65">
        <v>0</v>
      </c>
      <c r="AS14" s="65">
        <v>0</v>
      </c>
      <c r="AT14" s="66">
        <v>1</v>
      </c>
      <c r="AU14" s="67"/>
      <c r="AV14" s="22"/>
      <c r="AW14" s="23"/>
    </row>
    <row r="15" spans="1:49" s="24" customFormat="1" ht="20.100000000000001" customHeight="1">
      <c r="A15" s="26" t="s">
        <v>33</v>
      </c>
      <c r="B15" s="64">
        <v>2</v>
      </c>
      <c r="C15" s="64">
        <v>1</v>
      </c>
      <c r="D15" s="64">
        <v>1</v>
      </c>
      <c r="E15" s="64">
        <v>3</v>
      </c>
      <c r="F15" s="64">
        <v>2</v>
      </c>
      <c r="G15" s="64">
        <v>0</v>
      </c>
      <c r="H15" s="64">
        <v>1</v>
      </c>
      <c r="I15" s="64">
        <v>1</v>
      </c>
      <c r="J15" s="64">
        <v>1</v>
      </c>
      <c r="K15" s="64">
        <v>3</v>
      </c>
      <c r="L15" s="64">
        <v>1</v>
      </c>
      <c r="M15" s="64">
        <v>0</v>
      </c>
      <c r="N15" s="64">
        <v>4</v>
      </c>
      <c r="O15" s="64">
        <v>1</v>
      </c>
      <c r="P15" s="64">
        <v>0</v>
      </c>
      <c r="Q15" s="64">
        <v>1</v>
      </c>
      <c r="R15" s="64">
        <v>2</v>
      </c>
      <c r="S15" s="64">
        <v>1</v>
      </c>
      <c r="T15" s="64">
        <v>6</v>
      </c>
      <c r="U15" s="64">
        <v>1</v>
      </c>
      <c r="V15" s="65">
        <v>0</v>
      </c>
      <c r="W15" s="65">
        <v>0</v>
      </c>
      <c r="X15" s="65">
        <v>0</v>
      </c>
      <c r="Y15" s="65">
        <v>0</v>
      </c>
      <c r="Z15" s="65">
        <v>0</v>
      </c>
      <c r="AA15" s="65">
        <v>0</v>
      </c>
      <c r="AB15" s="65">
        <v>1</v>
      </c>
      <c r="AC15" s="65">
        <v>3</v>
      </c>
      <c r="AD15" s="65">
        <v>0</v>
      </c>
      <c r="AE15" s="65">
        <v>0</v>
      </c>
      <c r="AF15" s="65">
        <v>0</v>
      </c>
      <c r="AG15" s="65">
        <v>0</v>
      </c>
      <c r="AH15" s="65">
        <v>2</v>
      </c>
      <c r="AI15" s="65">
        <v>0</v>
      </c>
      <c r="AJ15" s="65">
        <v>0</v>
      </c>
      <c r="AK15" s="65">
        <v>0</v>
      </c>
      <c r="AL15" s="66">
        <v>38</v>
      </c>
      <c r="AM15" s="66">
        <v>0</v>
      </c>
      <c r="AN15" s="65">
        <v>0</v>
      </c>
      <c r="AO15" s="65">
        <v>1</v>
      </c>
      <c r="AP15" s="65">
        <v>1</v>
      </c>
      <c r="AQ15" s="65">
        <v>0</v>
      </c>
      <c r="AR15" s="65">
        <v>0</v>
      </c>
      <c r="AS15" s="65">
        <v>0</v>
      </c>
      <c r="AT15" s="66">
        <v>2</v>
      </c>
      <c r="AU15" s="67"/>
      <c r="AV15" s="22"/>
      <c r="AW15" s="23"/>
    </row>
    <row r="16" spans="1:49" s="24" customFormat="1" ht="20.100000000000001" customHeight="1">
      <c r="A16" s="24" t="s">
        <v>34</v>
      </c>
      <c r="B16" s="64">
        <v>4</v>
      </c>
      <c r="C16" s="64">
        <v>1</v>
      </c>
      <c r="D16" s="64">
        <v>2</v>
      </c>
      <c r="E16" s="64">
        <v>3</v>
      </c>
      <c r="F16" s="64">
        <v>4</v>
      </c>
      <c r="G16" s="64">
        <v>4</v>
      </c>
      <c r="H16" s="64">
        <v>1</v>
      </c>
      <c r="I16" s="64">
        <v>2</v>
      </c>
      <c r="J16" s="64">
        <v>1</v>
      </c>
      <c r="K16" s="64">
        <v>7</v>
      </c>
      <c r="L16" s="64">
        <v>1</v>
      </c>
      <c r="M16" s="64">
        <v>1</v>
      </c>
      <c r="N16" s="64">
        <v>12</v>
      </c>
      <c r="O16" s="64">
        <v>4</v>
      </c>
      <c r="P16" s="64">
        <v>1</v>
      </c>
      <c r="Q16" s="64">
        <v>3</v>
      </c>
      <c r="R16" s="64">
        <v>6</v>
      </c>
      <c r="S16" s="64">
        <v>5</v>
      </c>
      <c r="T16" s="64">
        <v>13</v>
      </c>
      <c r="U16" s="64">
        <v>1</v>
      </c>
      <c r="V16" s="65">
        <v>0</v>
      </c>
      <c r="W16" s="65">
        <v>2</v>
      </c>
      <c r="X16" s="65">
        <v>3</v>
      </c>
      <c r="Y16" s="65">
        <v>0</v>
      </c>
      <c r="Z16" s="65">
        <v>0</v>
      </c>
      <c r="AA16" s="65">
        <v>0</v>
      </c>
      <c r="AB16" s="65">
        <v>2</v>
      </c>
      <c r="AC16" s="65">
        <v>4</v>
      </c>
      <c r="AD16" s="65">
        <v>0</v>
      </c>
      <c r="AE16" s="65">
        <v>1</v>
      </c>
      <c r="AF16" s="65">
        <v>0</v>
      </c>
      <c r="AG16" s="65">
        <v>1</v>
      </c>
      <c r="AH16" s="65">
        <v>2</v>
      </c>
      <c r="AI16" s="65">
        <v>2</v>
      </c>
      <c r="AJ16" s="65">
        <v>1</v>
      </c>
      <c r="AK16" s="65">
        <v>1</v>
      </c>
      <c r="AL16" s="66">
        <v>95</v>
      </c>
      <c r="AM16" s="66">
        <v>4</v>
      </c>
      <c r="AN16" s="65">
        <v>1</v>
      </c>
      <c r="AO16" s="65">
        <v>3</v>
      </c>
      <c r="AP16" s="65">
        <v>1</v>
      </c>
      <c r="AQ16" s="65">
        <v>0</v>
      </c>
      <c r="AR16" s="65">
        <v>0</v>
      </c>
      <c r="AS16" s="65">
        <v>1</v>
      </c>
      <c r="AT16" s="66">
        <v>6</v>
      </c>
      <c r="AU16" s="67"/>
      <c r="AV16" s="22"/>
      <c r="AW16" s="23"/>
    </row>
    <row r="17" spans="1:49" s="24" customFormat="1" ht="20.100000000000001" customHeight="1">
      <c r="A17" s="24" t="s">
        <v>35</v>
      </c>
      <c r="B17" s="64">
        <v>0</v>
      </c>
      <c r="C17" s="64">
        <v>0</v>
      </c>
      <c r="D17" s="64">
        <v>0</v>
      </c>
      <c r="E17" s="64">
        <v>0</v>
      </c>
      <c r="F17" s="64">
        <v>0</v>
      </c>
      <c r="G17" s="64">
        <v>0</v>
      </c>
      <c r="H17" s="64">
        <v>0</v>
      </c>
      <c r="I17" s="64">
        <v>0</v>
      </c>
      <c r="J17" s="64">
        <v>0</v>
      </c>
      <c r="K17" s="64">
        <v>0</v>
      </c>
      <c r="L17" s="64">
        <v>0</v>
      </c>
      <c r="M17" s="64">
        <v>0</v>
      </c>
      <c r="N17" s="64">
        <v>1</v>
      </c>
      <c r="O17" s="64">
        <v>0</v>
      </c>
      <c r="P17" s="64">
        <v>0</v>
      </c>
      <c r="Q17" s="64">
        <v>0</v>
      </c>
      <c r="R17" s="64">
        <v>0</v>
      </c>
      <c r="S17" s="64">
        <v>0</v>
      </c>
      <c r="T17" s="64">
        <v>0</v>
      </c>
      <c r="U17" s="64">
        <v>0</v>
      </c>
      <c r="V17" s="65">
        <v>0</v>
      </c>
      <c r="W17" s="65">
        <v>0</v>
      </c>
      <c r="X17" s="65">
        <v>0</v>
      </c>
      <c r="Y17" s="65">
        <v>0</v>
      </c>
      <c r="Z17" s="65">
        <v>0</v>
      </c>
      <c r="AA17" s="65">
        <v>0</v>
      </c>
      <c r="AB17" s="65">
        <v>0</v>
      </c>
      <c r="AC17" s="65">
        <v>0</v>
      </c>
      <c r="AD17" s="65">
        <v>0</v>
      </c>
      <c r="AE17" s="65">
        <v>0</v>
      </c>
      <c r="AF17" s="65">
        <v>0</v>
      </c>
      <c r="AG17" s="65">
        <v>0</v>
      </c>
      <c r="AH17" s="65">
        <v>0</v>
      </c>
      <c r="AI17" s="65">
        <v>0</v>
      </c>
      <c r="AJ17" s="65">
        <v>0</v>
      </c>
      <c r="AK17" s="65">
        <v>0</v>
      </c>
      <c r="AL17" s="66">
        <v>1</v>
      </c>
      <c r="AM17" s="66">
        <v>0</v>
      </c>
      <c r="AN17" s="65">
        <v>0</v>
      </c>
      <c r="AO17" s="65">
        <v>0</v>
      </c>
      <c r="AP17" s="65">
        <v>0</v>
      </c>
      <c r="AQ17" s="65">
        <v>0</v>
      </c>
      <c r="AR17" s="65">
        <v>0</v>
      </c>
      <c r="AS17" s="65">
        <v>0</v>
      </c>
      <c r="AT17" s="66">
        <v>0</v>
      </c>
      <c r="AU17" s="67"/>
      <c r="AV17" s="22"/>
      <c r="AW17" s="23"/>
    </row>
    <row r="18" spans="1:49" s="24" customFormat="1" ht="20.100000000000001" customHeight="1">
      <c r="A18" s="24" t="s">
        <v>36</v>
      </c>
      <c r="B18" s="64">
        <v>5</v>
      </c>
      <c r="C18" s="64">
        <v>1</v>
      </c>
      <c r="D18" s="64">
        <v>2</v>
      </c>
      <c r="E18" s="64">
        <v>2</v>
      </c>
      <c r="F18" s="64">
        <v>3</v>
      </c>
      <c r="G18" s="64">
        <v>2</v>
      </c>
      <c r="H18" s="64">
        <v>2</v>
      </c>
      <c r="I18" s="64">
        <v>3</v>
      </c>
      <c r="J18" s="64">
        <v>2</v>
      </c>
      <c r="K18" s="64">
        <v>5</v>
      </c>
      <c r="L18" s="64">
        <v>1</v>
      </c>
      <c r="M18" s="64">
        <v>1</v>
      </c>
      <c r="N18" s="64">
        <v>6</v>
      </c>
      <c r="O18" s="64">
        <v>3</v>
      </c>
      <c r="P18" s="64">
        <v>0</v>
      </c>
      <c r="Q18" s="64">
        <v>3</v>
      </c>
      <c r="R18" s="64">
        <v>6</v>
      </c>
      <c r="S18" s="64">
        <v>2</v>
      </c>
      <c r="T18" s="64">
        <v>8</v>
      </c>
      <c r="U18" s="64">
        <v>0</v>
      </c>
      <c r="V18" s="65">
        <v>0</v>
      </c>
      <c r="W18" s="65">
        <v>3</v>
      </c>
      <c r="X18" s="65">
        <v>2</v>
      </c>
      <c r="Y18" s="65">
        <v>1</v>
      </c>
      <c r="Z18" s="65">
        <v>0</v>
      </c>
      <c r="AA18" s="65">
        <v>0</v>
      </c>
      <c r="AB18" s="65">
        <v>3</v>
      </c>
      <c r="AC18" s="65">
        <v>3</v>
      </c>
      <c r="AD18" s="65">
        <v>1</v>
      </c>
      <c r="AE18" s="65">
        <v>1</v>
      </c>
      <c r="AF18" s="65">
        <v>0</v>
      </c>
      <c r="AG18" s="65">
        <v>1</v>
      </c>
      <c r="AH18" s="65">
        <v>1</v>
      </c>
      <c r="AI18" s="65">
        <v>3</v>
      </c>
      <c r="AJ18" s="65">
        <v>0</v>
      </c>
      <c r="AK18" s="65">
        <v>1</v>
      </c>
      <c r="AL18" s="66">
        <v>77</v>
      </c>
      <c r="AM18" s="66">
        <v>5</v>
      </c>
      <c r="AN18" s="65">
        <v>1</v>
      </c>
      <c r="AO18" s="65">
        <v>4</v>
      </c>
      <c r="AP18" s="65">
        <v>0</v>
      </c>
      <c r="AQ18" s="65">
        <v>0</v>
      </c>
      <c r="AR18" s="65">
        <v>0</v>
      </c>
      <c r="AS18" s="65">
        <v>1</v>
      </c>
      <c r="AT18" s="66">
        <v>6</v>
      </c>
      <c r="AU18" s="67"/>
      <c r="AV18" s="22"/>
      <c r="AW18" s="23"/>
    </row>
    <row r="19" spans="1:49" s="24" customFormat="1" ht="20.100000000000001" customHeight="1">
      <c r="A19" s="24" t="s">
        <v>37</v>
      </c>
      <c r="B19" s="64">
        <v>2</v>
      </c>
      <c r="C19" s="64">
        <v>0</v>
      </c>
      <c r="D19" s="64">
        <v>0</v>
      </c>
      <c r="E19" s="64">
        <v>2</v>
      </c>
      <c r="F19" s="64">
        <v>0</v>
      </c>
      <c r="G19" s="64">
        <v>3</v>
      </c>
      <c r="H19" s="64">
        <v>0</v>
      </c>
      <c r="I19" s="64">
        <v>5</v>
      </c>
      <c r="J19" s="64">
        <v>1</v>
      </c>
      <c r="K19" s="64">
        <v>2</v>
      </c>
      <c r="L19" s="64">
        <v>0</v>
      </c>
      <c r="M19" s="64">
        <v>2</v>
      </c>
      <c r="N19" s="64">
        <v>0</v>
      </c>
      <c r="O19" s="64">
        <v>8</v>
      </c>
      <c r="P19" s="64">
        <v>1</v>
      </c>
      <c r="Q19" s="64">
        <v>2</v>
      </c>
      <c r="R19" s="64">
        <v>0</v>
      </c>
      <c r="S19" s="64">
        <v>0</v>
      </c>
      <c r="T19" s="64">
        <v>2</v>
      </c>
      <c r="U19" s="64">
        <v>1</v>
      </c>
      <c r="V19" s="65">
        <v>1</v>
      </c>
      <c r="W19" s="65">
        <v>5</v>
      </c>
      <c r="X19" s="65">
        <v>3</v>
      </c>
      <c r="Y19" s="65">
        <v>1</v>
      </c>
      <c r="Z19" s="65">
        <v>0</v>
      </c>
      <c r="AA19" s="65">
        <v>1</v>
      </c>
      <c r="AB19" s="65">
        <v>1</v>
      </c>
      <c r="AC19" s="65">
        <v>1</v>
      </c>
      <c r="AD19" s="65">
        <v>2</v>
      </c>
      <c r="AE19" s="65">
        <v>1</v>
      </c>
      <c r="AF19" s="65">
        <v>3</v>
      </c>
      <c r="AG19" s="65">
        <v>2</v>
      </c>
      <c r="AH19" s="65">
        <v>0</v>
      </c>
      <c r="AI19" s="65">
        <v>5</v>
      </c>
      <c r="AJ19" s="65">
        <v>4</v>
      </c>
      <c r="AK19" s="65">
        <v>4</v>
      </c>
      <c r="AL19" s="66">
        <v>65</v>
      </c>
      <c r="AM19" s="66">
        <v>8</v>
      </c>
      <c r="AN19" s="65">
        <v>0</v>
      </c>
      <c r="AO19" s="65">
        <v>3</v>
      </c>
      <c r="AP19" s="65">
        <v>0</v>
      </c>
      <c r="AQ19" s="65">
        <v>0</v>
      </c>
      <c r="AR19" s="65">
        <v>0</v>
      </c>
      <c r="AS19" s="65">
        <v>4</v>
      </c>
      <c r="AT19" s="66">
        <v>7</v>
      </c>
      <c r="AU19" s="67"/>
      <c r="AV19" s="22"/>
      <c r="AW19" s="23"/>
    </row>
    <row r="20" spans="1:49" s="24" customFormat="1" ht="20.100000000000001" customHeight="1">
      <c r="A20" s="24" t="s">
        <v>38</v>
      </c>
      <c r="B20" s="64">
        <v>1</v>
      </c>
      <c r="C20" s="64">
        <v>0</v>
      </c>
      <c r="D20" s="64">
        <v>0</v>
      </c>
      <c r="E20" s="64">
        <v>0</v>
      </c>
      <c r="F20" s="64">
        <v>0</v>
      </c>
      <c r="G20" s="64">
        <v>0</v>
      </c>
      <c r="H20" s="64">
        <v>0</v>
      </c>
      <c r="I20" s="64">
        <v>1</v>
      </c>
      <c r="J20" s="64">
        <v>0</v>
      </c>
      <c r="K20" s="64">
        <v>1</v>
      </c>
      <c r="L20" s="64">
        <v>0</v>
      </c>
      <c r="M20" s="64">
        <v>0</v>
      </c>
      <c r="N20" s="64">
        <v>2</v>
      </c>
      <c r="O20" s="64">
        <v>0</v>
      </c>
      <c r="P20" s="64">
        <v>0</v>
      </c>
      <c r="Q20" s="64">
        <v>0</v>
      </c>
      <c r="R20" s="64">
        <v>0</v>
      </c>
      <c r="S20" s="64">
        <v>1</v>
      </c>
      <c r="T20" s="64">
        <v>1</v>
      </c>
      <c r="U20" s="64">
        <v>0</v>
      </c>
      <c r="V20" s="65">
        <v>0</v>
      </c>
      <c r="W20" s="65">
        <v>0</v>
      </c>
      <c r="X20" s="65">
        <v>0</v>
      </c>
      <c r="Y20" s="65">
        <v>0</v>
      </c>
      <c r="Z20" s="65">
        <v>0</v>
      </c>
      <c r="AA20" s="65">
        <v>0</v>
      </c>
      <c r="AB20" s="65">
        <v>0</v>
      </c>
      <c r="AC20" s="65">
        <v>0</v>
      </c>
      <c r="AD20" s="65">
        <v>0</v>
      </c>
      <c r="AE20" s="65">
        <v>0</v>
      </c>
      <c r="AF20" s="65">
        <v>0</v>
      </c>
      <c r="AG20" s="65">
        <v>0</v>
      </c>
      <c r="AH20" s="65">
        <v>0</v>
      </c>
      <c r="AI20" s="65">
        <v>0</v>
      </c>
      <c r="AJ20" s="65">
        <v>0</v>
      </c>
      <c r="AK20" s="65">
        <v>0</v>
      </c>
      <c r="AL20" s="66">
        <v>7</v>
      </c>
      <c r="AM20" s="66">
        <v>0</v>
      </c>
      <c r="AN20" s="65">
        <v>0</v>
      </c>
      <c r="AO20" s="65">
        <v>0</v>
      </c>
      <c r="AP20" s="65">
        <v>0</v>
      </c>
      <c r="AQ20" s="65">
        <v>0</v>
      </c>
      <c r="AR20" s="65">
        <v>0</v>
      </c>
      <c r="AS20" s="65">
        <v>0</v>
      </c>
      <c r="AT20" s="66">
        <v>0</v>
      </c>
      <c r="AU20" s="67"/>
      <c r="AV20" s="22"/>
      <c r="AW20" s="23"/>
    </row>
    <row r="21" spans="1:49" s="24" customFormat="1" ht="20.100000000000001" customHeight="1">
      <c r="A21" s="24" t="s">
        <v>96</v>
      </c>
      <c r="B21" s="64">
        <v>2</v>
      </c>
      <c r="C21" s="64">
        <v>0</v>
      </c>
      <c r="D21" s="64">
        <v>0</v>
      </c>
      <c r="E21" s="64">
        <v>1</v>
      </c>
      <c r="F21" s="64">
        <v>1</v>
      </c>
      <c r="G21" s="64">
        <v>0</v>
      </c>
      <c r="H21" s="64">
        <v>0</v>
      </c>
      <c r="I21" s="64">
        <v>0</v>
      </c>
      <c r="J21" s="64">
        <v>0</v>
      </c>
      <c r="K21" s="64">
        <v>2</v>
      </c>
      <c r="L21" s="64">
        <v>0</v>
      </c>
      <c r="M21" s="64">
        <v>0</v>
      </c>
      <c r="N21" s="64">
        <v>1</v>
      </c>
      <c r="O21" s="64">
        <v>1</v>
      </c>
      <c r="P21" s="64">
        <v>0</v>
      </c>
      <c r="Q21" s="64">
        <v>0</v>
      </c>
      <c r="R21" s="64">
        <v>1</v>
      </c>
      <c r="S21" s="64">
        <v>2</v>
      </c>
      <c r="T21" s="64">
        <v>1</v>
      </c>
      <c r="U21" s="64">
        <v>1</v>
      </c>
      <c r="V21" s="65">
        <v>0</v>
      </c>
      <c r="W21" s="65">
        <v>1</v>
      </c>
      <c r="X21" s="65">
        <v>1</v>
      </c>
      <c r="Y21" s="65">
        <v>0</v>
      </c>
      <c r="Z21" s="65">
        <v>0</v>
      </c>
      <c r="AA21" s="65">
        <v>1</v>
      </c>
      <c r="AB21" s="65">
        <v>3</v>
      </c>
      <c r="AC21" s="65">
        <v>1</v>
      </c>
      <c r="AD21" s="65">
        <v>0</v>
      </c>
      <c r="AE21" s="65">
        <v>0</v>
      </c>
      <c r="AF21" s="65">
        <v>0</v>
      </c>
      <c r="AG21" s="65">
        <v>1</v>
      </c>
      <c r="AH21" s="65">
        <v>1</v>
      </c>
      <c r="AI21" s="65">
        <v>2</v>
      </c>
      <c r="AJ21" s="65">
        <v>1</v>
      </c>
      <c r="AK21" s="65">
        <v>0</v>
      </c>
      <c r="AL21" s="66">
        <v>25</v>
      </c>
      <c r="AM21" s="66">
        <v>3</v>
      </c>
      <c r="AN21" s="65">
        <v>1</v>
      </c>
      <c r="AO21" s="65">
        <v>1</v>
      </c>
      <c r="AP21" s="65">
        <v>0</v>
      </c>
      <c r="AQ21" s="65">
        <v>0</v>
      </c>
      <c r="AR21" s="65">
        <v>0</v>
      </c>
      <c r="AS21" s="65">
        <v>0</v>
      </c>
      <c r="AT21" s="66">
        <v>2</v>
      </c>
      <c r="AU21" s="67"/>
      <c r="AV21" s="22"/>
      <c r="AW21" s="23"/>
    </row>
    <row r="22" spans="1:49" s="24" customFormat="1" ht="20.100000000000001" customHeight="1">
      <c r="A22" s="24" t="s">
        <v>40</v>
      </c>
      <c r="B22" s="64">
        <v>0</v>
      </c>
      <c r="C22" s="64">
        <v>0</v>
      </c>
      <c r="D22" s="64">
        <v>0</v>
      </c>
      <c r="E22" s="64">
        <v>0</v>
      </c>
      <c r="F22" s="64">
        <v>0</v>
      </c>
      <c r="G22" s="64">
        <v>0</v>
      </c>
      <c r="H22" s="64">
        <v>0</v>
      </c>
      <c r="I22" s="64">
        <v>0</v>
      </c>
      <c r="J22" s="64">
        <v>0</v>
      </c>
      <c r="K22" s="64">
        <v>0</v>
      </c>
      <c r="L22" s="64">
        <v>0</v>
      </c>
      <c r="M22" s="64">
        <v>0</v>
      </c>
      <c r="N22" s="64">
        <v>1</v>
      </c>
      <c r="O22" s="64">
        <v>0</v>
      </c>
      <c r="P22" s="64">
        <v>0</v>
      </c>
      <c r="Q22" s="64">
        <v>0</v>
      </c>
      <c r="R22" s="64">
        <v>0</v>
      </c>
      <c r="S22" s="64">
        <v>0</v>
      </c>
      <c r="T22" s="64">
        <v>0</v>
      </c>
      <c r="U22" s="64">
        <v>0</v>
      </c>
      <c r="V22" s="65">
        <v>0</v>
      </c>
      <c r="W22" s="65">
        <v>0</v>
      </c>
      <c r="X22" s="65">
        <v>0</v>
      </c>
      <c r="Y22" s="65">
        <v>0</v>
      </c>
      <c r="Z22" s="65">
        <v>0</v>
      </c>
      <c r="AA22" s="65">
        <v>0</v>
      </c>
      <c r="AB22" s="65">
        <v>0</v>
      </c>
      <c r="AC22" s="65">
        <v>0</v>
      </c>
      <c r="AD22" s="65">
        <v>0</v>
      </c>
      <c r="AE22" s="65">
        <v>0</v>
      </c>
      <c r="AF22" s="65">
        <v>0</v>
      </c>
      <c r="AG22" s="65">
        <v>0</v>
      </c>
      <c r="AH22" s="65">
        <v>0</v>
      </c>
      <c r="AI22" s="65">
        <v>0</v>
      </c>
      <c r="AJ22" s="65">
        <v>0</v>
      </c>
      <c r="AK22" s="65">
        <v>0</v>
      </c>
      <c r="AL22" s="66">
        <v>1</v>
      </c>
      <c r="AM22" s="66">
        <v>0</v>
      </c>
      <c r="AN22" s="65">
        <v>0</v>
      </c>
      <c r="AO22" s="65">
        <v>0</v>
      </c>
      <c r="AP22" s="65">
        <v>0</v>
      </c>
      <c r="AQ22" s="65">
        <v>0</v>
      </c>
      <c r="AR22" s="65">
        <v>0</v>
      </c>
      <c r="AS22" s="65">
        <v>0</v>
      </c>
      <c r="AT22" s="66">
        <v>0</v>
      </c>
      <c r="AU22" s="67"/>
      <c r="AV22" s="22"/>
      <c r="AW22" s="23"/>
    </row>
    <row r="23" spans="1:49" s="24" customFormat="1" ht="20.100000000000001" customHeight="1">
      <c r="A23" s="24" t="s">
        <v>41</v>
      </c>
      <c r="B23" s="64">
        <v>0</v>
      </c>
      <c r="C23" s="64">
        <v>0</v>
      </c>
      <c r="D23" s="64">
        <v>1</v>
      </c>
      <c r="E23" s="64">
        <v>1</v>
      </c>
      <c r="F23" s="64">
        <v>1</v>
      </c>
      <c r="G23" s="64">
        <v>0</v>
      </c>
      <c r="H23" s="64">
        <v>0</v>
      </c>
      <c r="I23" s="64">
        <v>0</v>
      </c>
      <c r="J23" s="64">
        <v>0</v>
      </c>
      <c r="K23" s="64">
        <v>1</v>
      </c>
      <c r="L23" s="64">
        <v>0</v>
      </c>
      <c r="M23" s="64">
        <v>0</v>
      </c>
      <c r="N23" s="64">
        <v>2</v>
      </c>
      <c r="O23" s="64">
        <v>1</v>
      </c>
      <c r="P23" s="64">
        <v>0</v>
      </c>
      <c r="Q23" s="64">
        <v>0</v>
      </c>
      <c r="R23" s="64">
        <v>2</v>
      </c>
      <c r="S23" s="64">
        <v>1</v>
      </c>
      <c r="T23" s="64">
        <v>1</v>
      </c>
      <c r="U23" s="64">
        <v>0</v>
      </c>
      <c r="V23" s="65">
        <v>0</v>
      </c>
      <c r="W23" s="65">
        <v>1</v>
      </c>
      <c r="X23" s="65">
        <v>1</v>
      </c>
      <c r="Y23" s="65">
        <v>0</v>
      </c>
      <c r="Z23" s="65">
        <v>0</v>
      </c>
      <c r="AA23" s="65">
        <v>0</v>
      </c>
      <c r="AB23" s="65">
        <v>2</v>
      </c>
      <c r="AC23" s="65">
        <v>0</v>
      </c>
      <c r="AD23" s="65">
        <v>0</v>
      </c>
      <c r="AE23" s="65">
        <v>0</v>
      </c>
      <c r="AF23" s="65">
        <v>0</v>
      </c>
      <c r="AG23" s="65">
        <v>0</v>
      </c>
      <c r="AH23" s="65">
        <v>1</v>
      </c>
      <c r="AI23" s="65">
        <v>1</v>
      </c>
      <c r="AJ23" s="65">
        <v>0</v>
      </c>
      <c r="AK23" s="65">
        <v>0</v>
      </c>
      <c r="AL23" s="66">
        <v>17</v>
      </c>
      <c r="AM23" s="66">
        <v>0</v>
      </c>
      <c r="AN23" s="65">
        <v>1</v>
      </c>
      <c r="AO23" s="65">
        <v>0</v>
      </c>
      <c r="AP23" s="65">
        <v>0</v>
      </c>
      <c r="AQ23" s="65">
        <v>0</v>
      </c>
      <c r="AR23" s="65">
        <v>0</v>
      </c>
      <c r="AS23" s="65">
        <v>0</v>
      </c>
      <c r="AT23" s="66">
        <v>1</v>
      </c>
      <c r="AU23" s="67"/>
      <c r="AV23" s="22"/>
      <c r="AW23" s="23"/>
    </row>
    <row r="24" spans="1:49" s="24" customFormat="1" ht="20.100000000000001" customHeight="1">
      <c r="A24" s="27" t="s">
        <v>42</v>
      </c>
      <c r="B24" s="64">
        <v>1</v>
      </c>
      <c r="C24" s="64">
        <v>0</v>
      </c>
      <c r="D24" s="64">
        <v>0</v>
      </c>
      <c r="E24" s="64">
        <v>0</v>
      </c>
      <c r="F24" s="64">
        <v>1</v>
      </c>
      <c r="G24" s="64">
        <v>0</v>
      </c>
      <c r="H24" s="64">
        <v>0</v>
      </c>
      <c r="I24" s="64">
        <v>1</v>
      </c>
      <c r="J24" s="64">
        <v>0</v>
      </c>
      <c r="K24" s="64">
        <v>1</v>
      </c>
      <c r="L24" s="64">
        <v>0</v>
      </c>
      <c r="M24" s="64">
        <v>0</v>
      </c>
      <c r="N24" s="64">
        <v>0</v>
      </c>
      <c r="O24" s="64">
        <v>1</v>
      </c>
      <c r="P24" s="64">
        <v>0</v>
      </c>
      <c r="Q24" s="64">
        <v>1</v>
      </c>
      <c r="R24" s="64">
        <v>0</v>
      </c>
      <c r="S24" s="64">
        <v>1</v>
      </c>
      <c r="T24" s="64">
        <v>1</v>
      </c>
      <c r="U24" s="64">
        <v>0</v>
      </c>
      <c r="V24" s="65">
        <v>0</v>
      </c>
      <c r="W24" s="65">
        <v>1</v>
      </c>
      <c r="X24" s="65">
        <v>1</v>
      </c>
      <c r="Y24" s="65">
        <v>0</v>
      </c>
      <c r="Z24" s="65">
        <v>0</v>
      </c>
      <c r="AA24" s="65">
        <v>0</v>
      </c>
      <c r="AB24" s="65">
        <v>0</v>
      </c>
      <c r="AC24" s="65">
        <v>0</v>
      </c>
      <c r="AD24" s="65">
        <v>0</v>
      </c>
      <c r="AE24" s="65">
        <v>0</v>
      </c>
      <c r="AF24" s="65">
        <v>0</v>
      </c>
      <c r="AG24" s="65">
        <v>1</v>
      </c>
      <c r="AH24" s="65">
        <v>1</v>
      </c>
      <c r="AI24" s="65">
        <v>1</v>
      </c>
      <c r="AJ24" s="65">
        <v>1</v>
      </c>
      <c r="AK24" s="65">
        <v>1</v>
      </c>
      <c r="AL24" s="66">
        <v>15</v>
      </c>
      <c r="AM24" s="66">
        <v>3</v>
      </c>
      <c r="AN24" s="65">
        <v>0</v>
      </c>
      <c r="AO24" s="65">
        <v>0</v>
      </c>
      <c r="AP24" s="65">
        <v>0</v>
      </c>
      <c r="AQ24" s="65">
        <v>0</v>
      </c>
      <c r="AR24" s="65">
        <v>0</v>
      </c>
      <c r="AS24" s="65">
        <v>1</v>
      </c>
      <c r="AT24" s="66">
        <v>1</v>
      </c>
      <c r="AU24" s="67"/>
      <c r="AV24" s="22"/>
      <c r="AW24" s="23"/>
    </row>
    <row r="25" spans="1:49" s="24" customFormat="1" ht="20.100000000000001" customHeight="1">
      <c r="A25" s="24" t="s">
        <v>43</v>
      </c>
      <c r="B25" s="64">
        <v>0</v>
      </c>
      <c r="C25" s="64">
        <v>0</v>
      </c>
      <c r="D25" s="64">
        <v>0</v>
      </c>
      <c r="E25" s="64">
        <v>0</v>
      </c>
      <c r="F25" s="64">
        <v>0</v>
      </c>
      <c r="G25" s="64">
        <v>0</v>
      </c>
      <c r="H25" s="64">
        <v>0</v>
      </c>
      <c r="I25" s="64">
        <v>0</v>
      </c>
      <c r="J25" s="64">
        <v>0</v>
      </c>
      <c r="K25" s="64">
        <v>0</v>
      </c>
      <c r="L25" s="64">
        <v>0</v>
      </c>
      <c r="M25" s="64">
        <v>0</v>
      </c>
      <c r="N25" s="64">
        <v>1</v>
      </c>
      <c r="O25" s="64">
        <v>0</v>
      </c>
      <c r="P25" s="64">
        <v>0</v>
      </c>
      <c r="Q25" s="64">
        <v>0</v>
      </c>
      <c r="R25" s="64">
        <v>0</v>
      </c>
      <c r="S25" s="64">
        <v>0</v>
      </c>
      <c r="T25" s="64">
        <v>0</v>
      </c>
      <c r="U25" s="64">
        <v>0</v>
      </c>
      <c r="V25" s="65">
        <v>0</v>
      </c>
      <c r="W25" s="65">
        <v>0</v>
      </c>
      <c r="X25" s="65">
        <v>0</v>
      </c>
      <c r="Y25" s="65">
        <v>0</v>
      </c>
      <c r="Z25" s="65">
        <v>0</v>
      </c>
      <c r="AA25" s="65">
        <v>0</v>
      </c>
      <c r="AB25" s="65">
        <v>0</v>
      </c>
      <c r="AC25" s="65">
        <v>0</v>
      </c>
      <c r="AD25" s="65">
        <v>0</v>
      </c>
      <c r="AE25" s="65">
        <v>0</v>
      </c>
      <c r="AF25" s="65">
        <v>0</v>
      </c>
      <c r="AG25" s="65">
        <v>0</v>
      </c>
      <c r="AH25" s="65">
        <v>0</v>
      </c>
      <c r="AI25" s="65">
        <v>0</v>
      </c>
      <c r="AJ25" s="65">
        <v>0</v>
      </c>
      <c r="AK25" s="65">
        <v>0</v>
      </c>
      <c r="AL25" s="66">
        <v>1</v>
      </c>
      <c r="AM25" s="66">
        <v>0</v>
      </c>
      <c r="AN25" s="65">
        <v>0</v>
      </c>
      <c r="AO25" s="65">
        <v>0</v>
      </c>
      <c r="AP25" s="65">
        <v>0</v>
      </c>
      <c r="AQ25" s="65">
        <v>0</v>
      </c>
      <c r="AR25" s="65">
        <v>0</v>
      </c>
      <c r="AS25" s="65">
        <v>0</v>
      </c>
      <c r="AT25" s="66">
        <v>0</v>
      </c>
      <c r="AU25" s="67"/>
      <c r="AV25" s="22"/>
      <c r="AW25" s="23"/>
    </row>
    <row r="26" spans="1:49" s="24" customFormat="1" ht="20.100000000000001" customHeight="1">
      <c r="A26" s="24" t="s">
        <v>44</v>
      </c>
      <c r="B26" s="64">
        <v>0</v>
      </c>
      <c r="C26" s="64">
        <v>0</v>
      </c>
      <c r="D26" s="64">
        <v>0</v>
      </c>
      <c r="E26" s="64">
        <v>0</v>
      </c>
      <c r="F26" s="64">
        <v>0</v>
      </c>
      <c r="G26" s="64">
        <v>0</v>
      </c>
      <c r="H26" s="64">
        <v>0</v>
      </c>
      <c r="I26" s="64">
        <v>0</v>
      </c>
      <c r="J26" s="64">
        <v>0</v>
      </c>
      <c r="K26" s="64">
        <v>0</v>
      </c>
      <c r="L26" s="64">
        <v>0</v>
      </c>
      <c r="M26" s="64">
        <v>0</v>
      </c>
      <c r="N26" s="64">
        <v>1</v>
      </c>
      <c r="O26" s="64">
        <v>0</v>
      </c>
      <c r="P26" s="64">
        <v>0</v>
      </c>
      <c r="Q26" s="64">
        <v>0</v>
      </c>
      <c r="R26" s="64">
        <v>0</v>
      </c>
      <c r="S26" s="64">
        <v>0</v>
      </c>
      <c r="T26" s="64">
        <v>0</v>
      </c>
      <c r="U26" s="64">
        <v>0</v>
      </c>
      <c r="V26" s="65">
        <v>0</v>
      </c>
      <c r="W26" s="65">
        <v>0</v>
      </c>
      <c r="X26" s="65">
        <v>0</v>
      </c>
      <c r="Y26" s="65">
        <v>0</v>
      </c>
      <c r="Z26" s="65">
        <v>0</v>
      </c>
      <c r="AA26" s="65">
        <v>0</v>
      </c>
      <c r="AB26" s="65">
        <v>0</v>
      </c>
      <c r="AC26" s="65">
        <v>0</v>
      </c>
      <c r="AD26" s="65">
        <v>0</v>
      </c>
      <c r="AE26" s="65">
        <v>0</v>
      </c>
      <c r="AF26" s="65">
        <v>0</v>
      </c>
      <c r="AG26" s="65">
        <v>0</v>
      </c>
      <c r="AH26" s="65">
        <v>0</v>
      </c>
      <c r="AI26" s="65">
        <v>0</v>
      </c>
      <c r="AJ26" s="65">
        <v>0</v>
      </c>
      <c r="AK26" s="65">
        <v>0</v>
      </c>
      <c r="AL26" s="66">
        <v>1</v>
      </c>
      <c r="AM26" s="66">
        <v>0</v>
      </c>
      <c r="AN26" s="65">
        <v>0</v>
      </c>
      <c r="AO26" s="65">
        <v>0</v>
      </c>
      <c r="AP26" s="65">
        <v>0</v>
      </c>
      <c r="AQ26" s="65">
        <v>0</v>
      </c>
      <c r="AR26" s="65">
        <v>0</v>
      </c>
      <c r="AS26" s="65">
        <v>0</v>
      </c>
      <c r="AT26" s="66">
        <v>0</v>
      </c>
      <c r="AU26" s="67"/>
      <c r="AV26" s="22"/>
      <c r="AW26" s="23"/>
    </row>
    <row r="27" spans="1:49" s="24" customFormat="1" ht="20.100000000000001" customHeight="1">
      <c r="A27" s="24" t="s">
        <v>45</v>
      </c>
      <c r="B27" s="64">
        <v>0</v>
      </c>
      <c r="C27" s="64">
        <v>0</v>
      </c>
      <c r="D27" s="64">
        <v>0</v>
      </c>
      <c r="E27" s="64">
        <v>0</v>
      </c>
      <c r="F27" s="64">
        <v>0</v>
      </c>
      <c r="G27" s="64">
        <v>0</v>
      </c>
      <c r="H27" s="64">
        <v>0</v>
      </c>
      <c r="I27" s="64">
        <v>0</v>
      </c>
      <c r="J27" s="64">
        <v>0</v>
      </c>
      <c r="K27" s="64">
        <v>0</v>
      </c>
      <c r="L27" s="64">
        <v>0</v>
      </c>
      <c r="M27" s="64">
        <v>0</v>
      </c>
      <c r="N27" s="64">
        <v>1</v>
      </c>
      <c r="O27" s="64">
        <v>0</v>
      </c>
      <c r="P27" s="64">
        <v>0</v>
      </c>
      <c r="Q27" s="64">
        <v>0</v>
      </c>
      <c r="R27" s="64">
        <v>0</v>
      </c>
      <c r="S27" s="64">
        <v>0</v>
      </c>
      <c r="T27" s="64">
        <v>0</v>
      </c>
      <c r="U27" s="64">
        <v>0</v>
      </c>
      <c r="V27" s="65">
        <v>0</v>
      </c>
      <c r="W27" s="65">
        <v>0</v>
      </c>
      <c r="X27" s="65">
        <v>0</v>
      </c>
      <c r="Y27" s="65">
        <v>0</v>
      </c>
      <c r="Z27" s="65">
        <v>0</v>
      </c>
      <c r="AA27" s="65">
        <v>0</v>
      </c>
      <c r="AB27" s="65">
        <v>0</v>
      </c>
      <c r="AC27" s="65">
        <v>0</v>
      </c>
      <c r="AD27" s="65">
        <v>0</v>
      </c>
      <c r="AE27" s="65">
        <v>0</v>
      </c>
      <c r="AF27" s="65">
        <v>0</v>
      </c>
      <c r="AG27" s="65">
        <v>0</v>
      </c>
      <c r="AH27" s="65">
        <v>0</v>
      </c>
      <c r="AI27" s="65">
        <v>0</v>
      </c>
      <c r="AJ27" s="65">
        <v>0</v>
      </c>
      <c r="AK27" s="65">
        <v>0</v>
      </c>
      <c r="AL27" s="66">
        <v>1</v>
      </c>
      <c r="AM27" s="66">
        <v>0</v>
      </c>
      <c r="AN27" s="65">
        <v>0</v>
      </c>
      <c r="AO27" s="65">
        <v>0</v>
      </c>
      <c r="AP27" s="65">
        <v>0</v>
      </c>
      <c r="AQ27" s="65">
        <v>0</v>
      </c>
      <c r="AR27" s="65">
        <v>0</v>
      </c>
      <c r="AS27" s="65">
        <v>0</v>
      </c>
      <c r="AT27" s="66">
        <v>0</v>
      </c>
      <c r="AU27" s="67"/>
      <c r="AV27" s="22"/>
      <c r="AW27" s="23"/>
    </row>
    <row r="28" spans="1:49" s="70" customFormat="1" ht="21.75" customHeight="1" thickBot="1">
      <c r="A28" s="68" t="s">
        <v>46</v>
      </c>
      <c r="B28" s="69">
        <v>44</v>
      </c>
      <c r="C28" s="69">
        <v>6</v>
      </c>
      <c r="D28" s="69">
        <v>12</v>
      </c>
      <c r="E28" s="69">
        <v>23</v>
      </c>
      <c r="F28" s="69">
        <v>26</v>
      </c>
      <c r="G28" s="69">
        <v>28</v>
      </c>
      <c r="H28" s="69">
        <v>12</v>
      </c>
      <c r="I28" s="69">
        <v>26</v>
      </c>
      <c r="J28" s="69">
        <v>14</v>
      </c>
      <c r="K28" s="69">
        <v>51</v>
      </c>
      <c r="L28" s="69">
        <v>9</v>
      </c>
      <c r="M28" s="69">
        <v>8</v>
      </c>
      <c r="N28" s="69">
        <v>56</v>
      </c>
      <c r="O28" s="69">
        <v>35</v>
      </c>
      <c r="P28" s="69">
        <v>6</v>
      </c>
      <c r="Q28" s="69">
        <v>19</v>
      </c>
      <c r="R28" s="69">
        <v>34</v>
      </c>
      <c r="S28" s="69">
        <v>27</v>
      </c>
      <c r="T28" s="69">
        <v>68</v>
      </c>
      <c r="U28" s="69">
        <v>10</v>
      </c>
      <c r="V28" s="69">
        <v>1</v>
      </c>
      <c r="W28" s="69">
        <v>24</v>
      </c>
      <c r="X28" s="69">
        <v>23</v>
      </c>
      <c r="Y28" s="69">
        <v>4</v>
      </c>
      <c r="Z28" s="69">
        <v>1</v>
      </c>
      <c r="AA28" s="69">
        <v>5</v>
      </c>
      <c r="AB28" s="69">
        <v>20</v>
      </c>
      <c r="AC28" s="69">
        <v>26</v>
      </c>
      <c r="AD28" s="69">
        <v>5</v>
      </c>
      <c r="AE28" s="69">
        <v>5</v>
      </c>
      <c r="AF28" s="69">
        <v>4</v>
      </c>
      <c r="AG28" s="69">
        <v>9</v>
      </c>
      <c r="AH28" s="69">
        <v>17</v>
      </c>
      <c r="AI28" s="69">
        <v>24</v>
      </c>
      <c r="AJ28" s="69">
        <v>10</v>
      </c>
      <c r="AK28" s="69">
        <v>14</v>
      </c>
      <c r="AL28" s="69">
        <v>706</v>
      </c>
      <c r="AM28" s="69">
        <v>39</v>
      </c>
      <c r="AN28" s="69">
        <v>7</v>
      </c>
      <c r="AO28" s="69">
        <v>24</v>
      </c>
      <c r="AP28" s="69">
        <v>3</v>
      </c>
      <c r="AQ28" s="69">
        <v>1</v>
      </c>
      <c r="AR28" s="69">
        <v>1</v>
      </c>
      <c r="AS28" s="69">
        <v>10</v>
      </c>
      <c r="AT28" s="69">
        <v>46</v>
      </c>
      <c r="AU28" s="67"/>
      <c r="AV28" s="22"/>
      <c r="AW28" s="23"/>
    </row>
    <row r="29" spans="1:49" s="73" customFormat="1" ht="16.5" customHeight="1">
      <c r="A29" s="30" t="s">
        <v>47</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71"/>
      <c r="AM29" s="71"/>
      <c r="AN29" s="35"/>
      <c r="AO29" s="35"/>
      <c r="AP29" s="35"/>
      <c r="AQ29" s="35"/>
      <c r="AR29" s="35"/>
      <c r="AS29" s="35"/>
      <c r="AT29" s="35"/>
      <c r="AU29" s="72"/>
      <c r="AW29" s="23"/>
    </row>
    <row r="30" spans="1:49">
      <c r="A30" s="33"/>
      <c r="B30" s="35"/>
      <c r="C30" s="35"/>
      <c r="D30" s="35"/>
      <c r="E30" s="35"/>
      <c r="F30" s="35"/>
      <c r="G30" s="35"/>
      <c r="H30" s="35"/>
      <c r="I30" s="35"/>
      <c r="J30" s="35"/>
      <c r="K30" s="35"/>
      <c r="L30" s="35"/>
      <c r="M30" s="35"/>
      <c r="N30" s="35"/>
      <c r="O30" s="35"/>
      <c r="P30" s="35"/>
      <c r="Q30" s="35"/>
      <c r="R30" s="35"/>
      <c r="S30" s="35"/>
      <c r="T30" s="35"/>
      <c r="U30" s="35"/>
      <c r="V30" s="36"/>
      <c r="W30" s="35"/>
      <c r="X30" s="35"/>
      <c r="Y30" s="35"/>
      <c r="Z30" s="35"/>
      <c r="AA30" s="35"/>
      <c r="AB30" s="35"/>
      <c r="AC30" s="35"/>
      <c r="AD30" s="35"/>
      <c r="AE30" s="35"/>
      <c r="AF30" s="35"/>
      <c r="AG30" s="35"/>
      <c r="AH30" s="35"/>
      <c r="AI30" s="35"/>
      <c r="AJ30" s="35"/>
      <c r="AK30" s="35"/>
      <c r="AL30" s="74"/>
      <c r="AM30" s="35"/>
      <c r="AN30" s="35"/>
      <c r="AO30" s="35"/>
      <c r="AP30" s="35"/>
      <c r="AQ30" s="35"/>
      <c r="AR30" s="35"/>
      <c r="AS30" s="35"/>
      <c r="AT30" s="36"/>
    </row>
    <row r="31" spans="1:49">
      <c r="A31" s="35"/>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5"/>
    </row>
    <row r="32" spans="1:49">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row>
  </sheetData>
  <mergeCells count="5">
    <mergeCell ref="A2:AT2"/>
    <mergeCell ref="A3:AT3"/>
    <mergeCell ref="A4:AT4"/>
    <mergeCell ref="B6:AK7"/>
    <mergeCell ref="AN6:AT7"/>
  </mergeCells>
  <hyperlinks>
    <hyperlink ref="A1" location="Índice!A1" display="Volver al Índice" xr:uid="{C5F721C7-0523-4A61-8D02-ED96EE7E10A9}"/>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2CBF4-7003-4A59-BD8C-7E969609D0E5}">
  <dimension ref="A1:AB1577"/>
  <sheetViews>
    <sheetView showGridLines="0" zoomScaleNormal="100" workbookViewId="0"/>
  </sheetViews>
  <sheetFormatPr baseColWidth="10" defaultRowHeight="13.2"/>
  <cols>
    <col min="1" max="1" width="22" style="7" bestFit="1" customWidth="1"/>
    <col min="2" max="2" width="12.88671875" style="7" bestFit="1" customWidth="1"/>
    <col min="3" max="3" width="19.5546875" style="7" bestFit="1" customWidth="1"/>
    <col min="4" max="4" width="26.6640625" style="7" bestFit="1" customWidth="1"/>
    <col min="5" max="16384" width="11.5546875" style="7"/>
  </cols>
  <sheetData>
    <row r="1" spans="1:28" s="313" customFormat="1" ht="13.8">
      <c r="A1" s="1401" t="s">
        <v>1230</v>
      </c>
      <c r="E1" s="314"/>
    </row>
    <row r="2" spans="1:28" s="313" customFormat="1" ht="27" customHeight="1">
      <c r="A2" s="315" t="s">
        <v>182</v>
      </c>
      <c r="B2" s="315"/>
      <c r="C2" s="315"/>
      <c r="D2" s="315"/>
      <c r="E2" s="315"/>
      <c r="F2" s="315"/>
      <c r="G2" s="315"/>
      <c r="H2" s="315"/>
      <c r="I2" s="315"/>
      <c r="J2" s="315"/>
      <c r="K2" s="315"/>
      <c r="L2" s="315"/>
      <c r="M2" s="315"/>
      <c r="N2" s="315"/>
      <c r="O2" s="315"/>
      <c r="P2" s="315"/>
      <c r="Q2" s="315"/>
      <c r="R2" s="315"/>
    </row>
    <row r="3" spans="1:28" s="313" customFormat="1" ht="17.399999999999999">
      <c r="A3" s="316">
        <v>45504</v>
      </c>
      <c r="B3" s="316"/>
      <c r="C3" s="316"/>
      <c r="D3" s="316"/>
      <c r="E3" s="316"/>
      <c r="F3" s="316"/>
      <c r="G3" s="316"/>
      <c r="H3" s="316"/>
      <c r="I3" s="316"/>
      <c r="J3" s="316"/>
      <c r="K3" s="316"/>
      <c r="L3" s="316"/>
      <c r="M3" s="316"/>
      <c r="N3" s="316"/>
      <c r="O3" s="316"/>
      <c r="P3" s="316"/>
      <c r="Q3" s="316"/>
      <c r="R3" s="316"/>
    </row>
    <row r="4" spans="1:28" s="313" customFormat="1" ht="16.8">
      <c r="A4" s="317" t="s">
        <v>122</v>
      </c>
      <c r="B4" s="317"/>
      <c r="C4" s="317"/>
      <c r="D4" s="317"/>
      <c r="E4" s="317"/>
      <c r="F4" s="317"/>
      <c r="G4" s="317"/>
      <c r="H4" s="317"/>
      <c r="I4" s="317"/>
      <c r="J4" s="317"/>
      <c r="K4" s="317"/>
      <c r="L4" s="317"/>
      <c r="M4" s="317"/>
      <c r="N4" s="317"/>
      <c r="O4" s="317"/>
      <c r="P4" s="317"/>
      <c r="Q4" s="317"/>
      <c r="R4" s="317"/>
    </row>
    <row r="5" spans="1:28" s="313" customFormat="1">
      <c r="A5" s="318" t="s">
        <v>178</v>
      </c>
      <c r="E5" s="314"/>
    </row>
    <row r="6" spans="1:28" s="313" customFormat="1" ht="13.5" customHeight="1">
      <c r="A6" s="319" t="s">
        <v>183</v>
      </c>
      <c r="B6" s="320" t="s">
        <v>184</v>
      </c>
      <c r="C6" s="321"/>
      <c r="D6" s="321"/>
      <c r="E6" s="322" t="s">
        <v>185</v>
      </c>
      <c r="F6" s="321" t="s">
        <v>138</v>
      </c>
      <c r="G6" s="321"/>
      <c r="H6" s="323"/>
      <c r="I6" s="320" t="s">
        <v>140</v>
      </c>
      <c r="J6" s="321"/>
      <c r="K6" s="323"/>
      <c r="L6" s="320" t="s">
        <v>142</v>
      </c>
      <c r="M6" s="321"/>
      <c r="N6" s="323"/>
      <c r="O6" s="322" t="s">
        <v>186</v>
      </c>
      <c r="P6" s="324" t="s">
        <v>145</v>
      </c>
      <c r="Q6" s="325"/>
      <c r="R6" s="322" t="s">
        <v>187</v>
      </c>
    </row>
    <row r="7" spans="1:28" s="313" customFormat="1" ht="13.8">
      <c r="A7" s="326"/>
      <c r="B7" s="327" t="s">
        <v>188</v>
      </c>
      <c r="C7" s="328" t="s">
        <v>189</v>
      </c>
      <c r="D7" s="329" t="s">
        <v>190</v>
      </c>
      <c r="E7" s="330"/>
      <c r="F7" s="331" t="s">
        <v>191</v>
      </c>
      <c r="G7" s="332" t="s">
        <v>192</v>
      </c>
      <c r="H7" s="332" t="s">
        <v>193</v>
      </c>
      <c r="I7" s="332" t="s">
        <v>191</v>
      </c>
      <c r="J7" s="332" t="s">
        <v>192</v>
      </c>
      <c r="K7" s="332" t="s">
        <v>193</v>
      </c>
      <c r="L7" s="332" t="s">
        <v>191</v>
      </c>
      <c r="M7" s="332" t="s">
        <v>192</v>
      </c>
      <c r="N7" s="332" t="s">
        <v>193</v>
      </c>
      <c r="O7" s="333"/>
      <c r="P7" s="332" t="s">
        <v>191</v>
      </c>
      <c r="Q7" s="332" t="s">
        <v>192</v>
      </c>
      <c r="R7" s="333"/>
    </row>
    <row r="8" spans="1:28" s="313" customFormat="1">
      <c r="A8" s="334" t="s">
        <v>194</v>
      </c>
      <c r="B8" s="334" t="s">
        <v>2</v>
      </c>
      <c r="C8" s="334" t="s">
        <v>195</v>
      </c>
      <c r="D8" s="334" t="s">
        <v>195</v>
      </c>
      <c r="E8" s="335">
        <v>632</v>
      </c>
      <c r="F8" s="336">
        <v>9077.7734899999996</v>
      </c>
      <c r="G8" s="337">
        <v>477.09096</v>
      </c>
      <c r="H8" s="337">
        <v>9554.8644499999991</v>
      </c>
      <c r="I8" s="337">
        <v>21395.025819999999</v>
      </c>
      <c r="J8" s="337">
        <v>3512.8767000000003</v>
      </c>
      <c r="K8" s="337">
        <v>24907.90252</v>
      </c>
      <c r="L8" s="337">
        <v>1539.54999</v>
      </c>
      <c r="M8" s="337">
        <v>140.60549</v>
      </c>
      <c r="N8" s="337">
        <v>1680.1554799999999</v>
      </c>
      <c r="O8" s="337">
        <v>36142.922450000005</v>
      </c>
      <c r="P8" s="337">
        <v>39747.351590000006</v>
      </c>
      <c r="Q8" s="337">
        <v>9.1004799999999992</v>
      </c>
      <c r="R8" s="338">
        <v>39756.452069999999</v>
      </c>
      <c r="S8" s="7"/>
      <c r="T8" s="7"/>
      <c r="U8" s="7"/>
      <c r="V8" s="7"/>
      <c r="W8" s="7"/>
      <c r="X8" s="7"/>
      <c r="Y8" s="7"/>
      <c r="Z8" s="7"/>
      <c r="AA8" s="7"/>
      <c r="AB8" s="7"/>
    </row>
    <row r="9" spans="1:28" s="313" customFormat="1">
      <c r="A9" s="339"/>
      <c r="B9" s="339"/>
      <c r="C9" s="334" t="s">
        <v>196</v>
      </c>
      <c r="D9" s="334" t="s">
        <v>196</v>
      </c>
      <c r="E9" s="335">
        <v>1</v>
      </c>
      <c r="F9" s="336">
        <v>40296.68894</v>
      </c>
      <c r="G9" s="337">
        <v>2817.3146900000002</v>
      </c>
      <c r="H9" s="337">
        <v>43114.003629999999</v>
      </c>
      <c r="I9" s="337">
        <v>86882.804610000007</v>
      </c>
      <c r="J9" s="337">
        <v>12592.617279999999</v>
      </c>
      <c r="K9" s="337">
        <v>99475.421889999998</v>
      </c>
      <c r="L9" s="337">
        <v>2977.6967</v>
      </c>
      <c r="M9" s="337">
        <v>703.46510999999998</v>
      </c>
      <c r="N9" s="337">
        <v>3681.1618100000001</v>
      </c>
      <c r="O9" s="337">
        <v>146270.58733000001</v>
      </c>
      <c r="P9" s="337">
        <v>83734.734629999992</v>
      </c>
      <c r="Q9" s="337">
        <v>551.35055</v>
      </c>
      <c r="R9" s="338">
        <v>84286.085180000009</v>
      </c>
      <c r="S9" s="7"/>
      <c r="T9" s="7"/>
      <c r="U9" s="7"/>
      <c r="V9" s="7"/>
      <c r="W9" s="7"/>
      <c r="X9" s="7"/>
      <c r="Y9" s="7"/>
      <c r="Z9" s="7"/>
      <c r="AA9" s="7"/>
      <c r="AB9" s="7"/>
    </row>
    <row r="10" spans="1:28" s="313" customFormat="1">
      <c r="A10" s="339"/>
      <c r="B10" s="339"/>
      <c r="C10" s="334" t="s">
        <v>197</v>
      </c>
      <c r="D10" s="334" t="s">
        <v>198</v>
      </c>
      <c r="E10" s="335">
        <v>3</v>
      </c>
      <c r="F10" s="336">
        <v>16235.26232</v>
      </c>
      <c r="G10" s="337">
        <v>1279.60959</v>
      </c>
      <c r="H10" s="337">
        <v>17514.871910000002</v>
      </c>
      <c r="I10" s="337">
        <v>30050.52275</v>
      </c>
      <c r="J10" s="337">
        <v>3320.2626</v>
      </c>
      <c r="K10" s="337">
        <v>33370.785349999998</v>
      </c>
      <c r="L10" s="337">
        <v>727.42656000000011</v>
      </c>
      <c r="M10" s="337">
        <v>87.285939999999997</v>
      </c>
      <c r="N10" s="337">
        <v>814.71249999999998</v>
      </c>
      <c r="O10" s="337">
        <v>51700.369760000001</v>
      </c>
      <c r="P10" s="337">
        <v>86882.719169999997</v>
      </c>
      <c r="Q10" s="337">
        <v>269.37200999999999</v>
      </c>
      <c r="R10" s="338">
        <v>87152.091180000003</v>
      </c>
      <c r="S10" s="7"/>
      <c r="T10" s="7"/>
      <c r="U10" s="7"/>
      <c r="V10" s="7"/>
      <c r="W10" s="7"/>
      <c r="X10" s="7"/>
      <c r="Y10" s="7"/>
      <c r="Z10" s="7"/>
      <c r="AA10" s="7"/>
      <c r="AB10" s="7"/>
    </row>
    <row r="11" spans="1:28" s="313" customFormat="1">
      <c r="A11" s="339"/>
      <c r="B11" s="334" t="s">
        <v>3</v>
      </c>
      <c r="C11" s="334" t="s">
        <v>199</v>
      </c>
      <c r="D11" s="334" t="s">
        <v>199</v>
      </c>
      <c r="E11" s="335">
        <v>30</v>
      </c>
      <c r="F11" s="336">
        <v>14998.403550000001</v>
      </c>
      <c r="G11" s="337">
        <v>8443.6312799999996</v>
      </c>
      <c r="H11" s="337">
        <v>23442.034829999997</v>
      </c>
      <c r="I11" s="337">
        <v>63916.087749999999</v>
      </c>
      <c r="J11" s="337">
        <v>10540.788420000001</v>
      </c>
      <c r="K11" s="337">
        <v>74456.876170000003</v>
      </c>
      <c r="L11" s="337">
        <v>4576.8297999999995</v>
      </c>
      <c r="M11" s="337">
        <v>1651.5461299999999</v>
      </c>
      <c r="N11" s="337">
        <v>6228.3759300000002</v>
      </c>
      <c r="O11" s="337">
        <v>104127.28693</v>
      </c>
      <c r="P11" s="337">
        <v>29854.92873</v>
      </c>
      <c r="Q11" s="337">
        <v>2329.3626400000003</v>
      </c>
      <c r="R11" s="338">
        <v>32184.291370000003</v>
      </c>
      <c r="S11" s="7"/>
      <c r="T11" s="7"/>
      <c r="U11" s="7"/>
      <c r="V11" s="7"/>
      <c r="W11" s="7"/>
      <c r="X11" s="7"/>
      <c r="Y11" s="7"/>
      <c r="Z11" s="7"/>
      <c r="AA11" s="7"/>
      <c r="AB11" s="7"/>
    </row>
    <row r="12" spans="1:28" s="313" customFormat="1">
      <c r="A12" s="339"/>
      <c r="B12" s="339"/>
      <c r="C12" s="334" t="s">
        <v>200</v>
      </c>
      <c r="D12" s="334" t="s">
        <v>200</v>
      </c>
      <c r="E12" s="335">
        <v>29</v>
      </c>
      <c r="F12" s="336">
        <v>73181.422810000004</v>
      </c>
      <c r="G12" s="337">
        <v>11748.945029999999</v>
      </c>
      <c r="H12" s="337">
        <v>84930.367840000006</v>
      </c>
      <c r="I12" s="337">
        <v>233564.85118</v>
      </c>
      <c r="J12" s="337">
        <v>39850.300439999999</v>
      </c>
      <c r="K12" s="337">
        <v>273415.15162000002</v>
      </c>
      <c r="L12" s="337">
        <v>21708.717410000001</v>
      </c>
      <c r="M12" s="337">
        <v>5973.7879800000001</v>
      </c>
      <c r="N12" s="337">
        <v>27682.505390000002</v>
      </c>
      <c r="O12" s="337">
        <v>386028.02485000005</v>
      </c>
      <c r="P12" s="337">
        <v>348146.50992000004</v>
      </c>
      <c r="Q12" s="337">
        <v>17007.042370000003</v>
      </c>
      <c r="R12" s="338">
        <v>365153.55229000002</v>
      </c>
      <c r="S12" s="7"/>
      <c r="T12" s="7"/>
      <c r="U12" s="7"/>
      <c r="V12" s="7"/>
      <c r="W12" s="7"/>
      <c r="X12" s="7"/>
      <c r="Y12" s="7"/>
      <c r="Z12" s="7"/>
      <c r="AA12" s="7"/>
      <c r="AB12" s="7"/>
    </row>
    <row r="13" spans="1:28" s="313" customFormat="1">
      <c r="A13" s="339"/>
      <c r="B13" s="339"/>
      <c r="C13" s="339"/>
      <c r="D13" s="339"/>
      <c r="E13" s="340">
        <v>574</v>
      </c>
      <c r="F13" s="341">
        <v>6183.5879999999997</v>
      </c>
      <c r="G13" s="342">
        <v>1719.6772900000001</v>
      </c>
      <c r="H13" s="342">
        <v>7903.2652900000003</v>
      </c>
      <c r="I13" s="342">
        <v>36215.450100000002</v>
      </c>
      <c r="J13" s="342">
        <v>8189.5286100000003</v>
      </c>
      <c r="K13" s="342">
        <v>44404.978710000003</v>
      </c>
      <c r="L13" s="342">
        <v>1258.0382999999999</v>
      </c>
      <c r="M13" s="342">
        <v>580.01904000000002</v>
      </c>
      <c r="N13" s="342">
        <v>1838.0573400000001</v>
      </c>
      <c r="O13" s="342">
        <v>54146.301340000005</v>
      </c>
      <c r="P13" s="342">
        <v>5.2986400000000007</v>
      </c>
      <c r="Q13" s="342">
        <v>0.97177000000000002</v>
      </c>
      <c r="R13" s="343">
        <v>6.27041</v>
      </c>
      <c r="S13" s="7"/>
      <c r="T13" s="7"/>
      <c r="U13" s="7"/>
      <c r="V13" s="7"/>
      <c r="W13" s="7"/>
      <c r="X13" s="7"/>
      <c r="Y13" s="7"/>
      <c r="Z13" s="7"/>
      <c r="AA13" s="7"/>
      <c r="AB13" s="7"/>
    </row>
    <row r="14" spans="1:28" s="313" customFormat="1">
      <c r="A14" s="339"/>
      <c r="B14" s="339"/>
      <c r="C14" s="334" t="s">
        <v>201</v>
      </c>
      <c r="D14" s="334" t="s">
        <v>202</v>
      </c>
      <c r="E14" s="335">
        <v>31</v>
      </c>
      <c r="F14" s="336">
        <v>8135.6459100000002</v>
      </c>
      <c r="G14" s="337">
        <v>785.51509999999996</v>
      </c>
      <c r="H14" s="337">
        <v>8921.1610099999998</v>
      </c>
      <c r="I14" s="337">
        <v>57075.179689999997</v>
      </c>
      <c r="J14" s="337">
        <v>6330.7780899999998</v>
      </c>
      <c r="K14" s="337">
        <v>63405.957780000004</v>
      </c>
      <c r="L14" s="337">
        <v>5517.2165800000002</v>
      </c>
      <c r="M14" s="337">
        <v>407.61232000000001</v>
      </c>
      <c r="N14" s="337">
        <v>5924.8289000000004</v>
      </c>
      <c r="O14" s="337">
        <v>78251.947690000001</v>
      </c>
      <c r="P14" s="337">
        <v>22724.076929999999</v>
      </c>
      <c r="Q14" s="337">
        <v>456.08001000000002</v>
      </c>
      <c r="R14" s="338">
        <v>23180.156940000001</v>
      </c>
      <c r="S14" s="7"/>
      <c r="T14" s="7"/>
      <c r="U14" s="7"/>
      <c r="V14" s="7"/>
      <c r="W14" s="7"/>
      <c r="X14" s="7"/>
      <c r="Y14" s="7"/>
      <c r="Z14" s="7"/>
      <c r="AA14" s="7"/>
      <c r="AB14" s="7"/>
    </row>
    <row r="15" spans="1:28" s="313" customFormat="1">
      <c r="A15" s="339"/>
      <c r="B15" s="339"/>
      <c r="C15" s="334" t="s">
        <v>203</v>
      </c>
      <c r="D15" s="334" t="s">
        <v>204</v>
      </c>
      <c r="E15" s="335">
        <v>33</v>
      </c>
      <c r="F15" s="336">
        <v>95454.108739999996</v>
      </c>
      <c r="G15" s="337">
        <v>87739.922250000003</v>
      </c>
      <c r="H15" s="337">
        <v>183194.03099</v>
      </c>
      <c r="I15" s="337">
        <v>233281.00216</v>
      </c>
      <c r="J15" s="337">
        <v>83106.309730000008</v>
      </c>
      <c r="K15" s="337">
        <v>316387.31189000001</v>
      </c>
      <c r="L15" s="337">
        <v>24067.474340000001</v>
      </c>
      <c r="M15" s="337">
        <v>15760.29559</v>
      </c>
      <c r="N15" s="337">
        <v>39827.769930000002</v>
      </c>
      <c r="O15" s="337">
        <v>539409.11280999996</v>
      </c>
      <c r="P15" s="337">
        <v>458175.93644000002</v>
      </c>
      <c r="Q15" s="337">
        <v>110058.22508</v>
      </c>
      <c r="R15" s="338">
        <v>568234.16151999997</v>
      </c>
      <c r="S15" s="7"/>
      <c r="T15" s="7"/>
      <c r="U15" s="7"/>
      <c r="V15" s="7"/>
      <c r="W15" s="7"/>
      <c r="X15" s="7"/>
      <c r="Y15" s="7"/>
      <c r="Z15" s="7"/>
      <c r="AA15" s="7"/>
      <c r="AB15" s="7"/>
    </row>
    <row r="16" spans="1:28" s="313" customFormat="1">
      <c r="A16" s="339"/>
      <c r="B16" s="339"/>
      <c r="C16" s="339"/>
      <c r="D16" s="339"/>
      <c r="E16" s="340">
        <v>34</v>
      </c>
      <c r="F16" s="341">
        <v>8923.5728900000013</v>
      </c>
      <c r="G16" s="342">
        <v>3327.63645</v>
      </c>
      <c r="H16" s="342">
        <v>12251.209339999999</v>
      </c>
      <c r="I16" s="342">
        <v>36857.806960000002</v>
      </c>
      <c r="J16" s="342">
        <v>11913.643380000001</v>
      </c>
      <c r="K16" s="342">
        <v>48771.450340000003</v>
      </c>
      <c r="L16" s="342">
        <v>4194.7662599999994</v>
      </c>
      <c r="M16" s="342">
        <v>954.10275000000001</v>
      </c>
      <c r="N16" s="342">
        <v>5148.8690099999994</v>
      </c>
      <c r="O16" s="342">
        <v>66171.528689999992</v>
      </c>
      <c r="P16" s="342">
        <v>21.133980000000001</v>
      </c>
      <c r="Q16" s="342">
        <v>6.3783799999999999</v>
      </c>
      <c r="R16" s="343">
        <v>27.512360000000001</v>
      </c>
      <c r="S16" s="7"/>
      <c r="T16" s="7"/>
      <c r="U16" s="7"/>
      <c r="V16" s="7"/>
      <c r="W16" s="7"/>
      <c r="X16" s="7"/>
      <c r="Y16" s="7"/>
      <c r="Z16" s="7"/>
      <c r="AA16" s="7"/>
      <c r="AB16" s="7"/>
    </row>
    <row r="17" spans="1:28" s="313" customFormat="1">
      <c r="A17" s="339"/>
      <c r="B17" s="339"/>
      <c r="C17" s="339"/>
      <c r="D17" s="339"/>
      <c r="E17" s="340">
        <v>460</v>
      </c>
      <c r="F17" s="341">
        <v>15836.527689999999</v>
      </c>
      <c r="G17" s="342">
        <v>5573.5924299999997</v>
      </c>
      <c r="H17" s="342">
        <v>21410.12012</v>
      </c>
      <c r="I17" s="342">
        <v>59712.687039999997</v>
      </c>
      <c r="J17" s="342">
        <v>14620.645500000001</v>
      </c>
      <c r="K17" s="342">
        <v>74333.332540000003</v>
      </c>
      <c r="L17" s="342">
        <v>4709.9219400000002</v>
      </c>
      <c r="M17" s="342">
        <v>2914.5222599999997</v>
      </c>
      <c r="N17" s="342">
        <v>7624.4441999999999</v>
      </c>
      <c r="O17" s="342">
        <v>103367.89685999999</v>
      </c>
      <c r="P17" s="342">
        <v>16.64123</v>
      </c>
      <c r="Q17" s="342">
        <v>8.7282700000000002</v>
      </c>
      <c r="R17" s="343">
        <v>25.369499999999999</v>
      </c>
      <c r="S17" s="7"/>
      <c r="T17" s="7"/>
      <c r="U17" s="7"/>
      <c r="V17" s="7"/>
      <c r="W17" s="7"/>
      <c r="X17" s="7"/>
      <c r="Y17" s="7"/>
      <c r="Z17" s="7"/>
      <c r="AA17" s="7"/>
      <c r="AB17" s="7"/>
    </row>
    <row r="18" spans="1:28" s="313" customFormat="1">
      <c r="A18" s="339"/>
      <c r="B18" s="339"/>
      <c r="C18" s="339"/>
      <c r="D18" s="339"/>
      <c r="E18" s="340">
        <v>550</v>
      </c>
      <c r="F18" s="341">
        <v>7510.11733</v>
      </c>
      <c r="G18" s="342">
        <v>1569.3181100000002</v>
      </c>
      <c r="H18" s="342">
        <v>9079.4354399999993</v>
      </c>
      <c r="I18" s="342">
        <v>20569.419620000001</v>
      </c>
      <c r="J18" s="342">
        <v>7532.4746699999996</v>
      </c>
      <c r="K18" s="342">
        <v>28101.89429</v>
      </c>
      <c r="L18" s="342">
        <v>932.92966000000001</v>
      </c>
      <c r="M18" s="342">
        <v>577.06914000000006</v>
      </c>
      <c r="N18" s="342">
        <v>1509.9988000000001</v>
      </c>
      <c r="O18" s="342">
        <v>38691.328529999999</v>
      </c>
      <c r="P18" s="342">
        <v>5.6139399999999995</v>
      </c>
      <c r="Q18" s="342">
        <v>4.7606599999999997</v>
      </c>
      <c r="R18" s="343">
        <v>10.374600000000001</v>
      </c>
      <c r="S18" s="7"/>
      <c r="T18" s="7"/>
      <c r="U18" s="7"/>
      <c r="V18" s="7"/>
      <c r="W18" s="7"/>
      <c r="X18" s="7"/>
      <c r="Y18" s="7"/>
      <c r="Z18" s="7"/>
      <c r="AA18" s="7"/>
      <c r="AB18" s="7"/>
    </row>
    <row r="19" spans="1:28" s="313" customFormat="1">
      <c r="A19" s="339"/>
      <c r="B19" s="334" t="s">
        <v>205</v>
      </c>
      <c r="C19" s="334" t="s">
        <v>206</v>
      </c>
      <c r="D19" s="334" t="s">
        <v>206</v>
      </c>
      <c r="E19" s="335">
        <v>95</v>
      </c>
      <c r="F19" s="336">
        <v>56009.269939999998</v>
      </c>
      <c r="G19" s="337">
        <v>9173.6821199999995</v>
      </c>
      <c r="H19" s="337">
        <v>65182.952060000003</v>
      </c>
      <c r="I19" s="337">
        <v>130219.25393000001</v>
      </c>
      <c r="J19" s="337">
        <v>40902.019220000002</v>
      </c>
      <c r="K19" s="337">
        <v>171121.27314999999</v>
      </c>
      <c r="L19" s="337">
        <v>5936.3399300000001</v>
      </c>
      <c r="M19" s="337">
        <v>336.19883000000004</v>
      </c>
      <c r="N19" s="337">
        <v>6272.5387599999995</v>
      </c>
      <c r="O19" s="337">
        <v>242576.76397</v>
      </c>
      <c r="P19" s="337">
        <v>104086.78590999999</v>
      </c>
      <c r="Q19" s="337">
        <v>324.36815999999999</v>
      </c>
      <c r="R19" s="338">
        <v>104411.15406999999</v>
      </c>
      <c r="S19" s="7"/>
      <c r="T19" s="7"/>
      <c r="U19" s="7"/>
      <c r="V19" s="7"/>
      <c r="W19" s="7"/>
      <c r="X19" s="7"/>
      <c r="Y19" s="7"/>
      <c r="Z19" s="7"/>
      <c r="AA19" s="7"/>
      <c r="AB19" s="7"/>
    </row>
    <row r="20" spans="1:28" s="313" customFormat="1">
      <c r="A20" s="339"/>
      <c r="B20" s="339"/>
      <c r="C20" s="334" t="s">
        <v>207</v>
      </c>
      <c r="D20" s="334" t="s">
        <v>207</v>
      </c>
      <c r="E20" s="335">
        <v>96</v>
      </c>
      <c r="F20" s="336">
        <v>33325.911390000001</v>
      </c>
      <c r="G20" s="337">
        <v>1505.2758700000002</v>
      </c>
      <c r="H20" s="337">
        <v>34831.187259999999</v>
      </c>
      <c r="I20" s="337">
        <v>96510.374299999996</v>
      </c>
      <c r="J20" s="337">
        <v>11810.937019999999</v>
      </c>
      <c r="K20" s="337">
        <v>108321.31131999999</v>
      </c>
      <c r="L20" s="337">
        <v>8348.1251200000006</v>
      </c>
      <c r="M20" s="337">
        <v>2147.93642</v>
      </c>
      <c r="N20" s="337">
        <v>10496.061539999999</v>
      </c>
      <c r="O20" s="337">
        <v>153648.56012000001</v>
      </c>
      <c r="P20" s="337">
        <v>96889.815450000009</v>
      </c>
      <c r="Q20" s="337">
        <v>707.64890000000003</v>
      </c>
      <c r="R20" s="338">
        <v>97597.464349999995</v>
      </c>
      <c r="S20" s="7"/>
      <c r="T20" s="7"/>
      <c r="U20" s="7"/>
      <c r="V20" s="7"/>
      <c r="W20" s="7"/>
      <c r="X20" s="7"/>
      <c r="Y20" s="7"/>
      <c r="Z20" s="7"/>
      <c r="AA20" s="7"/>
      <c r="AB20" s="7"/>
    </row>
    <row r="21" spans="1:28" s="313" customFormat="1">
      <c r="A21" s="339"/>
      <c r="B21" s="334" t="s">
        <v>5</v>
      </c>
      <c r="C21" s="334" t="s">
        <v>5</v>
      </c>
      <c r="D21" s="334" t="s">
        <v>5</v>
      </c>
      <c r="E21" s="335">
        <v>109</v>
      </c>
      <c r="F21" s="336">
        <v>21093.261289999999</v>
      </c>
      <c r="G21" s="337">
        <v>9021.7904099999996</v>
      </c>
      <c r="H21" s="337">
        <v>30115.0517</v>
      </c>
      <c r="I21" s="337">
        <v>130700.14586</v>
      </c>
      <c r="J21" s="337">
        <v>30825.92555</v>
      </c>
      <c r="K21" s="337">
        <v>161526.07141</v>
      </c>
      <c r="L21" s="337">
        <v>1777.0447900000001</v>
      </c>
      <c r="M21" s="337">
        <v>3449.65373</v>
      </c>
      <c r="N21" s="337">
        <v>5226.6985199999999</v>
      </c>
      <c r="O21" s="337">
        <v>196867.82162999999</v>
      </c>
      <c r="P21" s="337">
        <v>19.834319999999998</v>
      </c>
      <c r="Q21" s="337">
        <v>5.0766400000000003</v>
      </c>
      <c r="R21" s="338">
        <v>24.910959999999999</v>
      </c>
      <c r="S21" s="7"/>
      <c r="T21" s="7"/>
      <c r="U21" s="7"/>
      <c r="V21" s="7"/>
      <c r="W21" s="7"/>
      <c r="X21" s="7"/>
      <c r="Y21" s="7"/>
      <c r="Z21" s="7"/>
      <c r="AA21" s="7"/>
      <c r="AB21" s="7"/>
    </row>
    <row r="22" spans="1:28" s="313" customFormat="1">
      <c r="A22" s="339"/>
      <c r="B22" s="339"/>
      <c r="C22" s="339"/>
      <c r="D22" s="339"/>
      <c r="E22" s="340">
        <v>106</v>
      </c>
      <c r="F22" s="341">
        <v>464195.13182999997</v>
      </c>
      <c r="G22" s="342">
        <v>281273.16087000002</v>
      </c>
      <c r="H22" s="342">
        <v>745468.29269999999</v>
      </c>
      <c r="I22" s="342">
        <v>1116745.5575000001</v>
      </c>
      <c r="J22" s="342">
        <v>614278.1637899999</v>
      </c>
      <c r="K22" s="342">
        <v>1731023.72129</v>
      </c>
      <c r="L22" s="342">
        <v>137127.29887</v>
      </c>
      <c r="M22" s="342">
        <v>81626.236390000005</v>
      </c>
      <c r="N22" s="342">
        <v>218753.53526</v>
      </c>
      <c r="O22" s="342">
        <v>2695245.5492500002</v>
      </c>
      <c r="P22" s="342">
        <v>2204356.8444400001</v>
      </c>
      <c r="Q22" s="342">
        <v>401519.56406999996</v>
      </c>
      <c r="R22" s="343">
        <v>2605876.4085100004</v>
      </c>
      <c r="S22" s="7"/>
      <c r="T22" s="7"/>
      <c r="U22" s="7"/>
      <c r="V22" s="7"/>
      <c r="W22" s="7"/>
      <c r="X22" s="7"/>
      <c r="Y22" s="7"/>
      <c r="Z22" s="7"/>
      <c r="AA22" s="7"/>
      <c r="AB22" s="7"/>
    </row>
    <row r="23" spans="1:28" s="313" customFormat="1">
      <c r="A23" s="339"/>
      <c r="B23" s="339"/>
      <c r="C23" s="339"/>
      <c r="D23" s="339"/>
      <c r="E23" s="340">
        <v>107</v>
      </c>
      <c r="F23" s="341">
        <v>61197.39086</v>
      </c>
      <c r="G23" s="342">
        <v>40305.575049999999</v>
      </c>
      <c r="H23" s="342">
        <v>101502.96591</v>
      </c>
      <c r="I23" s="342">
        <v>101126.49583</v>
      </c>
      <c r="J23" s="342">
        <v>61261.825629999999</v>
      </c>
      <c r="K23" s="342">
        <v>162388.32146000001</v>
      </c>
      <c r="L23" s="342">
        <v>6370.2090099999996</v>
      </c>
      <c r="M23" s="342">
        <v>6007.0880499999994</v>
      </c>
      <c r="N23" s="342">
        <v>12377.297060000001</v>
      </c>
      <c r="O23" s="342">
        <v>276268.58442999999</v>
      </c>
      <c r="P23" s="342">
        <v>123.66222999999999</v>
      </c>
      <c r="Q23" s="342">
        <v>12.41187</v>
      </c>
      <c r="R23" s="343">
        <v>136.07410000000002</v>
      </c>
      <c r="S23" s="7"/>
      <c r="T23" s="7"/>
      <c r="U23" s="7"/>
      <c r="V23" s="7"/>
      <c r="W23" s="7"/>
      <c r="X23" s="7"/>
      <c r="Y23" s="7"/>
      <c r="Z23" s="7"/>
      <c r="AA23" s="7"/>
      <c r="AB23" s="7"/>
    </row>
    <row r="24" spans="1:28" s="313" customFormat="1">
      <c r="A24" s="339"/>
      <c r="B24" s="339"/>
      <c r="C24" s="339"/>
      <c r="D24" s="339"/>
      <c r="E24" s="340">
        <v>639</v>
      </c>
      <c r="F24" s="341">
        <v>18190.04509</v>
      </c>
      <c r="G24" s="342">
        <v>13152.65</v>
      </c>
      <c r="H24" s="342">
        <v>31342.695090000001</v>
      </c>
      <c r="I24" s="342">
        <v>58518.979329999995</v>
      </c>
      <c r="J24" s="342">
        <v>25354.744320000002</v>
      </c>
      <c r="K24" s="342">
        <v>83873.72365</v>
      </c>
      <c r="L24" s="342">
        <v>4645.2748300000003</v>
      </c>
      <c r="M24" s="342">
        <v>3140.7392599999998</v>
      </c>
      <c r="N24" s="342">
        <v>7786.0140899999997</v>
      </c>
      <c r="O24" s="342">
        <v>123002.43283000001</v>
      </c>
      <c r="P24" s="342">
        <v>34.280250000000002</v>
      </c>
      <c r="Q24" s="342">
        <v>3.2034499999999997</v>
      </c>
      <c r="R24" s="343">
        <v>37.483699999999999</v>
      </c>
      <c r="S24" s="7"/>
      <c r="T24" s="7"/>
      <c r="U24" s="7"/>
      <c r="V24" s="7"/>
      <c r="W24" s="7"/>
      <c r="X24" s="7"/>
      <c r="Y24" s="7"/>
      <c r="Z24" s="7"/>
      <c r="AA24" s="7"/>
      <c r="AB24" s="7"/>
    </row>
    <row r="25" spans="1:28" s="313" customFormat="1">
      <c r="A25" s="339"/>
      <c r="B25" s="339"/>
      <c r="C25" s="339"/>
      <c r="D25" s="339"/>
      <c r="E25" s="340">
        <v>687</v>
      </c>
      <c r="F25" s="341">
        <v>135.15664000000001</v>
      </c>
      <c r="G25" s="342">
        <v>16346.152699999999</v>
      </c>
      <c r="H25" s="342">
        <v>16481.30934</v>
      </c>
      <c r="I25" s="342">
        <v>1916.63768</v>
      </c>
      <c r="J25" s="342">
        <v>4426.4046699999999</v>
      </c>
      <c r="K25" s="342">
        <v>6343.0423499999997</v>
      </c>
      <c r="L25" s="342">
        <v>4574.8353799999995</v>
      </c>
      <c r="M25" s="342">
        <v>2397.96839</v>
      </c>
      <c r="N25" s="342">
        <v>6972.8037699999995</v>
      </c>
      <c r="O25" s="342">
        <v>29797.155460000002</v>
      </c>
      <c r="P25" s="342">
        <v>0</v>
      </c>
      <c r="Q25" s="342">
        <v>0</v>
      </c>
      <c r="R25" s="343">
        <v>0</v>
      </c>
      <c r="S25" s="7"/>
      <c r="T25" s="7"/>
      <c r="U25" s="7"/>
      <c r="V25" s="7"/>
      <c r="W25" s="7"/>
      <c r="X25" s="7"/>
      <c r="Y25" s="7"/>
      <c r="Z25" s="7"/>
      <c r="AA25" s="7"/>
      <c r="AB25" s="7"/>
    </row>
    <row r="26" spans="1:28" s="313" customFormat="1">
      <c r="A26" s="339"/>
      <c r="B26" s="339"/>
      <c r="C26" s="339"/>
      <c r="D26" s="334" t="s">
        <v>208</v>
      </c>
      <c r="E26" s="335">
        <v>110</v>
      </c>
      <c r="F26" s="336">
        <v>61356.043409999998</v>
      </c>
      <c r="G26" s="337">
        <v>59044.699369999995</v>
      </c>
      <c r="H26" s="337">
        <v>120400.74278</v>
      </c>
      <c r="I26" s="337">
        <v>239484.97081</v>
      </c>
      <c r="J26" s="337">
        <v>172837.90377</v>
      </c>
      <c r="K26" s="337">
        <v>412322.87458</v>
      </c>
      <c r="L26" s="337">
        <v>15999.219539999998</v>
      </c>
      <c r="M26" s="337">
        <v>13064.21682</v>
      </c>
      <c r="N26" s="337">
        <v>29063.43636</v>
      </c>
      <c r="O26" s="337">
        <v>561787.05372000008</v>
      </c>
      <c r="P26" s="337">
        <v>100.21757000000001</v>
      </c>
      <c r="Q26" s="337">
        <v>19.172069999999998</v>
      </c>
      <c r="R26" s="338">
        <v>119.38964</v>
      </c>
      <c r="S26" s="7"/>
      <c r="T26" s="7"/>
      <c r="U26" s="7"/>
      <c r="V26" s="7"/>
      <c r="W26" s="7"/>
      <c r="X26" s="7"/>
      <c r="Y26" s="7"/>
      <c r="Z26" s="7"/>
      <c r="AA26" s="7"/>
      <c r="AB26" s="7"/>
    </row>
    <row r="27" spans="1:28" s="313" customFormat="1">
      <c r="A27" s="339"/>
      <c r="B27" s="339"/>
      <c r="C27" s="339"/>
      <c r="D27" s="334" t="s">
        <v>209</v>
      </c>
      <c r="E27" s="335">
        <v>597</v>
      </c>
      <c r="F27" s="336">
        <v>21284.968710000001</v>
      </c>
      <c r="G27" s="337">
        <v>10517.63673</v>
      </c>
      <c r="H27" s="337">
        <v>31802.605440000003</v>
      </c>
      <c r="I27" s="337">
        <v>76949.295140000002</v>
      </c>
      <c r="J27" s="337">
        <v>39031.250409999993</v>
      </c>
      <c r="K27" s="337">
        <v>115980.54555</v>
      </c>
      <c r="L27" s="337">
        <v>6526.8670099999999</v>
      </c>
      <c r="M27" s="337">
        <v>2387.1035299999999</v>
      </c>
      <c r="N27" s="337">
        <v>8913.9705399999984</v>
      </c>
      <c r="O27" s="337">
        <v>156697.12153</v>
      </c>
      <c r="P27" s="337">
        <v>16.312649999999998</v>
      </c>
      <c r="Q27" s="337">
        <v>36.877089999999995</v>
      </c>
      <c r="R27" s="338">
        <v>53.18974</v>
      </c>
      <c r="S27" s="7"/>
      <c r="T27" s="7"/>
      <c r="U27" s="7"/>
      <c r="V27" s="7"/>
      <c r="W27" s="7"/>
      <c r="X27" s="7"/>
      <c r="Y27" s="7"/>
      <c r="Z27" s="7"/>
      <c r="AA27" s="7"/>
      <c r="AB27" s="7"/>
    </row>
    <row r="28" spans="1:28" s="313" customFormat="1">
      <c r="A28" s="339"/>
      <c r="B28" s="339"/>
      <c r="C28" s="339"/>
      <c r="D28" s="334" t="s">
        <v>210</v>
      </c>
      <c r="E28" s="335">
        <v>455</v>
      </c>
      <c r="F28" s="336">
        <v>19097.697239999998</v>
      </c>
      <c r="G28" s="337">
        <v>7152.6965799999998</v>
      </c>
      <c r="H28" s="337">
        <v>26250.393820000001</v>
      </c>
      <c r="I28" s="337">
        <v>97089.960950000008</v>
      </c>
      <c r="J28" s="337">
        <v>33725.509700000002</v>
      </c>
      <c r="K28" s="337">
        <v>130815.47065</v>
      </c>
      <c r="L28" s="337">
        <v>6559.1258200000002</v>
      </c>
      <c r="M28" s="337">
        <v>4246.2063200000002</v>
      </c>
      <c r="N28" s="337">
        <v>10805.33214</v>
      </c>
      <c r="O28" s="337">
        <v>167871.19661000001</v>
      </c>
      <c r="P28" s="337">
        <v>14.60097</v>
      </c>
      <c r="Q28" s="337">
        <v>7.7325799999999996</v>
      </c>
      <c r="R28" s="338">
        <v>22.333549999999999</v>
      </c>
      <c r="S28" s="7"/>
      <c r="T28" s="7"/>
      <c r="U28" s="7"/>
      <c r="V28" s="7"/>
      <c r="W28" s="7"/>
      <c r="X28" s="7"/>
      <c r="Y28" s="7"/>
      <c r="Z28" s="7"/>
      <c r="AA28" s="7"/>
      <c r="AB28" s="7"/>
    </row>
    <row r="29" spans="1:28" s="313" customFormat="1">
      <c r="A29" s="339"/>
      <c r="B29" s="339"/>
      <c r="C29" s="339"/>
      <c r="D29" s="334" t="s">
        <v>60</v>
      </c>
      <c r="E29" s="335">
        <v>113</v>
      </c>
      <c r="F29" s="336">
        <v>36155.685460000001</v>
      </c>
      <c r="G29" s="337">
        <v>29044.659250000001</v>
      </c>
      <c r="H29" s="337">
        <v>65200.344709999998</v>
      </c>
      <c r="I29" s="337">
        <v>122128.57537000001</v>
      </c>
      <c r="J29" s="337">
        <v>35805.122619999995</v>
      </c>
      <c r="K29" s="337">
        <v>157933.69799000002</v>
      </c>
      <c r="L29" s="337">
        <v>2902.1357000000003</v>
      </c>
      <c r="M29" s="337">
        <v>1641.2753400000001</v>
      </c>
      <c r="N29" s="337">
        <v>4543.41104</v>
      </c>
      <c r="O29" s="337">
        <v>227677.45374</v>
      </c>
      <c r="P29" s="337">
        <v>31.478090000000002</v>
      </c>
      <c r="Q29" s="337">
        <v>23.97364</v>
      </c>
      <c r="R29" s="338">
        <v>55.451730000000005</v>
      </c>
      <c r="S29" s="7"/>
      <c r="T29" s="7"/>
      <c r="U29" s="7"/>
      <c r="V29" s="7"/>
      <c r="W29" s="7"/>
      <c r="X29" s="7"/>
      <c r="Y29" s="7"/>
      <c r="Z29" s="7"/>
      <c r="AA29" s="7"/>
      <c r="AB29" s="7"/>
    </row>
    <row r="30" spans="1:28" s="313" customFormat="1">
      <c r="A30" s="339"/>
      <c r="B30" s="339"/>
      <c r="C30" s="339"/>
      <c r="D30" s="334" t="s">
        <v>211</v>
      </c>
      <c r="E30" s="335">
        <v>528</v>
      </c>
      <c r="F30" s="336">
        <v>17387.8717</v>
      </c>
      <c r="G30" s="337">
        <v>9738.0487300000004</v>
      </c>
      <c r="H30" s="337">
        <v>27125.920429999998</v>
      </c>
      <c r="I30" s="337">
        <v>103555.2962</v>
      </c>
      <c r="J30" s="337">
        <v>53674.589070000002</v>
      </c>
      <c r="K30" s="337">
        <v>157229.88527</v>
      </c>
      <c r="L30" s="337">
        <v>11186.98993</v>
      </c>
      <c r="M30" s="337">
        <v>8831.1354499999998</v>
      </c>
      <c r="N30" s="337">
        <v>20018.125379999998</v>
      </c>
      <c r="O30" s="337">
        <v>204373.93108000001</v>
      </c>
      <c r="P30" s="337">
        <v>30.520049999999998</v>
      </c>
      <c r="Q30" s="337">
        <v>6.0576800000000004</v>
      </c>
      <c r="R30" s="338">
        <v>36.577730000000003</v>
      </c>
      <c r="S30" s="7"/>
      <c r="T30" s="7"/>
      <c r="U30" s="7"/>
      <c r="V30" s="7"/>
      <c r="W30" s="7"/>
      <c r="X30" s="7"/>
      <c r="Y30" s="7"/>
      <c r="Z30" s="7"/>
      <c r="AA30" s="7"/>
      <c r="AB30" s="7"/>
    </row>
    <row r="31" spans="1:28" s="313" customFormat="1">
      <c r="A31" s="339"/>
      <c r="B31" s="339"/>
      <c r="C31" s="339"/>
      <c r="D31" s="334" t="s">
        <v>212</v>
      </c>
      <c r="E31" s="335">
        <v>649</v>
      </c>
      <c r="F31" s="336">
        <v>6498.9706200000001</v>
      </c>
      <c r="G31" s="337">
        <v>1607.85383</v>
      </c>
      <c r="H31" s="337">
        <v>8106.8244500000001</v>
      </c>
      <c r="I31" s="337">
        <v>34897.467200000006</v>
      </c>
      <c r="J31" s="337">
        <v>13580.46492</v>
      </c>
      <c r="K31" s="337">
        <v>48477.932119999998</v>
      </c>
      <c r="L31" s="337">
        <v>3340.5969599999999</v>
      </c>
      <c r="M31" s="337">
        <v>2890.5773899999999</v>
      </c>
      <c r="N31" s="337">
        <v>6231.1743499999993</v>
      </c>
      <c r="O31" s="337">
        <v>62815.930919999999</v>
      </c>
      <c r="P31" s="337">
        <v>9.5475700000000003</v>
      </c>
      <c r="Q31" s="337">
        <v>1.1459600000000001</v>
      </c>
      <c r="R31" s="338">
        <v>10.693530000000001</v>
      </c>
      <c r="S31" s="7"/>
      <c r="T31" s="7"/>
      <c r="U31" s="7"/>
      <c r="V31" s="7"/>
      <c r="W31" s="7"/>
      <c r="X31" s="7"/>
      <c r="Y31" s="7"/>
      <c r="Z31" s="7"/>
      <c r="AA31" s="7"/>
      <c r="AB31" s="7"/>
    </row>
    <row r="32" spans="1:28" s="313" customFormat="1">
      <c r="A32" s="339"/>
      <c r="B32" s="339"/>
      <c r="C32" s="339"/>
      <c r="D32" s="334" t="s">
        <v>213</v>
      </c>
      <c r="E32" s="335">
        <v>393</v>
      </c>
      <c r="F32" s="336">
        <v>22671.82431</v>
      </c>
      <c r="G32" s="337">
        <v>20156.652129999999</v>
      </c>
      <c r="H32" s="337">
        <v>42828.476439999999</v>
      </c>
      <c r="I32" s="337">
        <v>87638.820090000008</v>
      </c>
      <c r="J32" s="337">
        <v>79465.825060000003</v>
      </c>
      <c r="K32" s="337">
        <v>167104.64515</v>
      </c>
      <c r="L32" s="337">
        <v>6486.7985799999997</v>
      </c>
      <c r="M32" s="337">
        <v>8048.0878200000006</v>
      </c>
      <c r="N32" s="337">
        <v>14534.886400000001</v>
      </c>
      <c r="O32" s="337">
        <v>224468.00799000001</v>
      </c>
      <c r="P32" s="337">
        <v>12.874450000000001</v>
      </c>
      <c r="Q32" s="337">
        <v>8.2763099999999987</v>
      </c>
      <c r="R32" s="338">
        <v>21.150759999999998</v>
      </c>
      <c r="S32" s="7"/>
      <c r="T32" s="7"/>
      <c r="U32" s="7"/>
      <c r="V32" s="7"/>
      <c r="W32" s="7"/>
      <c r="X32" s="7"/>
      <c r="Y32" s="7"/>
      <c r="Z32" s="7"/>
      <c r="AA32" s="7"/>
      <c r="AB32" s="7"/>
    </row>
    <row r="33" spans="1:28" s="313" customFormat="1">
      <c r="A33" s="339"/>
      <c r="B33" s="339"/>
      <c r="C33" s="339"/>
      <c r="D33" s="334" t="s">
        <v>214</v>
      </c>
      <c r="E33" s="335">
        <v>678</v>
      </c>
      <c r="F33" s="336">
        <v>14757.452720000001</v>
      </c>
      <c r="G33" s="337">
        <v>5559.7635700000001</v>
      </c>
      <c r="H33" s="337">
        <v>20317.21629</v>
      </c>
      <c r="I33" s="337">
        <v>41623.202189999996</v>
      </c>
      <c r="J33" s="337">
        <v>12552.705460000001</v>
      </c>
      <c r="K33" s="337">
        <v>54175.907650000001</v>
      </c>
      <c r="L33" s="337">
        <v>1656.37535</v>
      </c>
      <c r="M33" s="337">
        <v>342.54277000000002</v>
      </c>
      <c r="N33" s="337">
        <v>1998.91812</v>
      </c>
      <c r="O33" s="337">
        <v>76492.042060000007</v>
      </c>
      <c r="P33" s="337">
        <v>24.787419999999997</v>
      </c>
      <c r="Q33" s="337">
        <v>12.528</v>
      </c>
      <c r="R33" s="338">
        <v>37.315419999999996</v>
      </c>
      <c r="S33" s="7"/>
      <c r="T33" s="7"/>
      <c r="U33" s="7"/>
      <c r="V33" s="7"/>
      <c r="W33" s="7"/>
      <c r="X33" s="7"/>
      <c r="Y33" s="7"/>
      <c r="Z33" s="7"/>
      <c r="AA33" s="7"/>
      <c r="AB33" s="7"/>
    </row>
    <row r="34" spans="1:28" s="313" customFormat="1">
      <c r="A34" s="339"/>
      <c r="B34" s="339"/>
      <c r="C34" s="334" t="s">
        <v>215</v>
      </c>
      <c r="D34" s="334" t="s">
        <v>215</v>
      </c>
      <c r="E34" s="335">
        <v>115</v>
      </c>
      <c r="F34" s="336">
        <v>10460.5942</v>
      </c>
      <c r="G34" s="337">
        <v>5406.8656500000006</v>
      </c>
      <c r="H34" s="337">
        <v>15867.459849999999</v>
      </c>
      <c r="I34" s="337">
        <v>48333.096890000001</v>
      </c>
      <c r="J34" s="337">
        <v>20797.63681</v>
      </c>
      <c r="K34" s="337">
        <v>69130.733699999997</v>
      </c>
      <c r="L34" s="337">
        <v>1660.4751000000001</v>
      </c>
      <c r="M34" s="337">
        <v>758.61438999999996</v>
      </c>
      <c r="N34" s="337">
        <v>2419.0894900000003</v>
      </c>
      <c r="O34" s="337">
        <v>87417.283040000009</v>
      </c>
      <c r="P34" s="337">
        <v>32086.786760000003</v>
      </c>
      <c r="Q34" s="337">
        <v>1391.15885</v>
      </c>
      <c r="R34" s="338">
        <v>33477.945610000002</v>
      </c>
      <c r="S34" s="7"/>
      <c r="T34" s="7"/>
      <c r="U34" s="7"/>
      <c r="V34" s="7"/>
      <c r="W34" s="7"/>
      <c r="X34" s="7"/>
      <c r="Y34" s="7"/>
      <c r="Z34" s="7"/>
      <c r="AA34" s="7"/>
      <c r="AB34" s="7"/>
    </row>
    <row r="35" spans="1:28" s="313" customFormat="1">
      <c r="A35" s="339"/>
      <c r="B35" s="339"/>
      <c r="C35" s="334" t="s">
        <v>216</v>
      </c>
      <c r="D35" s="334" t="s">
        <v>217</v>
      </c>
      <c r="E35" s="335">
        <v>464</v>
      </c>
      <c r="F35" s="336">
        <v>15944.581990000001</v>
      </c>
      <c r="G35" s="337">
        <v>2693.9877499999998</v>
      </c>
      <c r="H35" s="337">
        <v>18638.569739999999</v>
      </c>
      <c r="I35" s="337">
        <v>57155.10082</v>
      </c>
      <c r="J35" s="337">
        <v>13629.460710000001</v>
      </c>
      <c r="K35" s="337">
        <v>70784.561530000006</v>
      </c>
      <c r="L35" s="337">
        <v>3060.7069300000003</v>
      </c>
      <c r="M35" s="337">
        <v>1241.3359399999999</v>
      </c>
      <c r="N35" s="337">
        <v>4302.0428700000002</v>
      </c>
      <c r="O35" s="337">
        <v>93725.174140000003</v>
      </c>
      <c r="P35" s="337">
        <v>38164.037210000002</v>
      </c>
      <c r="Q35" s="337">
        <v>149.22560000000001</v>
      </c>
      <c r="R35" s="338">
        <v>38313.26281</v>
      </c>
      <c r="S35" s="7"/>
      <c r="T35" s="7"/>
      <c r="U35" s="7"/>
      <c r="V35" s="7"/>
      <c r="W35" s="7"/>
      <c r="X35" s="7"/>
      <c r="Y35" s="7"/>
      <c r="Z35" s="7"/>
      <c r="AA35" s="7"/>
      <c r="AB35" s="7"/>
    </row>
    <row r="36" spans="1:28" s="313" customFormat="1">
      <c r="A36" s="339"/>
      <c r="B36" s="339"/>
      <c r="C36" s="334" t="s">
        <v>218</v>
      </c>
      <c r="D36" s="334" t="s">
        <v>219</v>
      </c>
      <c r="E36" s="335">
        <v>119</v>
      </c>
      <c r="F36" s="336">
        <v>18610.002649999999</v>
      </c>
      <c r="G36" s="337">
        <v>8757.5461199999991</v>
      </c>
      <c r="H36" s="337">
        <v>27367.548770000001</v>
      </c>
      <c r="I36" s="337">
        <v>58254.94614</v>
      </c>
      <c r="J36" s="337">
        <v>24726.233239999998</v>
      </c>
      <c r="K36" s="337">
        <v>82981.179380000001</v>
      </c>
      <c r="L36" s="337">
        <v>3530.6396</v>
      </c>
      <c r="M36" s="337">
        <v>1373.3888700000002</v>
      </c>
      <c r="N36" s="337">
        <v>4904.0284699999993</v>
      </c>
      <c r="O36" s="337">
        <v>115252.75662</v>
      </c>
      <c r="P36" s="337">
        <v>33112.902900000001</v>
      </c>
      <c r="Q36" s="337">
        <v>657.41499999999996</v>
      </c>
      <c r="R36" s="338">
        <v>33770.317900000002</v>
      </c>
      <c r="S36" s="7"/>
      <c r="T36" s="7"/>
      <c r="U36" s="7"/>
      <c r="V36" s="7"/>
      <c r="W36" s="7"/>
      <c r="X36" s="7"/>
      <c r="Y36" s="7"/>
      <c r="Z36" s="7"/>
      <c r="AA36" s="7"/>
      <c r="AB36" s="7"/>
    </row>
    <row r="37" spans="1:28" s="313" customFormat="1">
      <c r="A37" s="339"/>
      <c r="B37" s="334" t="s">
        <v>6</v>
      </c>
      <c r="C37" s="334" t="s">
        <v>220</v>
      </c>
      <c r="D37" s="334" t="s">
        <v>6</v>
      </c>
      <c r="E37" s="335">
        <v>59</v>
      </c>
      <c r="F37" s="336">
        <v>93383.625140000004</v>
      </c>
      <c r="G37" s="337">
        <v>19688.546969999999</v>
      </c>
      <c r="H37" s="337">
        <v>113072.17211</v>
      </c>
      <c r="I37" s="337">
        <v>188682.76519999999</v>
      </c>
      <c r="J37" s="337">
        <v>28121.717049999999</v>
      </c>
      <c r="K37" s="337">
        <v>216804.48225</v>
      </c>
      <c r="L37" s="337">
        <v>9378.7833300000002</v>
      </c>
      <c r="M37" s="337">
        <v>3750.2026000000001</v>
      </c>
      <c r="N37" s="337">
        <v>13128.985929999999</v>
      </c>
      <c r="O37" s="337">
        <v>343005.64029000001</v>
      </c>
      <c r="P37" s="337">
        <v>323095.92538999999</v>
      </c>
      <c r="Q37" s="337">
        <v>6432.2715399999997</v>
      </c>
      <c r="R37" s="338">
        <v>329528.19693000003</v>
      </c>
      <c r="S37" s="7"/>
      <c r="T37" s="7"/>
      <c r="U37" s="7"/>
      <c r="V37" s="7"/>
      <c r="W37" s="7"/>
      <c r="X37" s="7"/>
      <c r="Y37" s="7"/>
      <c r="Z37" s="7"/>
      <c r="AA37" s="7"/>
      <c r="AB37" s="7"/>
    </row>
    <row r="38" spans="1:28" s="313" customFormat="1">
      <c r="A38" s="339"/>
      <c r="B38" s="339"/>
      <c r="C38" s="339"/>
      <c r="D38" s="339"/>
      <c r="E38" s="340">
        <v>691</v>
      </c>
      <c r="F38" s="341">
        <v>4305.5994299999993</v>
      </c>
      <c r="G38" s="342">
        <v>177.81755999999999</v>
      </c>
      <c r="H38" s="342">
        <v>4483.4169900000006</v>
      </c>
      <c r="I38" s="342">
        <v>23898.802929999998</v>
      </c>
      <c r="J38" s="342">
        <v>1361.357</v>
      </c>
      <c r="K38" s="342">
        <v>25260.159929999998</v>
      </c>
      <c r="L38" s="342">
        <v>117.52806</v>
      </c>
      <c r="M38" s="342">
        <v>8.1977700000000002</v>
      </c>
      <c r="N38" s="342">
        <v>125.72583</v>
      </c>
      <c r="O38" s="342">
        <v>29869.302749999999</v>
      </c>
      <c r="P38" s="342">
        <v>4.6136599999999994</v>
      </c>
      <c r="Q38" s="342">
        <v>0.40248</v>
      </c>
      <c r="R38" s="343">
        <v>5.01614</v>
      </c>
      <c r="S38" s="7"/>
      <c r="T38" s="7"/>
      <c r="U38" s="7"/>
      <c r="V38" s="7"/>
      <c r="W38" s="7"/>
      <c r="X38" s="7"/>
      <c r="Y38" s="7"/>
      <c r="Z38" s="7"/>
      <c r="AA38" s="7"/>
      <c r="AB38" s="7"/>
    </row>
    <row r="39" spans="1:28" s="313" customFormat="1">
      <c r="A39" s="339"/>
      <c r="B39" s="334" t="s">
        <v>7</v>
      </c>
      <c r="C39" s="334" t="s">
        <v>7</v>
      </c>
      <c r="D39" s="334" t="s">
        <v>7</v>
      </c>
      <c r="E39" s="335">
        <v>4</v>
      </c>
      <c r="F39" s="336">
        <v>105381.19858</v>
      </c>
      <c r="G39" s="337">
        <v>52529.303100000005</v>
      </c>
      <c r="H39" s="337">
        <v>157910.50168000002</v>
      </c>
      <c r="I39" s="337">
        <v>286694.02916999999</v>
      </c>
      <c r="J39" s="337">
        <v>67840.935750000004</v>
      </c>
      <c r="K39" s="337">
        <v>354534.96492</v>
      </c>
      <c r="L39" s="337">
        <v>20917.717780000003</v>
      </c>
      <c r="M39" s="337">
        <v>9770.0993100000014</v>
      </c>
      <c r="N39" s="337">
        <v>30687.81709</v>
      </c>
      <c r="O39" s="337">
        <v>543133.28369000007</v>
      </c>
      <c r="P39" s="337">
        <v>380723.93742000003</v>
      </c>
      <c r="Q39" s="337">
        <v>33740.008470000001</v>
      </c>
      <c r="R39" s="338">
        <v>414463.94588999997</v>
      </c>
      <c r="S39" s="7"/>
      <c r="T39" s="7"/>
      <c r="U39" s="7"/>
      <c r="V39" s="7"/>
      <c r="W39" s="7"/>
      <c r="X39" s="7"/>
      <c r="Y39" s="7"/>
      <c r="Z39" s="7"/>
      <c r="AA39" s="7"/>
      <c r="AB39" s="7"/>
    </row>
    <row r="40" spans="1:28" s="313" customFormat="1">
      <c r="A40" s="339"/>
      <c r="B40" s="339"/>
      <c r="C40" s="339"/>
      <c r="D40" s="339"/>
      <c r="E40" s="340">
        <v>488</v>
      </c>
      <c r="F40" s="341">
        <v>8915.6463299999996</v>
      </c>
      <c r="G40" s="342">
        <v>2182.6371899999999</v>
      </c>
      <c r="H40" s="342">
        <v>11098.283519999999</v>
      </c>
      <c r="I40" s="342">
        <v>39478.540439999997</v>
      </c>
      <c r="J40" s="342">
        <v>6946.7087799999999</v>
      </c>
      <c r="K40" s="342">
        <v>46425.249219999998</v>
      </c>
      <c r="L40" s="342">
        <v>593.03814999999997</v>
      </c>
      <c r="M40" s="342">
        <v>151.68028000000001</v>
      </c>
      <c r="N40" s="342">
        <v>744.71843000000001</v>
      </c>
      <c r="O40" s="342">
        <v>58268.251170000003</v>
      </c>
      <c r="P40" s="342">
        <v>23.431729999999998</v>
      </c>
      <c r="Q40" s="342">
        <v>2.37453</v>
      </c>
      <c r="R40" s="343">
        <v>25.806259999999998</v>
      </c>
      <c r="S40" s="7"/>
      <c r="T40" s="7"/>
      <c r="U40" s="7"/>
      <c r="V40" s="7"/>
      <c r="W40" s="7"/>
      <c r="X40" s="7"/>
      <c r="Y40" s="7"/>
      <c r="Z40" s="7"/>
      <c r="AA40" s="7"/>
      <c r="AB40" s="7"/>
    </row>
    <row r="41" spans="1:28" s="313" customFormat="1">
      <c r="A41" s="339"/>
      <c r="B41" s="339"/>
      <c r="C41" s="339"/>
      <c r="D41" s="339"/>
      <c r="E41" s="340">
        <v>384</v>
      </c>
      <c r="F41" s="341">
        <v>12939.377930000001</v>
      </c>
      <c r="G41" s="342">
        <v>6373.3680700000004</v>
      </c>
      <c r="H41" s="342">
        <v>19312.745999999999</v>
      </c>
      <c r="I41" s="342">
        <v>61138.01829</v>
      </c>
      <c r="J41" s="342">
        <v>21493.71272</v>
      </c>
      <c r="K41" s="342">
        <v>82631.731010000003</v>
      </c>
      <c r="L41" s="342">
        <v>912.5280600000001</v>
      </c>
      <c r="M41" s="342">
        <v>443.02469000000002</v>
      </c>
      <c r="N41" s="342">
        <v>1355.5527500000001</v>
      </c>
      <c r="O41" s="342">
        <v>103300.02976</v>
      </c>
      <c r="P41" s="342">
        <v>14.845270000000001</v>
      </c>
      <c r="Q41" s="342">
        <v>6.3275100000000002</v>
      </c>
      <c r="R41" s="343">
        <v>21.172779999999999</v>
      </c>
      <c r="S41" s="7"/>
      <c r="T41" s="7"/>
      <c r="U41" s="7"/>
      <c r="V41" s="7"/>
      <c r="W41" s="7"/>
      <c r="X41" s="7"/>
      <c r="Y41" s="7"/>
      <c r="Z41" s="7"/>
      <c r="AA41" s="7"/>
      <c r="AB41" s="7"/>
    </row>
    <row r="42" spans="1:28" s="313" customFormat="1">
      <c r="A42" s="339"/>
      <c r="B42" s="339"/>
      <c r="C42" s="334" t="s">
        <v>221</v>
      </c>
      <c r="D42" s="334" t="s">
        <v>221</v>
      </c>
      <c r="E42" s="335">
        <v>627</v>
      </c>
      <c r="F42" s="336">
        <v>7453.8337300000003</v>
      </c>
      <c r="G42" s="337">
        <v>265.59366</v>
      </c>
      <c r="H42" s="337">
        <v>7719.4273899999998</v>
      </c>
      <c r="I42" s="337">
        <v>30451.857339999999</v>
      </c>
      <c r="J42" s="337">
        <v>1306.1016999999999</v>
      </c>
      <c r="K42" s="337">
        <v>31757.959039999998</v>
      </c>
      <c r="L42" s="337">
        <v>127.65382000000001</v>
      </c>
      <c r="M42" s="337">
        <v>24.365419999999997</v>
      </c>
      <c r="N42" s="337">
        <v>152.01924</v>
      </c>
      <c r="O42" s="337">
        <v>39629.40567</v>
      </c>
      <c r="P42" s="337">
        <v>60408.536350000002</v>
      </c>
      <c r="Q42" s="337">
        <v>18.500040000000002</v>
      </c>
      <c r="R42" s="338">
        <v>60427.036390000001</v>
      </c>
      <c r="S42" s="7"/>
      <c r="T42" s="7"/>
      <c r="U42" s="7"/>
      <c r="V42" s="7"/>
      <c r="W42" s="7"/>
      <c r="X42" s="7"/>
      <c r="Y42" s="7"/>
      <c r="Z42" s="7"/>
      <c r="AA42" s="7"/>
      <c r="AB42" s="7"/>
    </row>
    <row r="43" spans="1:28" s="313" customFormat="1">
      <c r="A43" s="339"/>
      <c r="B43" s="339"/>
      <c r="C43" s="334" t="s">
        <v>222</v>
      </c>
      <c r="D43" s="334" t="s">
        <v>222</v>
      </c>
      <c r="E43" s="335">
        <v>9</v>
      </c>
      <c r="F43" s="336">
        <v>69597.728599999988</v>
      </c>
      <c r="G43" s="337">
        <v>16198.48105</v>
      </c>
      <c r="H43" s="337">
        <v>85796.209650000004</v>
      </c>
      <c r="I43" s="337">
        <v>95767.284349999987</v>
      </c>
      <c r="J43" s="337">
        <v>12417.07113</v>
      </c>
      <c r="K43" s="337">
        <v>108184.35548</v>
      </c>
      <c r="L43" s="337">
        <v>4934.3631399999995</v>
      </c>
      <c r="M43" s="337">
        <v>1272.3551599999998</v>
      </c>
      <c r="N43" s="337">
        <v>6206.7182999999995</v>
      </c>
      <c r="O43" s="337">
        <v>200187.28343000001</v>
      </c>
      <c r="P43" s="337">
        <v>292875.37972000003</v>
      </c>
      <c r="Q43" s="337">
        <v>23455.215039999999</v>
      </c>
      <c r="R43" s="338">
        <v>316330.59476000001</v>
      </c>
      <c r="S43" s="7"/>
      <c r="T43" s="7"/>
      <c r="U43" s="7"/>
      <c r="V43" s="7"/>
      <c r="W43" s="7"/>
      <c r="X43" s="7"/>
      <c r="Y43" s="7"/>
      <c r="Z43" s="7"/>
      <c r="AA43" s="7"/>
      <c r="AB43" s="7"/>
    </row>
    <row r="44" spans="1:28" s="313" customFormat="1">
      <c r="A44" s="339"/>
      <c r="B44" s="334" t="s">
        <v>8</v>
      </c>
      <c r="C44" s="334" t="s">
        <v>223</v>
      </c>
      <c r="D44" s="334" t="s">
        <v>89</v>
      </c>
      <c r="E44" s="335">
        <v>505</v>
      </c>
      <c r="F44" s="336">
        <v>37762.835939999997</v>
      </c>
      <c r="G44" s="337">
        <v>37826.063130000002</v>
      </c>
      <c r="H44" s="337">
        <v>75588.899069999999</v>
      </c>
      <c r="I44" s="337">
        <v>144536.99288999999</v>
      </c>
      <c r="J44" s="337">
        <v>73694.130109999998</v>
      </c>
      <c r="K44" s="337">
        <v>218231.12299999999</v>
      </c>
      <c r="L44" s="337">
        <v>5809.7618700000003</v>
      </c>
      <c r="M44" s="337">
        <v>3584.8899100000003</v>
      </c>
      <c r="N44" s="337">
        <v>9394.6517800000001</v>
      </c>
      <c r="O44" s="337">
        <v>303214.67385000002</v>
      </c>
      <c r="P44" s="337">
        <v>59.153260000000003</v>
      </c>
      <c r="Q44" s="337">
        <v>112.86732000000001</v>
      </c>
      <c r="R44" s="338">
        <v>172.02058</v>
      </c>
      <c r="S44" s="7"/>
      <c r="T44" s="7"/>
      <c r="U44" s="7"/>
      <c r="V44" s="7"/>
      <c r="W44" s="7"/>
      <c r="X44" s="7"/>
      <c r="Y44" s="7"/>
      <c r="Z44" s="7"/>
      <c r="AA44" s="7"/>
      <c r="AB44" s="7"/>
    </row>
    <row r="45" spans="1:28" s="313" customFormat="1">
      <c r="A45" s="339"/>
      <c r="B45" s="339"/>
      <c r="C45" s="339"/>
      <c r="D45" s="334" t="s">
        <v>8</v>
      </c>
      <c r="E45" s="335">
        <v>135</v>
      </c>
      <c r="F45" s="336">
        <v>71248.896950000009</v>
      </c>
      <c r="G45" s="337">
        <v>90241.091390000001</v>
      </c>
      <c r="H45" s="337">
        <v>161489.98834000001</v>
      </c>
      <c r="I45" s="337">
        <v>73354.695120000004</v>
      </c>
      <c r="J45" s="337">
        <v>59833.290070000003</v>
      </c>
      <c r="K45" s="337">
        <v>133187.98519000001</v>
      </c>
      <c r="L45" s="337">
        <v>6583.2023799999997</v>
      </c>
      <c r="M45" s="337">
        <v>8258.6697299999996</v>
      </c>
      <c r="N45" s="337">
        <v>14841.87211</v>
      </c>
      <c r="O45" s="337">
        <v>309519.84564000001</v>
      </c>
      <c r="P45" s="337">
        <v>160.81608</v>
      </c>
      <c r="Q45" s="337">
        <v>116.91030000000001</v>
      </c>
      <c r="R45" s="338">
        <v>277.72638000000001</v>
      </c>
      <c r="S45" s="7"/>
      <c r="T45" s="7"/>
      <c r="U45" s="7"/>
      <c r="V45" s="7"/>
      <c r="W45" s="7"/>
      <c r="X45" s="7"/>
      <c r="Y45" s="7"/>
      <c r="Z45" s="7"/>
      <c r="AA45" s="7"/>
      <c r="AB45" s="7"/>
    </row>
    <row r="46" spans="1:28" s="313" customFormat="1">
      <c r="A46" s="339"/>
      <c r="B46" s="339"/>
      <c r="C46" s="339"/>
      <c r="D46" s="339"/>
      <c r="E46" s="340">
        <v>294</v>
      </c>
      <c r="F46" s="341">
        <v>24544.742200000001</v>
      </c>
      <c r="G46" s="342">
        <v>57098.31594</v>
      </c>
      <c r="H46" s="342">
        <v>81643.058139999994</v>
      </c>
      <c r="I46" s="342">
        <v>71268.159599999999</v>
      </c>
      <c r="J46" s="342">
        <v>42326.381959999999</v>
      </c>
      <c r="K46" s="342">
        <v>113594.54156</v>
      </c>
      <c r="L46" s="342">
        <v>6639.80735</v>
      </c>
      <c r="M46" s="342">
        <v>5993.5767999999998</v>
      </c>
      <c r="N46" s="342">
        <v>12633.38415</v>
      </c>
      <c r="O46" s="342">
        <v>207870.98384999999</v>
      </c>
      <c r="P46" s="342">
        <v>23.758500000000002</v>
      </c>
      <c r="Q46" s="342">
        <v>19.199210000000001</v>
      </c>
      <c r="R46" s="343">
        <v>42.957709999999999</v>
      </c>
      <c r="S46" s="7"/>
      <c r="T46" s="7"/>
      <c r="U46" s="7"/>
      <c r="V46" s="7"/>
      <c r="W46" s="7"/>
      <c r="X46" s="7"/>
      <c r="Y46" s="7"/>
      <c r="Z46" s="7"/>
      <c r="AA46" s="7"/>
      <c r="AB46" s="7"/>
    </row>
    <row r="47" spans="1:28" s="313" customFormat="1">
      <c r="A47" s="339"/>
      <c r="B47" s="339"/>
      <c r="C47" s="339"/>
      <c r="D47" s="339"/>
      <c r="E47" s="340">
        <v>441</v>
      </c>
      <c r="F47" s="341">
        <v>6375.9414200000001</v>
      </c>
      <c r="G47" s="342">
        <v>4608.77027</v>
      </c>
      <c r="H47" s="342">
        <v>10984.71169</v>
      </c>
      <c r="I47" s="342">
        <v>20074.182109999998</v>
      </c>
      <c r="J47" s="342">
        <v>10225.26057</v>
      </c>
      <c r="K47" s="342">
        <v>30299.44268</v>
      </c>
      <c r="L47" s="342">
        <v>519.84883000000002</v>
      </c>
      <c r="M47" s="342">
        <v>14.09389</v>
      </c>
      <c r="N47" s="342">
        <v>533.94272000000001</v>
      </c>
      <c r="O47" s="342">
        <v>41818.097090000003</v>
      </c>
      <c r="P47" s="342">
        <v>10.441409999999999</v>
      </c>
      <c r="Q47" s="342">
        <v>3.5542899999999999</v>
      </c>
      <c r="R47" s="343">
        <v>13.995700000000001</v>
      </c>
      <c r="S47" s="7"/>
      <c r="T47" s="7"/>
      <c r="U47" s="7"/>
      <c r="V47" s="7"/>
      <c r="W47" s="7"/>
      <c r="X47" s="7"/>
      <c r="Y47" s="7"/>
      <c r="Z47" s="7"/>
      <c r="AA47" s="7"/>
      <c r="AB47" s="7"/>
    </row>
    <row r="48" spans="1:28" s="313" customFormat="1">
      <c r="A48" s="339"/>
      <c r="B48" s="339"/>
      <c r="C48" s="339"/>
      <c r="D48" s="339"/>
      <c r="E48" s="340">
        <v>494</v>
      </c>
      <c r="F48" s="341">
        <v>31934.340969999997</v>
      </c>
      <c r="G48" s="342">
        <v>35243.109349999999</v>
      </c>
      <c r="H48" s="342">
        <v>67177.450319999989</v>
      </c>
      <c r="I48" s="342">
        <v>111680.58556000001</v>
      </c>
      <c r="J48" s="342">
        <v>38361.759890000001</v>
      </c>
      <c r="K48" s="342">
        <v>150042.34544999999</v>
      </c>
      <c r="L48" s="342">
        <v>6072.5926500000005</v>
      </c>
      <c r="M48" s="342">
        <v>5032.9733699999997</v>
      </c>
      <c r="N48" s="342">
        <v>11105.56602</v>
      </c>
      <c r="O48" s="342">
        <v>228325.36179</v>
      </c>
      <c r="P48" s="342">
        <v>66.726950000000002</v>
      </c>
      <c r="Q48" s="342">
        <v>19.566459999999999</v>
      </c>
      <c r="R48" s="343">
        <v>86.293410000000009</v>
      </c>
      <c r="S48" s="7"/>
      <c r="T48" s="7"/>
      <c r="U48" s="7"/>
      <c r="V48" s="7"/>
      <c r="W48" s="7"/>
      <c r="X48" s="7"/>
      <c r="Y48" s="7"/>
      <c r="Z48" s="7"/>
      <c r="AA48" s="7"/>
      <c r="AB48" s="7"/>
    </row>
    <row r="49" spans="1:28" s="313" customFormat="1">
      <c r="A49" s="339"/>
      <c r="B49" s="339"/>
      <c r="C49" s="339"/>
      <c r="D49" s="334" t="s">
        <v>93</v>
      </c>
      <c r="E49" s="335">
        <v>509</v>
      </c>
      <c r="F49" s="336">
        <v>18492.119719999999</v>
      </c>
      <c r="G49" s="337">
        <v>6687.6704</v>
      </c>
      <c r="H49" s="337">
        <v>25179.790120000001</v>
      </c>
      <c r="I49" s="337">
        <v>102186.29245000001</v>
      </c>
      <c r="J49" s="337">
        <v>19281.939079999996</v>
      </c>
      <c r="K49" s="337">
        <v>121468.23153</v>
      </c>
      <c r="L49" s="337">
        <v>1850523.7498399999</v>
      </c>
      <c r="M49" s="337">
        <v>1620384.6796900001</v>
      </c>
      <c r="N49" s="337">
        <v>3470908.4295300003</v>
      </c>
      <c r="O49" s="337">
        <v>3617556.4511799999</v>
      </c>
      <c r="P49" s="337">
        <v>47.442010000000003</v>
      </c>
      <c r="Q49" s="337">
        <v>26.677499999999998</v>
      </c>
      <c r="R49" s="338">
        <v>74.119509999999991</v>
      </c>
      <c r="S49" s="7"/>
      <c r="T49" s="7"/>
      <c r="U49" s="7"/>
      <c r="V49" s="7"/>
      <c r="W49" s="7"/>
      <c r="X49" s="7"/>
      <c r="Y49" s="7"/>
      <c r="Z49" s="7"/>
      <c r="AA49" s="7"/>
      <c r="AB49" s="7"/>
    </row>
    <row r="50" spans="1:28" s="313" customFormat="1">
      <c r="A50" s="339"/>
      <c r="B50" s="339"/>
      <c r="C50" s="339"/>
      <c r="D50" s="334" t="s">
        <v>92</v>
      </c>
      <c r="E50" s="335">
        <v>139</v>
      </c>
      <c r="F50" s="336">
        <v>290765.94256</v>
      </c>
      <c r="G50" s="337">
        <v>232491.47944</v>
      </c>
      <c r="H50" s="337">
        <v>523257.42200000002</v>
      </c>
      <c r="I50" s="337">
        <v>304870.21421000001</v>
      </c>
      <c r="J50" s="337">
        <v>216460.52027000001</v>
      </c>
      <c r="K50" s="337">
        <v>521330.73448000004</v>
      </c>
      <c r="L50" s="337">
        <v>580697.21415000001</v>
      </c>
      <c r="M50" s="337">
        <v>609746.94024999999</v>
      </c>
      <c r="N50" s="337">
        <v>1190444.1544000001</v>
      </c>
      <c r="O50" s="337">
        <v>2235032.3108800002</v>
      </c>
      <c r="P50" s="337">
        <v>1674505.5200999998</v>
      </c>
      <c r="Q50" s="337">
        <v>1028909.2807799999</v>
      </c>
      <c r="R50" s="338">
        <v>2703414.80088</v>
      </c>
      <c r="S50" s="7"/>
      <c r="T50" s="7"/>
      <c r="U50" s="7"/>
      <c r="V50" s="7"/>
      <c r="W50" s="7"/>
      <c r="X50" s="7"/>
      <c r="Y50" s="7"/>
      <c r="Z50" s="7"/>
      <c r="AA50" s="7"/>
      <c r="AB50" s="7"/>
    </row>
    <row r="51" spans="1:28" s="313" customFormat="1">
      <c r="A51" s="339"/>
      <c r="B51" s="339"/>
      <c r="C51" s="339"/>
      <c r="D51" s="334" t="s">
        <v>224</v>
      </c>
      <c r="E51" s="335">
        <v>584</v>
      </c>
      <c r="F51" s="336">
        <v>8.6435300000000002</v>
      </c>
      <c r="G51" s="337">
        <v>0</v>
      </c>
      <c r="H51" s="337">
        <v>8.6435300000000002</v>
      </c>
      <c r="I51" s="337">
        <v>2094.7127799999998</v>
      </c>
      <c r="J51" s="337">
        <v>4384.0601500000002</v>
      </c>
      <c r="K51" s="337">
        <v>6478.7729300000001</v>
      </c>
      <c r="L51" s="337">
        <v>66.315389999999994</v>
      </c>
      <c r="M51" s="337">
        <v>1645.5575700000002</v>
      </c>
      <c r="N51" s="337">
        <v>1711.8729599999999</v>
      </c>
      <c r="O51" s="337">
        <v>8199.2894199999992</v>
      </c>
      <c r="P51" s="337">
        <v>0</v>
      </c>
      <c r="Q51" s="337">
        <v>0</v>
      </c>
      <c r="R51" s="338">
        <v>0</v>
      </c>
      <c r="S51" s="7"/>
      <c r="T51" s="7"/>
      <c r="U51" s="7"/>
      <c r="V51" s="7"/>
      <c r="W51" s="7"/>
      <c r="X51" s="7"/>
      <c r="Y51" s="7"/>
      <c r="Z51" s="7"/>
      <c r="AA51" s="7"/>
      <c r="AB51" s="7"/>
    </row>
    <row r="52" spans="1:28" s="313" customFormat="1">
      <c r="A52" s="339"/>
      <c r="B52" s="334" t="s">
        <v>9</v>
      </c>
      <c r="C52" s="334" t="s">
        <v>225</v>
      </c>
      <c r="D52" s="334" t="s">
        <v>226</v>
      </c>
      <c r="E52" s="335">
        <v>466</v>
      </c>
      <c r="F52" s="336">
        <v>19816.826639999999</v>
      </c>
      <c r="G52" s="337">
        <v>8058.6164000000008</v>
      </c>
      <c r="H52" s="337">
        <v>27875.443039999998</v>
      </c>
      <c r="I52" s="337">
        <v>54325.127469999999</v>
      </c>
      <c r="J52" s="337">
        <v>7037.0775400000002</v>
      </c>
      <c r="K52" s="337">
        <v>61362.205009999998</v>
      </c>
      <c r="L52" s="337">
        <v>922.88711999999998</v>
      </c>
      <c r="M52" s="337">
        <v>859.45276999999999</v>
      </c>
      <c r="N52" s="337">
        <v>1782.33989</v>
      </c>
      <c r="O52" s="337">
        <v>91019.987939999992</v>
      </c>
      <c r="P52" s="337">
        <v>39438.114030000004</v>
      </c>
      <c r="Q52" s="337">
        <v>1065.3838700000001</v>
      </c>
      <c r="R52" s="338">
        <v>40503.497900000002</v>
      </c>
      <c r="S52" s="7"/>
      <c r="T52" s="7"/>
      <c r="U52" s="7"/>
      <c r="V52" s="7"/>
      <c r="W52" s="7"/>
      <c r="X52" s="7"/>
      <c r="Y52" s="7"/>
      <c r="Z52" s="7"/>
      <c r="AA52" s="7"/>
      <c r="AB52" s="7"/>
    </row>
    <row r="53" spans="1:28" s="313" customFormat="1">
      <c r="A53" s="339"/>
      <c r="B53" s="339"/>
      <c r="C53" s="334" t="s">
        <v>9</v>
      </c>
      <c r="D53" s="334" t="s">
        <v>9</v>
      </c>
      <c r="E53" s="335">
        <v>97</v>
      </c>
      <c r="F53" s="336">
        <v>151442.68840000001</v>
      </c>
      <c r="G53" s="337">
        <v>87314.918239999999</v>
      </c>
      <c r="H53" s="337">
        <v>238757.60663999998</v>
      </c>
      <c r="I53" s="337">
        <v>371658.13370000001</v>
      </c>
      <c r="J53" s="337">
        <v>236595.17043999999</v>
      </c>
      <c r="K53" s="337">
        <v>608253.30414000002</v>
      </c>
      <c r="L53" s="337">
        <v>24736.47524</v>
      </c>
      <c r="M53" s="337">
        <v>15774.419</v>
      </c>
      <c r="N53" s="337">
        <v>40510.894240000001</v>
      </c>
      <c r="O53" s="337">
        <v>887521.80501999997</v>
      </c>
      <c r="P53" s="337">
        <v>643212.59273999999</v>
      </c>
      <c r="Q53" s="337">
        <v>44464.61462</v>
      </c>
      <c r="R53" s="338">
        <v>687677.20736</v>
      </c>
      <c r="S53" s="7"/>
      <c r="T53" s="7"/>
      <c r="U53" s="7"/>
      <c r="V53" s="7"/>
      <c r="W53" s="7"/>
      <c r="X53" s="7"/>
      <c r="Y53" s="7"/>
      <c r="Z53" s="7"/>
      <c r="AA53" s="7"/>
      <c r="AB53" s="7"/>
    </row>
    <row r="54" spans="1:28" s="313" customFormat="1">
      <c r="A54" s="339"/>
      <c r="B54" s="339"/>
      <c r="C54" s="339"/>
      <c r="D54" s="339"/>
      <c r="E54" s="340">
        <v>502</v>
      </c>
      <c r="F54" s="341">
        <v>19208.067230000001</v>
      </c>
      <c r="G54" s="342">
        <v>12673.41964</v>
      </c>
      <c r="H54" s="342">
        <v>31881.486870000001</v>
      </c>
      <c r="I54" s="342">
        <v>59449.718139999997</v>
      </c>
      <c r="J54" s="342">
        <v>34027.993240000003</v>
      </c>
      <c r="K54" s="342">
        <v>93477.711379999993</v>
      </c>
      <c r="L54" s="342">
        <v>1274.2641100000001</v>
      </c>
      <c r="M54" s="342">
        <v>1525.1846799999998</v>
      </c>
      <c r="N54" s="342">
        <v>2799.4487899999999</v>
      </c>
      <c r="O54" s="342">
        <v>128158.64704000001</v>
      </c>
      <c r="P54" s="342">
        <v>19.84441</v>
      </c>
      <c r="Q54" s="342">
        <v>2.2290399999999999</v>
      </c>
      <c r="R54" s="343">
        <v>22.073450000000001</v>
      </c>
      <c r="S54" s="7"/>
      <c r="T54" s="7"/>
      <c r="U54" s="7"/>
      <c r="V54" s="7"/>
      <c r="W54" s="7"/>
      <c r="X54" s="7"/>
      <c r="Y54" s="7"/>
      <c r="Z54" s="7"/>
      <c r="AA54" s="7"/>
      <c r="AB54" s="7"/>
    </row>
    <row r="55" spans="1:28" s="313" customFormat="1">
      <c r="A55" s="339"/>
      <c r="B55" s="339"/>
      <c r="C55" s="339"/>
      <c r="D55" s="339"/>
      <c r="E55" s="340">
        <v>617</v>
      </c>
      <c r="F55" s="341">
        <v>4511.96893</v>
      </c>
      <c r="G55" s="342">
        <v>2793.3390600000002</v>
      </c>
      <c r="H55" s="342">
        <v>7305.3079900000002</v>
      </c>
      <c r="I55" s="342">
        <v>31831.2965</v>
      </c>
      <c r="J55" s="342">
        <v>20552.551440000003</v>
      </c>
      <c r="K55" s="342">
        <v>52383.84794</v>
      </c>
      <c r="L55" s="342">
        <v>1472.21747</v>
      </c>
      <c r="M55" s="342">
        <v>2642.4934700000003</v>
      </c>
      <c r="N55" s="342">
        <v>4114.7109399999999</v>
      </c>
      <c r="O55" s="342">
        <v>63803.866869999998</v>
      </c>
      <c r="P55" s="342">
        <v>4.7663100000000007</v>
      </c>
      <c r="Q55" s="342">
        <v>2.48983</v>
      </c>
      <c r="R55" s="343">
        <v>7.2561400000000003</v>
      </c>
      <c r="S55" s="7"/>
      <c r="T55" s="7"/>
      <c r="U55" s="7"/>
      <c r="V55" s="7"/>
      <c r="W55" s="7"/>
      <c r="X55" s="7"/>
      <c r="Y55" s="7"/>
      <c r="Z55" s="7"/>
      <c r="AA55" s="7"/>
      <c r="AB55" s="7"/>
    </row>
    <row r="56" spans="1:28" s="313" customFormat="1">
      <c r="A56" s="339"/>
      <c r="B56" s="339"/>
      <c r="C56" s="339"/>
      <c r="D56" s="334" t="s">
        <v>227</v>
      </c>
      <c r="E56" s="335">
        <v>377</v>
      </c>
      <c r="F56" s="336">
        <v>13851.290859999999</v>
      </c>
      <c r="G56" s="337">
        <v>4342.0242900000003</v>
      </c>
      <c r="H56" s="337">
        <v>18193.315149999999</v>
      </c>
      <c r="I56" s="337">
        <v>42808.71832</v>
      </c>
      <c r="J56" s="337">
        <v>16281.605939999999</v>
      </c>
      <c r="K56" s="337">
        <v>59090.324260000001</v>
      </c>
      <c r="L56" s="337">
        <v>1068.7099800000001</v>
      </c>
      <c r="M56" s="337">
        <v>725.59557999999993</v>
      </c>
      <c r="N56" s="337">
        <v>1794.30556</v>
      </c>
      <c r="O56" s="337">
        <v>79077.944969999997</v>
      </c>
      <c r="P56" s="337">
        <v>15.9819</v>
      </c>
      <c r="Q56" s="337">
        <v>3.30044</v>
      </c>
      <c r="R56" s="338">
        <v>19.282340000000001</v>
      </c>
      <c r="S56" s="7"/>
      <c r="T56" s="7"/>
      <c r="U56" s="7"/>
      <c r="V56" s="7"/>
      <c r="W56" s="7"/>
      <c r="X56" s="7"/>
      <c r="Y56" s="7"/>
      <c r="Z56" s="7"/>
      <c r="AA56" s="7"/>
      <c r="AB56" s="7"/>
    </row>
    <row r="57" spans="1:28" s="313" customFormat="1">
      <c r="A57" s="339"/>
      <c r="B57" s="339"/>
      <c r="C57" s="339"/>
      <c r="D57" s="334" t="s">
        <v>228</v>
      </c>
      <c r="E57" s="335">
        <v>620</v>
      </c>
      <c r="F57" s="336">
        <v>5890.2727400000003</v>
      </c>
      <c r="G57" s="337">
        <v>1341.9902999999999</v>
      </c>
      <c r="H57" s="337">
        <v>7232.2630399999998</v>
      </c>
      <c r="I57" s="337">
        <v>29997.591670000002</v>
      </c>
      <c r="J57" s="337">
        <v>8573.6214499999987</v>
      </c>
      <c r="K57" s="337">
        <v>38571.21312</v>
      </c>
      <c r="L57" s="337">
        <v>59.803980000000003</v>
      </c>
      <c r="M57" s="337">
        <v>38.594360000000002</v>
      </c>
      <c r="N57" s="337">
        <v>98.39833999999999</v>
      </c>
      <c r="O57" s="337">
        <v>45901.874499999998</v>
      </c>
      <c r="P57" s="337">
        <v>7.3791099999999998</v>
      </c>
      <c r="Q57" s="337">
        <v>2.5219499999999999</v>
      </c>
      <c r="R57" s="338">
        <v>9.9010599999999993</v>
      </c>
      <c r="S57" s="7"/>
      <c r="T57" s="7"/>
      <c r="U57" s="7"/>
      <c r="V57" s="7"/>
      <c r="W57" s="7"/>
      <c r="X57" s="7"/>
      <c r="Y57" s="7"/>
      <c r="Z57" s="7"/>
      <c r="AA57" s="7"/>
      <c r="AB57" s="7"/>
    </row>
    <row r="58" spans="1:28" s="313" customFormat="1">
      <c r="A58" s="339"/>
      <c r="B58" s="339"/>
      <c r="C58" s="339"/>
      <c r="D58" s="339"/>
      <c r="E58" s="340">
        <v>325</v>
      </c>
      <c r="F58" s="341">
        <v>15281.840460000001</v>
      </c>
      <c r="G58" s="342">
        <v>17499.26742</v>
      </c>
      <c r="H58" s="342">
        <v>32781.107879999996</v>
      </c>
      <c r="I58" s="342">
        <v>66631.491039999994</v>
      </c>
      <c r="J58" s="342">
        <v>39192.527499999997</v>
      </c>
      <c r="K58" s="342">
        <v>105824.01854</v>
      </c>
      <c r="L58" s="342">
        <v>2209.4985200000001</v>
      </c>
      <c r="M58" s="342">
        <v>2484.50227</v>
      </c>
      <c r="N58" s="342">
        <v>4694.0007900000001</v>
      </c>
      <c r="O58" s="342">
        <v>143299.12721000001</v>
      </c>
      <c r="P58" s="342">
        <v>47.090029999999999</v>
      </c>
      <c r="Q58" s="342">
        <v>32.587830000000004</v>
      </c>
      <c r="R58" s="343">
        <v>79.677859999999995</v>
      </c>
      <c r="S58" s="7"/>
      <c r="T58" s="7"/>
      <c r="U58" s="7"/>
      <c r="V58" s="7"/>
      <c r="W58" s="7"/>
      <c r="X58" s="7"/>
      <c r="Y58" s="7"/>
      <c r="Z58" s="7"/>
      <c r="AA58" s="7"/>
      <c r="AB58" s="7"/>
    </row>
    <row r="59" spans="1:28" s="313" customFormat="1">
      <c r="A59" s="339"/>
      <c r="B59" s="339"/>
      <c r="C59" s="334" t="s">
        <v>229</v>
      </c>
      <c r="D59" s="334" t="s">
        <v>230</v>
      </c>
      <c r="E59" s="335">
        <v>102</v>
      </c>
      <c r="F59" s="336">
        <v>32681.346079999999</v>
      </c>
      <c r="G59" s="337">
        <v>1104.96039</v>
      </c>
      <c r="H59" s="337">
        <v>33786.306469999996</v>
      </c>
      <c r="I59" s="337">
        <v>55612.949850000005</v>
      </c>
      <c r="J59" s="337">
        <v>13201.55673</v>
      </c>
      <c r="K59" s="337">
        <v>68814.506580000001</v>
      </c>
      <c r="L59" s="337">
        <v>1246.6910700000001</v>
      </c>
      <c r="M59" s="337">
        <v>1385.2126499999999</v>
      </c>
      <c r="N59" s="337">
        <v>2631.9037200000002</v>
      </c>
      <c r="O59" s="337">
        <v>105232.71677</v>
      </c>
      <c r="P59" s="337">
        <v>68878.102830000003</v>
      </c>
      <c r="Q59" s="337">
        <v>312.19441999999998</v>
      </c>
      <c r="R59" s="338">
        <v>69190.297250000003</v>
      </c>
      <c r="S59" s="7"/>
      <c r="T59" s="7"/>
      <c r="U59" s="7"/>
      <c r="V59" s="7"/>
      <c r="W59" s="7"/>
      <c r="X59" s="7"/>
      <c r="Y59" s="7"/>
      <c r="Z59" s="7"/>
      <c r="AA59" s="7"/>
      <c r="AB59" s="7"/>
    </row>
    <row r="60" spans="1:28" s="313" customFormat="1">
      <c r="A60" s="339"/>
      <c r="B60" s="339"/>
      <c r="C60" s="334" t="s">
        <v>231</v>
      </c>
      <c r="D60" s="334" t="s">
        <v>232</v>
      </c>
      <c r="E60" s="335">
        <v>376</v>
      </c>
      <c r="F60" s="336">
        <v>1001.5113</v>
      </c>
      <c r="G60" s="337">
        <v>47.952019999999997</v>
      </c>
      <c r="H60" s="337">
        <v>1049.4633200000001</v>
      </c>
      <c r="I60" s="337">
        <v>6989.6290099999997</v>
      </c>
      <c r="J60" s="337">
        <v>2275.8827799999999</v>
      </c>
      <c r="K60" s="337">
        <v>9265.5117899999987</v>
      </c>
      <c r="L60" s="337">
        <v>0.70025999999999999</v>
      </c>
      <c r="M60" s="337">
        <v>6.9197199999999999</v>
      </c>
      <c r="N60" s="337">
        <v>7.61998</v>
      </c>
      <c r="O60" s="337">
        <v>10322.595090000001</v>
      </c>
      <c r="P60" s="337">
        <v>0</v>
      </c>
      <c r="Q60" s="337">
        <v>0</v>
      </c>
      <c r="R60" s="338">
        <v>0</v>
      </c>
      <c r="S60" s="7"/>
      <c r="T60" s="7"/>
      <c r="U60" s="7"/>
      <c r="V60" s="7"/>
      <c r="W60" s="7"/>
      <c r="X60" s="7"/>
      <c r="Y60" s="7"/>
      <c r="Z60" s="7"/>
      <c r="AA60" s="7"/>
      <c r="AB60" s="7"/>
    </row>
    <row r="61" spans="1:28" s="313" customFormat="1">
      <c r="A61" s="339"/>
      <c r="B61" s="339"/>
      <c r="C61" s="339"/>
      <c r="D61" s="334" t="s">
        <v>231</v>
      </c>
      <c r="E61" s="335">
        <v>622</v>
      </c>
      <c r="F61" s="336">
        <v>3327.7918199999999</v>
      </c>
      <c r="G61" s="337">
        <v>3650.7516900000001</v>
      </c>
      <c r="H61" s="337">
        <v>6978.5435099999995</v>
      </c>
      <c r="I61" s="337">
        <v>39086.164859999997</v>
      </c>
      <c r="J61" s="337">
        <v>20391.653289999998</v>
      </c>
      <c r="K61" s="337">
        <v>59477.818149999999</v>
      </c>
      <c r="L61" s="337">
        <v>2451.4979399999997</v>
      </c>
      <c r="M61" s="337">
        <v>582.82808999999997</v>
      </c>
      <c r="N61" s="337">
        <v>3034.3260299999997</v>
      </c>
      <c r="O61" s="337">
        <v>69490.687689999992</v>
      </c>
      <c r="P61" s="337">
        <v>4.7703199999999999</v>
      </c>
      <c r="Q61" s="337">
        <v>6.5523999999999996</v>
      </c>
      <c r="R61" s="338">
        <v>11.322719999999999</v>
      </c>
      <c r="S61" s="7"/>
      <c r="T61" s="7"/>
      <c r="U61" s="7"/>
      <c r="V61" s="7"/>
      <c r="W61" s="7"/>
      <c r="X61" s="7"/>
      <c r="Y61" s="7"/>
      <c r="Z61" s="7"/>
      <c r="AA61" s="7"/>
      <c r="AB61" s="7"/>
    </row>
    <row r="62" spans="1:28" s="313" customFormat="1">
      <c r="A62" s="339"/>
      <c r="B62" s="334" t="s">
        <v>10</v>
      </c>
      <c r="C62" s="334" t="s">
        <v>10</v>
      </c>
      <c r="D62" s="334" t="s">
        <v>10</v>
      </c>
      <c r="E62" s="335">
        <v>62</v>
      </c>
      <c r="F62" s="336">
        <v>32087.748309999999</v>
      </c>
      <c r="G62" s="337">
        <v>3631.1906800000002</v>
      </c>
      <c r="H62" s="337">
        <v>35718.938990000002</v>
      </c>
      <c r="I62" s="337">
        <v>82361.108340000006</v>
      </c>
      <c r="J62" s="337">
        <v>3844.5032500000002</v>
      </c>
      <c r="K62" s="337">
        <v>86205.61159</v>
      </c>
      <c r="L62" s="337">
        <v>2806.5173399999999</v>
      </c>
      <c r="M62" s="337">
        <v>143.37275</v>
      </c>
      <c r="N62" s="337">
        <v>2949.8900899999999</v>
      </c>
      <c r="O62" s="337">
        <v>124874.44067</v>
      </c>
      <c r="P62" s="337">
        <v>55158.749369999998</v>
      </c>
      <c r="Q62" s="337">
        <v>238.72998000000001</v>
      </c>
      <c r="R62" s="338">
        <v>55397.479350000001</v>
      </c>
      <c r="S62" s="7"/>
      <c r="T62" s="7"/>
      <c r="U62" s="7"/>
      <c r="V62" s="7"/>
      <c r="W62" s="7"/>
      <c r="X62" s="7"/>
      <c r="Y62" s="7"/>
      <c r="Z62" s="7"/>
      <c r="AA62" s="7"/>
      <c r="AB62" s="7"/>
    </row>
    <row r="63" spans="1:28" s="313" customFormat="1">
      <c r="A63" s="339"/>
      <c r="B63" s="334" t="s">
        <v>233</v>
      </c>
      <c r="C63" s="334" t="s">
        <v>233</v>
      </c>
      <c r="D63" s="334" t="s">
        <v>233</v>
      </c>
      <c r="E63" s="335">
        <v>46</v>
      </c>
      <c r="F63" s="336">
        <v>59026.925810000001</v>
      </c>
      <c r="G63" s="337">
        <v>7630.1962000000003</v>
      </c>
      <c r="H63" s="337">
        <v>66657.122009999992</v>
      </c>
      <c r="I63" s="337">
        <v>161759.64053999999</v>
      </c>
      <c r="J63" s="337">
        <v>31513.791370000003</v>
      </c>
      <c r="K63" s="337">
        <v>193273.43190999998</v>
      </c>
      <c r="L63" s="337">
        <v>11078.02066</v>
      </c>
      <c r="M63" s="337">
        <v>2524.6758399999999</v>
      </c>
      <c r="N63" s="337">
        <v>13602.6965</v>
      </c>
      <c r="O63" s="337">
        <v>273533.25042</v>
      </c>
      <c r="P63" s="337">
        <v>311613.91217999998</v>
      </c>
      <c r="Q63" s="337">
        <v>9269.5554499999998</v>
      </c>
      <c r="R63" s="338">
        <v>320883.46762999997</v>
      </c>
      <c r="S63" s="7"/>
      <c r="T63" s="7"/>
      <c r="U63" s="7"/>
      <c r="V63" s="7"/>
      <c r="W63" s="7"/>
      <c r="X63" s="7"/>
      <c r="Y63" s="7"/>
      <c r="Z63" s="7"/>
      <c r="AA63" s="7"/>
      <c r="AB63" s="7"/>
    </row>
    <row r="64" spans="1:28" s="313" customFormat="1">
      <c r="A64" s="339"/>
      <c r="B64" s="339"/>
      <c r="C64" s="339"/>
      <c r="D64" s="339"/>
      <c r="E64" s="340">
        <v>589</v>
      </c>
      <c r="F64" s="341">
        <v>16330.03407</v>
      </c>
      <c r="G64" s="342">
        <v>3117.31023</v>
      </c>
      <c r="H64" s="342">
        <v>19447.344300000001</v>
      </c>
      <c r="I64" s="342">
        <v>34465.273569999998</v>
      </c>
      <c r="J64" s="342">
        <v>8409.7713299999996</v>
      </c>
      <c r="K64" s="342">
        <v>42875.044900000001</v>
      </c>
      <c r="L64" s="342">
        <v>2092.2490900000003</v>
      </c>
      <c r="M64" s="342">
        <v>324.90979999999996</v>
      </c>
      <c r="N64" s="342">
        <v>2417.1588900000002</v>
      </c>
      <c r="O64" s="342">
        <v>64739.548090000004</v>
      </c>
      <c r="P64" s="342">
        <v>21.694900000000001</v>
      </c>
      <c r="Q64" s="342">
        <v>0.87292999999999998</v>
      </c>
      <c r="R64" s="343">
        <v>22.567830000000001</v>
      </c>
      <c r="S64" s="7"/>
      <c r="T64" s="7"/>
      <c r="U64" s="7"/>
      <c r="V64" s="7"/>
      <c r="W64" s="7"/>
      <c r="X64" s="7"/>
      <c r="Y64" s="7"/>
      <c r="Z64" s="7"/>
      <c r="AA64" s="7"/>
      <c r="AB64" s="7"/>
    </row>
    <row r="65" spans="1:28" s="313" customFormat="1">
      <c r="A65" s="339"/>
      <c r="B65" s="339"/>
      <c r="C65" s="334" t="s">
        <v>234</v>
      </c>
      <c r="D65" s="334" t="s">
        <v>235</v>
      </c>
      <c r="E65" s="335">
        <v>47</v>
      </c>
      <c r="F65" s="336">
        <v>26081.519390000001</v>
      </c>
      <c r="G65" s="337">
        <v>2990.2924199999998</v>
      </c>
      <c r="H65" s="337">
        <v>29071.811809999999</v>
      </c>
      <c r="I65" s="337">
        <v>69333.815920000008</v>
      </c>
      <c r="J65" s="337">
        <v>9105.523009999999</v>
      </c>
      <c r="K65" s="337">
        <v>78439.338930000013</v>
      </c>
      <c r="L65" s="337">
        <v>1161.94803</v>
      </c>
      <c r="M65" s="337">
        <v>475.57271000000003</v>
      </c>
      <c r="N65" s="337">
        <v>1637.5207399999999</v>
      </c>
      <c r="O65" s="337">
        <v>109148.67148</v>
      </c>
      <c r="P65" s="337">
        <v>84527.160749999995</v>
      </c>
      <c r="Q65" s="337">
        <v>255.96601999999999</v>
      </c>
      <c r="R65" s="338">
        <v>84783.126770000003</v>
      </c>
      <c r="S65" s="7"/>
      <c r="T65" s="7"/>
      <c r="U65" s="7"/>
      <c r="V65" s="7"/>
      <c r="W65" s="7"/>
      <c r="X65" s="7"/>
      <c r="Y65" s="7"/>
      <c r="Z65" s="7"/>
      <c r="AA65" s="7"/>
      <c r="AB65" s="7"/>
    </row>
    <row r="66" spans="1:28" s="313" customFormat="1">
      <c r="A66" s="339"/>
      <c r="B66" s="334" t="s">
        <v>12</v>
      </c>
      <c r="C66" s="334" t="s">
        <v>236</v>
      </c>
      <c r="D66" s="334" t="s">
        <v>237</v>
      </c>
      <c r="E66" s="335">
        <v>66</v>
      </c>
      <c r="F66" s="336">
        <v>38678.993329999998</v>
      </c>
      <c r="G66" s="337">
        <v>18991.362840000002</v>
      </c>
      <c r="H66" s="337">
        <v>57670.356169999999</v>
      </c>
      <c r="I66" s="337">
        <v>112231.01908</v>
      </c>
      <c r="J66" s="337">
        <v>21975.50909</v>
      </c>
      <c r="K66" s="337">
        <v>134206.52817000001</v>
      </c>
      <c r="L66" s="337">
        <v>11766.807650000001</v>
      </c>
      <c r="M66" s="337">
        <v>3359.66444</v>
      </c>
      <c r="N66" s="337">
        <v>15126.472089999999</v>
      </c>
      <c r="O66" s="337">
        <v>207003.35643000001</v>
      </c>
      <c r="P66" s="337">
        <v>301504.08007999999</v>
      </c>
      <c r="Q66" s="337">
        <v>283547.67011000001</v>
      </c>
      <c r="R66" s="338">
        <v>585051.75019000005</v>
      </c>
      <c r="S66" s="7"/>
      <c r="T66" s="7"/>
      <c r="U66" s="7"/>
      <c r="V66" s="7"/>
      <c r="W66" s="7"/>
      <c r="X66" s="7"/>
      <c r="Y66" s="7"/>
      <c r="Z66" s="7"/>
      <c r="AA66" s="7"/>
      <c r="AB66" s="7"/>
    </row>
    <row r="67" spans="1:28" s="313" customFormat="1">
      <c r="A67" s="339"/>
      <c r="B67" s="339"/>
      <c r="C67" s="339"/>
      <c r="D67" s="339"/>
      <c r="E67" s="340">
        <v>304</v>
      </c>
      <c r="F67" s="341">
        <v>44384.864840000002</v>
      </c>
      <c r="G67" s="342">
        <v>45193.308420000001</v>
      </c>
      <c r="H67" s="342">
        <v>89578.17326000001</v>
      </c>
      <c r="I67" s="342">
        <v>61262.504289999997</v>
      </c>
      <c r="J67" s="342">
        <v>22022.449140000001</v>
      </c>
      <c r="K67" s="342">
        <v>83284.953430000009</v>
      </c>
      <c r="L67" s="342">
        <v>2651.70705</v>
      </c>
      <c r="M67" s="342">
        <v>1962.6000900000001</v>
      </c>
      <c r="N67" s="342">
        <v>4614.3071399999999</v>
      </c>
      <c r="O67" s="342">
        <v>177477.43383000002</v>
      </c>
      <c r="P67" s="342">
        <v>112.164</v>
      </c>
      <c r="Q67" s="342">
        <v>21.204060000000002</v>
      </c>
      <c r="R67" s="343">
        <v>133.36805999999999</v>
      </c>
      <c r="S67" s="7"/>
      <c r="T67" s="7"/>
      <c r="U67" s="7"/>
      <c r="V67" s="7"/>
      <c r="W67" s="7"/>
      <c r="X67" s="7"/>
      <c r="Y67" s="7"/>
      <c r="Z67" s="7"/>
      <c r="AA67" s="7"/>
      <c r="AB67" s="7"/>
    </row>
    <row r="68" spans="1:28" s="313" customFormat="1">
      <c r="A68" s="339"/>
      <c r="B68" s="339"/>
      <c r="C68" s="334" t="s">
        <v>12</v>
      </c>
      <c r="D68" s="334" t="s">
        <v>12</v>
      </c>
      <c r="E68" s="335">
        <v>63</v>
      </c>
      <c r="F68" s="336">
        <v>94596.709950000004</v>
      </c>
      <c r="G68" s="337">
        <v>42372.869450000006</v>
      </c>
      <c r="H68" s="337">
        <v>136969.57940000002</v>
      </c>
      <c r="I68" s="337">
        <v>247467.10802000001</v>
      </c>
      <c r="J68" s="337">
        <v>70636.233650000009</v>
      </c>
      <c r="K68" s="337">
        <v>318103.34166999999</v>
      </c>
      <c r="L68" s="337">
        <v>21399.884160000001</v>
      </c>
      <c r="M68" s="337">
        <v>12301.840179999999</v>
      </c>
      <c r="N68" s="337">
        <v>33701.724340000001</v>
      </c>
      <c r="O68" s="337">
        <v>488774.64541</v>
      </c>
      <c r="P68" s="337">
        <v>360723.49955000001</v>
      </c>
      <c r="Q68" s="337">
        <v>126552.68084</v>
      </c>
      <c r="R68" s="338">
        <v>487276.18038999999</v>
      </c>
      <c r="S68" s="7"/>
      <c r="T68" s="7"/>
      <c r="U68" s="7"/>
      <c r="V68" s="7"/>
      <c r="W68" s="7"/>
      <c r="X68" s="7"/>
      <c r="Y68" s="7"/>
      <c r="Z68" s="7"/>
      <c r="AA68" s="7"/>
      <c r="AB68" s="7"/>
    </row>
    <row r="69" spans="1:28" s="313" customFormat="1">
      <c r="A69" s="339"/>
      <c r="B69" s="339"/>
      <c r="C69" s="339"/>
      <c r="D69" s="339"/>
      <c r="E69" s="340">
        <v>618</v>
      </c>
      <c r="F69" s="341">
        <v>10539.222179999999</v>
      </c>
      <c r="G69" s="342">
        <v>5493.8364000000001</v>
      </c>
      <c r="H69" s="342">
        <v>16033.058580000001</v>
      </c>
      <c r="I69" s="342">
        <v>25311.55647</v>
      </c>
      <c r="J69" s="342">
        <v>11866.05934</v>
      </c>
      <c r="K69" s="342">
        <v>37177.615810000003</v>
      </c>
      <c r="L69" s="342">
        <v>1766.2736</v>
      </c>
      <c r="M69" s="342">
        <v>854.82630000000006</v>
      </c>
      <c r="N69" s="342">
        <v>2621.0998999999997</v>
      </c>
      <c r="O69" s="342">
        <v>55831.774290000001</v>
      </c>
      <c r="P69" s="342">
        <v>5.2756699999999999</v>
      </c>
      <c r="Q69" s="342">
        <v>6.1395499999999998</v>
      </c>
      <c r="R69" s="343">
        <v>11.41522</v>
      </c>
      <c r="S69" s="7"/>
      <c r="T69" s="7"/>
      <c r="U69" s="7"/>
      <c r="V69" s="7"/>
      <c r="W69" s="7"/>
      <c r="X69" s="7"/>
      <c r="Y69" s="7"/>
      <c r="Z69" s="7"/>
      <c r="AA69" s="7"/>
      <c r="AB69" s="7"/>
    </row>
    <row r="70" spans="1:28" s="313" customFormat="1">
      <c r="A70" s="339"/>
      <c r="B70" s="339"/>
      <c r="C70" s="339"/>
      <c r="D70" s="339"/>
      <c r="E70" s="340">
        <v>402</v>
      </c>
      <c r="F70" s="341">
        <v>22544.125199999999</v>
      </c>
      <c r="G70" s="342">
        <v>37885.397219999999</v>
      </c>
      <c r="H70" s="342">
        <v>60429.522420000001</v>
      </c>
      <c r="I70" s="342">
        <v>56024.204539999999</v>
      </c>
      <c r="J70" s="342">
        <v>22032.751</v>
      </c>
      <c r="K70" s="342">
        <v>78056.95554000001</v>
      </c>
      <c r="L70" s="342">
        <v>2811.5199400000001</v>
      </c>
      <c r="M70" s="342">
        <v>1777.36547</v>
      </c>
      <c r="N70" s="342">
        <v>4588.8854099999999</v>
      </c>
      <c r="O70" s="342">
        <v>143075.36337000001</v>
      </c>
      <c r="P70" s="342">
        <v>22.060599999999997</v>
      </c>
      <c r="Q70" s="342">
        <v>7.6876099999999994</v>
      </c>
      <c r="R70" s="343">
        <v>29.74821</v>
      </c>
      <c r="S70" s="7"/>
      <c r="T70" s="7"/>
      <c r="U70" s="7"/>
      <c r="V70" s="7"/>
      <c r="W70" s="7"/>
      <c r="X70" s="7"/>
      <c r="Y70" s="7"/>
      <c r="Z70" s="7"/>
      <c r="AA70" s="7"/>
      <c r="AB70" s="7"/>
    </row>
    <row r="71" spans="1:28" s="313" customFormat="1">
      <c r="A71" s="339"/>
      <c r="B71" s="339"/>
      <c r="C71" s="334" t="s">
        <v>238</v>
      </c>
      <c r="D71" s="334" t="s">
        <v>238</v>
      </c>
      <c r="E71" s="335">
        <v>67</v>
      </c>
      <c r="F71" s="336">
        <v>47307.713309999999</v>
      </c>
      <c r="G71" s="337">
        <v>76717.940900000001</v>
      </c>
      <c r="H71" s="337">
        <v>124025.65420999999</v>
      </c>
      <c r="I71" s="337">
        <v>81723.037629999992</v>
      </c>
      <c r="J71" s="337">
        <v>52959.326240000002</v>
      </c>
      <c r="K71" s="337">
        <v>134682.36387</v>
      </c>
      <c r="L71" s="337">
        <v>3904.9939100000001</v>
      </c>
      <c r="M71" s="337">
        <v>1846.6990900000001</v>
      </c>
      <c r="N71" s="337">
        <v>5751.6930000000002</v>
      </c>
      <c r="O71" s="337">
        <v>264459.71108000004</v>
      </c>
      <c r="P71" s="337">
        <v>88088.874120000008</v>
      </c>
      <c r="Q71" s="337">
        <v>6725.8487300000006</v>
      </c>
      <c r="R71" s="338">
        <v>94814.722849999991</v>
      </c>
      <c r="S71" s="7"/>
      <c r="T71" s="7"/>
      <c r="U71" s="7"/>
      <c r="V71" s="7"/>
      <c r="W71" s="7"/>
      <c r="X71" s="7"/>
      <c r="Y71" s="7"/>
      <c r="Z71" s="7"/>
      <c r="AA71" s="7"/>
      <c r="AB71" s="7"/>
    </row>
    <row r="72" spans="1:28" s="313" customFormat="1">
      <c r="A72" s="339"/>
      <c r="B72" s="339"/>
      <c r="C72" s="339"/>
      <c r="D72" s="334" t="s">
        <v>239</v>
      </c>
      <c r="E72" s="335">
        <v>68</v>
      </c>
      <c r="F72" s="336">
        <v>18525.693480000002</v>
      </c>
      <c r="G72" s="337">
        <v>24884.460010000003</v>
      </c>
      <c r="H72" s="337">
        <v>43410.153490000004</v>
      </c>
      <c r="I72" s="337">
        <v>100730.19872</v>
      </c>
      <c r="J72" s="337">
        <v>87198.778049999994</v>
      </c>
      <c r="K72" s="337">
        <v>187928.97677000001</v>
      </c>
      <c r="L72" s="337">
        <v>5365.8752800000002</v>
      </c>
      <c r="M72" s="337">
        <v>5138.6178499999996</v>
      </c>
      <c r="N72" s="337">
        <v>10504.493130000001</v>
      </c>
      <c r="O72" s="337">
        <v>241843.62338999999</v>
      </c>
      <c r="P72" s="337">
        <v>27814.435460000001</v>
      </c>
      <c r="Q72" s="337">
        <v>622.38069999999993</v>
      </c>
      <c r="R72" s="338">
        <v>28436.816159999998</v>
      </c>
      <c r="S72" s="7"/>
      <c r="T72" s="7"/>
      <c r="U72" s="7"/>
      <c r="V72" s="7"/>
      <c r="W72" s="7"/>
      <c r="X72" s="7"/>
      <c r="Y72" s="7"/>
      <c r="Z72" s="7"/>
      <c r="AA72" s="7"/>
      <c r="AB72" s="7"/>
    </row>
    <row r="73" spans="1:28" s="313" customFormat="1">
      <c r="A73" s="339"/>
      <c r="B73" s="339"/>
      <c r="C73" s="334" t="s">
        <v>240</v>
      </c>
      <c r="D73" s="334" t="s">
        <v>240</v>
      </c>
      <c r="E73" s="335">
        <v>69</v>
      </c>
      <c r="F73" s="336">
        <v>42142.249060000002</v>
      </c>
      <c r="G73" s="337">
        <v>9592.1566800000001</v>
      </c>
      <c r="H73" s="337">
        <v>51734.405740000002</v>
      </c>
      <c r="I73" s="337">
        <v>132798.50148000001</v>
      </c>
      <c r="J73" s="337">
        <v>21327.230460000002</v>
      </c>
      <c r="K73" s="337">
        <v>154125.73194</v>
      </c>
      <c r="L73" s="337">
        <v>13554.796550000001</v>
      </c>
      <c r="M73" s="337">
        <v>3819.9376000000002</v>
      </c>
      <c r="N73" s="337">
        <v>17374.73415</v>
      </c>
      <c r="O73" s="337">
        <v>223234.87183000002</v>
      </c>
      <c r="P73" s="337">
        <v>80077.876170000003</v>
      </c>
      <c r="Q73" s="337">
        <v>1296.0106699999999</v>
      </c>
      <c r="R73" s="338">
        <v>81373.886840000006</v>
      </c>
      <c r="S73" s="7"/>
      <c r="T73" s="7"/>
      <c r="U73" s="7"/>
      <c r="V73" s="7"/>
      <c r="W73" s="7"/>
      <c r="X73" s="7"/>
      <c r="Y73" s="7"/>
      <c r="Z73" s="7"/>
      <c r="AA73" s="7"/>
      <c r="AB73" s="7"/>
    </row>
    <row r="74" spans="1:28" s="313" customFormat="1">
      <c r="A74" s="339"/>
      <c r="B74" s="334" t="s">
        <v>241</v>
      </c>
      <c r="C74" s="334" t="s">
        <v>242</v>
      </c>
      <c r="D74" s="334" t="s">
        <v>242</v>
      </c>
      <c r="E74" s="335">
        <v>80</v>
      </c>
      <c r="F74" s="336">
        <v>25570.597100000003</v>
      </c>
      <c r="G74" s="337">
        <v>3706.86942</v>
      </c>
      <c r="H74" s="337">
        <v>29277.466519999998</v>
      </c>
      <c r="I74" s="337">
        <v>57447.939559999999</v>
      </c>
      <c r="J74" s="337">
        <v>13618.534220000001</v>
      </c>
      <c r="K74" s="337">
        <v>71066.47378</v>
      </c>
      <c r="L74" s="337">
        <v>4334.9203499999994</v>
      </c>
      <c r="M74" s="337">
        <v>439.16876000000002</v>
      </c>
      <c r="N74" s="337">
        <v>4774.0891099999999</v>
      </c>
      <c r="O74" s="337">
        <v>105118.02941</v>
      </c>
      <c r="P74" s="337">
        <v>119799.90067</v>
      </c>
      <c r="Q74" s="337">
        <v>1421.27809</v>
      </c>
      <c r="R74" s="338">
        <v>121221.17876000001</v>
      </c>
      <c r="S74" s="7"/>
      <c r="T74" s="7"/>
      <c r="U74" s="7"/>
      <c r="V74" s="7"/>
      <c r="W74" s="7"/>
      <c r="X74" s="7"/>
      <c r="Y74" s="7"/>
      <c r="Z74" s="7"/>
      <c r="AA74" s="7"/>
      <c r="AB74" s="7"/>
    </row>
    <row r="75" spans="1:28" s="313" customFormat="1">
      <c r="A75" s="339"/>
      <c r="B75" s="339"/>
      <c r="C75" s="339"/>
      <c r="D75" s="334" t="s">
        <v>243</v>
      </c>
      <c r="E75" s="335">
        <v>428</v>
      </c>
      <c r="F75" s="336">
        <v>18841.834320000002</v>
      </c>
      <c r="G75" s="337">
        <v>6423.3192600000002</v>
      </c>
      <c r="H75" s="337">
        <v>25265.153579999998</v>
      </c>
      <c r="I75" s="337">
        <v>59593.908560000003</v>
      </c>
      <c r="J75" s="337">
        <v>2468.1057700000001</v>
      </c>
      <c r="K75" s="337">
        <v>62062.014329999998</v>
      </c>
      <c r="L75" s="337">
        <v>547.42193000000009</v>
      </c>
      <c r="M75" s="337">
        <v>79.99051</v>
      </c>
      <c r="N75" s="337">
        <v>627.41243999999995</v>
      </c>
      <c r="O75" s="337">
        <v>87954.580349999989</v>
      </c>
      <c r="P75" s="337">
        <v>49496.153590000002</v>
      </c>
      <c r="Q75" s="337">
        <v>1498.27207</v>
      </c>
      <c r="R75" s="338">
        <v>50994.425659999994</v>
      </c>
      <c r="S75" s="7"/>
      <c r="T75" s="7"/>
      <c r="U75" s="7"/>
      <c r="V75" s="7"/>
      <c r="W75" s="7"/>
      <c r="X75" s="7"/>
      <c r="Y75" s="7"/>
      <c r="Z75" s="7"/>
      <c r="AA75" s="7"/>
      <c r="AB75" s="7"/>
    </row>
    <row r="76" spans="1:28" s="313" customFormat="1">
      <c r="A76" s="339"/>
      <c r="B76" s="339"/>
      <c r="C76" s="334" t="s">
        <v>244</v>
      </c>
      <c r="D76" s="334" t="s">
        <v>245</v>
      </c>
      <c r="E76" s="335">
        <v>73</v>
      </c>
      <c r="F76" s="336">
        <v>2760.8781200000003</v>
      </c>
      <c r="G76" s="337">
        <v>105.71966</v>
      </c>
      <c r="H76" s="337">
        <v>2866.5977799999996</v>
      </c>
      <c r="I76" s="337">
        <v>15394.658519999999</v>
      </c>
      <c r="J76" s="337">
        <v>3484.6052799999998</v>
      </c>
      <c r="K76" s="337">
        <v>18879.263800000001</v>
      </c>
      <c r="L76" s="337">
        <v>2961.68289</v>
      </c>
      <c r="M76" s="337">
        <v>2541.8788100000002</v>
      </c>
      <c r="N76" s="337">
        <v>5503.5617000000002</v>
      </c>
      <c r="O76" s="337">
        <v>27249.423280000003</v>
      </c>
      <c r="P76" s="337">
        <v>1.29471</v>
      </c>
      <c r="Q76" s="337">
        <v>0.12465999999999999</v>
      </c>
      <c r="R76" s="338">
        <v>1.4193699999999998</v>
      </c>
      <c r="S76" s="7"/>
      <c r="T76" s="7"/>
      <c r="U76" s="7"/>
      <c r="V76" s="7"/>
      <c r="W76" s="7"/>
      <c r="X76" s="7"/>
      <c r="Y76" s="7"/>
      <c r="Z76" s="7"/>
      <c r="AA76" s="7"/>
      <c r="AB76" s="7"/>
    </row>
    <row r="77" spans="1:28" s="313" customFormat="1">
      <c r="A77" s="339"/>
      <c r="B77" s="339"/>
      <c r="C77" s="339"/>
      <c r="D77" s="339"/>
      <c r="E77" s="340">
        <v>482</v>
      </c>
      <c r="F77" s="341">
        <v>52025.438170000001</v>
      </c>
      <c r="G77" s="342">
        <v>8826.5243599999994</v>
      </c>
      <c r="H77" s="342">
        <v>60851.962530000004</v>
      </c>
      <c r="I77" s="342">
        <v>103394.88896</v>
      </c>
      <c r="J77" s="342">
        <v>30135.871159999999</v>
      </c>
      <c r="K77" s="342">
        <v>133530.76011999999</v>
      </c>
      <c r="L77" s="342">
        <v>2457.95633</v>
      </c>
      <c r="M77" s="342">
        <v>1012.20254</v>
      </c>
      <c r="N77" s="342">
        <v>3470.1588700000002</v>
      </c>
      <c r="O77" s="342">
        <v>197852.88152000002</v>
      </c>
      <c r="P77" s="342">
        <v>56.732480000000002</v>
      </c>
      <c r="Q77" s="342">
        <v>16.308350000000001</v>
      </c>
      <c r="R77" s="343">
        <v>73.04083</v>
      </c>
      <c r="S77" s="7"/>
      <c r="T77" s="7"/>
      <c r="U77" s="7"/>
      <c r="V77" s="7"/>
      <c r="W77" s="7"/>
      <c r="X77" s="7"/>
      <c r="Y77" s="7"/>
      <c r="Z77" s="7"/>
      <c r="AA77" s="7"/>
      <c r="AB77" s="7"/>
    </row>
    <row r="78" spans="1:28" s="313" customFormat="1">
      <c r="A78" s="339"/>
      <c r="B78" s="339"/>
      <c r="C78" s="339"/>
      <c r="D78" s="334" t="s">
        <v>244</v>
      </c>
      <c r="E78" s="335">
        <v>71</v>
      </c>
      <c r="F78" s="336">
        <v>191483.25691</v>
      </c>
      <c r="G78" s="337">
        <v>17996.70421</v>
      </c>
      <c r="H78" s="337">
        <v>209479.96111999999</v>
      </c>
      <c r="I78" s="337">
        <v>233190.92706000002</v>
      </c>
      <c r="J78" s="337">
        <v>61335.540249999998</v>
      </c>
      <c r="K78" s="337">
        <v>294526.46730999998</v>
      </c>
      <c r="L78" s="337">
        <v>20534.673600000002</v>
      </c>
      <c r="M78" s="337">
        <v>16066.715560000001</v>
      </c>
      <c r="N78" s="337">
        <v>36601.389159999999</v>
      </c>
      <c r="O78" s="337">
        <v>540607.81758999999</v>
      </c>
      <c r="P78" s="337">
        <v>510846.57867000002</v>
      </c>
      <c r="Q78" s="337">
        <v>17252.58567</v>
      </c>
      <c r="R78" s="338">
        <v>528099.16434000002</v>
      </c>
      <c r="S78" s="7"/>
      <c r="T78" s="7"/>
      <c r="U78" s="7"/>
      <c r="V78" s="7"/>
      <c r="W78" s="7"/>
      <c r="X78" s="7"/>
      <c r="Y78" s="7"/>
      <c r="Z78" s="7"/>
      <c r="AA78" s="7"/>
      <c r="AB78" s="7"/>
    </row>
    <row r="79" spans="1:28" s="313" customFormat="1">
      <c r="A79" s="339"/>
      <c r="B79" s="339"/>
      <c r="C79" s="339"/>
      <c r="D79" s="339"/>
      <c r="E79" s="340">
        <v>72</v>
      </c>
      <c r="F79" s="341">
        <v>18339.00719</v>
      </c>
      <c r="G79" s="342">
        <v>4280.6281900000004</v>
      </c>
      <c r="H79" s="342">
        <v>22619.63538</v>
      </c>
      <c r="I79" s="342">
        <v>68401.465060000002</v>
      </c>
      <c r="J79" s="342">
        <v>22471.095929999999</v>
      </c>
      <c r="K79" s="342">
        <v>90872.560989999998</v>
      </c>
      <c r="L79" s="342">
        <v>2288.53692</v>
      </c>
      <c r="M79" s="342">
        <v>1006.39466</v>
      </c>
      <c r="N79" s="342">
        <v>3294.9315799999999</v>
      </c>
      <c r="O79" s="342">
        <v>116787.12795000001</v>
      </c>
      <c r="P79" s="342">
        <v>20.105240000000002</v>
      </c>
      <c r="Q79" s="342">
        <v>13.951979999999999</v>
      </c>
      <c r="R79" s="343">
        <v>34.057220000000001</v>
      </c>
      <c r="S79" s="7"/>
      <c r="T79" s="7"/>
      <c r="U79" s="7"/>
      <c r="V79" s="7"/>
      <c r="W79" s="7"/>
      <c r="X79" s="7"/>
      <c r="Y79" s="7"/>
      <c r="Z79" s="7"/>
      <c r="AA79" s="7"/>
      <c r="AB79" s="7"/>
    </row>
    <row r="80" spans="1:28" s="313" customFormat="1">
      <c r="A80" s="339"/>
      <c r="B80" s="339"/>
      <c r="C80" s="339"/>
      <c r="D80" s="339"/>
      <c r="E80" s="340">
        <v>484</v>
      </c>
      <c r="F80" s="341">
        <v>7372.4511700000003</v>
      </c>
      <c r="G80" s="342">
        <v>774.34725000000003</v>
      </c>
      <c r="H80" s="342">
        <v>8146.7984200000001</v>
      </c>
      <c r="I80" s="342">
        <v>35054.357509999994</v>
      </c>
      <c r="J80" s="342">
        <v>16396.007960000003</v>
      </c>
      <c r="K80" s="342">
        <v>51450.365469999997</v>
      </c>
      <c r="L80" s="342">
        <v>1415.37753</v>
      </c>
      <c r="M80" s="342">
        <v>1453.6445100000001</v>
      </c>
      <c r="N80" s="342">
        <v>2869.0220399999998</v>
      </c>
      <c r="O80" s="342">
        <v>62466.18593</v>
      </c>
      <c r="P80" s="342">
        <v>26.531020000000002</v>
      </c>
      <c r="Q80" s="342">
        <v>1.1430499999999999</v>
      </c>
      <c r="R80" s="343">
        <v>27.67407</v>
      </c>
      <c r="S80" s="7"/>
      <c r="T80" s="7"/>
      <c r="U80" s="7"/>
      <c r="V80" s="7"/>
      <c r="W80" s="7"/>
      <c r="X80" s="7"/>
      <c r="Y80" s="7"/>
      <c r="Z80" s="7"/>
      <c r="AA80" s="7"/>
      <c r="AB80" s="7"/>
    </row>
    <row r="81" spans="1:28" s="313" customFormat="1">
      <c r="A81" s="339"/>
      <c r="B81" s="339"/>
      <c r="C81" s="339"/>
      <c r="D81" s="339"/>
      <c r="E81" s="340">
        <v>496</v>
      </c>
      <c r="F81" s="341">
        <v>2822.93894</v>
      </c>
      <c r="G81" s="342">
        <v>468.69170000000003</v>
      </c>
      <c r="H81" s="342">
        <v>3291.6306400000003</v>
      </c>
      <c r="I81" s="342">
        <v>35583.104869999996</v>
      </c>
      <c r="J81" s="342">
        <v>6777.1984000000002</v>
      </c>
      <c r="K81" s="342">
        <v>42360.303270000004</v>
      </c>
      <c r="L81" s="342">
        <v>310.58629999999999</v>
      </c>
      <c r="M81" s="342">
        <v>387.85318999999998</v>
      </c>
      <c r="N81" s="342">
        <v>698.43948999999998</v>
      </c>
      <c r="O81" s="342">
        <v>46350.373399999997</v>
      </c>
      <c r="P81" s="342">
        <v>14.611469999999999</v>
      </c>
      <c r="Q81" s="342">
        <v>0.14291999999999999</v>
      </c>
      <c r="R81" s="343">
        <v>14.754389999999999</v>
      </c>
      <c r="S81" s="7"/>
      <c r="T81" s="7"/>
      <c r="U81" s="7"/>
      <c r="V81" s="7"/>
      <c r="W81" s="7"/>
      <c r="X81" s="7"/>
      <c r="Y81" s="7"/>
      <c r="Z81" s="7"/>
      <c r="AA81" s="7"/>
      <c r="AB81" s="7"/>
    </row>
    <row r="82" spans="1:28" s="313" customFormat="1">
      <c r="A82" s="339"/>
      <c r="B82" s="339"/>
      <c r="C82" s="334" t="s">
        <v>246</v>
      </c>
      <c r="D82" s="334" t="s">
        <v>246</v>
      </c>
      <c r="E82" s="335">
        <v>74</v>
      </c>
      <c r="F82" s="336">
        <v>8187.77225</v>
      </c>
      <c r="G82" s="337">
        <v>8011.8299200000001</v>
      </c>
      <c r="H82" s="337">
        <v>16199.60217</v>
      </c>
      <c r="I82" s="337">
        <v>42158.361659999995</v>
      </c>
      <c r="J82" s="337">
        <v>7014.21479</v>
      </c>
      <c r="K82" s="337">
        <v>49172.57645</v>
      </c>
      <c r="L82" s="337">
        <v>1917.5845400000001</v>
      </c>
      <c r="M82" s="337">
        <v>156.98132999999999</v>
      </c>
      <c r="N82" s="337">
        <v>2074.5658699999999</v>
      </c>
      <c r="O82" s="337">
        <v>67446.744489999997</v>
      </c>
      <c r="P82" s="337">
        <v>29818.861199999999</v>
      </c>
      <c r="Q82" s="337">
        <v>28101.116280000002</v>
      </c>
      <c r="R82" s="338">
        <v>57919.977479999994</v>
      </c>
      <c r="S82" s="7"/>
      <c r="T82" s="7"/>
      <c r="U82" s="7"/>
      <c r="V82" s="7"/>
      <c r="W82" s="7"/>
      <c r="X82" s="7"/>
      <c r="Y82" s="7"/>
      <c r="Z82" s="7"/>
      <c r="AA82" s="7"/>
      <c r="AB82" s="7"/>
    </row>
    <row r="83" spans="1:28" s="313" customFormat="1">
      <c r="A83" s="339"/>
      <c r="B83" s="339"/>
      <c r="C83" s="334" t="s">
        <v>247</v>
      </c>
      <c r="D83" s="334" t="s">
        <v>248</v>
      </c>
      <c r="E83" s="335">
        <v>646</v>
      </c>
      <c r="F83" s="336">
        <v>10818.071380000001</v>
      </c>
      <c r="G83" s="337">
        <v>5304.3491599999998</v>
      </c>
      <c r="H83" s="337">
        <v>16122.420539999999</v>
      </c>
      <c r="I83" s="337">
        <v>27397.637930000001</v>
      </c>
      <c r="J83" s="337">
        <v>1161.8778600000001</v>
      </c>
      <c r="K83" s="337">
        <v>28559.515789999998</v>
      </c>
      <c r="L83" s="337">
        <v>278.34421000000003</v>
      </c>
      <c r="M83" s="337">
        <v>1.7989999999999999E-2</v>
      </c>
      <c r="N83" s="337">
        <v>278.36220000000003</v>
      </c>
      <c r="O83" s="337">
        <v>44960.29853</v>
      </c>
      <c r="P83" s="337">
        <v>24275.847320000001</v>
      </c>
      <c r="Q83" s="337">
        <v>3.7724699999999998</v>
      </c>
      <c r="R83" s="338">
        <v>24279.619790000001</v>
      </c>
      <c r="S83" s="7"/>
      <c r="T83" s="7"/>
      <c r="U83" s="7"/>
      <c r="V83" s="7"/>
      <c r="W83" s="7"/>
      <c r="X83" s="7"/>
      <c r="Y83" s="7"/>
      <c r="Z83" s="7"/>
      <c r="AA83" s="7"/>
      <c r="AB83" s="7"/>
    </row>
    <row r="84" spans="1:28" s="313" customFormat="1">
      <c r="A84" s="339"/>
      <c r="B84" s="339"/>
      <c r="C84" s="339"/>
      <c r="D84" s="334" t="s">
        <v>247</v>
      </c>
      <c r="E84" s="335">
        <v>78</v>
      </c>
      <c r="F84" s="336">
        <v>23595.28962</v>
      </c>
      <c r="G84" s="337">
        <v>994.07672000000002</v>
      </c>
      <c r="H84" s="337">
        <v>24589.36634</v>
      </c>
      <c r="I84" s="337">
        <v>59602.245350000005</v>
      </c>
      <c r="J84" s="337">
        <v>4068.7326699999999</v>
      </c>
      <c r="K84" s="337">
        <v>63670.978020000002</v>
      </c>
      <c r="L84" s="337">
        <v>1601.5112900000001</v>
      </c>
      <c r="M84" s="337">
        <v>577.21776</v>
      </c>
      <c r="N84" s="337">
        <v>2178.7290499999999</v>
      </c>
      <c r="O84" s="337">
        <v>90439.073409999997</v>
      </c>
      <c r="P84" s="337">
        <v>69397.780370000008</v>
      </c>
      <c r="Q84" s="337">
        <v>8945.9316600000002</v>
      </c>
      <c r="R84" s="338">
        <v>78343.712029999995</v>
      </c>
      <c r="S84" s="7"/>
      <c r="T84" s="7"/>
      <c r="U84" s="7"/>
      <c r="V84" s="7"/>
      <c r="W84" s="7"/>
      <c r="X84" s="7"/>
      <c r="Y84" s="7"/>
      <c r="Z84" s="7"/>
      <c r="AA84" s="7"/>
      <c r="AB84" s="7"/>
    </row>
    <row r="85" spans="1:28" s="313" customFormat="1">
      <c r="A85" s="339"/>
      <c r="B85" s="339"/>
      <c r="C85" s="334" t="s">
        <v>249</v>
      </c>
      <c r="D85" s="334" t="s">
        <v>249</v>
      </c>
      <c r="E85" s="335">
        <v>75</v>
      </c>
      <c r="F85" s="336">
        <v>13379.174419999999</v>
      </c>
      <c r="G85" s="337">
        <v>816.89634999999998</v>
      </c>
      <c r="H85" s="337">
        <v>14196.07077</v>
      </c>
      <c r="I85" s="337">
        <v>56851.442020000002</v>
      </c>
      <c r="J85" s="337">
        <v>18464.861969999998</v>
      </c>
      <c r="K85" s="337">
        <v>75316.30399</v>
      </c>
      <c r="L85" s="337">
        <v>2979.9812299999999</v>
      </c>
      <c r="M85" s="337">
        <v>1038.25378</v>
      </c>
      <c r="N85" s="337">
        <v>4018.2350099999999</v>
      </c>
      <c r="O85" s="337">
        <v>93530.609769999995</v>
      </c>
      <c r="P85" s="337">
        <v>85367.650840000002</v>
      </c>
      <c r="Q85" s="337">
        <v>559.01337000000001</v>
      </c>
      <c r="R85" s="338">
        <v>85926.664209999988</v>
      </c>
      <c r="S85" s="7"/>
      <c r="T85" s="7"/>
      <c r="U85" s="7"/>
      <c r="V85" s="7"/>
      <c r="W85" s="7"/>
      <c r="X85" s="7"/>
      <c r="Y85" s="7"/>
      <c r="Z85" s="7"/>
      <c r="AA85" s="7"/>
      <c r="AB85" s="7"/>
    </row>
    <row r="86" spans="1:28" s="313" customFormat="1">
      <c r="A86" s="339"/>
      <c r="B86" s="339"/>
      <c r="C86" s="334" t="s">
        <v>250</v>
      </c>
      <c r="D86" s="334" t="s">
        <v>251</v>
      </c>
      <c r="E86" s="335">
        <v>76</v>
      </c>
      <c r="F86" s="336">
        <v>11754.358199999999</v>
      </c>
      <c r="G86" s="337">
        <v>2172.3745600000002</v>
      </c>
      <c r="H86" s="337">
        <v>13926.732759999999</v>
      </c>
      <c r="I86" s="337">
        <v>29670.814170000001</v>
      </c>
      <c r="J86" s="337">
        <v>5148.1611500000008</v>
      </c>
      <c r="K86" s="337">
        <v>34818.975319999998</v>
      </c>
      <c r="L86" s="337">
        <v>3947.6761200000001</v>
      </c>
      <c r="M86" s="337">
        <v>1677.8306499999999</v>
      </c>
      <c r="N86" s="337">
        <v>5625.50677</v>
      </c>
      <c r="O86" s="337">
        <v>54371.214850000004</v>
      </c>
      <c r="P86" s="337">
        <v>52338.506930000003</v>
      </c>
      <c r="Q86" s="337">
        <v>286.69253000000003</v>
      </c>
      <c r="R86" s="338">
        <v>52625.199460000003</v>
      </c>
      <c r="S86" s="7"/>
      <c r="T86" s="7"/>
      <c r="U86" s="7"/>
      <c r="V86" s="7"/>
      <c r="W86" s="7"/>
      <c r="X86" s="7"/>
      <c r="Y86" s="7"/>
      <c r="Z86" s="7"/>
      <c r="AA86" s="7"/>
      <c r="AB86" s="7"/>
    </row>
    <row r="87" spans="1:28" s="313" customFormat="1">
      <c r="A87" s="339"/>
      <c r="B87" s="334" t="s">
        <v>14</v>
      </c>
      <c r="C87" s="334" t="s">
        <v>252</v>
      </c>
      <c r="D87" s="334" t="s">
        <v>252</v>
      </c>
      <c r="E87" s="335">
        <v>45</v>
      </c>
      <c r="F87" s="336">
        <v>21648.932510000002</v>
      </c>
      <c r="G87" s="337">
        <v>1357.4900700000001</v>
      </c>
      <c r="H87" s="337">
        <v>23006.422579999999</v>
      </c>
      <c r="I87" s="337">
        <v>89746.521699999998</v>
      </c>
      <c r="J87" s="337">
        <v>15019.10806</v>
      </c>
      <c r="K87" s="337">
        <v>104765.62976000001</v>
      </c>
      <c r="L87" s="337">
        <v>3620.2792400000003</v>
      </c>
      <c r="M87" s="337">
        <v>1033.92329</v>
      </c>
      <c r="N87" s="337">
        <v>4654.2025300000005</v>
      </c>
      <c r="O87" s="337">
        <v>132426.25487</v>
      </c>
      <c r="P87" s="337">
        <v>81437.18346</v>
      </c>
      <c r="Q87" s="337">
        <v>885.34154000000001</v>
      </c>
      <c r="R87" s="338">
        <v>82322.524999999994</v>
      </c>
      <c r="S87" s="7"/>
      <c r="T87" s="7"/>
      <c r="U87" s="7"/>
      <c r="V87" s="7"/>
      <c r="W87" s="7"/>
      <c r="X87" s="7"/>
      <c r="Y87" s="7"/>
      <c r="Z87" s="7"/>
      <c r="AA87" s="7"/>
      <c r="AB87" s="7"/>
    </row>
    <row r="88" spans="1:28" s="313" customFormat="1">
      <c r="A88" s="339"/>
      <c r="B88" s="339"/>
      <c r="C88" s="334" t="s">
        <v>253</v>
      </c>
      <c r="D88" s="334" t="s">
        <v>254</v>
      </c>
      <c r="E88" s="335">
        <v>645</v>
      </c>
      <c r="F88" s="336">
        <v>19071.071800000002</v>
      </c>
      <c r="G88" s="337">
        <v>11797.19484</v>
      </c>
      <c r="H88" s="337">
        <v>30868.266640000002</v>
      </c>
      <c r="I88" s="337">
        <v>72852.851750000002</v>
      </c>
      <c r="J88" s="337">
        <v>4983.7806700000001</v>
      </c>
      <c r="K88" s="337">
        <v>77836.632420000009</v>
      </c>
      <c r="L88" s="337">
        <v>1064.6306599999998</v>
      </c>
      <c r="M88" s="337">
        <v>12.54034</v>
      </c>
      <c r="N88" s="337">
        <v>1077.171</v>
      </c>
      <c r="O88" s="337">
        <v>109782.07006</v>
      </c>
      <c r="P88" s="337">
        <v>35357.19457</v>
      </c>
      <c r="Q88" s="337">
        <v>53.510829999999999</v>
      </c>
      <c r="R88" s="338">
        <v>35410.705399999999</v>
      </c>
      <c r="S88" s="7"/>
      <c r="T88" s="7"/>
      <c r="U88" s="7"/>
      <c r="V88" s="7"/>
      <c r="W88" s="7"/>
      <c r="X88" s="7"/>
      <c r="Y88" s="7"/>
      <c r="Z88" s="7"/>
      <c r="AA88" s="7"/>
      <c r="AB88" s="7"/>
    </row>
    <row r="89" spans="1:28" s="313" customFormat="1">
      <c r="A89" s="339"/>
      <c r="B89" s="339"/>
      <c r="C89" s="334" t="s">
        <v>255</v>
      </c>
      <c r="D89" s="334" t="s">
        <v>256</v>
      </c>
      <c r="E89" s="335">
        <v>652</v>
      </c>
      <c r="F89" s="336">
        <v>12614.663859999999</v>
      </c>
      <c r="G89" s="337">
        <v>771.49045000000001</v>
      </c>
      <c r="H89" s="337">
        <v>13386.15431</v>
      </c>
      <c r="I89" s="337">
        <v>43925.947420000004</v>
      </c>
      <c r="J89" s="337">
        <v>4906.36931</v>
      </c>
      <c r="K89" s="337">
        <v>48832.316729999999</v>
      </c>
      <c r="L89" s="337">
        <v>1412.1888600000002</v>
      </c>
      <c r="M89" s="337">
        <v>194.983</v>
      </c>
      <c r="N89" s="337">
        <v>1607.1718600000002</v>
      </c>
      <c r="O89" s="337">
        <v>63825.642899999999</v>
      </c>
      <c r="P89" s="337">
        <v>9.0941799999999997</v>
      </c>
      <c r="Q89" s="337">
        <v>25.529880000000002</v>
      </c>
      <c r="R89" s="338">
        <v>34.62406</v>
      </c>
      <c r="S89" s="7"/>
      <c r="T89" s="7"/>
      <c r="U89" s="7"/>
      <c r="V89" s="7"/>
      <c r="W89" s="7"/>
      <c r="X89" s="7"/>
      <c r="Y89" s="7"/>
      <c r="Z89" s="7"/>
      <c r="AA89" s="7"/>
      <c r="AB89" s="7"/>
    </row>
    <row r="90" spans="1:28" s="313" customFormat="1">
      <c r="A90" s="339"/>
      <c r="B90" s="339"/>
      <c r="C90" s="339"/>
      <c r="D90" s="334" t="s">
        <v>255</v>
      </c>
      <c r="E90" s="335">
        <v>36</v>
      </c>
      <c r="F90" s="336">
        <v>446776.65995999996</v>
      </c>
      <c r="G90" s="337">
        <v>298245.16368</v>
      </c>
      <c r="H90" s="337">
        <v>745021.82363999996</v>
      </c>
      <c r="I90" s="337">
        <v>735257.30284000002</v>
      </c>
      <c r="J90" s="337">
        <v>382731.20425999997</v>
      </c>
      <c r="K90" s="337">
        <v>1117988.5070999998</v>
      </c>
      <c r="L90" s="337">
        <v>81971.366209999993</v>
      </c>
      <c r="M90" s="337">
        <v>46985.381979999998</v>
      </c>
      <c r="N90" s="337">
        <v>128956.74819</v>
      </c>
      <c r="O90" s="337">
        <v>1991967.0789300001</v>
      </c>
      <c r="P90" s="337">
        <v>1819359.86366</v>
      </c>
      <c r="Q90" s="337">
        <v>427043.45760000002</v>
      </c>
      <c r="R90" s="338">
        <v>2246403.3212600001</v>
      </c>
      <c r="S90" s="7"/>
      <c r="T90" s="7"/>
      <c r="U90" s="7"/>
      <c r="V90" s="7"/>
      <c r="W90" s="7"/>
      <c r="X90" s="7"/>
      <c r="Y90" s="7"/>
      <c r="Z90" s="7"/>
      <c r="AA90" s="7"/>
      <c r="AB90" s="7"/>
    </row>
    <row r="91" spans="1:28" s="313" customFormat="1">
      <c r="A91" s="339"/>
      <c r="B91" s="339"/>
      <c r="C91" s="339"/>
      <c r="D91" s="339"/>
      <c r="E91" s="340">
        <v>37</v>
      </c>
      <c r="F91" s="341">
        <v>44079.2215</v>
      </c>
      <c r="G91" s="342">
        <v>12666.54479</v>
      </c>
      <c r="H91" s="342">
        <v>56745.76629</v>
      </c>
      <c r="I91" s="342">
        <v>96202.909430000014</v>
      </c>
      <c r="J91" s="342">
        <v>33793.164859999997</v>
      </c>
      <c r="K91" s="342">
        <v>129996.07429</v>
      </c>
      <c r="L91" s="342">
        <v>5536.41662</v>
      </c>
      <c r="M91" s="342">
        <v>2438.4230699999998</v>
      </c>
      <c r="N91" s="342">
        <v>7974.8396900000007</v>
      </c>
      <c r="O91" s="342">
        <v>194716.68027000001</v>
      </c>
      <c r="P91" s="342">
        <v>45.156030000000001</v>
      </c>
      <c r="Q91" s="342">
        <v>14.455819999999999</v>
      </c>
      <c r="R91" s="343">
        <v>59.611849999999997</v>
      </c>
      <c r="S91" s="7"/>
      <c r="T91" s="7"/>
      <c r="U91" s="7"/>
      <c r="V91" s="7"/>
      <c r="W91" s="7"/>
      <c r="X91" s="7"/>
      <c r="Y91" s="7"/>
      <c r="Z91" s="7"/>
      <c r="AA91" s="7"/>
      <c r="AB91" s="7"/>
    </row>
    <row r="92" spans="1:28" s="313" customFormat="1">
      <c r="A92" s="339"/>
      <c r="B92" s="339"/>
      <c r="C92" s="339"/>
      <c r="D92" s="339"/>
      <c r="E92" s="340">
        <v>40</v>
      </c>
      <c r="F92" s="341">
        <v>34444.553500000002</v>
      </c>
      <c r="G92" s="342">
        <v>6573.2569100000001</v>
      </c>
      <c r="H92" s="342">
        <v>41017.810409999998</v>
      </c>
      <c r="I92" s="342">
        <v>67686.239549999998</v>
      </c>
      <c r="J92" s="342">
        <v>13891.702070000001</v>
      </c>
      <c r="K92" s="342">
        <v>81577.941619999998</v>
      </c>
      <c r="L92" s="342">
        <v>1773.98278</v>
      </c>
      <c r="M92" s="342">
        <v>548.42428000000007</v>
      </c>
      <c r="N92" s="342">
        <v>2322.40706</v>
      </c>
      <c r="O92" s="342">
        <v>124918.15909</v>
      </c>
      <c r="P92" s="342">
        <v>13.144549999999999</v>
      </c>
      <c r="Q92" s="342">
        <v>3.8617600000000003</v>
      </c>
      <c r="R92" s="343">
        <v>17.006310000000003</v>
      </c>
      <c r="S92" s="7"/>
      <c r="T92" s="7"/>
      <c r="U92" s="7"/>
      <c r="V92" s="7"/>
      <c r="W92" s="7"/>
      <c r="X92" s="7"/>
      <c r="Y92" s="7"/>
      <c r="Z92" s="7"/>
      <c r="AA92" s="7"/>
      <c r="AB92" s="7"/>
    </row>
    <row r="93" spans="1:28" s="313" customFormat="1">
      <c r="A93" s="339"/>
      <c r="B93" s="339"/>
      <c r="C93" s="339"/>
      <c r="D93" s="339"/>
      <c r="E93" s="340">
        <v>435</v>
      </c>
      <c r="F93" s="341">
        <v>45632.893560000004</v>
      </c>
      <c r="G93" s="342">
        <v>64921.990549999995</v>
      </c>
      <c r="H93" s="342">
        <v>110554.88411</v>
      </c>
      <c r="I93" s="342">
        <v>106401.4013</v>
      </c>
      <c r="J93" s="342">
        <v>116391.88973000001</v>
      </c>
      <c r="K93" s="342">
        <v>222793.29102999999</v>
      </c>
      <c r="L93" s="342">
        <v>3589.43424</v>
      </c>
      <c r="M93" s="342">
        <v>3329.4238100000002</v>
      </c>
      <c r="N93" s="342">
        <v>6918.8580499999998</v>
      </c>
      <c r="O93" s="342">
        <v>340267.03318999999</v>
      </c>
      <c r="P93" s="342">
        <v>72.275700000000001</v>
      </c>
      <c r="Q93" s="342">
        <v>21.5915</v>
      </c>
      <c r="R93" s="343">
        <v>93.867199999999997</v>
      </c>
      <c r="S93" s="7"/>
      <c r="T93" s="7"/>
      <c r="U93" s="7"/>
      <c r="V93" s="7"/>
      <c r="W93" s="7"/>
      <c r="X93" s="7"/>
      <c r="Y93" s="7"/>
      <c r="Z93" s="7"/>
      <c r="AA93" s="7"/>
      <c r="AB93" s="7"/>
    </row>
    <row r="94" spans="1:28" s="313" customFormat="1">
      <c r="A94" s="339"/>
      <c r="B94" s="339"/>
      <c r="C94" s="339"/>
      <c r="D94" s="339"/>
      <c r="E94" s="340">
        <v>500</v>
      </c>
      <c r="F94" s="341">
        <v>19162.575679999998</v>
      </c>
      <c r="G94" s="342">
        <v>11276.348099999999</v>
      </c>
      <c r="H94" s="342">
        <v>30438.923780000001</v>
      </c>
      <c r="I94" s="342">
        <v>67501.989950000003</v>
      </c>
      <c r="J94" s="342">
        <v>19232.324390000002</v>
      </c>
      <c r="K94" s="342">
        <v>86734.314339999997</v>
      </c>
      <c r="L94" s="342">
        <v>3989.5042999999996</v>
      </c>
      <c r="M94" s="342">
        <v>1529.3206299999999</v>
      </c>
      <c r="N94" s="342">
        <v>5518.8249299999998</v>
      </c>
      <c r="O94" s="342">
        <v>122692.06305</v>
      </c>
      <c r="P94" s="342">
        <v>1150.3933</v>
      </c>
      <c r="Q94" s="342">
        <v>6.8745200000000004</v>
      </c>
      <c r="R94" s="343">
        <v>1157.26782</v>
      </c>
      <c r="S94" s="7"/>
      <c r="T94" s="7"/>
      <c r="U94" s="7"/>
      <c r="V94" s="7"/>
      <c r="W94" s="7"/>
      <c r="X94" s="7"/>
      <c r="Y94" s="7"/>
      <c r="Z94" s="7"/>
      <c r="AA94" s="7"/>
      <c r="AB94" s="7"/>
    </row>
    <row r="95" spans="1:28" s="313" customFormat="1">
      <c r="A95" s="339"/>
      <c r="B95" s="339"/>
      <c r="C95" s="339"/>
      <c r="D95" s="339"/>
      <c r="E95" s="340">
        <v>638</v>
      </c>
      <c r="F95" s="341">
        <v>18995.480929999998</v>
      </c>
      <c r="G95" s="342">
        <v>26518.309370000003</v>
      </c>
      <c r="H95" s="342">
        <v>45513.790300000001</v>
      </c>
      <c r="I95" s="342">
        <v>50822.837829999997</v>
      </c>
      <c r="J95" s="342">
        <v>23899.762839999999</v>
      </c>
      <c r="K95" s="342">
        <v>74722.60067</v>
      </c>
      <c r="L95" s="342">
        <v>3649.5161200000002</v>
      </c>
      <c r="M95" s="342">
        <v>1952.6038500000002</v>
      </c>
      <c r="N95" s="342">
        <v>5602.1199699999997</v>
      </c>
      <c r="O95" s="342">
        <v>125838.51093999999</v>
      </c>
      <c r="P95" s="342">
        <v>19.687619999999999</v>
      </c>
      <c r="Q95" s="342">
        <v>7.07491</v>
      </c>
      <c r="R95" s="343">
        <v>26.762529999999998</v>
      </c>
      <c r="S95" s="7"/>
      <c r="T95" s="7"/>
      <c r="U95" s="7"/>
      <c r="V95" s="7"/>
      <c r="W95" s="7"/>
      <c r="X95" s="7"/>
      <c r="Y95" s="7"/>
      <c r="Z95" s="7"/>
      <c r="AA95" s="7"/>
      <c r="AB95" s="7"/>
    </row>
    <row r="96" spans="1:28" s="313" customFormat="1">
      <c r="A96" s="339"/>
      <c r="B96" s="339"/>
      <c r="C96" s="339"/>
      <c r="D96" s="339"/>
      <c r="E96" s="340">
        <v>295</v>
      </c>
      <c r="F96" s="341">
        <v>62866.263420000003</v>
      </c>
      <c r="G96" s="342">
        <v>35179.850979999996</v>
      </c>
      <c r="H96" s="342">
        <v>98046.114400000006</v>
      </c>
      <c r="I96" s="342">
        <v>91839.765579999992</v>
      </c>
      <c r="J96" s="342">
        <v>53941.996770000005</v>
      </c>
      <c r="K96" s="342">
        <v>145781.76235</v>
      </c>
      <c r="L96" s="342">
        <v>4816.9202599999999</v>
      </c>
      <c r="M96" s="342">
        <v>4967.0259900000001</v>
      </c>
      <c r="N96" s="342">
        <v>9783.9462500000009</v>
      </c>
      <c r="O96" s="342">
        <v>253611.823</v>
      </c>
      <c r="P96" s="342">
        <v>256.25648000000001</v>
      </c>
      <c r="Q96" s="342">
        <v>17.09394</v>
      </c>
      <c r="R96" s="343">
        <v>273.35041999999999</v>
      </c>
      <c r="S96" s="7"/>
      <c r="T96" s="7"/>
      <c r="U96" s="7"/>
      <c r="V96" s="7"/>
      <c r="W96" s="7"/>
      <c r="X96" s="7"/>
      <c r="Y96" s="7"/>
      <c r="Z96" s="7"/>
      <c r="AA96" s="7"/>
      <c r="AB96" s="7"/>
    </row>
    <row r="97" spans="1:28" s="313" customFormat="1">
      <c r="A97" s="339"/>
      <c r="B97" s="339"/>
      <c r="C97" s="339"/>
      <c r="D97" s="339"/>
      <c r="E97" s="340">
        <v>436</v>
      </c>
      <c r="F97" s="341">
        <v>21278.117460000001</v>
      </c>
      <c r="G97" s="342">
        <v>20424.564859999999</v>
      </c>
      <c r="H97" s="342">
        <v>41702.68232</v>
      </c>
      <c r="I97" s="342">
        <v>74939.884810000003</v>
      </c>
      <c r="J97" s="342">
        <v>26698.499980000001</v>
      </c>
      <c r="K97" s="342">
        <v>101638.38479000001</v>
      </c>
      <c r="L97" s="342">
        <v>7260.0042800000001</v>
      </c>
      <c r="M97" s="342">
        <v>3516.5576700000001</v>
      </c>
      <c r="N97" s="342">
        <v>10776.561949999999</v>
      </c>
      <c r="O97" s="342">
        <v>154117.62906000001</v>
      </c>
      <c r="P97" s="342">
        <v>29.893150000000002</v>
      </c>
      <c r="Q97" s="342">
        <v>7.3231999999999999</v>
      </c>
      <c r="R97" s="343">
        <v>37.216349999999998</v>
      </c>
      <c r="S97" s="7"/>
      <c r="T97" s="7"/>
      <c r="U97" s="7"/>
      <c r="V97" s="7"/>
      <c r="W97" s="7"/>
      <c r="X97" s="7"/>
      <c r="Y97" s="7"/>
      <c r="Z97" s="7"/>
      <c r="AA97" s="7"/>
      <c r="AB97" s="7"/>
    </row>
    <row r="98" spans="1:28" s="313" customFormat="1">
      <c r="A98" s="339"/>
      <c r="B98" s="339"/>
      <c r="C98" s="334" t="s">
        <v>257</v>
      </c>
      <c r="D98" s="334" t="s">
        <v>257</v>
      </c>
      <c r="E98" s="335">
        <v>44</v>
      </c>
      <c r="F98" s="336">
        <v>15031.262130000001</v>
      </c>
      <c r="G98" s="337">
        <v>1475.33744</v>
      </c>
      <c r="H98" s="337">
        <v>16506.599569999998</v>
      </c>
      <c r="I98" s="337">
        <v>46225.668680000002</v>
      </c>
      <c r="J98" s="337">
        <v>10443.42474</v>
      </c>
      <c r="K98" s="337">
        <v>56669.093420000005</v>
      </c>
      <c r="L98" s="337">
        <v>4427.0957099999996</v>
      </c>
      <c r="M98" s="337">
        <v>1037.74901</v>
      </c>
      <c r="N98" s="337">
        <v>5464.8447200000001</v>
      </c>
      <c r="O98" s="337">
        <v>78640.53770999999</v>
      </c>
      <c r="P98" s="337">
        <v>82962.194430000003</v>
      </c>
      <c r="Q98" s="337">
        <v>1977.4060200000001</v>
      </c>
      <c r="R98" s="338">
        <v>84939.600449999998</v>
      </c>
      <c r="S98" s="7"/>
      <c r="T98" s="7"/>
      <c r="U98" s="7"/>
      <c r="V98" s="7"/>
      <c r="W98" s="7"/>
      <c r="X98" s="7"/>
      <c r="Y98" s="7"/>
      <c r="Z98" s="7"/>
      <c r="AA98" s="7"/>
      <c r="AB98" s="7"/>
    </row>
    <row r="99" spans="1:28" s="313" customFormat="1">
      <c r="A99" s="339"/>
      <c r="B99" s="334" t="s">
        <v>15</v>
      </c>
      <c r="C99" s="334" t="s">
        <v>258</v>
      </c>
      <c r="D99" s="334" t="s">
        <v>258</v>
      </c>
      <c r="E99" s="335">
        <v>11</v>
      </c>
      <c r="F99" s="336">
        <v>165719.1091</v>
      </c>
      <c r="G99" s="337">
        <v>56814.786990000001</v>
      </c>
      <c r="H99" s="337">
        <v>222533.89608999999</v>
      </c>
      <c r="I99" s="337">
        <v>354991.80287000001</v>
      </c>
      <c r="J99" s="337">
        <v>120067.3322</v>
      </c>
      <c r="K99" s="337">
        <v>475059.13507000002</v>
      </c>
      <c r="L99" s="337">
        <v>24838.194940000001</v>
      </c>
      <c r="M99" s="337">
        <v>17914.197550000001</v>
      </c>
      <c r="N99" s="337">
        <v>42752.392490000006</v>
      </c>
      <c r="O99" s="337">
        <v>740345.42365000001</v>
      </c>
      <c r="P99" s="337">
        <v>1256943.1188800002</v>
      </c>
      <c r="Q99" s="337">
        <v>212115.90828</v>
      </c>
      <c r="R99" s="338">
        <v>1469059.0271600001</v>
      </c>
      <c r="S99" s="7"/>
      <c r="T99" s="7"/>
      <c r="U99" s="7"/>
      <c r="V99" s="7"/>
      <c r="W99" s="7"/>
      <c r="X99" s="7"/>
      <c r="Y99" s="7"/>
      <c r="Z99" s="7"/>
      <c r="AA99" s="7"/>
      <c r="AB99" s="7"/>
    </row>
    <row r="100" spans="1:28" s="313" customFormat="1">
      <c r="A100" s="339"/>
      <c r="B100" s="339"/>
      <c r="C100" s="339"/>
      <c r="D100" s="339"/>
      <c r="E100" s="340">
        <v>12</v>
      </c>
      <c r="F100" s="341">
        <v>12038.383210000002</v>
      </c>
      <c r="G100" s="342">
        <v>3158.6265800000001</v>
      </c>
      <c r="H100" s="342">
        <v>15197.009789999998</v>
      </c>
      <c r="I100" s="342">
        <v>44287.058859999997</v>
      </c>
      <c r="J100" s="342">
        <v>8288.8891700000004</v>
      </c>
      <c r="K100" s="342">
        <v>52575.94803</v>
      </c>
      <c r="L100" s="342">
        <v>959.42403999999999</v>
      </c>
      <c r="M100" s="342">
        <v>510.96584000000001</v>
      </c>
      <c r="N100" s="342">
        <v>1470.3898799999999</v>
      </c>
      <c r="O100" s="342">
        <v>69243.347699999998</v>
      </c>
      <c r="P100" s="342">
        <v>44.433769999999996</v>
      </c>
      <c r="Q100" s="342">
        <v>3.8379099999999999</v>
      </c>
      <c r="R100" s="343">
        <v>48.271680000000003</v>
      </c>
      <c r="S100" s="7"/>
      <c r="T100" s="7"/>
      <c r="U100" s="7"/>
      <c r="V100" s="7"/>
      <c r="W100" s="7"/>
      <c r="X100" s="7"/>
      <c r="Y100" s="7"/>
      <c r="Z100" s="7"/>
      <c r="AA100" s="7"/>
      <c r="AB100" s="7"/>
    </row>
    <row r="101" spans="1:28" s="313" customFormat="1">
      <c r="A101" s="339"/>
      <c r="B101" s="339"/>
      <c r="C101" s="339"/>
      <c r="D101" s="339"/>
      <c r="E101" s="340">
        <v>606</v>
      </c>
      <c r="F101" s="341">
        <v>11136.032789999999</v>
      </c>
      <c r="G101" s="342">
        <v>2860.6878900000002</v>
      </c>
      <c r="H101" s="342">
        <v>13996.72068</v>
      </c>
      <c r="I101" s="342">
        <v>38421.996310000002</v>
      </c>
      <c r="J101" s="342">
        <v>6981.3312000000005</v>
      </c>
      <c r="K101" s="342">
        <v>45403.327509999996</v>
      </c>
      <c r="L101" s="342">
        <v>2353.2952</v>
      </c>
      <c r="M101" s="342">
        <v>2822.4672999999998</v>
      </c>
      <c r="N101" s="342">
        <v>5175.7624999999998</v>
      </c>
      <c r="O101" s="342">
        <v>64575.810689999998</v>
      </c>
      <c r="P101" s="342">
        <v>33.530620000000006</v>
      </c>
      <c r="Q101" s="342">
        <v>4.6077899999999996</v>
      </c>
      <c r="R101" s="343">
        <v>38.13841</v>
      </c>
      <c r="S101" s="7"/>
      <c r="T101" s="7"/>
      <c r="U101" s="7"/>
      <c r="V101" s="7"/>
      <c r="W101" s="7"/>
      <c r="X101" s="7"/>
      <c r="Y101" s="7"/>
      <c r="Z101" s="7"/>
      <c r="AA101" s="7"/>
      <c r="AB101" s="7"/>
    </row>
    <row r="102" spans="1:28" s="313" customFormat="1">
      <c r="A102" s="339"/>
      <c r="B102" s="339"/>
      <c r="C102" s="339"/>
      <c r="D102" s="339"/>
      <c r="E102" s="340">
        <v>615</v>
      </c>
      <c r="F102" s="341">
        <v>11342.86529</v>
      </c>
      <c r="G102" s="342">
        <v>2605.1068500000001</v>
      </c>
      <c r="H102" s="342">
        <v>13947.97214</v>
      </c>
      <c r="I102" s="342">
        <v>28789.445909999999</v>
      </c>
      <c r="J102" s="342">
        <v>2940.4957300000001</v>
      </c>
      <c r="K102" s="342">
        <v>31729.941640000001</v>
      </c>
      <c r="L102" s="342">
        <v>837.66395</v>
      </c>
      <c r="M102" s="342">
        <v>74.549789999999987</v>
      </c>
      <c r="N102" s="342">
        <v>912.21374000000003</v>
      </c>
      <c r="O102" s="342">
        <v>46590.127520000002</v>
      </c>
      <c r="P102" s="342">
        <v>11.69125</v>
      </c>
      <c r="Q102" s="342">
        <v>1.58405</v>
      </c>
      <c r="R102" s="343">
        <v>13.2753</v>
      </c>
      <c r="S102" s="7"/>
      <c r="T102" s="7"/>
      <c r="U102" s="7"/>
      <c r="V102" s="7"/>
      <c r="W102" s="7"/>
      <c r="X102" s="7"/>
      <c r="Y102" s="7"/>
      <c r="Z102" s="7"/>
      <c r="AA102" s="7"/>
      <c r="AB102" s="7"/>
    </row>
    <row r="103" spans="1:28" s="313" customFormat="1">
      <c r="A103" s="339"/>
      <c r="B103" s="339"/>
      <c r="C103" s="339"/>
      <c r="D103" s="339"/>
      <c r="E103" s="340">
        <v>290</v>
      </c>
      <c r="F103" s="341">
        <v>45823.02908</v>
      </c>
      <c r="G103" s="342">
        <v>35775.298450000002</v>
      </c>
      <c r="H103" s="342">
        <v>81598.327529999995</v>
      </c>
      <c r="I103" s="342">
        <v>53410.950680000002</v>
      </c>
      <c r="J103" s="342">
        <v>16941.588769999998</v>
      </c>
      <c r="K103" s="342">
        <v>70352.539449999997</v>
      </c>
      <c r="L103" s="342">
        <v>2316.6694400000001</v>
      </c>
      <c r="M103" s="342">
        <v>3131.9818599999999</v>
      </c>
      <c r="N103" s="342">
        <v>5448.6512999999995</v>
      </c>
      <c r="O103" s="342">
        <v>157399.51827999999</v>
      </c>
      <c r="P103" s="342">
        <v>66.724009999999993</v>
      </c>
      <c r="Q103" s="342">
        <v>63.553330000000003</v>
      </c>
      <c r="R103" s="343">
        <v>130.27734000000001</v>
      </c>
      <c r="S103" s="7"/>
      <c r="T103" s="7"/>
      <c r="U103" s="7"/>
      <c r="V103" s="7"/>
      <c r="W103" s="7"/>
      <c r="X103" s="7"/>
      <c r="Y103" s="7"/>
      <c r="Z103" s="7"/>
      <c r="AA103" s="7"/>
      <c r="AB103" s="7"/>
    </row>
    <row r="104" spans="1:28" s="313" customFormat="1">
      <c r="A104" s="339"/>
      <c r="B104" s="339"/>
      <c r="C104" s="339"/>
      <c r="D104" s="339"/>
      <c r="E104" s="340">
        <v>415</v>
      </c>
      <c r="F104" s="341">
        <v>15151.809279999999</v>
      </c>
      <c r="G104" s="342">
        <v>3715.4557300000001</v>
      </c>
      <c r="H104" s="342">
        <v>18867.265010000003</v>
      </c>
      <c r="I104" s="342">
        <v>51750.700490000003</v>
      </c>
      <c r="J104" s="342">
        <v>11068.844160000001</v>
      </c>
      <c r="K104" s="342">
        <v>62819.544649999996</v>
      </c>
      <c r="L104" s="342">
        <v>1020.6593</v>
      </c>
      <c r="M104" s="342">
        <v>502.90199000000001</v>
      </c>
      <c r="N104" s="342">
        <v>1523.5612900000001</v>
      </c>
      <c r="O104" s="342">
        <v>83210.370949999997</v>
      </c>
      <c r="P104" s="342">
        <v>29.513259999999999</v>
      </c>
      <c r="Q104" s="342">
        <v>39.209739999999996</v>
      </c>
      <c r="R104" s="343">
        <v>68.722999999999999</v>
      </c>
      <c r="S104" s="7"/>
      <c r="T104" s="7"/>
      <c r="U104" s="7"/>
      <c r="V104" s="7"/>
      <c r="W104" s="7"/>
      <c r="X104" s="7"/>
      <c r="Y104" s="7"/>
      <c r="Z104" s="7"/>
      <c r="AA104" s="7"/>
      <c r="AB104" s="7"/>
    </row>
    <row r="105" spans="1:28" s="313" customFormat="1">
      <c r="A105" s="339"/>
      <c r="B105" s="339"/>
      <c r="C105" s="339"/>
      <c r="D105" s="334" t="s">
        <v>259</v>
      </c>
      <c r="E105" s="335">
        <v>463</v>
      </c>
      <c r="F105" s="336">
        <v>14303.312159999999</v>
      </c>
      <c r="G105" s="337">
        <v>3306.0397799999996</v>
      </c>
      <c r="H105" s="337">
        <v>17609.35194</v>
      </c>
      <c r="I105" s="337">
        <v>29782.085850000003</v>
      </c>
      <c r="J105" s="337">
        <v>3760.4757599999998</v>
      </c>
      <c r="K105" s="337">
        <v>33542.561609999997</v>
      </c>
      <c r="L105" s="337">
        <v>826.37756999999999</v>
      </c>
      <c r="M105" s="337">
        <v>567.33819999999992</v>
      </c>
      <c r="N105" s="337">
        <v>1393.71577</v>
      </c>
      <c r="O105" s="337">
        <v>52545.62932</v>
      </c>
      <c r="P105" s="337">
        <v>18.536150000000003</v>
      </c>
      <c r="Q105" s="337">
        <v>2.3727900000000002</v>
      </c>
      <c r="R105" s="338">
        <v>20.908939999999998</v>
      </c>
      <c r="S105" s="7"/>
      <c r="T105" s="7"/>
      <c r="U105" s="7"/>
      <c r="V105" s="7"/>
      <c r="W105" s="7"/>
      <c r="X105" s="7"/>
      <c r="Y105" s="7"/>
      <c r="Z105" s="7"/>
      <c r="AA105" s="7"/>
      <c r="AB105" s="7"/>
    </row>
    <row r="106" spans="1:28" s="313" customFormat="1">
      <c r="A106" s="339"/>
      <c r="B106" s="339"/>
      <c r="C106" s="334" t="s">
        <v>15</v>
      </c>
      <c r="D106" s="334" t="s">
        <v>15</v>
      </c>
      <c r="E106" s="335">
        <v>459</v>
      </c>
      <c r="F106" s="336">
        <v>12306.241539999999</v>
      </c>
      <c r="G106" s="337">
        <v>395.93743999999998</v>
      </c>
      <c r="H106" s="337">
        <v>12702.178980000001</v>
      </c>
      <c r="I106" s="337">
        <v>69935.864809999999</v>
      </c>
      <c r="J106" s="337">
        <v>11192.32519</v>
      </c>
      <c r="K106" s="337">
        <v>81128.19</v>
      </c>
      <c r="L106" s="337">
        <v>2670.10007</v>
      </c>
      <c r="M106" s="337">
        <v>32.278199999999998</v>
      </c>
      <c r="N106" s="337">
        <v>2702.3782700000002</v>
      </c>
      <c r="O106" s="337">
        <v>96532.74725</v>
      </c>
      <c r="P106" s="337">
        <v>83962.899460000001</v>
      </c>
      <c r="Q106" s="337">
        <v>319.09386999999998</v>
      </c>
      <c r="R106" s="338">
        <v>84281.993329999998</v>
      </c>
      <c r="S106" s="7"/>
      <c r="T106" s="7"/>
      <c r="U106" s="7"/>
      <c r="V106" s="7"/>
      <c r="W106" s="7"/>
      <c r="X106" s="7"/>
      <c r="Y106" s="7"/>
      <c r="Z106" s="7"/>
      <c r="AA106" s="7"/>
      <c r="AB106" s="7"/>
    </row>
    <row r="107" spans="1:28" s="313" customFormat="1">
      <c r="A107" s="339"/>
      <c r="B107" s="334" t="s">
        <v>16</v>
      </c>
      <c r="C107" s="334" t="s">
        <v>260</v>
      </c>
      <c r="D107" s="334" t="s">
        <v>260</v>
      </c>
      <c r="E107" s="335">
        <v>88</v>
      </c>
      <c r="F107" s="336">
        <v>36134.775099999999</v>
      </c>
      <c r="G107" s="337">
        <v>8288.2683799999995</v>
      </c>
      <c r="H107" s="337">
        <v>44423.04348</v>
      </c>
      <c r="I107" s="337">
        <v>127574.40388</v>
      </c>
      <c r="J107" s="337">
        <v>40073.741759999997</v>
      </c>
      <c r="K107" s="337">
        <v>167648.14563999997</v>
      </c>
      <c r="L107" s="337">
        <v>10287.14244</v>
      </c>
      <c r="M107" s="337">
        <v>4494.5727999999999</v>
      </c>
      <c r="N107" s="337">
        <v>14781.71524</v>
      </c>
      <c r="O107" s="337">
        <v>226852.90436000002</v>
      </c>
      <c r="P107" s="337">
        <v>103397.84993000001</v>
      </c>
      <c r="Q107" s="337">
        <v>2268.5363500000003</v>
      </c>
      <c r="R107" s="338">
        <v>105666.38628000001</v>
      </c>
      <c r="S107" s="7"/>
      <c r="T107" s="7"/>
      <c r="U107" s="7"/>
      <c r="V107" s="7"/>
      <c r="W107" s="7"/>
      <c r="X107" s="7"/>
      <c r="Y107" s="7"/>
      <c r="Z107" s="7"/>
      <c r="AA107" s="7"/>
      <c r="AB107" s="7"/>
    </row>
    <row r="108" spans="1:28" s="313" customFormat="1">
      <c r="A108" s="339"/>
      <c r="B108" s="339"/>
      <c r="C108" s="334" t="s">
        <v>261</v>
      </c>
      <c r="D108" s="334" t="s">
        <v>262</v>
      </c>
      <c r="E108" s="335">
        <v>511</v>
      </c>
      <c r="F108" s="336">
        <v>4210.8684999999996</v>
      </c>
      <c r="G108" s="337">
        <v>1979.1341599999998</v>
      </c>
      <c r="H108" s="337">
        <v>6190.0026600000001</v>
      </c>
      <c r="I108" s="337">
        <v>43025.039130000005</v>
      </c>
      <c r="J108" s="337">
        <v>7722.5402999999997</v>
      </c>
      <c r="K108" s="337">
        <v>50747.579429999998</v>
      </c>
      <c r="L108" s="337">
        <v>5417.0177100000001</v>
      </c>
      <c r="M108" s="337">
        <v>1229.55799</v>
      </c>
      <c r="N108" s="337">
        <v>6646.5757000000003</v>
      </c>
      <c r="O108" s="337">
        <v>63584.157789999997</v>
      </c>
      <c r="P108" s="337">
        <v>3.2390400000000001</v>
      </c>
      <c r="Q108" s="337">
        <v>0.29382999999999998</v>
      </c>
      <c r="R108" s="338">
        <v>3.53287</v>
      </c>
      <c r="S108" s="7"/>
      <c r="T108" s="7"/>
      <c r="U108" s="7"/>
      <c r="V108" s="7"/>
      <c r="W108" s="7"/>
      <c r="X108" s="7"/>
      <c r="Y108" s="7"/>
      <c r="Z108" s="7"/>
      <c r="AA108" s="7"/>
      <c r="AB108" s="7"/>
    </row>
    <row r="109" spans="1:28" s="313" customFormat="1">
      <c r="A109" s="339"/>
      <c r="B109" s="339"/>
      <c r="C109" s="339"/>
      <c r="D109" s="334" t="s">
        <v>263</v>
      </c>
      <c r="E109" s="335">
        <v>409</v>
      </c>
      <c r="F109" s="336">
        <v>6396.3276699999997</v>
      </c>
      <c r="G109" s="337">
        <v>60.62379</v>
      </c>
      <c r="H109" s="337">
        <v>6456.9514600000002</v>
      </c>
      <c r="I109" s="337">
        <v>37592.846819999999</v>
      </c>
      <c r="J109" s="337">
        <v>3880.2115299999996</v>
      </c>
      <c r="K109" s="337">
        <v>41473.058349999999</v>
      </c>
      <c r="L109" s="337">
        <v>2839.0733399999999</v>
      </c>
      <c r="M109" s="337">
        <v>123.52694</v>
      </c>
      <c r="N109" s="337">
        <v>2962.6002799999997</v>
      </c>
      <c r="O109" s="337">
        <v>50892.610090000002</v>
      </c>
      <c r="P109" s="337">
        <v>4.4880500000000003</v>
      </c>
      <c r="Q109" s="337">
        <v>2.3242800000000003</v>
      </c>
      <c r="R109" s="338">
        <v>6.8123300000000002</v>
      </c>
      <c r="S109" s="7"/>
      <c r="T109" s="7"/>
      <c r="U109" s="7"/>
      <c r="V109" s="7"/>
      <c r="W109" s="7"/>
      <c r="X109" s="7"/>
      <c r="Y109" s="7"/>
      <c r="Z109" s="7"/>
      <c r="AA109" s="7"/>
      <c r="AB109" s="7"/>
    </row>
    <row r="110" spans="1:28" s="313" customFormat="1">
      <c r="A110" s="339"/>
      <c r="B110" s="339"/>
      <c r="C110" s="339"/>
      <c r="D110" s="334" t="s">
        <v>264</v>
      </c>
      <c r="E110" s="335">
        <v>82</v>
      </c>
      <c r="F110" s="336">
        <v>38993.329949999999</v>
      </c>
      <c r="G110" s="337">
        <v>24534.298879999998</v>
      </c>
      <c r="H110" s="337">
        <v>63527.628830000001</v>
      </c>
      <c r="I110" s="337">
        <v>118009.69385</v>
      </c>
      <c r="J110" s="337">
        <v>43707.646420000005</v>
      </c>
      <c r="K110" s="337">
        <v>161717.34027000002</v>
      </c>
      <c r="L110" s="337">
        <v>17156.626110000001</v>
      </c>
      <c r="M110" s="337">
        <v>7073.1317499999996</v>
      </c>
      <c r="N110" s="337">
        <v>24229.757859999998</v>
      </c>
      <c r="O110" s="337">
        <v>249474.72696</v>
      </c>
      <c r="P110" s="337">
        <v>103129.19329000001</v>
      </c>
      <c r="Q110" s="337">
        <v>1254.307</v>
      </c>
      <c r="R110" s="338">
        <v>104383.50029000001</v>
      </c>
      <c r="S110" s="7"/>
      <c r="T110" s="7"/>
      <c r="U110" s="7"/>
      <c r="V110" s="7"/>
      <c r="W110" s="7"/>
      <c r="X110" s="7"/>
      <c r="Y110" s="7"/>
      <c r="Z110" s="7"/>
      <c r="AA110" s="7"/>
      <c r="AB110" s="7"/>
    </row>
    <row r="111" spans="1:28" s="313" customFormat="1">
      <c r="A111" s="339"/>
      <c r="B111" s="339"/>
      <c r="C111" s="339"/>
      <c r="D111" s="334" t="s">
        <v>265</v>
      </c>
      <c r="E111" s="335">
        <v>508</v>
      </c>
      <c r="F111" s="336">
        <v>749.02539999999999</v>
      </c>
      <c r="G111" s="337">
        <v>579.59460000000001</v>
      </c>
      <c r="H111" s="337">
        <v>1328.62</v>
      </c>
      <c r="I111" s="337">
        <v>7118.2965400000003</v>
      </c>
      <c r="J111" s="337">
        <v>8899.1179200000006</v>
      </c>
      <c r="K111" s="337">
        <v>16017.414460000002</v>
      </c>
      <c r="L111" s="337">
        <v>449.12455</v>
      </c>
      <c r="M111" s="337">
        <v>260.19</v>
      </c>
      <c r="N111" s="337">
        <v>709.31455000000005</v>
      </c>
      <c r="O111" s="337">
        <v>18055.349010000002</v>
      </c>
      <c r="P111" s="337">
        <v>1.38533</v>
      </c>
      <c r="Q111" s="337">
        <v>0.22331999999999999</v>
      </c>
      <c r="R111" s="338">
        <v>1.6086500000000001</v>
      </c>
      <c r="S111" s="7"/>
      <c r="T111" s="7"/>
      <c r="U111" s="7"/>
      <c r="V111" s="7"/>
      <c r="W111" s="7"/>
      <c r="X111" s="7"/>
      <c r="Y111" s="7"/>
      <c r="Z111" s="7"/>
      <c r="AA111" s="7"/>
      <c r="AB111" s="7"/>
    </row>
    <row r="112" spans="1:28" s="313" customFormat="1">
      <c r="A112" s="339"/>
      <c r="B112" s="339"/>
      <c r="C112" s="334" t="s">
        <v>266</v>
      </c>
      <c r="D112" s="334" t="s">
        <v>266</v>
      </c>
      <c r="E112" s="335">
        <v>86</v>
      </c>
      <c r="F112" s="336">
        <v>34159.986069999999</v>
      </c>
      <c r="G112" s="337">
        <v>9247.2680199999995</v>
      </c>
      <c r="H112" s="337">
        <v>43407.254090000002</v>
      </c>
      <c r="I112" s="337">
        <v>118387.42476000001</v>
      </c>
      <c r="J112" s="337">
        <v>38960.301829999997</v>
      </c>
      <c r="K112" s="337">
        <v>157347.72659000001</v>
      </c>
      <c r="L112" s="337">
        <v>5548.9033899999995</v>
      </c>
      <c r="M112" s="337">
        <v>2885.5913700000001</v>
      </c>
      <c r="N112" s="337">
        <v>8434.4947599999996</v>
      </c>
      <c r="O112" s="337">
        <v>209189.47544000001</v>
      </c>
      <c r="P112" s="337">
        <v>114015.16334</v>
      </c>
      <c r="Q112" s="337">
        <v>2004.711</v>
      </c>
      <c r="R112" s="338">
        <v>116019.87434000001</v>
      </c>
      <c r="S112" s="7"/>
      <c r="T112" s="7"/>
      <c r="U112" s="7"/>
      <c r="V112" s="7"/>
      <c r="W112" s="7"/>
      <c r="X112" s="7"/>
      <c r="Y112" s="7"/>
      <c r="Z112" s="7"/>
      <c r="AA112" s="7"/>
      <c r="AB112" s="7"/>
    </row>
    <row r="113" spans="1:28" s="313" customFormat="1">
      <c r="A113" s="339"/>
      <c r="B113" s="339"/>
      <c r="C113" s="339"/>
      <c r="D113" s="334" t="s">
        <v>267</v>
      </c>
      <c r="E113" s="335">
        <v>87</v>
      </c>
      <c r="F113" s="336">
        <v>11903.982330000001</v>
      </c>
      <c r="G113" s="337">
        <v>1570.5026399999999</v>
      </c>
      <c r="H113" s="337">
        <v>13474.484970000001</v>
      </c>
      <c r="I113" s="337">
        <v>51957.726320000002</v>
      </c>
      <c r="J113" s="337">
        <v>9526.8110099999994</v>
      </c>
      <c r="K113" s="337">
        <v>61484.537329999999</v>
      </c>
      <c r="L113" s="337">
        <v>1249.8983400000002</v>
      </c>
      <c r="M113" s="337">
        <v>1888.03286</v>
      </c>
      <c r="N113" s="337">
        <v>3137.9312</v>
      </c>
      <c r="O113" s="337">
        <v>78096.953500000003</v>
      </c>
      <c r="P113" s="337">
        <v>12945.280720000001</v>
      </c>
      <c r="Q113" s="337">
        <v>253.12592999999998</v>
      </c>
      <c r="R113" s="338">
        <v>13198.406650000001</v>
      </c>
      <c r="S113" s="7"/>
      <c r="T113" s="7"/>
      <c r="U113" s="7"/>
      <c r="V113" s="7"/>
      <c r="W113" s="7"/>
      <c r="X113" s="7"/>
      <c r="Y113" s="7"/>
      <c r="Z113" s="7"/>
      <c r="AA113" s="7"/>
      <c r="AB113" s="7"/>
    </row>
    <row r="114" spans="1:28" s="313" customFormat="1">
      <c r="A114" s="339"/>
      <c r="B114" s="339"/>
      <c r="C114" s="334" t="s">
        <v>268</v>
      </c>
      <c r="D114" s="334" t="s">
        <v>269</v>
      </c>
      <c r="E114" s="335">
        <v>84</v>
      </c>
      <c r="F114" s="336">
        <v>66901.56143999999</v>
      </c>
      <c r="G114" s="337">
        <v>25859.947629999999</v>
      </c>
      <c r="H114" s="337">
        <v>92761.50907</v>
      </c>
      <c r="I114" s="337">
        <v>196732.09518</v>
      </c>
      <c r="J114" s="337">
        <v>46745.248500000002</v>
      </c>
      <c r="K114" s="337">
        <v>243477.34368000002</v>
      </c>
      <c r="L114" s="337">
        <v>18427.669969999999</v>
      </c>
      <c r="M114" s="337">
        <v>6923.4849199999999</v>
      </c>
      <c r="N114" s="337">
        <v>25351.154890000002</v>
      </c>
      <c r="O114" s="337">
        <v>361590.00763999997</v>
      </c>
      <c r="P114" s="337">
        <v>200087.16268000001</v>
      </c>
      <c r="Q114" s="337">
        <v>11299.998669999999</v>
      </c>
      <c r="R114" s="338">
        <v>211387.16134999998</v>
      </c>
      <c r="S114" s="7"/>
      <c r="T114" s="7"/>
      <c r="U114" s="7"/>
      <c r="V114" s="7"/>
      <c r="W114" s="7"/>
      <c r="X114" s="7"/>
      <c r="Y114" s="7"/>
      <c r="Z114" s="7"/>
      <c r="AA114" s="7"/>
      <c r="AB114" s="7"/>
    </row>
    <row r="115" spans="1:28" s="313" customFormat="1">
      <c r="A115" s="339"/>
      <c r="B115" s="339"/>
      <c r="C115" s="334" t="s">
        <v>16</v>
      </c>
      <c r="D115" s="334" t="s">
        <v>270</v>
      </c>
      <c r="E115" s="335">
        <v>351</v>
      </c>
      <c r="F115" s="336">
        <v>55835.457310000005</v>
      </c>
      <c r="G115" s="337">
        <v>19785.775249999999</v>
      </c>
      <c r="H115" s="337">
        <v>75621.232560000004</v>
      </c>
      <c r="I115" s="337">
        <v>97600.36722</v>
      </c>
      <c r="J115" s="337">
        <v>32917.042110000002</v>
      </c>
      <c r="K115" s="337">
        <v>130517.40932999999</v>
      </c>
      <c r="L115" s="337">
        <v>7577.8975999999993</v>
      </c>
      <c r="M115" s="337">
        <v>2670.96072</v>
      </c>
      <c r="N115" s="337">
        <v>10248.858320000001</v>
      </c>
      <c r="O115" s="337">
        <v>216387.50021</v>
      </c>
      <c r="P115" s="337">
        <v>68.900440000000003</v>
      </c>
      <c r="Q115" s="337">
        <v>12.668809999999999</v>
      </c>
      <c r="R115" s="338">
        <v>81.569249999999997</v>
      </c>
      <c r="S115" s="7"/>
      <c r="T115" s="7"/>
      <c r="U115" s="7"/>
      <c r="V115" s="7"/>
      <c r="W115" s="7"/>
      <c r="X115" s="7"/>
      <c r="Y115" s="7"/>
      <c r="Z115" s="7"/>
      <c r="AA115" s="7"/>
      <c r="AB115" s="7"/>
    </row>
    <row r="116" spans="1:28" s="313" customFormat="1">
      <c r="A116" s="339"/>
      <c r="B116" s="339"/>
      <c r="C116" s="339"/>
      <c r="D116" s="339"/>
      <c r="E116" s="340">
        <v>370</v>
      </c>
      <c r="F116" s="341">
        <v>16272.708919999999</v>
      </c>
      <c r="G116" s="342">
        <v>7673.1982400000006</v>
      </c>
      <c r="H116" s="342">
        <v>23945.907159999999</v>
      </c>
      <c r="I116" s="342">
        <v>71977.838930000013</v>
      </c>
      <c r="J116" s="342">
        <v>13173.00749</v>
      </c>
      <c r="K116" s="342">
        <v>85150.846420000002</v>
      </c>
      <c r="L116" s="342">
        <v>2954.2302400000003</v>
      </c>
      <c r="M116" s="342">
        <v>1007.92413</v>
      </c>
      <c r="N116" s="342">
        <v>3962.1543700000002</v>
      </c>
      <c r="O116" s="342">
        <v>113058.90795000001</v>
      </c>
      <c r="P116" s="342">
        <v>53.137800000000006</v>
      </c>
      <c r="Q116" s="342">
        <v>10.05608</v>
      </c>
      <c r="R116" s="343">
        <v>63.19388</v>
      </c>
      <c r="S116" s="7"/>
      <c r="T116" s="7"/>
      <c r="U116" s="7"/>
      <c r="V116" s="7"/>
      <c r="W116" s="7"/>
      <c r="X116" s="7"/>
      <c r="Y116" s="7"/>
      <c r="Z116" s="7"/>
      <c r="AA116" s="7"/>
      <c r="AB116" s="7"/>
    </row>
    <row r="117" spans="1:28" s="313" customFormat="1">
      <c r="A117" s="339"/>
      <c r="B117" s="339"/>
      <c r="C117" s="339"/>
      <c r="D117" s="339"/>
      <c r="E117" s="340">
        <v>470</v>
      </c>
      <c r="F117" s="341">
        <v>25309.238289999998</v>
      </c>
      <c r="G117" s="342">
        <v>21588.180550000001</v>
      </c>
      <c r="H117" s="342">
        <v>46897.418840000006</v>
      </c>
      <c r="I117" s="342">
        <v>112204.59959</v>
      </c>
      <c r="J117" s="342">
        <v>20887.495760000002</v>
      </c>
      <c r="K117" s="342">
        <v>133092.09534999999</v>
      </c>
      <c r="L117" s="342">
        <v>2598.99737</v>
      </c>
      <c r="M117" s="342">
        <v>1715.43058</v>
      </c>
      <c r="N117" s="342">
        <v>4314.4279500000002</v>
      </c>
      <c r="O117" s="342">
        <v>184303.94214</v>
      </c>
      <c r="P117" s="342">
        <v>12.376809999999999</v>
      </c>
      <c r="Q117" s="342">
        <v>6.9786700000000002</v>
      </c>
      <c r="R117" s="343">
        <v>19.35548</v>
      </c>
      <c r="S117" s="7"/>
      <c r="T117" s="7"/>
      <c r="U117" s="7"/>
      <c r="V117" s="7"/>
      <c r="W117" s="7"/>
      <c r="X117" s="7"/>
      <c r="Y117" s="7"/>
      <c r="Z117" s="7"/>
      <c r="AA117" s="7"/>
      <c r="AB117" s="7"/>
    </row>
    <row r="118" spans="1:28" s="313" customFormat="1">
      <c r="A118" s="339"/>
      <c r="B118" s="339"/>
      <c r="C118" s="339"/>
      <c r="D118" s="339"/>
      <c r="E118" s="340">
        <v>690</v>
      </c>
      <c r="F118" s="341">
        <v>44.781639999999996</v>
      </c>
      <c r="G118" s="342">
        <v>15.28523</v>
      </c>
      <c r="H118" s="342">
        <v>60.066870000000002</v>
      </c>
      <c r="I118" s="342">
        <v>29184.638600000002</v>
      </c>
      <c r="J118" s="342">
        <v>6371.2899000000007</v>
      </c>
      <c r="K118" s="342">
        <v>35555.928500000002</v>
      </c>
      <c r="L118" s="342">
        <v>1992.5470600000001</v>
      </c>
      <c r="M118" s="342">
        <v>505.25180999999998</v>
      </c>
      <c r="N118" s="342">
        <v>2497.7988700000001</v>
      </c>
      <c r="O118" s="342">
        <v>38113.794240000003</v>
      </c>
      <c r="P118" s="342">
        <v>1.337E-2</v>
      </c>
      <c r="Q118" s="342">
        <v>0</v>
      </c>
      <c r="R118" s="343">
        <v>1.337E-2</v>
      </c>
      <c r="S118" s="7"/>
      <c r="T118" s="7"/>
      <c r="U118" s="7"/>
      <c r="V118" s="7"/>
      <c r="W118" s="7"/>
      <c r="X118" s="7"/>
      <c r="Y118" s="7"/>
      <c r="Z118" s="7"/>
      <c r="AA118" s="7"/>
      <c r="AB118" s="7"/>
    </row>
    <row r="119" spans="1:28" s="313" customFormat="1">
      <c r="A119" s="339"/>
      <c r="B119" s="339"/>
      <c r="C119" s="339"/>
      <c r="D119" s="334" t="s">
        <v>74</v>
      </c>
      <c r="E119" s="335">
        <v>544</v>
      </c>
      <c r="F119" s="336">
        <v>17044.689010000002</v>
      </c>
      <c r="G119" s="337">
        <v>10533.679179999999</v>
      </c>
      <c r="H119" s="337">
        <v>27578.368190000001</v>
      </c>
      <c r="I119" s="337">
        <v>98411.320170000006</v>
      </c>
      <c r="J119" s="337">
        <v>35498.618409999995</v>
      </c>
      <c r="K119" s="337">
        <v>133909.93857999999</v>
      </c>
      <c r="L119" s="337">
        <v>8025.9586500000005</v>
      </c>
      <c r="M119" s="337">
        <v>3461.5979700000003</v>
      </c>
      <c r="N119" s="337">
        <v>11487.556619999999</v>
      </c>
      <c r="O119" s="337">
        <v>172975.86338999998</v>
      </c>
      <c r="P119" s="337">
        <v>23.429369999999999</v>
      </c>
      <c r="Q119" s="337">
        <v>5.3838900000000001</v>
      </c>
      <c r="R119" s="338">
        <v>28.81326</v>
      </c>
      <c r="S119" s="7"/>
      <c r="T119" s="7"/>
      <c r="U119" s="7"/>
      <c r="V119" s="7"/>
      <c r="W119" s="7"/>
      <c r="X119" s="7"/>
      <c r="Y119" s="7"/>
      <c r="Z119" s="7"/>
      <c r="AA119" s="7"/>
      <c r="AB119" s="7"/>
    </row>
    <row r="120" spans="1:28" s="313" customFormat="1">
      <c r="A120" s="339"/>
      <c r="B120" s="339"/>
      <c r="C120" s="339"/>
      <c r="D120" s="334" t="s">
        <v>73</v>
      </c>
      <c r="E120" s="335">
        <v>225</v>
      </c>
      <c r="F120" s="336">
        <v>49842.36507</v>
      </c>
      <c r="G120" s="337">
        <v>23989.987880000001</v>
      </c>
      <c r="H120" s="337">
        <v>73832.35295</v>
      </c>
      <c r="I120" s="337">
        <v>100352.53756</v>
      </c>
      <c r="J120" s="337">
        <v>43656.90782</v>
      </c>
      <c r="K120" s="337">
        <v>144009.44537999999</v>
      </c>
      <c r="L120" s="337">
        <v>14715.29544</v>
      </c>
      <c r="M120" s="337">
        <v>5862.9135900000001</v>
      </c>
      <c r="N120" s="337">
        <v>20578.209030000002</v>
      </c>
      <c r="O120" s="337">
        <v>238420.00736000002</v>
      </c>
      <c r="P120" s="337">
        <v>56.206089999999996</v>
      </c>
      <c r="Q120" s="337">
        <v>17.893549999999998</v>
      </c>
      <c r="R120" s="338">
        <v>74.099639999999994</v>
      </c>
      <c r="S120" s="7"/>
      <c r="T120" s="7"/>
      <c r="U120" s="7"/>
      <c r="V120" s="7"/>
      <c r="W120" s="7"/>
      <c r="X120" s="7"/>
      <c r="Y120" s="7"/>
      <c r="Z120" s="7"/>
      <c r="AA120" s="7"/>
      <c r="AB120" s="7"/>
    </row>
    <row r="121" spans="1:28" s="313" customFormat="1">
      <c r="A121" s="339"/>
      <c r="B121" s="339"/>
      <c r="C121" s="339"/>
      <c r="D121" s="339"/>
      <c r="E121" s="340">
        <v>341</v>
      </c>
      <c r="F121" s="341">
        <v>39878.786950000002</v>
      </c>
      <c r="G121" s="342">
        <v>12716.579400000001</v>
      </c>
      <c r="H121" s="342">
        <v>52595.366350000004</v>
      </c>
      <c r="I121" s="342">
        <v>102081.128</v>
      </c>
      <c r="J121" s="342">
        <v>26031.60989</v>
      </c>
      <c r="K121" s="342">
        <v>128112.73789</v>
      </c>
      <c r="L121" s="342">
        <v>5310.1814000000004</v>
      </c>
      <c r="M121" s="342">
        <v>3080.0468599999999</v>
      </c>
      <c r="N121" s="342">
        <v>8390.2282599999999</v>
      </c>
      <c r="O121" s="342">
        <v>189098.33249999999</v>
      </c>
      <c r="P121" s="342">
        <v>51.197240000000001</v>
      </c>
      <c r="Q121" s="342">
        <v>199.04223999999999</v>
      </c>
      <c r="R121" s="343">
        <v>250.23948000000001</v>
      </c>
      <c r="S121" s="7"/>
      <c r="T121" s="7"/>
      <c r="U121" s="7"/>
      <c r="V121" s="7"/>
      <c r="W121" s="7"/>
      <c r="X121" s="7"/>
      <c r="Y121" s="7"/>
      <c r="Z121" s="7"/>
      <c r="AA121" s="7"/>
      <c r="AB121" s="7"/>
    </row>
    <row r="122" spans="1:28" s="313" customFormat="1">
      <c r="A122" s="339"/>
      <c r="B122" s="339"/>
      <c r="C122" s="339"/>
      <c r="D122" s="339"/>
      <c r="E122" s="340">
        <v>450</v>
      </c>
      <c r="F122" s="341">
        <v>6686.4298899999994</v>
      </c>
      <c r="G122" s="342">
        <v>2142.4308099999998</v>
      </c>
      <c r="H122" s="342">
        <v>8828.8606999999993</v>
      </c>
      <c r="I122" s="342">
        <v>41124.278380000003</v>
      </c>
      <c r="J122" s="342">
        <v>8678.7639899999995</v>
      </c>
      <c r="K122" s="342">
        <v>49803.042369999996</v>
      </c>
      <c r="L122" s="342">
        <v>2907.9911699999998</v>
      </c>
      <c r="M122" s="342">
        <v>864.77373999999998</v>
      </c>
      <c r="N122" s="342">
        <v>3772.7649100000003</v>
      </c>
      <c r="O122" s="342">
        <v>62404.667979999998</v>
      </c>
      <c r="P122" s="342">
        <v>13.406030000000001</v>
      </c>
      <c r="Q122" s="342">
        <v>1.6694899999999999</v>
      </c>
      <c r="R122" s="343">
        <v>15.075520000000001</v>
      </c>
      <c r="S122" s="7"/>
      <c r="T122" s="7"/>
      <c r="U122" s="7"/>
      <c r="V122" s="7"/>
      <c r="W122" s="7"/>
      <c r="X122" s="7"/>
      <c r="Y122" s="7"/>
      <c r="Z122" s="7"/>
      <c r="AA122" s="7"/>
      <c r="AB122" s="7"/>
    </row>
    <row r="123" spans="1:28" s="313" customFormat="1">
      <c r="A123" s="339"/>
      <c r="B123" s="339"/>
      <c r="C123" s="339"/>
      <c r="D123" s="339"/>
      <c r="E123" s="340">
        <v>469</v>
      </c>
      <c r="F123" s="341">
        <v>20511.281800000001</v>
      </c>
      <c r="G123" s="342">
        <v>6670.0408299999999</v>
      </c>
      <c r="H123" s="342">
        <v>27181.322629999999</v>
      </c>
      <c r="I123" s="342">
        <v>76888.658360000001</v>
      </c>
      <c r="J123" s="342">
        <v>26080.015359999998</v>
      </c>
      <c r="K123" s="342">
        <v>102968.67371999999</v>
      </c>
      <c r="L123" s="342">
        <v>7009.69283</v>
      </c>
      <c r="M123" s="342">
        <v>1600.67129</v>
      </c>
      <c r="N123" s="342">
        <v>8610.3641199999984</v>
      </c>
      <c r="O123" s="342">
        <v>138760.36046999999</v>
      </c>
      <c r="P123" s="342">
        <v>12.491070000000001</v>
      </c>
      <c r="Q123" s="342">
        <v>6.6206100000000001</v>
      </c>
      <c r="R123" s="343">
        <v>19.11168</v>
      </c>
      <c r="S123" s="7"/>
      <c r="T123" s="7"/>
      <c r="U123" s="7"/>
      <c r="V123" s="7"/>
      <c r="W123" s="7"/>
      <c r="X123" s="7"/>
      <c r="Y123" s="7"/>
      <c r="Z123" s="7"/>
      <c r="AA123" s="7"/>
      <c r="AB123" s="7"/>
    </row>
    <row r="124" spans="1:28" s="313" customFormat="1">
      <c r="A124" s="339"/>
      <c r="B124" s="339"/>
      <c r="C124" s="339"/>
      <c r="D124" s="339"/>
      <c r="E124" s="340">
        <v>571</v>
      </c>
      <c r="F124" s="341">
        <v>25805.065549999999</v>
      </c>
      <c r="G124" s="342">
        <v>20644.516780000002</v>
      </c>
      <c r="H124" s="342">
        <v>46449.582329999997</v>
      </c>
      <c r="I124" s="342">
        <v>90262.14301</v>
      </c>
      <c r="J124" s="342">
        <v>22648.57344</v>
      </c>
      <c r="K124" s="342">
        <v>112910.71645000001</v>
      </c>
      <c r="L124" s="342">
        <v>5907.3781799999997</v>
      </c>
      <c r="M124" s="342">
        <v>3224.38258</v>
      </c>
      <c r="N124" s="342">
        <v>9131.7607599999992</v>
      </c>
      <c r="O124" s="342">
        <v>168492.05953999999</v>
      </c>
      <c r="P124" s="342">
        <v>40.925080000000001</v>
      </c>
      <c r="Q124" s="342">
        <v>9.1146000000000011</v>
      </c>
      <c r="R124" s="343">
        <v>50.039679999999997</v>
      </c>
      <c r="S124" s="7"/>
      <c r="T124" s="7"/>
      <c r="U124" s="7"/>
      <c r="V124" s="7"/>
      <c r="W124" s="7"/>
      <c r="X124" s="7"/>
      <c r="Y124" s="7"/>
      <c r="Z124" s="7"/>
      <c r="AA124" s="7"/>
      <c r="AB124" s="7"/>
    </row>
    <row r="125" spans="1:28" s="313" customFormat="1">
      <c r="A125" s="339"/>
      <c r="B125" s="339"/>
      <c r="C125" s="339"/>
      <c r="D125" s="339"/>
      <c r="E125" s="340">
        <v>702</v>
      </c>
      <c r="F125" s="341">
        <v>16583.782289999999</v>
      </c>
      <c r="G125" s="342">
        <v>6928.0442999999996</v>
      </c>
      <c r="H125" s="342">
        <v>23511.826590000001</v>
      </c>
      <c r="I125" s="342">
        <v>63463.602650000001</v>
      </c>
      <c r="J125" s="342">
        <v>21056.800809999997</v>
      </c>
      <c r="K125" s="342">
        <v>84520.403459999987</v>
      </c>
      <c r="L125" s="342">
        <v>5220.2308300000004</v>
      </c>
      <c r="M125" s="342">
        <v>4646.8972100000001</v>
      </c>
      <c r="N125" s="342">
        <v>9867.1280399999996</v>
      </c>
      <c r="O125" s="342">
        <v>117899.35809000001</v>
      </c>
      <c r="P125" s="342">
        <v>27.16507</v>
      </c>
      <c r="Q125" s="342">
        <v>9.0813299999999995</v>
      </c>
      <c r="R125" s="343">
        <v>36.246400000000001</v>
      </c>
      <c r="S125" s="7"/>
      <c r="T125" s="7"/>
      <c r="U125" s="7"/>
      <c r="V125" s="7"/>
      <c r="W125" s="7"/>
      <c r="X125" s="7"/>
      <c r="Y125" s="7"/>
      <c r="Z125" s="7"/>
      <c r="AA125" s="7"/>
      <c r="AB125" s="7"/>
    </row>
    <row r="126" spans="1:28" s="313" customFormat="1">
      <c r="A126" s="339"/>
      <c r="B126" s="339"/>
      <c r="C126" s="339"/>
      <c r="D126" s="334" t="s">
        <v>271</v>
      </c>
      <c r="E126" s="335">
        <v>230</v>
      </c>
      <c r="F126" s="336">
        <v>53534.106670000001</v>
      </c>
      <c r="G126" s="337">
        <v>60433.797279999999</v>
      </c>
      <c r="H126" s="337">
        <v>113967.90395000001</v>
      </c>
      <c r="I126" s="337">
        <v>93525.932870000004</v>
      </c>
      <c r="J126" s="337">
        <v>128633.17169</v>
      </c>
      <c r="K126" s="337">
        <v>222159.10456000001</v>
      </c>
      <c r="L126" s="337">
        <v>4769.8024100000002</v>
      </c>
      <c r="M126" s="337">
        <v>8697.1995399999996</v>
      </c>
      <c r="N126" s="337">
        <v>13467.00195</v>
      </c>
      <c r="O126" s="337">
        <v>349594.01045999996</v>
      </c>
      <c r="P126" s="337">
        <v>31.25966</v>
      </c>
      <c r="Q126" s="337">
        <v>27.09975</v>
      </c>
      <c r="R126" s="338">
        <v>58.359410000000004</v>
      </c>
      <c r="S126" s="7"/>
      <c r="T126" s="7"/>
      <c r="U126" s="7"/>
      <c r="V126" s="7"/>
      <c r="W126" s="7"/>
      <c r="X126" s="7"/>
      <c r="Y126" s="7"/>
      <c r="Z126" s="7"/>
      <c r="AA126" s="7"/>
      <c r="AB126" s="7"/>
    </row>
    <row r="127" spans="1:28" s="313" customFormat="1">
      <c r="A127" s="339"/>
      <c r="B127" s="339"/>
      <c r="C127" s="339"/>
      <c r="D127" s="339"/>
      <c r="E127" s="340">
        <v>232</v>
      </c>
      <c r="F127" s="341">
        <v>74084.164430000004</v>
      </c>
      <c r="G127" s="342">
        <v>35382.068399999996</v>
      </c>
      <c r="H127" s="342">
        <v>109466.23282999999</v>
      </c>
      <c r="I127" s="342">
        <v>79225.626709999997</v>
      </c>
      <c r="J127" s="342">
        <v>84994.750510000013</v>
      </c>
      <c r="K127" s="342">
        <v>164220.37721999999</v>
      </c>
      <c r="L127" s="342">
        <v>3248.0222799999997</v>
      </c>
      <c r="M127" s="342">
        <v>4467.1442200000001</v>
      </c>
      <c r="N127" s="342">
        <v>7715.1665000000003</v>
      </c>
      <c r="O127" s="342">
        <v>281401.77655000001</v>
      </c>
      <c r="P127" s="342">
        <v>51.621589999999998</v>
      </c>
      <c r="Q127" s="342">
        <v>24.935279999999999</v>
      </c>
      <c r="R127" s="343">
        <v>76.556869999999989</v>
      </c>
      <c r="S127" s="7"/>
      <c r="T127" s="7"/>
      <c r="U127" s="7"/>
      <c r="V127" s="7"/>
      <c r="W127" s="7"/>
      <c r="X127" s="7"/>
      <c r="Y127" s="7"/>
      <c r="Z127" s="7"/>
      <c r="AA127" s="7"/>
      <c r="AB127" s="7"/>
    </row>
    <row r="128" spans="1:28" s="313" customFormat="1">
      <c r="A128" s="339"/>
      <c r="B128" s="339"/>
      <c r="C128" s="339"/>
      <c r="D128" s="339"/>
      <c r="E128" s="340">
        <v>443</v>
      </c>
      <c r="F128" s="341">
        <v>10289.784619999999</v>
      </c>
      <c r="G128" s="342">
        <v>9242.0477899999987</v>
      </c>
      <c r="H128" s="342">
        <v>19531.832409999999</v>
      </c>
      <c r="I128" s="342">
        <v>47085.886380000004</v>
      </c>
      <c r="J128" s="342">
        <v>41230.855920000002</v>
      </c>
      <c r="K128" s="342">
        <v>88316.742299999998</v>
      </c>
      <c r="L128" s="342">
        <v>6991.3267699999997</v>
      </c>
      <c r="M128" s="342">
        <v>7944.1337999999996</v>
      </c>
      <c r="N128" s="342">
        <v>14935.460570000001</v>
      </c>
      <c r="O128" s="342">
        <v>122784.03528</v>
      </c>
      <c r="P128" s="342">
        <v>7.18</v>
      </c>
      <c r="Q128" s="342">
        <v>5.0628900000000003</v>
      </c>
      <c r="R128" s="343">
        <v>12.242889999999999</v>
      </c>
      <c r="S128" s="7"/>
      <c r="T128" s="7"/>
      <c r="U128" s="7"/>
      <c r="V128" s="7"/>
      <c r="W128" s="7"/>
      <c r="X128" s="7"/>
      <c r="Y128" s="7"/>
      <c r="Z128" s="7"/>
      <c r="AA128" s="7"/>
      <c r="AB128" s="7"/>
    </row>
    <row r="129" spans="1:28" s="313" customFormat="1">
      <c r="A129" s="339"/>
      <c r="B129" s="339"/>
      <c r="C129" s="339"/>
      <c r="D129" s="339"/>
      <c r="E129" s="340">
        <v>478</v>
      </c>
      <c r="F129" s="341">
        <v>38558.967140000001</v>
      </c>
      <c r="G129" s="342">
        <v>28658.47234</v>
      </c>
      <c r="H129" s="342">
        <v>67217.439480000001</v>
      </c>
      <c r="I129" s="342">
        <v>98919.494409999999</v>
      </c>
      <c r="J129" s="342">
        <v>86409.19369</v>
      </c>
      <c r="K129" s="342">
        <v>185328.6881</v>
      </c>
      <c r="L129" s="342">
        <v>3972.9708799999999</v>
      </c>
      <c r="M129" s="342">
        <v>1437.54369</v>
      </c>
      <c r="N129" s="342">
        <v>5410.5145700000003</v>
      </c>
      <c r="O129" s="342">
        <v>257956.64215</v>
      </c>
      <c r="P129" s="342">
        <v>31.263870000000001</v>
      </c>
      <c r="Q129" s="342">
        <v>11.742790000000001</v>
      </c>
      <c r="R129" s="343">
        <v>43.006660000000004</v>
      </c>
      <c r="S129" s="7"/>
      <c r="T129" s="7"/>
      <c r="U129" s="7"/>
      <c r="V129" s="7"/>
      <c r="W129" s="7"/>
      <c r="X129" s="7"/>
      <c r="Y129" s="7"/>
      <c r="Z129" s="7"/>
      <c r="AA129" s="7"/>
      <c r="AB129" s="7"/>
    </row>
    <row r="130" spans="1:28" s="313" customFormat="1">
      <c r="A130" s="339"/>
      <c r="B130" s="339"/>
      <c r="C130" s="339"/>
      <c r="D130" s="339"/>
      <c r="E130" s="340">
        <v>631</v>
      </c>
      <c r="F130" s="341">
        <v>8152.9612699999998</v>
      </c>
      <c r="G130" s="342">
        <v>13000.46724</v>
      </c>
      <c r="H130" s="342">
        <v>21153.428510000002</v>
      </c>
      <c r="I130" s="342">
        <v>36407.411919999999</v>
      </c>
      <c r="J130" s="342">
        <v>35902.457470000001</v>
      </c>
      <c r="K130" s="342">
        <v>72309.869390000007</v>
      </c>
      <c r="L130" s="342">
        <v>2454.2209900000003</v>
      </c>
      <c r="M130" s="342">
        <v>5914.8256500000007</v>
      </c>
      <c r="N130" s="342">
        <v>8369.0466400000005</v>
      </c>
      <c r="O130" s="342">
        <v>101832.34454000001</v>
      </c>
      <c r="P130" s="342">
        <v>2.1951799999999997</v>
      </c>
      <c r="Q130" s="342">
        <v>34.204209999999996</v>
      </c>
      <c r="R130" s="343">
        <v>36.399389999999997</v>
      </c>
      <c r="S130" s="7"/>
      <c r="T130" s="7"/>
      <c r="U130" s="7"/>
      <c r="V130" s="7"/>
      <c r="W130" s="7"/>
      <c r="X130" s="7"/>
      <c r="Y130" s="7"/>
      <c r="Z130" s="7"/>
      <c r="AA130" s="7"/>
      <c r="AB130" s="7"/>
    </row>
    <row r="131" spans="1:28" s="313" customFormat="1">
      <c r="A131" s="339"/>
      <c r="B131" s="339"/>
      <c r="C131" s="339"/>
      <c r="D131" s="334" t="s">
        <v>78</v>
      </c>
      <c r="E131" s="335">
        <v>165</v>
      </c>
      <c r="F131" s="336">
        <v>112841.95795</v>
      </c>
      <c r="G131" s="337">
        <v>98413.244359999997</v>
      </c>
      <c r="H131" s="337">
        <v>211255.20230999999</v>
      </c>
      <c r="I131" s="337">
        <v>101003.15590000001</v>
      </c>
      <c r="J131" s="337">
        <v>160696.79544999998</v>
      </c>
      <c r="K131" s="337">
        <v>261699.95134999999</v>
      </c>
      <c r="L131" s="337">
        <v>2787.4320400000001</v>
      </c>
      <c r="M131" s="337">
        <v>5585.2752699999992</v>
      </c>
      <c r="N131" s="337">
        <v>8372.7073099999998</v>
      </c>
      <c r="O131" s="337">
        <v>481327.86097000004</v>
      </c>
      <c r="P131" s="337">
        <v>228.75577999999999</v>
      </c>
      <c r="Q131" s="337">
        <v>50.617519999999999</v>
      </c>
      <c r="R131" s="338">
        <v>279.37329999999997</v>
      </c>
      <c r="S131" s="7"/>
      <c r="T131" s="7"/>
      <c r="U131" s="7"/>
      <c r="V131" s="7"/>
      <c r="W131" s="7"/>
      <c r="X131" s="7"/>
      <c r="Y131" s="7"/>
      <c r="Z131" s="7"/>
      <c r="AA131" s="7"/>
      <c r="AB131" s="7"/>
    </row>
    <row r="132" spans="1:28" s="313" customFormat="1">
      <c r="A132" s="339"/>
      <c r="B132" s="339"/>
      <c r="C132" s="339"/>
      <c r="D132" s="339"/>
      <c r="E132" s="340">
        <v>305</v>
      </c>
      <c r="F132" s="341">
        <v>108645.81206</v>
      </c>
      <c r="G132" s="342">
        <v>113796.41055</v>
      </c>
      <c r="H132" s="342">
        <v>222442.22261000003</v>
      </c>
      <c r="I132" s="342">
        <v>205013.87340000001</v>
      </c>
      <c r="J132" s="342">
        <v>379605.48225</v>
      </c>
      <c r="K132" s="342">
        <v>584619.35564999992</v>
      </c>
      <c r="L132" s="342">
        <v>12157.469789999999</v>
      </c>
      <c r="M132" s="342">
        <v>17419.152750000001</v>
      </c>
      <c r="N132" s="342">
        <v>29576.62254</v>
      </c>
      <c r="O132" s="342">
        <v>836638.20079999999</v>
      </c>
      <c r="P132" s="342">
        <v>336.63630000000001</v>
      </c>
      <c r="Q132" s="342">
        <v>312.92327</v>
      </c>
      <c r="R132" s="343">
        <v>649.55956999999989</v>
      </c>
      <c r="S132" s="7"/>
      <c r="T132" s="7"/>
      <c r="U132" s="7"/>
      <c r="V132" s="7"/>
      <c r="W132" s="7"/>
      <c r="X132" s="7"/>
      <c r="Y132" s="7"/>
      <c r="Z132" s="7"/>
      <c r="AA132" s="7"/>
      <c r="AB132" s="7"/>
    </row>
    <row r="133" spans="1:28" s="313" customFormat="1">
      <c r="A133" s="339"/>
      <c r="B133" s="339"/>
      <c r="C133" s="339"/>
      <c r="D133" s="339"/>
      <c r="E133" s="340">
        <v>414</v>
      </c>
      <c r="F133" s="341">
        <v>68756.961190000002</v>
      </c>
      <c r="G133" s="342">
        <v>59362.499969999997</v>
      </c>
      <c r="H133" s="342">
        <v>128119.46115999999</v>
      </c>
      <c r="I133" s="342">
        <v>132989.24398999999</v>
      </c>
      <c r="J133" s="342">
        <v>134701.00908000002</v>
      </c>
      <c r="K133" s="342">
        <v>267690.25306999998</v>
      </c>
      <c r="L133" s="342">
        <v>8907.3604900000009</v>
      </c>
      <c r="M133" s="342">
        <v>14073.1785</v>
      </c>
      <c r="N133" s="342">
        <v>22980.538989999997</v>
      </c>
      <c r="O133" s="342">
        <v>418790.25322000001</v>
      </c>
      <c r="P133" s="342">
        <v>107.56795</v>
      </c>
      <c r="Q133" s="342">
        <v>63.97269</v>
      </c>
      <c r="R133" s="343">
        <v>171.54064000000002</v>
      </c>
      <c r="S133" s="7"/>
      <c r="T133" s="7"/>
      <c r="U133" s="7"/>
      <c r="V133" s="7"/>
      <c r="W133" s="7"/>
      <c r="X133" s="7"/>
      <c r="Y133" s="7"/>
      <c r="Z133" s="7"/>
      <c r="AA133" s="7"/>
      <c r="AB133" s="7"/>
    </row>
    <row r="134" spans="1:28" s="313" customFormat="1">
      <c r="A134" s="339"/>
      <c r="B134" s="339"/>
      <c r="C134" s="339"/>
      <c r="D134" s="339"/>
      <c r="E134" s="340">
        <v>497</v>
      </c>
      <c r="F134" s="341">
        <v>6127.2924499999999</v>
      </c>
      <c r="G134" s="342">
        <v>936.79878000000008</v>
      </c>
      <c r="H134" s="342">
        <v>7064.09123</v>
      </c>
      <c r="I134" s="342">
        <v>60974.291219999999</v>
      </c>
      <c r="J134" s="342">
        <v>15511.252199999999</v>
      </c>
      <c r="K134" s="342">
        <v>76485.543420000002</v>
      </c>
      <c r="L134" s="342">
        <v>1664.7139999999999</v>
      </c>
      <c r="M134" s="342">
        <v>493.40878000000004</v>
      </c>
      <c r="N134" s="342">
        <v>2158.1227799999997</v>
      </c>
      <c r="O134" s="342">
        <v>85707.757430000012</v>
      </c>
      <c r="P134" s="342">
        <v>5.49878</v>
      </c>
      <c r="Q134" s="342">
        <v>8.8039300000000011</v>
      </c>
      <c r="R134" s="343">
        <v>14.302709999999999</v>
      </c>
      <c r="S134" s="7"/>
      <c r="T134" s="7"/>
      <c r="U134" s="7"/>
      <c r="V134" s="7"/>
      <c r="W134" s="7"/>
      <c r="X134" s="7"/>
      <c r="Y134" s="7"/>
      <c r="Z134" s="7"/>
      <c r="AA134" s="7"/>
      <c r="AB134" s="7"/>
    </row>
    <row r="135" spans="1:28" s="313" customFormat="1">
      <c r="A135" s="339"/>
      <c r="B135" s="339"/>
      <c r="C135" s="339"/>
      <c r="D135" s="339"/>
      <c r="E135" s="340">
        <v>549</v>
      </c>
      <c r="F135" s="341">
        <v>52182.485909999996</v>
      </c>
      <c r="G135" s="342">
        <v>64278.323320000003</v>
      </c>
      <c r="H135" s="342">
        <v>116460.80923</v>
      </c>
      <c r="I135" s="342">
        <v>50963.443780000001</v>
      </c>
      <c r="J135" s="342">
        <v>46302.648609999997</v>
      </c>
      <c r="K135" s="342">
        <v>97266.092390000005</v>
      </c>
      <c r="L135" s="342">
        <v>6958.4003300000004</v>
      </c>
      <c r="M135" s="342">
        <v>15774.131240000001</v>
      </c>
      <c r="N135" s="342">
        <v>22732.531569999999</v>
      </c>
      <c r="O135" s="342">
        <v>236459.43319000001</v>
      </c>
      <c r="P135" s="342">
        <v>193.0377</v>
      </c>
      <c r="Q135" s="342">
        <v>24.508430000000001</v>
      </c>
      <c r="R135" s="343">
        <v>217.54613000000001</v>
      </c>
      <c r="S135" s="7"/>
      <c r="T135" s="7"/>
      <c r="U135" s="7"/>
      <c r="V135" s="7"/>
      <c r="W135" s="7"/>
      <c r="X135" s="7"/>
      <c r="Y135" s="7"/>
      <c r="Z135" s="7"/>
      <c r="AA135" s="7"/>
      <c r="AB135" s="7"/>
    </row>
    <row r="136" spans="1:28" s="313" customFormat="1">
      <c r="A136" s="339"/>
      <c r="B136" s="339"/>
      <c r="C136" s="339"/>
      <c r="D136" s="339"/>
      <c r="E136" s="340">
        <v>701</v>
      </c>
      <c r="F136" s="341">
        <v>480780.75219999999</v>
      </c>
      <c r="G136" s="342">
        <v>551370.17799</v>
      </c>
      <c r="H136" s="342">
        <v>1032150.9301900001</v>
      </c>
      <c r="I136" s="342">
        <v>94341.170540000006</v>
      </c>
      <c r="J136" s="342">
        <v>142604.89761000001</v>
      </c>
      <c r="K136" s="342">
        <v>236946.06815000001</v>
      </c>
      <c r="L136" s="342">
        <v>4473702.0672399998</v>
      </c>
      <c r="M136" s="342">
        <v>8090131.3067799993</v>
      </c>
      <c r="N136" s="342">
        <v>12563833.374020001</v>
      </c>
      <c r="O136" s="342">
        <v>13832930.37236</v>
      </c>
      <c r="P136" s="342">
        <v>51581.718869999997</v>
      </c>
      <c r="Q136" s="342">
        <v>53.802519999999994</v>
      </c>
      <c r="R136" s="343">
        <v>51635.521390000002</v>
      </c>
      <c r="S136" s="7"/>
      <c r="T136" s="7"/>
      <c r="U136" s="7"/>
      <c r="V136" s="7"/>
      <c r="W136" s="7"/>
      <c r="X136" s="7"/>
      <c r="Y136" s="7"/>
      <c r="Z136" s="7"/>
      <c r="AA136" s="7"/>
      <c r="AB136" s="7"/>
    </row>
    <row r="137" spans="1:28" s="313" customFormat="1">
      <c r="A137" s="339"/>
      <c r="B137" s="339"/>
      <c r="C137" s="339"/>
      <c r="D137" s="334" t="s">
        <v>56</v>
      </c>
      <c r="E137" s="335">
        <v>176</v>
      </c>
      <c r="F137" s="336">
        <v>85303.635009999998</v>
      </c>
      <c r="G137" s="337">
        <v>45651.384619999997</v>
      </c>
      <c r="H137" s="337">
        <v>130955.01963</v>
      </c>
      <c r="I137" s="337">
        <v>87489.974770000001</v>
      </c>
      <c r="J137" s="337">
        <v>24587.399140000001</v>
      </c>
      <c r="K137" s="337">
        <v>112077.37390999999</v>
      </c>
      <c r="L137" s="337">
        <v>1502.4116399999998</v>
      </c>
      <c r="M137" s="337">
        <v>1401.6623500000001</v>
      </c>
      <c r="N137" s="337">
        <v>2904.0739900000003</v>
      </c>
      <c r="O137" s="337">
        <v>245936.46752999999</v>
      </c>
      <c r="P137" s="337">
        <v>74.020119999999991</v>
      </c>
      <c r="Q137" s="337">
        <v>101.69724000000001</v>
      </c>
      <c r="R137" s="338">
        <v>175.71735999999999</v>
      </c>
      <c r="S137" s="7"/>
      <c r="T137" s="7"/>
      <c r="U137" s="7"/>
      <c r="V137" s="7"/>
      <c r="W137" s="7"/>
      <c r="X137" s="7"/>
      <c r="Y137" s="7"/>
      <c r="Z137" s="7"/>
      <c r="AA137" s="7"/>
      <c r="AB137" s="7"/>
    </row>
    <row r="138" spans="1:28" s="313" customFormat="1">
      <c r="A138" s="339"/>
      <c r="B138" s="339"/>
      <c r="C138" s="339"/>
      <c r="D138" s="339"/>
      <c r="E138" s="340">
        <v>178</v>
      </c>
      <c r="F138" s="341">
        <v>76355.107909999992</v>
      </c>
      <c r="G138" s="342">
        <v>47633.129130000001</v>
      </c>
      <c r="H138" s="342">
        <v>123988.23704000001</v>
      </c>
      <c r="I138" s="342">
        <v>64612.319680000001</v>
      </c>
      <c r="J138" s="342">
        <v>25870.892899999999</v>
      </c>
      <c r="K138" s="342">
        <v>90483.212579999992</v>
      </c>
      <c r="L138" s="342">
        <v>1524.9308600000002</v>
      </c>
      <c r="M138" s="342">
        <v>1216.9986899999999</v>
      </c>
      <c r="N138" s="342">
        <v>2741.9295499999998</v>
      </c>
      <c r="O138" s="342">
        <v>217213.37917</v>
      </c>
      <c r="P138" s="342">
        <v>43.208860000000001</v>
      </c>
      <c r="Q138" s="342">
        <v>38.993989999999997</v>
      </c>
      <c r="R138" s="343">
        <v>82.202850000000012</v>
      </c>
      <c r="S138" s="7"/>
      <c r="T138" s="7"/>
      <c r="U138" s="7"/>
      <c r="V138" s="7"/>
      <c r="W138" s="7"/>
      <c r="X138" s="7"/>
      <c r="Y138" s="7"/>
      <c r="Z138" s="7"/>
      <c r="AA138" s="7"/>
      <c r="AB138" s="7"/>
    </row>
    <row r="139" spans="1:28" s="313" customFormat="1">
      <c r="A139" s="339"/>
      <c r="B139" s="339"/>
      <c r="C139" s="339"/>
      <c r="D139" s="339"/>
      <c r="E139" s="340">
        <v>179</v>
      </c>
      <c r="F139" s="341">
        <v>153467.89924999999</v>
      </c>
      <c r="G139" s="342">
        <v>173180.99827000001</v>
      </c>
      <c r="H139" s="342">
        <v>326648.89752</v>
      </c>
      <c r="I139" s="342">
        <v>140384.51616</v>
      </c>
      <c r="J139" s="342">
        <v>74730.411670000001</v>
      </c>
      <c r="K139" s="342">
        <v>215114.92783</v>
      </c>
      <c r="L139" s="342">
        <v>3534.70417</v>
      </c>
      <c r="M139" s="342">
        <v>2905.4521199999999</v>
      </c>
      <c r="N139" s="342">
        <v>6440.1562899999999</v>
      </c>
      <c r="O139" s="342">
        <v>548203.98164000001</v>
      </c>
      <c r="P139" s="342">
        <v>239.75604000000001</v>
      </c>
      <c r="Q139" s="342">
        <v>36.768120000000003</v>
      </c>
      <c r="R139" s="343">
        <v>276.52415999999999</v>
      </c>
      <c r="S139" s="7"/>
      <c r="T139" s="7"/>
      <c r="U139" s="7"/>
      <c r="V139" s="7"/>
      <c r="W139" s="7"/>
      <c r="X139" s="7"/>
      <c r="Y139" s="7"/>
      <c r="Z139" s="7"/>
      <c r="AA139" s="7"/>
      <c r="AB139" s="7"/>
    </row>
    <row r="140" spans="1:28" s="313" customFormat="1">
      <c r="A140" s="339"/>
      <c r="B140" s="339"/>
      <c r="C140" s="339"/>
      <c r="D140" s="339"/>
      <c r="E140" s="340">
        <v>180</v>
      </c>
      <c r="F140" s="341">
        <v>17635.045109999999</v>
      </c>
      <c r="G140" s="342">
        <v>13898.254919999999</v>
      </c>
      <c r="H140" s="342">
        <v>31533.300030000002</v>
      </c>
      <c r="I140" s="342">
        <v>53903.013709999999</v>
      </c>
      <c r="J140" s="342">
        <v>14692.027970000001</v>
      </c>
      <c r="K140" s="342">
        <v>68595.041680000009</v>
      </c>
      <c r="L140" s="342">
        <v>2803.21686</v>
      </c>
      <c r="M140" s="342">
        <v>668.73068000000001</v>
      </c>
      <c r="N140" s="342">
        <v>3471.9475400000001</v>
      </c>
      <c r="O140" s="342">
        <v>103600.28925</v>
      </c>
      <c r="P140" s="342">
        <v>12.1462</v>
      </c>
      <c r="Q140" s="342">
        <v>5.2844600000000002</v>
      </c>
      <c r="R140" s="343">
        <v>17.43066</v>
      </c>
      <c r="S140" s="7"/>
      <c r="T140" s="7"/>
      <c r="U140" s="7"/>
      <c r="V140" s="7"/>
      <c r="W140" s="7"/>
      <c r="X140" s="7"/>
      <c r="Y140" s="7"/>
      <c r="Z140" s="7"/>
      <c r="AA140" s="7"/>
      <c r="AB140" s="7"/>
    </row>
    <row r="141" spans="1:28" s="313" customFormat="1">
      <c r="A141" s="339"/>
      <c r="B141" s="339"/>
      <c r="C141" s="339"/>
      <c r="D141" s="339"/>
      <c r="E141" s="340">
        <v>181</v>
      </c>
      <c r="F141" s="341">
        <v>174035.07494999998</v>
      </c>
      <c r="G141" s="342">
        <v>90870.097349999996</v>
      </c>
      <c r="H141" s="342">
        <v>264905.17230000003</v>
      </c>
      <c r="I141" s="342">
        <v>104456.0539</v>
      </c>
      <c r="J141" s="342">
        <v>96010.277170000001</v>
      </c>
      <c r="K141" s="342">
        <v>200466.33106999999</v>
      </c>
      <c r="L141" s="342">
        <v>7071.1820800000005</v>
      </c>
      <c r="M141" s="342">
        <v>6200.9540099999995</v>
      </c>
      <c r="N141" s="342">
        <v>13272.13609</v>
      </c>
      <c r="O141" s="342">
        <v>478643.63945999998</v>
      </c>
      <c r="P141" s="342">
        <v>118.22474000000001</v>
      </c>
      <c r="Q141" s="342">
        <v>89.828299999999999</v>
      </c>
      <c r="R141" s="343">
        <v>208.05304000000001</v>
      </c>
      <c r="S141" s="7"/>
      <c r="T141" s="7"/>
      <c r="U141" s="7"/>
      <c r="V141" s="7"/>
      <c r="W141" s="7"/>
      <c r="X141" s="7"/>
      <c r="Y141" s="7"/>
      <c r="Z141" s="7"/>
      <c r="AA141" s="7"/>
      <c r="AB141" s="7"/>
    </row>
    <row r="142" spans="1:28" s="313" customFormat="1">
      <c r="A142" s="339"/>
      <c r="B142" s="339"/>
      <c r="C142" s="339"/>
      <c r="D142" s="339"/>
      <c r="E142" s="340">
        <v>369</v>
      </c>
      <c r="F142" s="341">
        <v>54389.27723</v>
      </c>
      <c r="G142" s="342">
        <v>8057.5609800000002</v>
      </c>
      <c r="H142" s="342">
        <v>62446.838210000002</v>
      </c>
      <c r="I142" s="342">
        <v>58806.144950000002</v>
      </c>
      <c r="J142" s="342">
        <v>15948.098099999999</v>
      </c>
      <c r="K142" s="342">
        <v>74754.24304999999</v>
      </c>
      <c r="L142" s="342">
        <v>1268.4323700000002</v>
      </c>
      <c r="M142" s="342">
        <v>471.13146</v>
      </c>
      <c r="N142" s="342">
        <v>1739.5638300000001</v>
      </c>
      <c r="O142" s="342">
        <v>138940.64509000001</v>
      </c>
      <c r="P142" s="342">
        <v>37.236370000000001</v>
      </c>
      <c r="Q142" s="342">
        <v>4.5586400000000005</v>
      </c>
      <c r="R142" s="343">
        <v>41.795010000000005</v>
      </c>
      <c r="S142" s="7"/>
      <c r="T142" s="7"/>
      <c r="U142" s="7"/>
      <c r="V142" s="7"/>
      <c r="W142" s="7"/>
      <c r="X142" s="7"/>
      <c r="Y142" s="7"/>
      <c r="Z142" s="7"/>
      <c r="AA142" s="7"/>
      <c r="AB142" s="7"/>
    </row>
    <row r="143" spans="1:28" s="313" customFormat="1">
      <c r="A143" s="339"/>
      <c r="B143" s="339"/>
      <c r="C143" s="339"/>
      <c r="D143" s="339"/>
      <c r="E143" s="340">
        <v>480</v>
      </c>
      <c r="F143" s="341">
        <v>23798.85758</v>
      </c>
      <c r="G143" s="342">
        <v>7524.7654599999996</v>
      </c>
      <c r="H143" s="342">
        <v>31323.623039999999</v>
      </c>
      <c r="I143" s="342">
        <v>44728.240640000004</v>
      </c>
      <c r="J143" s="342">
        <v>12610.619699999999</v>
      </c>
      <c r="K143" s="342">
        <v>57338.860340000007</v>
      </c>
      <c r="L143" s="342">
        <v>1030.1668299999999</v>
      </c>
      <c r="M143" s="342">
        <v>542.11635000000001</v>
      </c>
      <c r="N143" s="342">
        <v>1572.2831799999999</v>
      </c>
      <c r="O143" s="342">
        <v>90234.766560000004</v>
      </c>
      <c r="P143" s="342">
        <v>26.380299999999998</v>
      </c>
      <c r="Q143" s="342">
        <v>7.8479599999999996</v>
      </c>
      <c r="R143" s="343">
        <v>34.228259999999999</v>
      </c>
      <c r="S143" s="7"/>
      <c r="T143" s="7"/>
      <c r="U143" s="7"/>
      <c r="V143" s="7"/>
      <c r="W143" s="7"/>
      <c r="X143" s="7"/>
      <c r="Y143" s="7"/>
      <c r="Z143" s="7"/>
      <c r="AA143" s="7"/>
      <c r="AB143" s="7"/>
    </row>
    <row r="144" spans="1:28" s="313" customFormat="1">
      <c r="A144" s="339"/>
      <c r="B144" s="339"/>
      <c r="C144" s="339"/>
      <c r="D144" s="339"/>
      <c r="E144" s="340">
        <v>487</v>
      </c>
      <c r="F144" s="341">
        <v>67533.933180000007</v>
      </c>
      <c r="G144" s="342">
        <v>16659.00416</v>
      </c>
      <c r="H144" s="342">
        <v>84192.937340000004</v>
      </c>
      <c r="I144" s="342">
        <v>66489.106350000002</v>
      </c>
      <c r="J144" s="342">
        <v>21250.967579999997</v>
      </c>
      <c r="K144" s="342">
        <v>87740.073930000013</v>
      </c>
      <c r="L144" s="342">
        <v>2760.9227999999998</v>
      </c>
      <c r="M144" s="342">
        <v>1086.1890700000001</v>
      </c>
      <c r="N144" s="342">
        <v>3847.1118700000002</v>
      </c>
      <c r="O144" s="342">
        <v>175780.12313999998</v>
      </c>
      <c r="P144" s="342">
        <v>35.824289999999998</v>
      </c>
      <c r="Q144" s="342">
        <v>12.383120000000002</v>
      </c>
      <c r="R144" s="343">
        <v>48.207410000000003</v>
      </c>
      <c r="S144" s="7"/>
      <c r="T144" s="7"/>
      <c r="U144" s="7"/>
      <c r="V144" s="7"/>
      <c r="W144" s="7"/>
      <c r="X144" s="7"/>
      <c r="Y144" s="7"/>
      <c r="Z144" s="7"/>
      <c r="AA144" s="7"/>
      <c r="AB144" s="7"/>
    </row>
    <row r="145" spans="1:28" s="313" customFormat="1">
      <c r="A145" s="339"/>
      <c r="B145" s="339"/>
      <c r="C145" s="339"/>
      <c r="D145" s="339"/>
      <c r="E145" s="340">
        <v>698</v>
      </c>
      <c r="F145" s="341">
        <v>11070.41857</v>
      </c>
      <c r="G145" s="342">
        <v>3315.23839</v>
      </c>
      <c r="H145" s="342">
        <v>14385.65696</v>
      </c>
      <c r="I145" s="342">
        <v>23226.852510000001</v>
      </c>
      <c r="J145" s="342">
        <v>6768.2017800000003</v>
      </c>
      <c r="K145" s="342">
        <v>29995.05429</v>
      </c>
      <c r="L145" s="342">
        <v>1321.0086100000001</v>
      </c>
      <c r="M145" s="342">
        <v>169.23501000000002</v>
      </c>
      <c r="N145" s="342">
        <v>1490.2436200000002</v>
      </c>
      <c r="O145" s="342">
        <v>45870.954869999994</v>
      </c>
      <c r="P145" s="342">
        <v>50.218110000000003</v>
      </c>
      <c r="Q145" s="342">
        <v>1.03653</v>
      </c>
      <c r="R145" s="343">
        <v>51.254640000000002</v>
      </c>
      <c r="S145" s="7"/>
      <c r="T145" s="7"/>
      <c r="U145" s="7"/>
      <c r="V145" s="7"/>
      <c r="W145" s="7"/>
      <c r="X145" s="7"/>
      <c r="Y145" s="7"/>
      <c r="Z145" s="7"/>
      <c r="AA145" s="7"/>
      <c r="AB145" s="7"/>
    </row>
    <row r="146" spans="1:28" s="313" customFormat="1">
      <c r="A146" s="339"/>
      <c r="B146" s="339"/>
      <c r="C146" s="339"/>
      <c r="D146" s="334" t="s">
        <v>16</v>
      </c>
      <c r="E146" s="335">
        <v>141</v>
      </c>
      <c r="F146" s="336">
        <v>6759320.1359399995</v>
      </c>
      <c r="G146" s="337">
        <v>3103773.1550100003</v>
      </c>
      <c r="H146" s="337">
        <v>9863093.2909500003</v>
      </c>
      <c r="I146" s="337">
        <v>3893041.0394200003</v>
      </c>
      <c r="J146" s="337">
        <v>1773481.1983800002</v>
      </c>
      <c r="K146" s="337">
        <v>5666522.2378000002</v>
      </c>
      <c r="L146" s="337">
        <v>1882051.6762399999</v>
      </c>
      <c r="M146" s="337">
        <v>1133154.959</v>
      </c>
      <c r="N146" s="337">
        <v>3015206.6352399997</v>
      </c>
      <c r="O146" s="337">
        <v>18544822.163990002</v>
      </c>
      <c r="P146" s="337">
        <v>38302162.73618</v>
      </c>
      <c r="Q146" s="337">
        <v>19613196.037169997</v>
      </c>
      <c r="R146" s="338">
        <v>57915358.77335</v>
      </c>
      <c r="S146" s="7"/>
      <c r="T146" s="7"/>
      <c r="U146" s="7"/>
      <c r="V146" s="7"/>
      <c r="W146" s="7"/>
      <c r="X146" s="7"/>
      <c r="Y146" s="7"/>
      <c r="Z146" s="7"/>
      <c r="AA146" s="7"/>
      <c r="AB146" s="7"/>
    </row>
    <row r="147" spans="1:28" s="313" customFormat="1">
      <c r="A147" s="339"/>
      <c r="B147" s="339"/>
      <c r="C147" s="339"/>
      <c r="D147" s="339"/>
      <c r="E147" s="340">
        <v>146</v>
      </c>
      <c r="F147" s="341">
        <v>22349.839030000003</v>
      </c>
      <c r="G147" s="342">
        <v>21440.493589999998</v>
      </c>
      <c r="H147" s="342">
        <v>43790.332619999994</v>
      </c>
      <c r="I147" s="342">
        <v>63431.134250000003</v>
      </c>
      <c r="J147" s="342">
        <v>53535.636789999997</v>
      </c>
      <c r="K147" s="342">
        <v>116966.77104000001</v>
      </c>
      <c r="L147" s="342">
        <v>2655.9964599999998</v>
      </c>
      <c r="M147" s="342">
        <v>1265.56468</v>
      </c>
      <c r="N147" s="342">
        <v>3921.5611400000003</v>
      </c>
      <c r="O147" s="342">
        <v>164678.6648</v>
      </c>
      <c r="P147" s="342">
        <v>14.63292</v>
      </c>
      <c r="Q147" s="342">
        <v>11.745379999999999</v>
      </c>
      <c r="R147" s="343">
        <v>26.378299999999999</v>
      </c>
      <c r="S147" s="7"/>
      <c r="T147" s="7"/>
      <c r="U147" s="7"/>
      <c r="V147" s="7"/>
      <c r="W147" s="7"/>
      <c r="X147" s="7"/>
      <c r="Y147" s="7"/>
      <c r="Z147" s="7"/>
      <c r="AA147" s="7"/>
      <c r="AB147" s="7"/>
    </row>
    <row r="148" spans="1:28" s="313" customFormat="1">
      <c r="A148" s="339"/>
      <c r="B148" s="339"/>
      <c r="C148" s="339"/>
      <c r="D148" s="339"/>
      <c r="E148" s="340">
        <v>147</v>
      </c>
      <c r="F148" s="341">
        <v>42424.523270000005</v>
      </c>
      <c r="G148" s="342">
        <v>13893.498460000001</v>
      </c>
      <c r="H148" s="342">
        <v>56318.021729999993</v>
      </c>
      <c r="I148" s="342">
        <v>49127.833429999999</v>
      </c>
      <c r="J148" s="342">
        <v>13987.326550000002</v>
      </c>
      <c r="K148" s="342">
        <v>63115.159979999997</v>
      </c>
      <c r="L148" s="342">
        <v>632.20381000000009</v>
      </c>
      <c r="M148" s="342">
        <v>276.18889000000001</v>
      </c>
      <c r="N148" s="342">
        <v>908.39269999999999</v>
      </c>
      <c r="O148" s="342">
        <v>120341.57441</v>
      </c>
      <c r="P148" s="342">
        <v>13.56856</v>
      </c>
      <c r="Q148" s="342">
        <v>82.099419999999995</v>
      </c>
      <c r="R148" s="343">
        <v>95.66798</v>
      </c>
      <c r="S148" s="7"/>
      <c r="T148" s="7"/>
      <c r="U148" s="7"/>
      <c r="V148" s="7"/>
      <c r="W148" s="7"/>
      <c r="X148" s="7"/>
      <c r="Y148" s="7"/>
      <c r="Z148" s="7"/>
      <c r="AA148" s="7"/>
      <c r="AB148" s="7"/>
    </row>
    <row r="149" spans="1:28" s="313" customFormat="1">
      <c r="A149" s="339"/>
      <c r="B149" s="339"/>
      <c r="C149" s="339"/>
      <c r="D149" s="339"/>
      <c r="E149" s="340">
        <v>152</v>
      </c>
      <c r="F149" s="341">
        <v>142145.26112000001</v>
      </c>
      <c r="G149" s="342">
        <v>171734.64484999998</v>
      </c>
      <c r="H149" s="342">
        <v>313879.90597000002</v>
      </c>
      <c r="I149" s="342">
        <v>115572.94706999999</v>
      </c>
      <c r="J149" s="342">
        <v>79951.395209999988</v>
      </c>
      <c r="K149" s="342">
        <v>195524.34228000001</v>
      </c>
      <c r="L149" s="342">
        <v>6886.0757400000002</v>
      </c>
      <c r="M149" s="342">
        <v>7844.6956500000006</v>
      </c>
      <c r="N149" s="342">
        <v>14730.77139</v>
      </c>
      <c r="O149" s="342">
        <v>524135.01964000001</v>
      </c>
      <c r="P149" s="342">
        <v>924.54263000000003</v>
      </c>
      <c r="Q149" s="342">
        <v>29.258560000000003</v>
      </c>
      <c r="R149" s="343">
        <v>953.80118999999991</v>
      </c>
      <c r="S149" s="7"/>
      <c r="T149" s="7"/>
      <c r="U149" s="7"/>
      <c r="V149" s="7"/>
      <c r="W149" s="7"/>
      <c r="X149" s="7"/>
      <c r="Y149" s="7"/>
      <c r="Z149" s="7"/>
      <c r="AA149" s="7"/>
      <c r="AB149" s="7"/>
    </row>
    <row r="150" spans="1:28" s="313" customFormat="1">
      <c r="A150" s="339"/>
      <c r="B150" s="339"/>
      <c r="C150" s="339"/>
      <c r="D150" s="339"/>
      <c r="E150" s="340">
        <v>153</v>
      </c>
      <c r="F150" s="341">
        <v>73901.003660000002</v>
      </c>
      <c r="G150" s="342">
        <v>60229.067820000004</v>
      </c>
      <c r="H150" s="342">
        <v>134130.07148000001</v>
      </c>
      <c r="I150" s="342">
        <v>86530.283900000009</v>
      </c>
      <c r="J150" s="342">
        <v>55161.903760000001</v>
      </c>
      <c r="K150" s="342">
        <v>141692.18766</v>
      </c>
      <c r="L150" s="342">
        <v>4398.2628700000005</v>
      </c>
      <c r="M150" s="342">
        <v>5771.2318099999993</v>
      </c>
      <c r="N150" s="342">
        <v>10169.49468</v>
      </c>
      <c r="O150" s="342">
        <v>285991.75381999998</v>
      </c>
      <c r="P150" s="342">
        <v>122.93819000000001</v>
      </c>
      <c r="Q150" s="342">
        <v>23.443459999999998</v>
      </c>
      <c r="R150" s="343">
        <v>146.38165000000001</v>
      </c>
      <c r="S150" s="7"/>
      <c r="T150" s="7"/>
      <c r="U150" s="7"/>
      <c r="V150" s="7"/>
      <c r="W150" s="7"/>
      <c r="X150" s="7"/>
      <c r="Y150" s="7"/>
      <c r="Z150" s="7"/>
      <c r="AA150" s="7"/>
      <c r="AB150" s="7"/>
    </row>
    <row r="151" spans="1:28" s="313" customFormat="1">
      <c r="A151" s="339"/>
      <c r="B151" s="339"/>
      <c r="C151" s="339"/>
      <c r="D151" s="339"/>
      <c r="E151" s="340">
        <v>347</v>
      </c>
      <c r="F151" s="341">
        <v>30864.637899999998</v>
      </c>
      <c r="G151" s="342">
        <v>16833.410879999999</v>
      </c>
      <c r="H151" s="342">
        <v>47698.048780000005</v>
      </c>
      <c r="I151" s="342">
        <v>37913.8315</v>
      </c>
      <c r="J151" s="342">
        <v>16958.208579999999</v>
      </c>
      <c r="K151" s="342">
        <v>54872.040079999999</v>
      </c>
      <c r="L151" s="342">
        <v>1062.5662</v>
      </c>
      <c r="M151" s="342">
        <v>1190.69652</v>
      </c>
      <c r="N151" s="342">
        <v>2253.2627200000002</v>
      </c>
      <c r="O151" s="342">
        <v>104823.35158</v>
      </c>
      <c r="P151" s="342">
        <v>14.710370000000001</v>
      </c>
      <c r="Q151" s="342">
        <v>2.8489</v>
      </c>
      <c r="R151" s="343">
        <v>17.559270000000001</v>
      </c>
      <c r="S151" s="7"/>
      <c r="T151" s="7"/>
      <c r="U151" s="7"/>
      <c r="V151" s="7"/>
      <c r="W151" s="7"/>
      <c r="X151" s="7"/>
      <c r="Y151" s="7"/>
      <c r="Z151" s="7"/>
      <c r="AA151" s="7"/>
      <c r="AB151" s="7"/>
    </row>
    <row r="152" spans="1:28" s="313" customFormat="1">
      <c r="A152" s="339"/>
      <c r="B152" s="339"/>
      <c r="C152" s="339"/>
      <c r="D152" s="339"/>
      <c r="E152" s="340">
        <v>445</v>
      </c>
      <c r="F152" s="341">
        <v>101216.26681</v>
      </c>
      <c r="G152" s="342">
        <v>48373.551350000002</v>
      </c>
      <c r="H152" s="342">
        <v>149589.81816</v>
      </c>
      <c r="I152" s="342">
        <v>88899.178969999994</v>
      </c>
      <c r="J152" s="342">
        <v>30412.62313</v>
      </c>
      <c r="K152" s="342">
        <v>119311.8021</v>
      </c>
      <c r="L152" s="342">
        <v>1460.7003500000001</v>
      </c>
      <c r="M152" s="342">
        <v>3566.10959</v>
      </c>
      <c r="N152" s="342">
        <v>5026.8099400000001</v>
      </c>
      <c r="O152" s="342">
        <v>273928.4302</v>
      </c>
      <c r="P152" s="342">
        <v>36.396360000000001</v>
      </c>
      <c r="Q152" s="342">
        <v>24.648240000000001</v>
      </c>
      <c r="R152" s="343">
        <v>61.044599999999996</v>
      </c>
      <c r="S152" s="7"/>
      <c r="T152" s="7"/>
      <c r="U152" s="7"/>
      <c r="V152" s="7"/>
      <c r="W152" s="7"/>
      <c r="X152" s="7"/>
      <c r="Y152" s="7"/>
      <c r="Z152" s="7"/>
      <c r="AA152" s="7"/>
      <c r="AB152" s="7"/>
    </row>
    <row r="153" spans="1:28" s="313" customFormat="1">
      <c r="A153" s="339"/>
      <c r="B153" s="339"/>
      <c r="C153" s="339"/>
      <c r="D153" s="339"/>
      <c r="E153" s="340">
        <v>452</v>
      </c>
      <c r="F153" s="341">
        <v>19909.572989999997</v>
      </c>
      <c r="G153" s="342">
        <v>22857.401469999997</v>
      </c>
      <c r="H153" s="342">
        <v>42766.974459999998</v>
      </c>
      <c r="I153" s="342">
        <v>44891.246850000003</v>
      </c>
      <c r="J153" s="342">
        <v>14684.39896</v>
      </c>
      <c r="K153" s="342">
        <v>59575.645810000002</v>
      </c>
      <c r="L153" s="342">
        <v>1742.58502</v>
      </c>
      <c r="M153" s="342">
        <v>1223.4316000000001</v>
      </c>
      <c r="N153" s="342">
        <v>2966.0166200000003</v>
      </c>
      <c r="O153" s="342">
        <v>105308.63688999999</v>
      </c>
      <c r="P153" s="342">
        <v>22.564310000000003</v>
      </c>
      <c r="Q153" s="342">
        <v>10.476180000000001</v>
      </c>
      <c r="R153" s="343">
        <v>33.040489999999998</v>
      </c>
      <c r="S153" s="7"/>
      <c r="T153" s="7"/>
      <c r="U153" s="7"/>
      <c r="V153" s="7"/>
      <c r="W153" s="7"/>
      <c r="X153" s="7"/>
      <c r="Y153" s="7"/>
      <c r="Z153" s="7"/>
      <c r="AA153" s="7"/>
      <c r="AB153" s="7"/>
    </row>
    <row r="154" spans="1:28" s="313" customFormat="1">
      <c r="A154" s="339"/>
      <c r="B154" s="339"/>
      <c r="C154" s="339"/>
      <c r="D154" s="339"/>
      <c r="E154" s="340">
        <v>454</v>
      </c>
      <c r="F154" s="341">
        <v>83374.417400000006</v>
      </c>
      <c r="G154" s="342">
        <v>34221.231159999996</v>
      </c>
      <c r="H154" s="342">
        <v>117595.64856</v>
      </c>
      <c r="I154" s="342">
        <v>73915.048269999999</v>
      </c>
      <c r="J154" s="342">
        <v>23815.808399999998</v>
      </c>
      <c r="K154" s="342">
        <v>97730.856670000008</v>
      </c>
      <c r="L154" s="342">
        <v>3975.4472999999998</v>
      </c>
      <c r="M154" s="342">
        <v>1908.6737900000001</v>
      </c>
      <c r="N154" s="342">
        <v>5884.1210899999996</v>
      </c>
      <c r="O154" s="342">
        <v>221210.62631999998</v>
      </c>
      <c r="P154" s="342">
        <v>87.305039999999991</v>
      </c>
      <c r="Q154" s="342">
        <v>14.84559</v>
      </c>
      <c r="R154" s="343">
        <v>102.15063000000001</v>
      </c>
      <c r="S154" s="7"/>
      <c r="T154" s="7"/>
      <c r="U154" s="7"/>
      <c r="V154" s="7"/>
      <c r="W154" s="7"/>
      <c r="X154" s="7"/>
      <c r="Y154" s="7"/>
      <c r="Z154" s="7"/>
      <c r="AA154" s="7"/>
      <c r="AB154" s="7"/>
    </row>
    <row r="155" spans="1:28" s="313" customFormat="1">
      <c r="A155" s="339"/>
      <c r="B155" s="339"/>
      <c r="C155" s="339"/>
      <c r="D155" s="339"/>
      <c r="E155" s="340">
        <v>475</v>
      </c>
      <c r="F155" s="341">
        <v>35988.964350000002</v>
      </c>
      <c r="G155" s="342">
        <v>9937.97091</v>
      </c>
      <c r="H155" s="342">
        <v>45926.935259999998</v>
      </c>
      <c r="I155" s="342">
        <v>58542.415179999996</v>
      </c>
      <c r="J155" s="342">
        <v>19450.181760000003</v>
      </c>
      <c r="K155" s="342">
        <v>77992.596940000003</v>
      </c>
      <c r="L155" s="342">
        <v>3721.5981400000001</v>
      </c>
      <c r="M155" s="342">
        <v>2552.8767499999999</v>
      </c>
      <c r="N155" s="342">
        <v>6274.4748899999995</v>
      </c>
      <c r="O155" s="342">
        <v>130194.00709</v>
      </c>
      <c r="P155" s="342">
        <v>39.934519999999999</v>
      </c>
      <c r="Q155" s="342">
        <v>8.0834100000000007</v>
      </c>
      <c r="R155" s="343">
        <v>48.01793</v>
      </c>
      <c r="S155" s="7"/>
      <c r="T155" s="7"/>
      <c r="U155" s="7"/>
      <c r="V155" s="7"/>
      <c r="W155" s="7"/>
      <c r="X155" s="7"/>
      <c r="Y155" s="7"/>
      <c r="Z155" s="7"/>
      <c r="AA155" s="7"/>
      <c r="AB155" s="7"/>
    </row>
    <row r="156" spans="1:28" s="313" customFormat="1">
      <c r="A156" s="339"/>
      <c r="B156" s="339"/>
      <c r="C156" s="339"/>
      <c r="D156" s="339"/>
      <c r="E156" s="340">
        <v>522</v>
      </c>
      <c r="F156" s="341">
        <v>55378.033889999999</v>
      </c>
      <c r="G156" s="342">
        <v>31505.442589999999</v>
      </c>
      <c r="H156" s="342">
        <v>86883.476479999998</v>
      </c>
      <c r="I156" s="342">
        <v>104821.22016</v>
      </c>
      <c r="J156" s="342">
        <v>44260.245699999999</v>
      </c>
      <c r="K156" s="342">
        <v>149081.46586000003</v>
      </c>
      <c r="L156" s="342">
        <v>7426.1781300000002</v>
      </c>
      <c r="M156" s="342">
        <v>2795.1809900000003</v>
      </c>
      <c r="N156" s="342">
        <v>10221.359119999999</v>
      </c>
      <c r="O156" s="342">
        <v>246186.30146000002</v>
      </c>
      <c r="P156" s="342">
        <v>88.809640000000002</v>
      </c>
      <c r="Q156" s="342">
        <v>17.569330000000001</v>
      </c>
      <c r="R156" s="343">
        <v>106.37897</v>
      </c>
      <c r="S156" s="7"/>
      <c r="T156" s="7"/>
      <c r="U156" s="7"/>
      <c r="V156" s="7"/>
      <c r="W156" s="7"/>
      <c r="X156" s="7"/>
      <c r="Y156" s="7"/>
      <c r="Z156" s="7"/>
      <c r="AA156" s="7"/>
      <c r="AB156" s="7"/>
    </row>
    <row r="157" spans="1:28" s="313" customFormat="1">
      <c r="A157" s="339"/>
      <c r="B157" s="339"/>
      <c r="C157" s="339"/>
      <c r="D157" s="339"/>
      <c r="E157" s="340">
        <v>651</v>
      </c>
      <c r="F157" s="341">
        <v>7924.1374900000001</v>
      </c>
      <c r="G157" s="342">
        <v>2210.2049999999999</v>
      </c>
      <c r="H157" s="342">
        <v>10134.342490000001</v>
      </c>
      <c r="I157" s="342">
        <v>275.39834000000002</v>
      </c>
      <c r="J157" s="342">
        <v>746.37617</v>
      </c>
      <c r="K157" s="342">
        <v>1021.77451</v>
      </c>
      <c r="L157" s="342">
        <v>2.0699999999999998E-3</v>
      </c>
      <c r="M157" s="342">
        <v>0</v>
      </c>
      <c r="N157" s="342">
        <v>2.0699999999999998E-3</v>
      </c>
      <c r="O157" s="342">
        <v>11156.119070000001</v>
      </c>
      <c r="P157" s="342">
        <v>6.8712600000000004</v>
      </c>
      <c r="Q157" s="342">
        <v>4.69346</v>
      </c>
      <c r="R157" s="343">
        <v>11.564719999999999</v>
      </c>
      <c r="S157" s="7"/>
      <c r="T157" s="7"/>
      <c r="U157" s="7"/>
      <c r="V157" s="7"/>
      <c r="W157" s="7"/>
      <c r="X157" s="7"/>
      <c r="Y157" s="7"/>
      <c r="Z157" s="7"/>
      <c r="AA157" s="7"/>
      <c r="AB157" s="7"/>
    </row>
    <row r="158" spans="1:28" s="313" customFormat="1">
      <c r="A158" s="339"/>
      <c r="B158" s="339"/>
      <c r="C158" s="339"/>
      <c r="D158" s="334" t="s">
        <v>57</v>
      </c>
      <c r="E158" s="335">
        <v>183</v>
      </c>
      <c r="F158" s="336">
        <v>15081.185589999999</v>
      </c>
      <c r="G158" s="337">
        <v>13159.159210000002</v>
      </c>
      <c r="H158" s="337">
        <v>28240.344799999999</v>
      </c>
      <c r="I158" s="337">
        <v>39025.080049999997</v>
      </c>
      <c r="J158" s="337">
        <v>32603.155469999998</v>
      </c>
      <c r="K158" s="337">
        <v>71628.235520000002</v>
      </c>
      <c r="L158" s="337">
        <v>3070.8584999999998</v>
      </c>
      <c r="M158" s="337">
        <v>2640.26055</v>
      </c>
      <c r="N158" s="337">
        <v>5711.1190500000002</v>
      </c>
      <c r="O158" s="337">
        <v>105579.69937</v>
      </c>
      <c r="P158" s="337">
        <v>34.051589999999997</v>
      </c>
      <c r="Q158" s="337">
        <v>7.4574099999999994</v>
      </c>
      <c r="R158" s="338">
        <v>41.509</v>
      </c>
      <c r="S158" s="7"/>
      <c r="T158" s="7"/>
      <c r="U158" s="7"/>
      <c r="V158" s="7"/>
      <c r="W158" s="7"/>
      <c r="X158" s="7"/>
      <c r="Y158" s="7"/>
      <c r="Z158" s="7"/>
      <c r="AA158" s="7"/>
      <c r="AB158" s="7"/>
    </row>
    <row r="159" spans="1:28" s="313" customFormat="1">
      <c r="A159" s="339"/>
      <c r="B159" s="339"/>
      <c r="C159" s="339"/>
      <c r="D159" s="339"/>
      <c r="E159" s="340">
        <v>185</v>
      </c>
      <c r="F159" s="341">
        <v>81501.982349999991</v>
      </c>
      <c r="G159" s="342">
        <v>62094.425770000002</v>
      </c>
      <c r="H159" s="342">
        <v>143596.40812000001</v>
      </c>
      <c r="I159" s="342">
        <v>100099.54901999999</v>
      </c>
      <c r="J159" s="342">
        <v>92768.486470000003</v>
      </c>
      <c r="K159" s="342">
        <v>192868.03549000001</v>
      </c>
      <c r="L159" s="342">
        <v>2205.39597</v>
      </c>
      <c r="M159" s="342">
        <v>4023.14408</v>
      </c>
      <c r="N159" s="342">
        <v>6228.5400499999996</v>
      </c>
      <c r="O159" s="342">
        <v>342692.98366000003</v>
      </c>
      <c r="P159" s="342">
        <v>315.83726000000001</v>
      </c>
      <c r="Q159" s="342">
        <v>50.32414</v>
      </c>
      <c r="R159" s="343">
        <v>366.16140000000001</v>
      </c>
      <c r="S159" s="7"/>
      <c r="T159" s="7"/>
      <c r="U159" s="7"/>
      <c r="V159" s="7"/>
      <c r="W159" s="7"/>
      <c r="X159" s="7"/>
      <c r="Y159" s="7"/>
      <c r="Z159" s="7"/>
      <c r="AA159" s="7"/>
      <c r="AB159" s="7"/>
    </row>
    <row r="160" spans="1:28" s="313" customFormat="1">
      <c r="A160" s="339"/>
      <c r="B160" s="339"/>
      <c r="C160" s="339"/>
      <c r="D160" s="339"/>
      <c r="E160" s="340">
        <v>583</v>
      </c>
      <c r="F160" s="341">
        <v>32403.18837</v>
      </c>
      <c r="G160" s="342">
        <v>19466.692139999999</v>
      </c>
      <c r="H160" s="342">
        <v>51869.880509999995</v>
      </c>
      <c r="I160" s="342">
        <v>57348.969409999998</v>
      </c>
      <c r="J160" s="342">
        <v>40607.127930000002</v>
      </c>
      <c r="K160" s="342">
        <v>97956.097340000008</v>
      </c>
      <c r="L160" s="342">
        <v>3084.8040299999998</v>
      </c>
      <c r="M160" s="342">
        <v>5322.2229500000003</v>
      </c>
      <c r="N160" s="342">
        <v>8407.0269800000005</v>
      </c>
      <c r="O160" s="342">
        <v>158233.00483000002</v>
      </c>
      <c r="P160" s="342">
        <v>27.883800000000001</v>
      </c>
      <c r="Q160" s="342">
        <v>14.095610000000001</v>
      </c>
      <c r="R160" s="343">
        <v>41.979410000000001</v>
      </c>
      <c r="S160" s="7"/>
      <c r="T160" s="7"/>
      <c r="U160" s="7"/>
      <c r="V160" s="7"/>
      <c r="W160" s="7"/>
      <c r="X160" s="7"/>
      <c r="Y160" s="7"/>
      <c r="Z160" s="7"/>
      <c r="AA160" s="7"/>
      <c r="AB160" s="7"/>
    </row>
    <row r="161" spans="1:28" s="313" customFormat="1">
      <c r="A161" s="339"/>
      <c r="B161" s="339"/>
      <c r="C161" s="339"/>
      <c r="D161" s="334" t="s">
        <v>58</v>
      </c>
      <c r="E161" s="335">
        <v>222</v>
      </c>
      <c r="F161" s="336">
        <v>73648.232439999992</v>
      </c>
      <c r="G161" s="337">
        <v>24357.25963</v>
      </c>
      <c r="H161" s="337">
        <v>98005.492069999993</v>
      </c>
      <c r="I161" s="337">
        <v>56577.843340000007</v>
      </c>
      <c r="J161" s="337">
        <v>52358.126340000003</v>
      </c>
      <c r="K161" s="337">
        <v>108935.96968000001</v>
      </c>
      <c r="L161" s="337">
        <v>5481.8959299999997</v>
      </c>
      <c r="M161" s="337">
        <v>6377.8117000000002</v>
      </c>
      <c r="N161" s="337">
        <v>11859.707630000001</v>
      </c>
      <c r="O161" s="337">
        <v>218801.16938000001</v>
      </c>
      <c r="P161" s="337">
        <v>22.148099999999999</v>
      </c>
      <c r="Q161" s="337">
        <v>9.0748700000000007</v>
      </c>
      <c r="R161" s="338">
        <v>31.22297</v>
      </c>
      <c r="S161" s="7"/>
      <c r="T161" s="7"/>
      <c r="U161" s="7"/>
      <c r="V161" s="7"/>
      <c r="W161" s="7"/>
      <c r="X161" s="7"/>
      <c r="Y161" s="7"/>
      <c r="Z161" s="7"/>
      <c r="AA161" s="7"/>
      <c r="AB161" s="7"/>
    </row>
    <row r="162" spans="1:28" s="313" customFormat="1">
      <c r="A162" s="339"/>
      <c r="B162" s="339"/>
      <c r="C162" s="339"/>
      <c r="D162" s="339"/>
      <c r="E162" s="340">
        <v>352</v>
      </c>
      <c r="F162" s="341">
        <v>29627.769769999999</v>
      </c>
      <c r="G162" s="342">
        <v>13511.522580000001</v>
      </c>
      <c r="H162" s="342">
        <v>43139.292350000003</v>
      </c>
      <c r="I162" s="342">
        <v>92085.56194</v>
      </c>
      <c r="J162" s="342">
        <v>21693.00303</v>
      </c>
      <c r="K162" s="342">
        <v>113778.56496999999</v>
      </c>
      <c r="L162" s="342">
        <v>5383.6593200000007</v>
      </c>
      <c r="M162" s="342">
        <v>2980.1186899999998</v>
      </c>
      <c r="N162" s="342">
        <v>8363.77801</v>
      </c>
      <c r="O162" s="342">
        <v>165281.63533000002</v>
      </c>
      <c r="P162" s="342">
        <v>69.41194999999999</v>
      </c>
      <c r="Q162" s="342">
        <v>7.38056</v>
      </c>
      <c r="R162" s="343">
        <v>76.792509999999993</v>
      </c>
      <c r="S162" s="7"/>
      <c r="T162" s="7"/>
      <c r="U162" s="7"/>
      <c r="V162" s="7"/>
      <c r="W162" s="7"/>
      <c r="X162" s="7"/>
      <c r="Y162" s="7"/>
      <c r="Z162" s="7"/>
      <c r="AA162" s="7"/>
      <c r="AB162" s="7"/>
    </row>
    <row r="163" spans="1:28" s="313" customFormat="1">
      <c r="A163" s="339"/>
      <c r="B163" s="339"/>
      <c r="C163" s="339"/>
      <c r="D163" s="339"/>
      <c r="E163" s="340">
        <v>357</v>
      </c>
      <c r="F163" s="341">
        <v>46651.767119999997</v>
      </c>
      <c r="G163" s="342">
        <v>33206.068460000002</v>
      </c>
      <c r="H163" s="342">
        <v>79857.835579999999</v>
      </c>
      <c r="I163" s="342">
        <v>118966.84217</v>
      </c>
      <c r="J163" s="342">
        <v>71036.925860000003</v>
      </c>
      <c r="K163" s="342">
        <v>190003.76803000001</v>
      </c>
      <c r="L163" s="342">
        <v>8652.8036799999991</v>
      </c>
      <c r="M163" s="342">
        <v>6520.7401100000006</v>
      </c>
      <c r="N163" s="342">
        <v>15173.54379</v>
      </c>
      <c r="O163" s="342">
        <v>285035.14739999996</v>
      </c>
      <c r="P163" s="342">
        <v>368.16093999999998</v>
      </c>
      <c r="Q163" s="342">
        <v>27.29504</v>
      </c>
      <c r="R163" s="343">
        <v>395.45597999999995</v>
      </c>
      <c r="S163" s="7"/>
      <c r="T163" s="7"/>
      <c r="U163" s="7"/>
      <c r="V163" s="7"/>
      <c r="W163" s="7"/>
      <c r="X163" s="7"/>
      <c r="Y163" s="7"/>
      <c r="Z163" s="7"/>
      <c r="AA163" s="7"/>
      <c r="AB163" s="7"/>
    </row>
    <row r="164" spans="1:28" s="313" customFormat="1">
      <c r="A164" s="339"/>
      <c r="B164" s="339"/>
      <c r="C164" s="339"/>
      <c r="D164" s="339"/>
      <c r="E164" s="340">
        <v>404</v>
      </c>
      <c r="F164" s="341">
        <v>13214.445949999999</v>
      </c>
      <c r="G164" s="342">
        <v>7102.8007300000008</v>
      </c>
      <c r="H164" s="342">
        <v>20317.24668</v>
      </c>
      <c r="I164" s="342">
        <v>53621.813679999999</v>
      </c>
      <c r="J164" s="342">
        <v>19101.726149999999</v>
      </c>
      <c r="K164" s="342">
        <v>72723.539829999994</v>
      </c>
      <c r="L164" s="342">
        <v>2711.4404</v>
      </c>
      <c r="M164" s="342">
        <v>2530.0641700000001</v>
      </c>
      <c r="N164" s="342">
        <v>5241.5045700000001</v>
      </c>
      <c r="O164" s="342">
        <v>98282.291079999995</v>
      </c>
      <c r="P164" s="342">
        <v>20.509070000000001</v>
      </c>
      <c r="Q164" s="342">
        <v>5.8795900000000003</v>
      </c>
      <c r="R164" s="343">
        <v>26.388660000000002</v>
      </c>
      <c r="S164" s="7"/>
      <c r="T164" s="7"/>
      <c r="U164" s="7"/>
      <c r="V164" s="7"/>
      <c r="W164" s="7"/>
      <c r="X164" s="7"/>
      <c r="Y164" s="7"/>
      <c r="Z164" s="7"/>
      <c r="AA164" s="7"/>
      <c r="AB164" s="7"/>
    </row>
    <row r="165" spans="1:28" s="313" customFormat="1">
      <c r="A165" s="339"/>
      <c r="B165" s="339"/>
      <c r="C165" s="339"/>
      <c r="D165" s="339"/>
      <c r="E165" s="340">
        <v>595</v>
      </c>
      <c r="F165" s="341">
        <v>23036.354489999998</v>
      </c>
      <c r="G165" s="342">
        <v>20946.219489999999</v>
      </c>
      <c r="H165" s="342">
        <v>43982.573979999994</v>
      </c>
      <c r="I165" s="342">
        <v>71990.760519999996</v>
      </c>
      <c r="J165" s="342">
        <v>32522.569920000002</v>
      </c>
      <c r="K165" s="342">
        <v>104513.33043999999</v>
      </c>
      <c r="L165" s="342">
        <v>1826.4948200000001</v>
      </c>
      <c r="M165" s="342">
        <v>928.76035999999999</v>
      </c>
      <c r="N165" s="342">
        <v>2755.2551800000001</v>
      </c>
      <c r="O165" s="342">
        <v>151251.15959999998</v>
      </c>
      <c r="P165" s="342">
        <v>25.3521</v>
      </c>
      <c r="Q165" s="342">
        <v>8.8737000000000013</v>
      </c>
      <c r="R165" s="343">
        <v>34.2258</v>
      </c>
      <c r="S165" s="7"/>
      <c r="T165" s="7"/>
      <c r="U165" s="7"/>
      <c r="V165" s="7"/>
      <c r="W165" s="7"/>
      <c r="X165" s="7"/>
      <c r="Y165" s="7"/>
      <c r="Z165" s="7"/>
      <c r="AA165" s="7"/>
      <c r="AB165" s="7"/>
    </row>
    <row r="166" spans="1:28" s="313" customFormat="1">
      <c r="A166" s="339"/>
      <c r="B166" s="339"/>
      <c r="C166" s="339"/>
      <c r="D166" s="339"/>
      <c r="E166" s="340">
        <v>596</v>
      </c>
      <c r="F166" s="341">
        <v>30966.348910000001</v>
      </c>
      <c r="G166" s="342">
        <v>8930.2099199999993</v>
      </c>
      <c r="H166" s="342">
        <v>39896.558830000002</v>
      </c>
      <c r="I166" s="342">
        <v>42682.93864</v>
      </c>
      <c r="J166" s="342">
        <v>25525.899089999999</v>
      </c>
      <c r="K166" s="342">
        <v>68208.837729999999</v>
      </c>
      <c r="L166" s="342">
        <v>3586.3837699999999</v>
      </c>
      <c r="M166" s="342">
        <v>693.09955000000002</v>
      </c>
      <c r="N166" s="342">
        <v>4279.4833200000003</v>
      </c>
      <c r="O166" s="342">
        <v>112384.87987999999</v>
      </c>
      <c r="P166" s="342">
        <v>13.54191</v>
      </c>
      <c r="Q166" s="342">
        <v>5.90768</v>
      </c>
      <c r="R166" s="343">
        <v>19.449590000000001</v>
      </c>
      <c r="S166" s="7"/>
      <c r="T166" s="7"/>
      <c r="U166" s="7"/>
      <c r="V166" s="7"/>
      <c r="W166" s="7"/>
      <c r="X166" s="7"/>
      <c r="Y166" s="7"/>
      <c r="Z166" s="7"/>
      <c r="AA166" s="7"/>
      <c r="AB166" s="7"/>
    </row>
    <row r="167" spans="1:28" s="313" customFormat="1">
      <c r="A167" s="339"/>
      <c r="B167" s="339"/>
      <c r="C167" s="339"/>
      <c r="D167" s="334" t="s">
        <v>272</v>
      </c>
      <c r="E167" s="335">
        <v>236</v>
      </c>
      <c r="F167" s="336">
        <v>8775.1141400000015</v>
      </c>
      <c r="G167" s="337">
        <v>6279.2277899999999</v>
      </c>
      <c r="H167" s="337">
        <v>15054.341930000001</v>
      </c>
      <c r="I167" s="337">
        <v>76944.607069999998</v>
      </c>
      <c r="J167" s="337">
        <v>38995.0173</v>
      </c>
      <c r="K167" s="337">
        <v>115939.62437000001</v>
      </c>
      <c r="L167" s="337">
        <v>12152.130810000001</v>
      </c>
      <c r="M167" s="337">
        <v>5815.0274600000002</v>
      </c>
      <c r="N167" s="337">
        <v>17967.15827</v>
      </c>
      <c r="O167" s="337">
        <v>148961.12456999999</v>
      </c>
      <c r="P167" s="337">
        <v>10.293430000000001</v>
      </c>
      <c r="Q167" s="337">
        <v>6.6546899999999996</v>
      </c>
      <c r="R167" s="338">
        <v>16.948119999999999</v>
      </c>
      <c r="S167" s="7"/>
      <c r="T167" s="7"/>
      <c r="U167" s="7"/>
      <c r="V167" s="7"/>
      <c r="W167" s="7"/>
      <c r="X167" s="7"/>
      <c r="Y167" s="7"/>
      <c r="Z167" s="7"/>
      <c r="AA167" s="7"/>
      <c r="AB167" s="7"/>
    </row>
    <row r="168" spans="1:28" s="313" customFormat="1">
      <c r="A168" s="339"/>
      <c r="B168" s="339"/>
      <c r="C168" s="339"/>
      <c r="D168" s="334" t="s">
        <v>273</v>
      </c>
      <c r="E168" s="335">
        <v>335</v>
      </c>
      <c r="F168" s="336">
        <v>22977.9771</v>
      </c>
      <c r="G168" s="337">
        <v>12609.413050000001</v>
      </c>
      <c r="H168" s="337">
        <v>35587.390149999999</v>
      </c>
      <c r="I168" s="337">
        <v>89907.739760000011</v>
      </c>
      <c r="J168" s="337">
        <v>29899.139219999997</v>
      </c>
      <c r="K168" s="337">
        <v>119806.87898000001</v>
      </c>
      <c r="L168" s="337">
        <v>4155.8490700000002</v>
      </c>
      <c r="M168" s="337">
        <v>5176.5863499999996</v>
      </c>
      <c r="N168" s="337">
        <v>9332.4354199999998</v>
      </c>
      <c r="O168" s="337">
        <v>164726.70455000002</v>
      </c>
      <c r="P168" s="337">
        <v>45.754330000000003</v>
      </c>
      <c r="Q168" s="337">
        <v>18.556480000000001</v>
      </c>
      <c r="R168" s="338">
        <v>64.310810000000004</v>
      </c>
      <c r="S168" s="7"/>
      <c r="T168" s="7"/>
      <c r="U168" s="7"/>
      <c r="V168" s="7"/>
      <c r="W168" s="7"/>
      <c r="X168" s="7"/>
      <c r="Y168" s="7"/>
      <c r="Z168" s="7"/>
      <c r="AA168" s="7"/>
      <c r="AB168" s="7"/>
    </row>
    <row r="169" spans="1:28" s="313" customFormat="1">
      <c r="A169" s="339"/>
      <c r="B169" s="339"/>
      <c r="C169" s="339"/>
      <c r="D169" s="334" t="s">
        <v>274</v>
      </c>
      <c r="E169" s="335">
        <v>187</v>
      </c>
      <c r="F169" s="336">
        <v>10514.0756</v>
      </c>
      <c r="G169" s="337">
        <v>5773.1048300000002</v>
      </c>
      <c r="H169" s="337">
        <v>16287.18043</v>
      </c>
      <c r="I169" s="337">
        <v>68677.869449999998</v>
      </c>
      <c r="J169" s="337">
        <v>47215.191500000001</v>
      </c>
      <c r="K169" s="337">
        <v>115893.06095</v>
      </c>
      <c r="L169" s="337">
        <v>3654.55627</v>
      </c>
      <c r="M169" s="337">
        <v>5796.8475399999998</v>
      </c>
      <c r="N169" s="337">
        <v>9451.4038099999998</v>
      </c>
      <c r="O169" s="337">
        <v>141631.64519000001</v>
      </c>
      <c r="P169" s="337">
        <v>54.835760000000001</v>
      </c>
      <c r="Q169" s="337">
        <v>2.9605900000000003</v>
      </c>
      <c r="R169" s="338">
        <v>57.796349999999997</v>
      </c>
      <c r="S169" s="7"/>
      <c r="T169" s="7"/>
      <c r="U169" s="7"/>
      <c r="V169" s="7"/>
      <c r="W169" s="7"/>
      <c r="X169" s="7"/>
      <c r="Y169" s="7"/>
      <c r="Z169" s="7"/>
      <c r="AA169" s="7"/>
      <c r="AB169" s="7"/>
    </row>
    <row r="170" spans="1:28" s="313" customFormat="1">
      <c r="A170" s="339"/>
      <c r="B170" s="339"/>
      <c r="C170" s="339"/>
      <c r="D170" s="339"/>
      <c r="E170" s="340">
        <v>560</v>
      </c>
      <c r="F170" s="341">
        <v>12501.21427</v>
      </c>
      <c r="G170" s="342">
        <v>5218.6210899999996</v>
      </c>
      <c r="H170" s="342">
        <v>17719.835360000001</v>
      </c>
      <c r="I170" s="342">
        <v>42990.778350000001</v>
      </c>
      <c r="J170" s="342">
        <v>35625.865840000006</v>
      </c>
      <c r="K170" s="342">
        <v>78616.644189999992</v>
      </c>
      <c r="L170" s="342">
        <v>1971.7524699999999</v>
      </c>
      <c r="M170" s="342">
        <v>2274.1586200000002</v>
      </c>
      <c r="N170" s="342">
        <v>4245.9110899999996</v>
      </c>
      <c r="O170" s="342">
        <v>100582.39064</v>
      </c>
      <c r="P170" s="342">
        <v>8.6177700000000002</v>
      </c>
      <c r="Q170" s="342">
        <v>5.2548599999999999</v>
      </c>
      <c r="R170" s="343">
        <v>13.872629999999999</v>
      </c>
      <c r="S170" s="7"/>
      <c r="T170" s="7"/>
      <c r="U170" s="7"/>
      <c r="V170" s="7"/>
      <c r="W170" s="7"/>
      <c r="X170" s="7"/>
      <c r="Y170" s="7"/>
      <c r="Z170" s="7"/>
      <c r="AA170" s="7"/>
      <c r="AB170" s="7"/>
    </row>
    <row r="171" spans="1:28" s="313" customFormat="1">
      <c r="A171" s="339"/>
      <c r="B171" s="339"/>
      <c r="C171" s="339"/>
      <c r="D171" s="339"/>
      <c r="E171" s="340">
        <v>576</v>
      </c>
      <c r="F171" s="341">
        <v>45357.681819999998</v>
      </c>
      <c r="G171" s="342">
        <v>59189.727850000003</v>
      </c>
      <c r="H171" s="342">
        <v>104547.40967000001</v>
      </c>
      <c r="I171" s="342">
        <v>55689.02635</v>
      </c>
      <c r="J171" s="342">
        <v>81555.877560000008</v>
      </c>
      <c r="K171" s="342">
        <v>137244.90390999999</v>
      </c>
      <c r="L171" s="342">
        <v>2173.2830600000002</v>
      </c>
      <c r="M171" s="342">
        <v>3124.47048</v>
      </c>
      <c r="N171" s="342">
        <v>5297.7535399999997</v>
      </c>
      <c r="O171" s="342">
        <v>247090.06711999999</v>
      </c>
      <c r="P171" s="342">
        <v>360.64053000000001</v>
      </c>
      <c r="Q171" s="342">
        <v>6.3660299999999994</v>
      </c>
      <c r="R171" s="343">
        <v>367.00655999999998</v>
      </c>
      <c r="S171" s="7"/>
      <c r="T171" s="7"/>
      <c r="U171" s="7"/>
      <c r="V171" s="7"/>
      <c r="W171" s="7"/>
      <c r="X171" s="7"/>
      <c r="Y171" s="7"/>
      <c r="Z171" s="7"/>
      <c r="AA171" s="7"/>
      <c r="AB171" s="7"/>
    </row>
    <row r="172" spans="1:28" s="313" customFormat="1">
      <c r="A172" s="339"/>
      <c r="B172" s="339"/>
      <c r="C172" s="339"/>
      <c r="D172" s="339"/>
      <c r="E172" s="340">
        <v>581</v>
      </c>
      <c r="F172" s="341">
        <v>17990.416980000002</v>
      </c>
      <c r="G172" s="342">
        <v>35419.165639999999</v>
      </c>
      <c r="H172" s="342">
        <v>53409.582619999994</v>
      </c>
      <c r="I172" s="342">
        <v>38644.004090000002</v>
      </c>
      <c r="J172" s="342">
        <v>64117.02476</v>
      </c>
      <c r="K172" s="342">
        <v>102761.02884999999</v>
      </c>
      <c r="L172" s="342">
        <v>3747.5968199999998</v>
      </c>
      <c r="M172" s="342">
        <v>3863.4936000000002</v>
      </c>
      <c r="N172" s="342">
        <v>7611.0904199999995</v>
      </c>
      <c r="O172" s="342">
        <v>163781.70189</v>
      </c>
      <c r="P172" s="342">
        <v>9.8170400000000004</v>
      </c>
      <c r="Q172" s="342">
        <v>594.44161999999994</v>
      </c>
      <c r="R172" s="343">
        <v>604.25866000000008</v>
      </c>
      <c r="S172" s="7"/>
      <c r="T172" s="7"/>
      <c r="U172" s="7"/>
      <c r="V172" s="7"/>
      <c r="W172" s="7"/>
      <c r="X172" s="7"/>
      <c r="Y172" s="7"/>
      <c r="Z172" s="7"/>
      <c r="AA172" s="7"/>
      <c r="AB172" s="7"/>
    </row>
    <row r="173" spans="1:28" s="313" customFormat="1">
      <c r="A173" s="339"/>
      <c r="B173" s="339"/>
      <c r="C173" s="339"/>
      <c r="D173" s="334" t="s">
        <v>60</v>
      </c>
      <c r="E173" s="335">
        <v>188</v>
      </c>
      <c r="F173" s="336">
        <v>768525.22686000005</v>
      </c>
      <c r="G173" s="337">
        <v>634940.49017</v>
      </c>
      <c r="H173" s="337">
        <v>1403465.7170299999</v>
      </c>
      <c r="I173" s="337">
        <v>1084045.8337399999</v>
      </c>
      <c r="J173" s="337">
        <v>978779.23627999995</v>
      </c>
      <c r="K173" s="337">
        <v>2062825.07002</v>
      </c>
      <c r="L173" s="337">
        <v>163953.75529</v>
      </c>
      <c r="M173" s="337">
        <v>220885.30690999998</v>
      </c>
      <c r="N173" s="337">
        <v>384839.06219999999</v>
      </c>
      <c r="O173" s="337">
        <v>3851129.84925</v>
      </c>
      <c r="P173" s="337">
        <v>6944214.66536</v>
      </c>
      <c r="Q173" s="337">
        <v>3016590.9424200002</v>
      </c>
      <c r="R173" s="338">
        <v>9960805.6077800002</v>
      </c>
      <c r="S173" s="7"/>
      <c r="T173" s="7"/>
      <c r="U173" s="7"/>
      <c r="V173" s="7"/>
      <c r="W173" s="7"/>
      <c r="X173" s="7"/>
      <c r="Y173" s="7"/>
      <c r="Z173" s="7"/>
      <c r="AA173" s="7"/>
      <c r="AB173" s="7"/>
    </row>
    <row r="174" spans="1:28" s="313" customFormat="1">
      <c r="A174" s="339"/>
      <c r="B174" s="339"/>
      <c r="C174" s="339"/>
      <c r="D174" s="339"/>
      <c r="E174" s="340">
        <v>189</v>
      </c>
      <c r="F174" s="341">
        <v>240302.15690999999</v>
      </c>
      <c r="G174" s="342">
        <v>339951.43969999999</v>
      </c>
      <c r="H174" s="342">
        <v>580253.59661000001</v>
      </c>
      <c r="I174" s="342">
        <v>118613.03401999999</v>
      </c>
      <c r="J174" s="342">
        <v>197499.655</v>
      </c>
      <c r="K174" s="342">
        <v>316112.68901999999</v>
      </c>
      <c r="L174" s="342">
        <v>14397.785330000001</v>
      </c>
      <c r="M174" s="342">
        <v>18104.448250000001</v>
      </c>
      <c r="N174" s="342">
        <v>32502.233579999996</v>
      </c>
      <c r="O174" s="342">
        <v>928868.51921000006</v>
      </c>
      <c r="P174" s="342">
        <v>588.87049999999999</v>
      </c>
      <c r="Q174" s="342">
        <v>1069.0358799999999</v>
      </c>
      <c r="R174" s="343">
        <v>1657.9063799999999</v>
      </c>
      <c r="S174" s="7"/>
      <c r="T174" s="7"/>
      <c r="U174" s="7"/>
      <c r="V174" s="7"/>
      <c r="W174" s="7"/>
      <c r="X174" s="7"/>
      <c r="Y174" s="7"/>
      <c r="Z174" s="7"/>
      <c r="AA174" s="7"/>
      <c r="AB174" s="7"/>
    </row>
    <row r="175" spans="1:28" s="313" customFormat="1">
      <c r="A175" s="339"/>
      <c r="B175" s="339"/>
      <c r="C175" s="339"/>
      <c r="D175" s="339"/>
      <c r="E175" s="340">
        <v>190</v>
      </c>
      <c r="F175" s="341">
        <v>77778.540290000004</v>
      </c>
      <c r="G175" s="342">
        <v>49970.316350000001</v>
      </c>
      <c r="H175" s="342">
        <v>127748.85664</v>
      </c>
      <c r="I175" s="342">
        <v>50139.400369999996</v>
      </c>
      <c r="J175" s="342">
        <v>66661.627389999994</v>
      </c>
      <c r="K175" s="342">
        <v>116801.02776000001</v>
      </c>
      <c r="L175" s="342">
        <v>1085.46947</v>
      </c>
      <c r="M175" s="342">
        <v>2027.4441899999999</v>
      </c>
      <c r="N175" s="342">
        <v>3112.9136600000002</v>
      </c>
      <c r="O175" s="342">
        <v>247662.79806</v>
      </c>
      <c r="P175" s="342">
        <v>17.189509999999999</v>
      </c>
      <c r="Q175" s="342">
        <v>25.358700000000002</v>
      </c>
      <c r="R175" s="343">
        <v>42.548209999999997</v>
      </c>
      <c r="S175" s="7"/>
      <c r="T175" s="7"/>
      <c r="U175" s="7"/>
      <c r="V175" s="7"/>
      <c r="W175" s="7"/>
      <c r="X175" s="7"/>
      <c r="Y175" s="7"/>
      <c r="Z175" s="7"/>
      <c r="AA175" s="7"/>
      <c r="AB175" s="7"/>
    </row>
    <row r="176" spans="1:28" s="313" customFormat="1">
      <c r="A176" s="339"/>
      <c r="B176" s="339"/>
      <c r="C176" s="339"/>
      <c r="D176" s="339"/>
      <c r="E176" s="340">
        <v>191</v>
      </c>
      <c r="F176" s="341">
        <v>61631.122340000002</v>
      </c>
      <c r="G176" s="342">
        <v>146022.70333000002</v>
      </c>
      <c r="H176" s="342">
        <v>207653.82566999999</v>
      </c>
      <c r="I176" s="342">
        <v>57408.90163</v>
      </c>
      <c r="J176" s="342">
        <v>109630.21106</v>
      </c>
      <c r="K176" s="342">
        <v>167039.11269000001</v>
      </c>
      <c r="L176" s="342">
        <v>2706.08842</v>
      </c>
      <c r="M176" s="342">
        <v>4970.9802099999997</v>
      </c>
      <c r="N176" s="342">
        <v>7677.0686299999998</v>
      </c>
      <c r="O176" s="342">
        <v>382370.00699000002</v>
      </c>
      <c r="P176" s="342">
        <v>89.746080000000006</v>
      </c>
      <c r="Q176" s="342">
        <v>494.90483</v>
      </c>
      <c r="R176" s="343">
        <v>584.65091000000007</v>
      </c>
      <c r="S176" s="7"/>
      <c r="T176" s="7"/>
      <c r="U176" s="7"/>
      <c r="V176" s="7"/>
      <c r="W176" s="7"/>
      <c r="X176" s="7"/>
      <c r="Y176" s="7"/>
      <c r="Z176" s="7"/>
      <c r="AA176" s="7"/>
      <c r="AB176" s="7"/>
    </row>
    <row r="177" spans="1:28" s="313" customFormat="1">
      <c r="A177" s="339"/>
      <c r="B177" s="339"/>
      <c r="C177" s="339"/>
      <c r="D177" s="339"/>
      <c r="E177" s="340">
        <v>194</v>
      </c>
      <c r="F177" s="341">
        <v>79425.826050000003</v>
      </c>
      <c r="G177" s="342">
        <v>173956.08069999999</v>
      </c>
      <c r="H177" s="342">
        <v>253381.90674999999</v>
      </c>
      <c r="I177" s="342">
        <v>107794.60191</v>
      </c>
      <c r="J177" s="342">
        <v>189624.83702000001</v>
      </c>
      <c r="K177" s="342">
        <v>297419.43893</v>
      </c>
      <c r="L177" s="342">
        <v>4248.2643799999996</v>
      </c>
      <c r="M177" s="342">
        <v>5432.6453000000001</v>
      </c>
      <c r="N177" s="342">
        <v>9680.9096799999988</v>
      </c>
      <c r="O177" s="342">
        <v>560482.25536000007</v>
      </c>
      <c r="P177" s="342">
        <v>229.96914999999998</v>
      </c>
      <c r="Q177" s="342">
        <v>1654.1328700000001</v>
      </c>
      <c r="R177" s="343">
        <v>1884.10202</v>
      </c>
      <c r="S177" s="7"/>
      <c r="T177" s="7"/>
      <c r="U177" s="7"/>
      <c r="V177" s="7"/>
      <c r="W177" s="7"/>
      <c r="X177" s="7"/>
      <c r="Y177" s="7"/>
      <c r="Z177" s="7"/>
      <c r="AA177" s="7"/>
      <c r="AB177" s="7"/>
    </row>
    <row r="178" spans="1:28" s="313" customFormat="1">
      <c r="A178" s="339"/>
      <c r="B178" s="339"/>
      <c r="C178" s="339"/>
      <c r="D178" s="339"/>
      <c r="E178" s="340">
        <v>246</v>
      </c>
      <c r="F178" s="341">
        <v>49394.315149999995</v>
      </c>
      <c r="G178" s="342">
        <v>24607.434690000002</v>
      </c>
      <c r="H178" s="342">
        <v>74001.749840000004</v>
      </c>
      <c r="I178" s="342">
        <v>38206.837500000001</v>
      </c>
      <c r="J178" s="342">
        <v>33637.954259999999</v>
      </c>
      <c r="K178" s="342">
        <v>71844.791760000007</v>
      </c>
      <c r="L178" s="342">
        <v>2572.7545099999998</v>
      </c>
      <c r="M178" s="342">
        <v>1946.5188600000001</v>
      </c>
      <c r="N178" s="342">
        <v>4519.2733699999999</v>
      </c>
      <c r="O178" s="342">
        <v>150365.81497000001</v>
      </c>
      <c r="P178" s="342">
        <v>186.52279999999999</v>
      </c>
      <c r="Q178" s="342">
        <v>40.753190000000004</v>
      </c>
      <c r="R178" s="343">
        <v>227.27598999999998</v>
      </c>
      <c r="S178" s="7"/>
      <c r="T178" s="7"/>
      <c r="U178" s="7"/>
      <c r="V178" s="7"/>
      <c r="W178" s="7"/>
      <c r="X178" s="7"/>
      <c r="Y178" s="7"/>
      <c r="Z178" s="7"/>
      <c r="AA178" s="7"/>
      <c r="AB178" s="7"/>
    </row>
    <row r="179" spans="1:28" s="313" customFormat="1">
      <c r="A179" s="339"/>
      <c r="B179" s="339"/>
      <c r="C179" s="339"/>
      <c r="D179" s="339"/>
      <c r="E179" s="340">
        <v>254</v>
      </c>
      <c r="F179" s="341">
        <v>60121.314969999999</v>
      </c>
      <c r="G179" s="342">
        <v>83938.643980000008</v>
      </c>
      <c r="H179" s="342">
        <v>144059.95895</v>
      </c>
      <c r="I179" s="342">
        <v>80914.186029999997</v>
      </c>
      <c r="J179" s="342">
        <v>183157.68273</v>
      </c>
      <c r="K179" s="342">
        <v>264071.86875999998</v>
      </c>
      <c r="L179" s="342">
        <v>2612.3371099999999</v>
      </c>
      <c r="M179" s="342">
        <v>5027.7335899999998</v>
      </c>
      <c r="N179" s="342">
        <v>7640.0707000000002</v>
      </c>
      <c r="O179" s="342">
        <v>415771.89841000002</v>
      </c>
      <c r="P179" s="342">
        <v>52.379730000000002</v>
      </c>
      <c r="Q179" s="342">
        <v>285.50455999999997</v>
      </c>
      <c r="R179" s="343">
        <v>337.88428999999996</v>
      </c>
      <c r="S179" s="7"/>
      <c r="T179" s="7"/>
      <c r="U179" s="7"/>
      <c r="V179" s="7"/>
      <c r="W179" s="7"/>
      <c r="X179" s="7"/>
      <c r="Y179" s="7"/>
      <c r="Z179" s="7"/>
      <c r="AA179" s="7"/>
      <c r="AB179" s="7"/>
    </row>
    <row r="180" spans="1:28" s="313" customFormat="1">
      <c r="A180" s="339"/>
      <c r="B180" s="339"/>
      <c r="C180" s="339"/>
      <c r="D180" s="339"/>
      <c r="E180" s="340">
        <v>416</v>
      </c>
      <c r="F180" s="341">
        <v>28882.084899999998</v>
      </c>
      <c r="G180" s="342">
        <v>37022.724320000001</v>
      </c>
      <c r="H180" s="342">
        <v>65904.809219999996</v>
      </c>
      <c r="I180" s="342">
        <v>50665.74454</v>
      </c>
      <c r="J180" s="342">
        <v>42552.220289999997</v>
      </c>
      <c r="K180" s="342">
        <v>93217.964829999997</v>
      </c>
      <c r="L180" s="342">
        <v>1442.6313700000001</v>
      </c>
      <c r="M180" s="342">
        <v>3413.2544600000001</v>
      </c>
      <c r="N180" s="342">
        <v>4855.8858300000002</v>
      </c>
      <c r="O180" s="342">
        <v>163978.65987999999</v>
      </c>
      <c r="P180" s="342">
        <v>23.05856</v>
      </c>
      <c r="Q180" s="342">
        <v>29.569230000000001</v>
      </c>
      <c r="R180" s="343">
        <v>52.627789999999997</v>
      </c>
      <c r="S180" s="7"/>
      <c r="T180" s="7"/>
      <c r="U180" s="7"/>
      <c r="V180" s="7"/>
      <c r="W180" s="7"/>
      <c r="X180" s="7"/>
      <c r="Y180" s="7"/>
      <c r="Z180" s="7"/>
      <c r="AA180" s="7"/>
      <c r="AB180" s="7"/>
    </row>
    <row r="181" spans="1:28" s="313" customFormat="1">
      <c r="A181" s="339"/>
      <c r="B181" s="339"/>
      <c r="C181" s="339"/>
      <c r="D181" s="339"/>
      <c r="E181" s="340">
        <v>599</v>
      </c>
      <c r="F181" s="341">
        <v>123506.71191</v>
      </c>
      <c r="G181" s="342">
        <v>74139.129019999993</v>
      </c>
      <c r="H181" s="342">
        <v>197645.84093000001</v>
      </c>
      <c r="I181" s="342">
        <v>98206.063190000001</v>
      </c>
      <c r="J181" s="342">
        <v>130628.23156</v>
      </c>
      <c r="K181" s="342">
        <v>228834.29475</v>
      </c>
      <c r="L181" s="342">
        <v>2134.7261400000002</v>
      </c>
      <c r="M181" s="342">
        <v>3173.3362999999999</v>
      </c>
      <c r="N181" s="342">
        <v>5308.0624400000006</v>
      </c>
      <c r="O181" s="342">
        <v>431788.19812000002</v>
      </c>
      <c r="P181" s="342">
        <v>77.174779999999998</v>
      </c>
      <c r="Q181" s="342">
        <v>17.082810000000002</v>
      </c>
      <c r="R181" s="343">
        <v>94.257589999999993</v>
      </c>
      <c r="S181" s="7"/>
      <c r="T181" s="7"/>
      <c r="U181" s="7"/>
      <c r="V181" s="7"/>
      <c r="W181" s="7"/>
      <c r="X181" s="7"/>
      <c r="Y181" s="7"/>
      <c r="Z181" s="7"/>
      <c r="AA181" s="7"/>
      <c r="AB181" s="7"/>
    </row>
    <row r="182" spans="1:28" s="313" customFormat="1">
      <c r="A182" s="339"/>
      <c r="B182" s="339"/>
      <c r="C182" s="339"/>
      <c r="D182" s="339"/>
      <c r="E182" s="340">
        <v>621</v>
      </c>
      <c r="F182" s="341">
        <v>42210.709439999999</v>
      </c>
      <c r="G182" s="342">
        <v>32064.095890000001</v>
      </c>
      <c r="H182" s="342">
        <v>74274.805330000003</v>
      </c>
      <c r="I182" s="342">
        <v>56424.448400000001</v>
      </c>
      <c r="J182" s="342">
        <v>77537.860150000008</v>
      </c>
      <c r="K182" s="342">
        <v>133962.30854999999</v>
      </c>
      <c r="L182" s="342">
        <v>5715.3400700000002</v>
      </c>
      <c r="M182" s="342">
        <v>3625.8027700000002</v>
      </c>
      <c r="N182" s="342">
        <v>9341.1428400000004</v>
      </c>
      <c r="O182" s="342">
        <v>217578.25672</v>
      </c>
      <c r="P182" s="342">
        <v>70.664419999999993</v>
      </c>
      <c r="Q182" s="342">
        <v>15.50407</v>
      </c>
      <c r="R182" s="343">
        <v>86.168490000000006</v>
      </c>
      <c r="S182" s="7"/>
      <c r="T182" s="7"/>
      <c r="U182" s="7"/>
      <c r="V182" s="7"/>
      <c r="W182" s="7"/>
      <c r="X182" s="7"/>
      <c r="Y182" s="7"/>
      <c r="Z182" s="7"/>
      <c r="AA182" s="7"/>
      <c r="AB182" s="7"/>
    </row>
    <row r="183" spans="1:28" s="313" customFormat="1">
      <c r="A183" s="339"/>
      <c r="B183" s="339"/>
      <c r="C183" s="339"/>
      <c r="D183" s="339"/>
      <c r="E183" s="340">
        <v>647</v>
      </c>
      <c r="F183" s="341">
        <v>1075.9427900000001</v>
      </c>
      <c r="G183" s="342">
        <v>6387.81891</v>
      </c>
      <c r="H183" s="342">
        <v>7463.7617</v>
      </c>
      <c r="I183" s="342">
        <v>12895.435670000001</v>
      </c>
      <c r="J183" s="342">
        <v>68007.71173000001</v>
      </c>
      <c r="K183" s="342">
        <v>80903.147400000002</v>
      </c>
      <c r="L183" s="342">
        <v>36284.216140000004</v>
      </c>
      <c r="M183" s="342">
        <v>97068.274510000003</v>
      </c>
      <c r="N183" s="342">
        <v>133352.49064999999</v>
      </c>
      <c r="O183" s="342">
        <v>221719.39975000001</v>
      </c>
      <c r="P183" s="342">
        <v>0.20943000000000001</v>
      </c>
      <c r="Q183" s="342">
        <v>0.11495999999999999</v>
      </c>
      <c r="R183" s="343">
        <v>0.32439000000000001</v>
      </c>
      <c r="S183" s="7"/>
      <c r="T183" s="7"/>
      <c r="U183" s="7"/>
      <c r="V183" s="7"/>
      <c r="W183" s="7"/>
      <c r="X183" s="7"/>
      <c r="Y183" s="7"/>
      <c r="Z183" s="7"/>
      <c r="AA183" s="7"/>
      <c r="AB183" s="7"/>
    </row>
    <row r="184" spans="1:28" s="313" customFormat="1">
      <c r="A184" s="339"/>
      <c r="B184" s="339"/>
      <c r="C184" s="339"/>
      <c r="D184" s="339"/>
      <c r="E184" s="340">
        <v>677</v>
      </c>
      <c r="F184" s="341">
        <v>67.433789999999988</v>
      </c>
      <c r="G184" s="342">
        <v>1889.3218400000001</v>
      </c>
      <c r="H184" s="342">
        <v>1956.7556299999999</v>
      </c>
      <c r="I184" s="342">
        <v>5828.5746100000006</v>
      </c>
      <c r="J184" s="342">
        <v>20236.341530000002</v>
      </c>
      <c r="K184" s="342">
        <v>26064.916140000001</v>
      </c>
      <c r="L184" s="342">
        <v>30994.66</v>
      </c>
      <c r="M184" s="342">
        <v>96302.930319999999</v>
      </c>
      <c r="N184" s="342">
        <v>127297.59031999999</v>
      </c>
      <c r="O184" s="342">
        <v>155319.26209</v>
      </c>
      <c r="P184" s="342">
        <v>5.8000000000000003E-2</v>
      </c>
      <c r="Q184" s="342">
        <v>0</v>
      </c>
      <c r="R184" s="343">
        <v>5.8000000000000003E-2</v>
      </c>
      <c r="S184" s="7"/>
      <c r="T184" s="7"/>
      <c r="U184" s="7"/>
      <c r="V184" s="7"/>
      <c r="W184" s="7"/>
      <c r="X184" s="7"/>
      <c r="Y184" s="7"/>
      <c r="Z184" s="7"/>
      <c r="AA184" s="7"/>
      <c r="AB184" s="7"/>
    </row>
    <row r="185" spans="1:28" s="313" customFormat="1">
      <c r="A185" s="339"/>
      <c r="B185" s="339"/>
      <c r="C185" s="339"/>
      <c r="D185" s="334" t="s">
        <v>82</v>
      </c>
      <c r="E185" s="335">
        <v>195</v>
      </c>
      <c r="F185" s="336">
        <v>33918.221290000001</v>
      </c>
      <c r="G185" s="337">
        <v>10004.645829999999</v>
      </c>
      <c r="H185" s="337">
        <v>43922.867119999995</v>
      </c>
      <c r="I185" s="337">
        <v>100022.03038</v>
      </c>
      <c r="J185" s="337">
        <v>33037.754870000004</v>
      </c>
      <c r="K185" s="337">
        <v>133059.78524999999</v>
      </c>
      <c r="L185" s="337">
        <v>5798.7545300000002</v>
      </c>
      <c r="M185" s="337">
        <v>2939.1717699999999</v>
      </c>
      <c r="N185" s="337">
        <v>8737.926300000001</v>
      </c>
      <c r="O185" s="337">
        <v>185720.57866999999</v>
      </c>
      <c r="P185" s="337">
        <v>24.0504</v>
      </c>
      <c r="Q185" s="337">
        <v>26.37086</v>
      </c>
      <c r="R185" s="338">
        <v>50.421260000000004</v>
      </c>
      <c r="S185" s="7"/>
      <c r="T185" s="7"/>
      <c r="U185" s="7"/>
      <c r="V185" s="7"/>
      <c r="W185" s="7"/>
      <c r="X185" s="7"/>
      <c r="Y185" s="7"/>
      <c r="Z185" s="7"/>
      <c r="AA185" s="7"/>
      <c r="AB185" s="7"/>
    </row>
    <row r="186" spans="1:28" s="313" customFormat="1">
      <c r="A186" s="339"/>
      <c r="B186" s="339"/>
      <c r="C186" s="339"/>
      <c r="D186" s="339"/>
      <c r="E186" s="340">
        <v>419</v>
      </c>
      <c r="F186" s="341">
        <v>12752.15597</v>
      </c>
      <c r="G186" s="342">
        <v>4248.9056700000001</v>
      </c>
      <c r="H186" s="342">
        <v>17001.06164</v>
      </c>
      <c r="I186" s="342">
        <v>99234.149930000014</v>
      </c>
      <c r="J186" s="342">
        <v>14965.089380000001</v>
      </c>
      <c r="K186" s="342">
        <v>114199.23931</v>
      </c>
      <c r="L186" s="342">
        <v>3434.5337500000001</v>
      </c>
      <c r="M186" s="342">
        <v>2826.2243800000001</v>
      </c>
      <c r="N186" s="342">
        <v>6260.7581300000002</v>
      </c>
      <c r="O186" s="342">
        <v>137461.05908000001</v>
      </c>
      <c r="P186" s="342">
        <v>7.6909900000000002</v>
      </c>
      <c r="Q186" s="342">
        <v>6.242</v>
      </c>
      <c r="R186" s="343">
        <v>13.93299</v>
      </c>
      <c r="S186" s="7"/>
      <c r="T186" s="7"/>
      <c r="U186" s="7"/>
      <c r="V186" s="7"/>
      <c r="W186" s="7"/>
      <c r="X186" s="7"/>
      <c r="Y186" s="7"/>
      <c r="Z186" s="7"/>
      <c r="AA186" s="7"/>
      <c r="AB186" s="7"/>
    </row>
    <row r="187" spans="1:28" s="313" customFormat="1">
      <c r="A187" s="339"/>
      <c r="B187" s="339"/>
      <c r="C187" s="339"/>
      <c r="D187" s="334" t="s">
        <v>67</v>
      </c>
      <c r="E187" s="335">
        <v>240</v>
      </c>
      <c r="F187" s="336">
        <v>60964.961990000003</v>
      </c>
      <c r="G187" s="337">
        <v>63093.778259999999</v>
      </c>
      <c r="H187" s="337">
        <v>124058.74025</v>
      </c>
      <c r="I187" s="337">
        <v>90265.612629999989</v>
      </c>
      <c r="J187" s="337">
        <v>114679.53924</v>
      </c>
      <c r="K187" s="337">
        <v>204945.15187</v>
      </c>
      <c r="L187" s="337">
        <v>5473.6002900000003</v>
      </c>
      <c r="M187" s="337">
        <v>6187.0404200000003</v>
      </c>
      <c r="N187" s="337">
        <v>11660.640710000001</v>
      </c>
      <c r="O187" s="337">
        <v>340664.53282999998</v>
      </c>
      <c r="P187" s="337">
        <v>313.44594000000001</v>
      </c>
      <c r="Q187" s="337">
        <v>23.848659999999999</v>
      </c>
      <c r="R187" s="338">
        <v>337.2946</v>
      </c>
      <c r="S187" s="7"/>
      <c r="T187" s="7"/>
      <c r="U187" s="7"/>
      <c r="V187" s="7"/>
      <c r="W187" s="7"/>
      <c r="X187" s="7"/>
      <c r="Y187" s="7"/>
      <c r="Z187" s="7"/>
      <c r="AA187" s="7"/>
      <c r="AB187" s="7"/>
    </row>
    <row r="188" spans="1:28" s="313" customFormat="1">
      <c r="A188" s="339"/>
      <c r="B188" s="339"/>
      <c r="C188" s="339"/>
      <c r="D188" s="339"/>
      <c r="E188" s="340">
        <v>241</v>
      </c>
      <c r="F188" s="341">
        <v>80582.399340000004</v>
      </c>
      <c r="G188" s="342">
        <v>52483.171179999998</v>
      </c>
      <c r="H188" s="342">
        <v>133065.57052000001</v>
      </c>
      <c r="I188" s="342">
        <v>94366.556810000009</v>
      </c>
      <c r="J188" s="342">
        <v>121897.95229</v>
      </c>
      <c r="K188" s="342">
        <v>216264.5091</v>
      </c>
      <c r="L188" s="342">
        <v>3162.7142999999996</v>
      </c>
      <c r="M188" s="342">
        <v>6078.4375499999996</v>
      </c>
      <c r="N188" s="342">
        <v>9241.1518500000002</v>
      </c>
      <c r="O188" s="342">
        <v>358571.23147000006</v>
      </c>
      <c r="P188" s="342">
        <v>78.516779999999997</v>
      </c>
      <c r="Q188" s="342">
        <v>30.626480000000001</v>
      </c>
      <c r="R188" s="343">
        <v>109.14326</v>
      </c>
      <c r="S188" s="7"/>
      <c r="T188" s="7"/>
      <c r="U188" s="7"/>
      <c r="V188" s="7"/>
      <c r="W188" s="7"/>
      <c r="X188" s="7"/>
      <c r="Y188" s="7"/>
      <c r="Z188" s="7"/>
      <c r="AA188" s="7"/>
      <c r="AB188" s="7"/>
    </row>
    <row r="189" spans="1:28" s="313" customFormat="1">
      <c r="A189" s="339"/>
      <c r="B189" s="339"/>
      <c r="C189" s="339"/>
      <c r="D189" s="339"/>
      <c r="E189" s="340">
        <v>239</v>
      </c>
      <c r="F189" s="341">
        <v>26878.34648</v>
      </c>
      <c r="G189" s="342">
        <v>41675.88953</v>
      </c>
      <c r="H189" s="342">
        <v>68554.236010000008</v>
      </c>
      <c r="I189" s="342">
        <v>52499.32056</v>
      </c>
      <c r="J189" s="342">
        <v>78964.692349999998</v>
      </c>
      <c r="K189" s="342">
        <v>131464.01290999999</v>
      </c>
      <c r="L189" s="342">
        <v>4726.11049</v>
      </c>
      <c r="M189" s="342">
        <v>10984.46709</v>
      </c>
      <c r="N189" s="342">
        <v>15710.577579999999</v>
      </c>
      <c r="O189" s="342">
        <v>215728.8265</v>
      </c>
      <c r="P189" s="342">
        <v>21.270910000000001</v>
      </c>
      <c r="Q189" s="342">
        <v>8.6726900000000011</v>
      </c>
      <c r="R189" s="343">
        <v>29.9436</v>
      </c>
      <c r="S189" s="7"/>
      <c r="T189" s="7"/>
      <c r="U189" s="7"/>
      <c r="V189" s="7"/>
      <c r="W189" s="7"/>
      <c r="X189" s="7"/>
      <c r="Y189" s="7"/>
      <c r="Z189" s="7"/>
      <c r="AA189" s="7"/>
      <c r="AB189" s="7"/>
    </row>
    <row r="190" spans="1:28" s="313" customFormat="1">
      <c r="A190" s="339"/>
      <c r="B190" s="339"/>
      <c r="C190" s="339"/>
      <c r="D190" s="339"/>
      <c r="E190" s="340">
        <v>556</v>
      </c>
      <c r="F190" s="341">
        <v>572.20618999999999</v>
      </c>
      <c r="G190" s="342">
        <v>1344.5538300000001</v>
      </c>
      <c r="H190" s="342">
        <v>1916.7600199999999</v>
      </c>
      <c r="I190" s="342">
        <v>18583.335340000001</v>
      </c>
      <c r="J190" s="342">
        <v>89481.712930000009</v>
      </c>
      <c r="K190" s="342">
        <v>108065.04827</v>
      </c>
      <c r="L190" s="342">
        <v>22709.001359999998</v>
      </c>
      <c r="M190" s="342">
        <v>47052.165580000001</v>
      </c>
      <c r="N190" s="342">
        <v>69761.166939999996</v>
      </c>
      <c r="O190" s="342">
        <v>179742.97522999998</v>
      </c>
      <c r="P190" s="342">
        <v>6.1900000000000002E-3</v>
      </c>
      <c r="Q190" s="342">
        <v>0.18559</v>
      </c>
      <c r="R190" s="343">
        <v>0.19178000000000001</v>
      </c>
      <c r="S190" s="7"/>
      <c r="T190" s="7"/>
      <c r="U190" s="7"/>
      <c r="V190" s="7"/>
      <c r="W190" s="7"/>
      <c r="X190" s="7"/>
      <c r="Y190" s="7"/>
      <c r="Z190" s="7"/>
      <c r="AA190" s="7"/>
      <c r="AB190" s="7"/>
    </row>
    <row r="191" spans="1:28" s="313" customFormat="1">
      <c r="A191" s="339"/>
      <c r="B191" s="339"/>
      <c r="C191" s="339"/>
      <c r="D191" s="339"/>
      <c r="E191" s="340">
        <v>591</v>
      </c>
      <c r="F191" s="341">
        <v>12071.071189999999</v>
      </c>
      <c r="G191" s="342">
        <v>7730.9673000000003</v>
      </c>
      <c r="H191" s="342">
        <v>19802.038489999999</v>
      </c>
      <c r="I191" s="342">
        <v>31777.55961</v>
      </c>
      <c r="J191" s="342">
        <v>54736.101170000002</v>
      </c>
      <c r="K191" s="342">
        <v>86513.660780000006</v>
      </c>
      <c r="L191" s="342">
        <v>2527.2768999999998</v>
      </c>
      <c r="M191" s="342">
        <v>5080.6242000000002</v>
      </c>
      <c r="N191" s="342">
        <v>7607.9011</v>
      </c>
      <c r="O191" s="342">
        <v>113923.60037</v>
      </c>
      <c r="P191" s="342">
        <v>12.229749999999999</v>
      </c>
      <c r="Q191" s="342">
        <v>3.8539599999999998</v>
      </c>
      <c r="R191" s="343">
        <v>16.08371</v>
      </c>
      <c r="S191" s="7"/>
      <c r="T191" s="7"/>
      <c r="U191" s="7"/>
      <c r="V191" s="7"/>
      <c r="W191" s="7"/>
      <c r="X191" s="7"/>
      <c r="Y191" s="7"/>
      <c r="Z191" s="7"/>
      <c r="AA191" s="7"/>
      <c r="AB191" s="7"/>
    </row>
    <row r="192" spans="1:28" s="313" customFormat="1">
      <c r="A192" s="339"/>
      <c r="B192" s="339"/>
      <c r="C192" s="339"/>
      <c r="D192" s="339"/>
      <c r="E192" s="340">
        <v>601</v>
      </c>
      <c r="F192" s="341">
        <v>67519.101720000006</v>
      </c>
      <c r="G192" s="342">
        <v>62065.336090000004</v>
      </c>
      <c r="H192" s="342">
        <v>129584.43781</v>
      </c>
      <c r="I192" s="342">
        <v>110850.20103</v>
      </c>
      <c r="J192" s="342">
        <v>132911.36854999998</v>
      </c>
      <c r="K192" s="342">
        <v>243761.56958000001</v>
      </c>
      <c r="L192" s="342">
        <v>7360.7458699999997</v>
      </c>
      <c r="M192" s="342">
        <v>6977.6019200000001</v>
      </c>
      <c r="N192" s="342">
        <v>14338.34779</v>
      </c>
      <c r="O192" s="342">
        <v>387684.35518000001</v>
      </c>
      <c r="P192" s="342">
        <v>103.14813000000001</v>
      </c>
      <c r="Q192" s="342">
        <v>67.846999999999994</v>
      </c>
      <c r="R192" s="343">
        <v>170.99513000000002</v>
      </c>
      <c r="S192" s="7"/>
      <c r="T192" s="7"/>
      <c r="U192" s="7"/>
      <c r="V192" s="7"/>
      <c r="W192" s="7"/>
      <c r="X192" s="7"/>
      <c r="Y192" s="7"/>
      <c r="Z192" s="7"/>
      <c r="AA192" s="7"/>
      <c r="AB192" s="7"/>
    </row>
    <row r="193" spans="1:28" s="313" customFormat="1">
      <c r="A193" s="339"/>
      <c r="B193" s="339"/>
      <c r="C193" s="339"/>
      <c r="D193" s="334" t="s">
        <v>63</v>
      </c>
      <c r="E193" s="335">
        <v>199</v>
      </c>
      <c r="F193" s="336">
        <v>6845205.6819200004</v>
      </c>
      <c r="G193" s="337">
        <v>5491289.9807000002</v>
      </c>
      <c r="H193" s="337">
        <v>12336495.662620001</v>
      </c>
      <c r="I193" s="337">
        <v>1599710.4131199999</v>
      </c>
      <c r="J193" s="337">
        <v>1318395.24355</v>
      </c>
      <c r="K193" s="337">
        <v>2918105.6566699999</v>
      </c>
      <c r="L193" s="337">
        <v>1356993.58831</v>
      </c>
      <c r="M193" s="337">
        <v>989845.57341999991</v>
      </c>
      <c r="N193" s="337">
        <v>2346839.1617299998</v>
      </c>
      <c r="O193" s="337">
        <v>17601440.48102</v>
      </c>
      <c r="P193" s="337">
        <v>16629057.827510001</v>
      </c>
      <c r="Q193" s="337">
        <v>11585849.58392</v>
      </c>
      <c r="R193" s="338">
        <v>28214907.411430001</v>
      </c>
      <c r="S193" s="7"/>
      <c r="T193" s="7"/>
      <c r="U193" s="7"/>
      <c r="V193" s="7"/>
      <c r="W193" s="7"/>
      <c r="X193" s="7"/>
      <c r="Y193" s="7"/>
      <c r="Z193" s="7"/>
      <c r="AA193" s="7"/>
      <c r="AB193" s="7"/>
    </row>
    <row r="194" spans="1:28" s="313" customFormat="1">
      <c r="A194" s="339"/>
      <c r="B194" s="339"/>
      <c r="C194" s="339"/>
      <c r="D194" s="339"/>
      <c r="E194" s="340">
        <v>201</v>
      </c>
      <c r="F194" s="341">
        <v>296468.64529000001</v>
      </c>
      <c r="G194" s="342">
        <v>364515.01149</v>
      </c>
      <c r="H194" s="342">
        <v>660983.65677999996</v>
      </c>
      <c r="I194" s="342">
        <v>193458.03603999998</v>
      </c>
      <c r="J194" s="342">
        <v>323893.46335999999</v>
      </c>
      <c r="K194" s="342">
        <v>517351.49939999997</v>
      </c>
      <c r="L194" s="342">
        <v>8598.8058800000017</v>
      </c>
      <c r="M194" s="342">
        <v>10612.02362</v>
      </c>
      <c r="N194" s="342">
        <v>19210.8295</v>
      </c>
      <c r="O194" s="342">
        <v>1197545.9856800002</v>
      </c>
      <c r="P194" s="342">
        <v>1551.8130200000001</v>
      </c>
      <c r="Q194" s="342">
        <v>154.29791</v>
      </c>
      <c r="R194" s="343">
        <v>1706.1109299999998</v>
      </c>
      <c r="S194" s="7"/>
      <c r="T194" s="7"/>
      <c r="U194" s="7"/>
      <c r="V194" s="7"/>
      <c r="W194" s="7"/>
      <c r="X194" s="7"/>
      <c r="Y194" s="7"/>
      <c r="Z194" s="7"/>
      <c r="AA194" s="7"/>
      <c r="AB194" s="7"/>
    </row>
    <row r="195" spans="1:28" s="313" customFormat="1">
      <c r="A195" s="339"/>
      <c r="B195" s="339"/>
      <c r="C195" s="339"/>
      <c r="D195" s="339"/>
      <c r="E195" s="340">
        <v>202</v>
      </c>
      <c r="F195" s="341">
        <v>58459.38622</v>
      </c>
      <c r="G195" s="342">
        <v>106681.73468000001</v>
      </c>
      <c r="H195" s="342">
        <v>165141.12090000001</v>
      </c>
      <c r="I195" s="342">
        <v>64026.110079999999</v>
      </c>
      <c r="J195" s="342">
        <v>168236.01973</v>
      </c>
      <c r="K195" s="342">
        <v>232262.12981000001</v>
      </c>
      <c r="L195" s="342">
        <v>2483.8294900000001</v>
      </c>
      <c r="M195" s="342">
        <v>1752.29134</v>
      </c>
      <c r="N195" s="342">
        <v>4236.1208299999998</v>
      </c>
      <c r="O195" s="342">
        <v>401639.37154000002</v>
      </c>
      <c r="P195" s="342">
        <v>44753.599840000003</v>
      </c>
      <c r="Q195" s="342">
        <v>49.068190000000001</v>
      </c>
      <c r="R195" s="343">
        <v>44802.668030000001</v>
      </c>
      <c r="S195" s="7"/>
      <c r="T195" s="7"/>
      <c r="U195" s="7"/>
      <c r="V195" s="7"/>
      <c r="W195" s="7"/>
      <c r="X195" s="7"/>
      <c r="Y195" s="7"/>
      <c r="Z195" s="7"/>
      <c r="AA195" s="7"/>
      <c r="AB195" s="7"/>
    </row>
    <row r="196" spans="1:28" s="313" customFormat="1">
      <c r="A196" s="339"/>
      <c r="B196" s="339"/>
      <c r="C196" s="339"/>
      <c r="D196" s="339"/>
      <c r="E196" s="340">
        <v>252</v>
      </c>
      <c r="F196" s="341">
        <v>78397.739409999995</v>
      </c>
      <c r="G196" s="342">
        <v>84385.093379999991</v>
      </c>
      <c r="H196" s="342">
        <v>162782.83278999999</v>
      </c>
      <c r="I196" s="342">
        <v>64701.14589</v>
      </c>
      <c r="J196" s="342">
        <v>154550.59172999999</v>
      </c>
      <c r="K196" s="342">
        <v>219251.73762</v>
      </c>
      <c r="L196" s="342">
        <v>3285.2565199999999</v>
      </c>
      <c r="M196" s="342">
        <v>5270.8371799999995</v>
      </c>
      <c r="N196" s="342">
        <v>8556.0936999999994</v>
      </c>
      <c r="O196" s="342">
        <v>390590.66411000001</v>
      </c>
      <c r="P196" s="342">
        <v>42.113680000000002</v>
      </c>
      <c r="Q196" s="342">
        <v>35.577809999999999</v>
      </c>
      <c r="R196" s="343">
        <v>77.691490000000002</v>
      </c>
      <c r="S196" s="7"/>
      <c r="T196" s="7"/>
      <c r="U196" s="7"/>
      <c r="V196" s="7"/>
      <c r="W196" s="7"/>
      <c r="X196" s="7"/>
      <c r="Y196" s="7"/>
      <c r="Z196" s="7"/>
      <c r="AA196" s="7"/>
      <c r="AB196" s="7"/>
    </row>
    <row r="197" spans="1:28" s="313" customFormat="1">
      <c r="A197" s="339"/>
      <c r="B197" s="339"/>
      <c r="C197" s="339"/>
      <c r="D197" s="339"/>
      <c r="E197" s="340">
        <v>340</v>
      </c>
      <c r="F197" s="341">
        <v>212511.04918999999</v>
      </c>
      <c r="G197" s="342">
        <v>271463.17429</v>
      </c>
      <c r="H197" s="342">
        <v>483974.22348000004</v>
      </c>
      <c r="I197" s="342">
        <v>123487.39296</v>
      </c>
      <c r="J197" s="342">
        <v>164296.92627</v>
      </c>
      <c r="K197" s="342">
        <v>287784.31923000002</v>
      </c>
      <c r="L197" s="342">
        <v>3856.9380699999997</v>
      </c>
      <c r="M197" s="342">
        <v>15009.248119999998</v>
      </c>
      <c r="N197" s="342">
        <v>18866.18619</v>
      </c>
      <c r="O197" s="342">
        <v>790624.72889999999</v>
      </c>
      <c r="P197" s="342">
        <v>298.36822999999998</v>
      </c>
      <c r="Q197" s="342">
        <v>191.45867000000001</v>
      </c>
      <c r="R197" s="343">
        <v>489.82690000000002</v>
      </c>
      <c r="S197" s="7"/>
      <c r="T197" s="7"/>
      <c r="U197" s="7"/>
      <c r="V197" s="7"/>
      <c r="W197" s="7"/>
      <c r="X197" s="7"/>
      <c r="Y197" s="7"/>
      <c r="Z197" s="7"/>
      <c r="AA197" s="7"/>
      <c r="AB197" s="7"/>
    </row>
    <row r="198" spans="1:28" s="313" customFormat="1">
      <c r="A198" s="339"/>
      <c r="B198" s="339"/>
      <c r="C198" s="339"/>
      <c r="D198" s="339"/>
      <c r="E198" s="340">
        <v>343</v>
      </c>
      <c r="F198" s="341">
        <v>36117.404340000001</v>
      </c>
      <c r="G198" s="342">
        <v>46395.498439999996</v>
      </c>
      <c r="H198" s="342">
        <v>82512.902780000004</v>
      </c>
      <c r="I198" s="342">
        <v>45513.023329999996</v>
      </c>
      <c r="J198" s="342">
        <v>152383.32665</v>
      </c>
      <c r="K198" s="342">
        <v>197896.34998</v>
      </c>
      <c r="L198" s="342">
        <v>1802.0762</v>
      </c>
      <c r="M198" s="342">
        <v>3978.61373</v>
      </c>
      <c r="N198" s="342">
        <v>5780.6899299999995</v>
      </c>
      <c r="O198" s="342">
        <v>286189.94269</v>
      </c>
      <c r="P198" s="342">
        <v>104.69319999999999</v>
      </c>
      <c r="Q198" s="342">
        <v>98.620710000000003</v>
      </c>
      <c r="R198" s="343">
        <v>203.31390999999999</v>
      </c>
      <c r="S198" s="7"/>
      <c r="T198" s="7"/>
      <c r="U198" s="7"/>
      <c r="V198" s="7"/>
      <c r="W198" s="7"/>
      <c r="X198" s="7"/>
      <c r="Y198" s="7"/>
      <c r="Z198" s="7"/>
      <c r="AA198" s="7"/>
      <c r="AB198" s="7"/>
    </row>
    <row r="199" spans="1:28" s="313" customFormat="1">
      <c r="A199" s="339"/>
      <c r="B199" s="339"/>
      <c r="C199" s="339"/>
      <c r="D199" s="339"/>
      <c r="E199" s="340">
        <v>553</v>
      </c>
      <c r="F199" s="341">
        <v>2033.06981</v>
      </c>
      <c r="G199" s="342">
        <v>2547.6910099999996</v>
      </c>
      <c r="H199" s="342">
        <v>4580.7608200000004</v>
      </c>
      <c r="I199" s="342">
        <v>11298.083050000001</v>
      </c>
      <c r="J199" s="342">
        <v>48110.58887</v>
      </c>
      <c r="K199" s="342">
        <v>59408.671920000001</v>
      </c>
      <c r="L199" s="342">
        <v>13804.92081</v>
      </c>
      <c r="M199" s="342">
        <v>38279.228060000001</v>
      </c>
      <c r="N199" s="342">
        <v>52084.148869999997</v>
      </c>
      <c r="O199" s="342">
        <v>116073.58160999999</v>
      </c>
      <c r="P199" s="342">
        <v>5.1830000000000001E-2</v>
      </c>
      <c r="Q199" s="342">
        <v>1.21936</v>
      </c>
      <c r="R199" s="343">
        <v>1.27119</v>
      </c>
      <c r="S199" s="7"/>
      <c r="T199" s="7"/>
      <c r="U199" s="7"/>
      <c r="V199" s="7"/>
      <c r="W199" s="7"/>
      <c r="X199" s="7"/>
      <c r="Y199" s="7"/>
      <c r="Z199" s="7"/>
      <c r="AA199" s="7"/>
      <c r="AB199" s="7"/>
    </row>
    <row r="200" spans="1:28" s="313" customFormat="1">
      <c r="A200" s="339"/>
      <c r="B200" s="339"/>
      <c r="C200" s="339"/>
      <c r="D200" s="339"/>
      <c r="E200" s="340">
        <v>554</v>
      </c>
      <c r="F200" s="341">
        <v>1514.7047500000001</v>
      </c>
      <c r="G200" s="342">
        <v>2283.9508999999998</v>
      </c>
      <c r="H200" s="342">
        <v>3798.6556499999997</v>
      </c>
      <c r="I200" s="342">
        <v>13342.152830000001</v>
      </c>
      <c r="J200" s="342">
        <v>72182.607730000003</v>
      </c>
      <c r="K200" s="342">
        <v>85524.760559999995</v>
      </c>
      <c r="L200" s="342">
        <v>23981.242409999999</v>
      </c>
      <c r="M200" s="342">
        <v>126371.9966</v>
      </c>
      <c r="N200" s="342">
        <v>150353.23900999999</v>
      </c>
      <c r="O200" s="342">
        <v>239676.65521999999</v>
      </c>
      <c r="P200" s="342">
        <v>0.439</v>
      </c>
      <c r="Q200" s="342">
        <v>14.513500000000001</v>
      </c>
      <c r="R200" s="343">
        <v>14.952500000000001</v>
      </c>
      <c r="S200" s="7"/>
      <c r="T200" s="7"/>
      <c r="U200" s="7"/>
      <c r="V200" s="7"/>
      <c r="W200" s="7"/>
      <c r="X200" s="7"/>
      <c r="Y200" s="7"/>
      <c r="Z200" s="7"/>
      <c r="AA200" s="7"/>
      <c r="AB200" s="7"/>
    </row>
    <row r="201" spans="1:28" s="313" customFormat="1">
      <c r="A201" s="339"/>
      <c r="B201" s="339"/>
      <c r="C201" s="339"/>
      <c r="D201" s="339"/>
      <c r="E201" s="340">
        <v>557</v>
      </c>
      <c r="F201" s="341">
        <v>4724.1483600000001</v>
      </c>
      <c r="G201" s="342">
        <v>45120.24149</v>
      </c>
      <c r="H201" s="342">
        <v>49844.38985</v>
      </c>
      <c r="I201" s="342">
        <v>15862.921859999999</v>
      </c>
      <c r="J201" s="342">
        <v>98499.487400000013</v>
      </c>
      <c r="K201" s="342">
        <v>114362.40926</v>
      </c>
      <c r="L201" s="342">
        <v>63975.86002</v>
      </c>
      <c r="M201" s="342">
        <v>217805.11215</v>
      </c>
      <c r="N201" s="342">
        <v>281780.97217000002</v>
      </c>
      <c r="O201" s="342">
        <v>445987.77127999999</v>
      </c>
      <c r="P201" s="342">
        <v>24.121590000000001</v>
      </c>
      <c r="Q201" s="342">
        <v>2.1069800000000001</v>
      </c>
      <c r="R201" s="343">
        <v>26.228570000000001</v>
      </c>
      <c r="S201" s="7"/>
      <c r="T201" s="7"/>
      <c r="U201" s="7"/>
      <c r="V201" s="7"/>
      <c r="W201" s="7"/>
      <c r="X201" s="7"/>
      <c r="Y201" s="7"/>
      <c r="Z201" s="7"/>
      <c r="AA201" s="7"/>
      <c r="AB201" s="7"/>
    </row>
    <row r="202" spans="1:28" s="313" customFormat="1">
      <c r="A202" s="339"/>
      <c r="B202" s="339"/>
      <c r="C202" s="339"/>
      <c r="D202" s="339"/>
      <c r="E202" s="340">
        <v>600</v>
      </c>
      <c r="F202" s="341">
        <v>22237.869899999998</v>
      </c>
      <c r="G202" s="342">
        <v>19169.18851</v>
      </c>
      <c r="H202" s="342">
        <v>41407.058409999998</v>
      </c>
      <c r="I202" s="342">
        <v>22328.83023</v>
      </c>
      <c r="J202" s="342">
        <v>41379.377520000002</v>
      </c>
      <c r="K202" s="342">
        <v>63708.207750000001</v>
      </c>
      <c r="L202" s="342">
        <v>74267.215930000006</v>
      </c>
      <c r="M202" s="342">
        <v>161092.90053000001</v>
      </c>
      <c r="N202" s="342">
        <v>235360.11646000002</v>
      </c>
      <c r="O202" s="342">
        <v>340475.38261999999</v>
      </c>
      <c r="P202" s="342">
        <v>7.23034</v>
      </c>
      <c r="Q202" s="342">
        <v>3.2285999999999997</v>
      </c>
      <c r="R202" s="343">
        <v>10.45894</v>
      </c>
      <c r="S202" s="7"/>
      <c r="T202" s="7"/>
      <c r="U202" s="7"/>
      <c r="V202" s="7"/>
      <c r="W202" s="7"/>
      <c r="X202" s="7"/>
      <c r="Y202" s="7"/>
      <c r="Z202" s="7"/>
      <c r="AA202" s="7"/>
      <c r="AB202" s="7"/>
    </row>
    <row r="203" spans="1:28" s="313" customFormat="1">
      <c r="A203" s="339"/>
      <c r="B203" s="339"/>
      <c r="C203" s="339"/>
      <c r="D203" s="339"/>
      <c r="E203" s="340">
        <v>633</v>
      </c>
      <c r="F203" s="341">
        <v>0</v>
      </c>
      <c r="G203" s="342">
        <v>0</v>
      </c>
      <c r="H203" s="342">
        <v>0</v>
      </c>
      <c r="I203" s="342">
        <v>0</v>
      </c>
      <c r="J203" s="342">
        <v>0</v>
      </c>
      <c r="K203" s="342">
        <v>0</v>
      </c>
      <c r="L203" s="342">
        <v>22210.502039999999</v>
      </c>
      <c r="M203" s="342">
        <v>32020.17582</v>
      </c>
      <c r="N203" s="342">
        <v>54230.677859999996</v>
      </c>
      <c r="O203" s="342">
        <v>54230.677859999996</v>
      </c>
      <c r="P203" s="342">
        <v>0</v>
      </c>
      <c r="Q203" s="342">
        <v>0</v>
      </c>
      <c r="R203" s="343">
        <v>0</v>
      </c>
      <c r="S203" s="7"/>
      <c r="T203" s="7"/>
      <c r="U203" s="7"/>
      <c r="V203" s="7"/>
      <c r="W203" s="7"/>
      <c r="X203" s="7"/>
      <c r="Y203" s="7"/>
      <c r="Z203" s="7"/>
      <c r="AA203" s="7"/>
      <c r="AB203" s="7"/>
    </row>
    <row r="204" spans="1:28" s="313" customFormat="1">
      <c r="A204" s="339"/>
      <c r="B204" s="339"/>
      <c r="C204" s="339"/>
      <c r="D204" s="334" t="s">
        <v>64</v>
      </c>
      <c r="E204" s="335">
        <v>337</v>
      </c>
      <c r="F204" s="336">
        <v>11303.544699999999</v>
      </c>
      <c r="G204" s="337">
        <v>3223.6474600000001</v>
      </c>
      <c r="H204" s="337">
        <v>14527.192160000001</v>
      </c>
      <c r="I204" s="337">
        <v>110554.70511</v>
      </c>
      <c r="J204" s="337">
        <v>10441.989659999999</v>
      </c>
      <c r="K204" s="337">
        <v>120996.69477</v>
      </c>
      <c r="L204" s="337">
        <v>5960.9285099999997</v>
      </c>
      <c r="M204" s="337">
        <v>565.48216000000002</v>
      </c>
      <c r="N204" s="337">
        <v>6526.4106700000002</v>
      </c>
      <c r="O204" s="337">
        <v>142050.29759999999</v>
      </c>
      <c r="P204" s="337">
        <v>7.3139200000000004</v>
      </c>
      <c r="Q204" s="337">
        <v>1.9961900000000001</v>
      </c>
      <c r="R204" s="338">
        <v>9.3101099999999999</v>
      </c>
      <c r="S204" s="7"/>
      <c r="T204" s="7"/>
      <c r="U204" s="7"/>
      <c r="V204" s="7"/>
      <c r="W204" s="7"/>
      <c r="X204" s="7"/>
      <c r="Y204" s="7"/>
      <c r="Z204" s="7"/>
      <c r="AA204" s="7"/>
      <c r="AB204" s="7"/>
    </row>
    <row r="205" spans="1:28" s="313" customFormat="1">
      <c r="A205" s="339"/>
      <c r="B205" s="339"/>
      <c r="C205" s="339"/>
      <c r="D205" s="339"/>
      <c r="E205" s="340">
        <v>348</v>
      </c>
      <c r="F205" s="341">
        <v>28099.9938</v>
      </c>
      <c r="G205" s="342">
        <v>11054.56206</v>
      </c>
      <c r="H205" s="342">
        <v>39154.55586</v>
      </c>
      <c r="I205" s="342">
        <v>93617.839330000003</v>
      </c>
      <c r="J205" s="342">
        <v>14463.695810000001</v>
      </c>
      <c r="K205" s="342">
        <v>108081.53514000001</v>
      </c>
      <c r="L205" s="342">
        <v>5791.2949699999999</v>
      </c>
      <c r="M205" s="342">
        <v>1676.5133700000001</v>
      </c>
      <c r="N205" s="342">
        <v>7467.8083399999996</v>
      </c>
      <c r="O205" s="342">
        <v>154703.89934</v>
      </c>
      <c r="P205" s="342">
        <v>24.330770000000001</v>
      </c>
      <c r="Q205" s="342">
        <v>9.2685300000000002</v>
      </c>
      <c r="R205" s="343">
        <v>33.599299999999999</v>
      </c>
      <c r="S205" s="7"/>
      <c r="T205" s="7"/>
      <c r="U205" s="7"/>
      <c r="V205" s="7"/>
      <c r="W205" s="7"/>
      <c r="X205" s="7"/>
      <c r="Y205" s="7"/>
      <c r="Z205" s="7"/>
      <c r="AA205" s="7"/>
      <c r="AB205" s="7"/>
    </row>
    <row r="206" spans="1:28" s="313" customFormat="1">
      <c r="A206" s="339"/>
      <c r="B206" s="339"/>
      <c r="C206" s="339"/>
      <c r="D206" s="339"/>
      <c r="E206" s="340">
        <v>355</v>
      </c>
      <c r="F206" s="341">
        <v>33533.865239999999</v>
      </c>
      <c r="G206" s="342">
        <v>20915.235659999998</v>
      </c>
      <c r="H206" s="342">
        <v>54449.100899999998</v>
      </c>
      <c r="I206" s="342">
        <v>76174.043730000005</v>
      </c>
      <c r="J206" s="342">
        <v>25764.15337</v>
      </c>
      <c r="K206" s="342">
        <v>101938.19709999999</v>
      </c>
      <c r="L206" s="342">
        <v>7118.7980900000002</v>
      </c>
      <c r="M206" s="342">
        <v>2955.7731699999999</v>
      </c>
      <c r="N206" s="342">
        <v>10074.571260000001</v>
      </c>
      <c r="O206" s="342">
        <v>166461.86925999998</v>
      </c>
      <c r="P206" s="342">
        <v>162.71292000000003</v>
      </c>
      <c r="Q206" s="342">
        <v>21.05255</v>
      </c>
      <c r="R206" s="343">
        <v>183.76546999999999</v>
      </c>
      <c r="S206" s="7"/>
      <c r="T206" s="7"/>
      <c r="U206" s="7"/>
      <c r="V206" s="7"/>
      <c r="W206" s="7"/>
      <c r="X206" s="7"/>
      <c r="Y206" s="7"/>
      <c r="Z206" s="7"/>
      <c r="AA206" s="7"/>
      <c r="AB206" s="7"/>
    </row>
    <row r="207" spans="1:28" s="313" customFormat="1">
      <c r="A207" s="339"/>
      <c r="B207" s="339"/>
      <c r="C207" s="339"/>
      <c r="D207" s="339"/>
      <c r="E207" s="340">
        <v>425</v>
      </c>
      <c r="F207" s="341">
        <v>1748.6114599999999</v>
      </c>
      <c r="G207" s="342">
        <v>4450.7413099999994</v>
      </c>
      <c r="H207" s="342">
        <v>6199.3527699999995</v>
      </c>
      <c r="I207" s="342">
        <v>5351.4789900000005</v>
      </c>
      <c r="J207" s="342">
        <v>2648.5648799999999</v>
      </c>
      <c r="K207" s="342">
        <v>8000.0438700000004</v>
      </c>
      <c r="L207" s="342">
        <v>127.35798</v>
      </c>
      <c r="M207" s="342">
        <v>6.9087500000000004</v>
      </c>
      <c r="N207" s="342">
        <v>134.26673000000002</v>
      </c>
      <c r="O207" s="342">
        <v>14333.663369999998</v>
      </c>
      <c r="P207" s="342">
        <v>0</v>
      </c>
      <c r="Q207" s="342">
        <v>3.9485700000000001</v>
      </c>
      <c r="R207" s="343">
        <v>3.9485700000000001</v>
      </c>
      <c r="S207" s="7"/>
      <c r="T207" s="7"/>
      <c r="U207" s="7"/>
      <c r="V207" s="7"/>
      <c r="W207" s="7"/>
      <c r="X207" s="7"/>
      <c r="Y207" s="7"/>
      <c r="Z207" s="7"/>
      <c r="AA207" s="7"/>
      <c r="AB207" s="7"/>
    </row>
    <row r="208" spans="1:28" s="313" customFormat="1">
      <c r="A208" s="339"/>
      <c r="B208" s="339"/>
      <c r="C208" s="339"/>
      <c r="D208" s="339"/>
      <c r="E208" s="340">
        <v>533</v>
      </c>
      <c r="F208" s="341">
        <v>52581.006380000006</v>
      </c>
      <c r="G208" s="342">
        <v>21372.134280000002</v>
      </c>
      <c r="H208" s="342">
        <v>73953.14065999999</v>
      </c>
      <c r="I208" s="342">
        <v>153776.27244</v>
      </c>
      <c r="J208" s="342">
        <v>42085.324840000001</v>
      </c>
      <c r="K208" s="342">
        <v>195861.59727999999</v>
      </c>
      <c r="L208" s="342">
        <v>17563.243140000002</v>
      </c>
      <c r="M208" s="342">
        <v>6459.9437300000009</v>
      </c>
      <c r="N208" s="342">
        <v>24023.186870000001</v>
      </c>
      <c r="O208" s="342">
        <v>293837.92481</v>
      </c>
      <c r="P208" s="342">
        <v>186.20047</v>
      </c>
      <c r="Q208" s="342">
        <v>36.480059999999995</v>
      </c>
      <c r="R208" s="343">
        <v>222.68053</v>
      </c>
      <c r="S208" s="7"/>
      <c r="T208" s="7"/>
      <c r="U208" s="7"/>
      <c r="V208" s="7"/>
      <c r="W208" s="7"/>
      <c r="X208" s="7"/>
      <c r="Y208" s="7"/>
      <c r="Z208" s="7"/>
      <c r="AA208" s="7"/>
      <c r="AB208" s="7"/>
    </row>
    <row r="209" spans="1:28" s="313" customFormat="1">
      <c r="A209" s="339"/>
      <c r="B209" s="339"/>
      <c r="C209" s="339"/>
      <c r="D209" s="339"/>
      <c r="E209" s="340">
        <v>541</v>
      </c>
      <c r="F209" s="341">
        <v>41291.37674</v>
      </c>
      <c r="G209" s="342">
        <v>25349.82173</v>
      </c>
      <c r="H209" s="342">
        <v>66641.198470000003</v>
      </c>
      <c r="I209" s="342">
        <v>100153.36313</v>
      </c>
      <c r="J209" s="342">
        <v>41822.127850000004</v>
      </c>
      <c r="K209" s="342">
        <v>141975.49098</v>
      </c>
      <c r="L209" s="342">
        <v>12102.524640000001</v>
      </c>
      <c r="M209" s="342">
        <v>3049.9836099999998</v>
      </c>
      <c r="N209" s="342">
        <v>15152.508250000001</v>
      </c>
      <c r="O209" s="342">
        <v>223769.19769999999</v>
      </c>
      <c r="P209" s="342">
        <v>32.404830000000004</v>
      </c>
      <c r="Q209" s="342">
        <v>18.969939999999998</v>
      </c>
      <c r="R209" s="343">
        <v>51.374769999999998</v>
      </c>
      <c r="S209" s="7"/>
      <c r="T209" s="7"/>
      <c r="U209" s="7"/>
      <c r="V209" s="7"/>
      <c r="W209" s="7"/>
      <c r="X209" s="7"/>
      <c r="Y209" s="7"/>
      <c r="Z209" s="7"/>
      <c r="AA209" s="7"/>
      <c r="AB209" s="7"/>
    </row>
    <row r="210" spans="1:28" s="313" customFormat="1">
      <c r="A210" s="339"/>
      <c r="B210" s="339"/>
      <c r="C210" s="339"/>
      <c r="D210" s="339"/>
      <c r="E210" s="340">
        <v>604</v>
      </c>
      <c r="F210" s="341">
        <v>10528.80617</v>
      </c>
      <c r="G210" s="342">
        <v>2706.95766</v>
      </c>
      <c r="H210" s="342">
        <v>13235.76383</v>
      </c>
      <c r="I210" s="342">
        <v>66834.761969999992</v>
      </c>
      <c r="J210" s="342">
        <v>15848.789210000001</v>
      </c>
      <c r="K210" s="342">
        <v>82683.551180000009</v>
      </c>
      <c r="L210" s="342">
        <v>409.38693000000001</v>
      </c>
      <c r="M210" s="342">
        <v>190.12715</v>
      </c>
      <c r="N210" s="342">
        <v>599.51407999999992</v>
      </c>
      <c r="O210" s="342">
        <v>96518.829089999999</v>
      </c>
      <c r="P210" s="342">
        <v>24.355889999999999</v>
      </c>
      <c r="Q210" s="342">
        <v>1.0041499999999999</v>
      </c>
      <c r="R210" s="343">
        <v>25.360040000000001</v>
      </c>
      <c r="S210" s="7"/>
      <c r="T210" s="7"/>
      <c r="U210" s="7"/>
      <c r="V210" s="7"/>
      <c r="W210" s="7"/>
      <c r="X210" s="7"/>
      <c r="Y210" s="7"/>
      <c r="Z210" s="7"/>
      <c r="AA210" s="7"/>
      <c r="AB210" s="7"/>
    </row>
    <row r="211" spans="1:28" s="313" customFormat="1">
      <c r="A211" s="339"/>
      <c r="B211" s="339"/>
      <c r="C211" s="339"/>
      <c r="D211" s="339"/>
      <c r="E211" s="340">
        <v>625</v>
      </c>
      <c r="F211" s="341">
        <v>89344.478370000012</v>
      </c>
      <c r="G211" s="342">
        <v>45025.116259999995</v>
      </c>
      <c r="H211" s="342">
        <v>134369.59463000001</v>
      </c>
      <c r="I211" s="342">
        <v>158520.87136000002</v>
      </c>
      <c r="J211" s="342">
        <v>72698.079299999998</v>
      </c>
      <c r="K211" s="342">
        <v>231218.95066</v>
      </c>
      <c r="L211" s="342">
        <v>10147.06228</v>
      </c>
      <c r="M211" s="342">
        <v>5150.4193099999993</v>
      </c>
      <c r="N211" s="342">
        <v>15297.481589999999</v>
      </c>
      <c r="O211" s="342">
        <v>380886.02688000002</v>
      </c>
      <c r="P211" s="342">
        <v>163.86509000000001</v>
      </c>
      <c r="Q211" s="342">
        <v>91.47936</v>
      </c>
      <c r="R211" s="343">
        <v>255.34445000000002</v>
      </c>
      <c r="S211" s="7"/>
      <c r="T211" s="7"/>
      <c r="U211" s="7"/>
      <c r="V211" s="7"/>
      <c r="W211" s="7"/>
      <c r="X211" s="7"/>
      <c r="Y211" s="7"/>
      <c r="Z211" s="7"/>
      <c r="AA211" s="7"/>
      <c r="AB211" s="7"/>
    </row>
    <row r="212" spans="1:28" s="313" customFormat="1">
      <c r="A212" s="339"/>
      <c r="B212" s="339"/>
      <c r="C212" s="339"/>
      <c r="D212" s="334" t="s">
        <v>84</v>
      </c>
      <c r="E212" s="335">
        <v>233</v>
      </c>
      <c r="F212" s="336">
        <v>21271.079289999998</v>
      </c>
      <c r="G212" s="337">
        <v>6823.65193</v>
      </c>
      <c r="H212" s="337">
        <v>28094.731219999998</v>
      </c>
      <c r="I212" s="337">
        <v>75526.122129999989</v>
      </c>
      <c r="J212" s="337">
        <v>29131.799139999999</v>
      </c>
      <c r="K212" s="337">
        <v>104657.92126999999</v>
      </c>
      <c r="L212" s="337">
        <v>3907.5932200000002</v>
      </c>
      <c r="M212" s="337">
        <v>1282.01962</v>
      </c>
      <c r="N212" s="337">
        <v>5189.6128399999998</v>
      </c>
      <c r="O212" s="337">
        <v>137942.26533000002</v>
      </c>
      <c r="P212" s="337">
        <v>52.947859999999999</v>
      </c>
      <c r="Q212" s="337">
        <v>16.106090000000002</v>
      </c>
      <c r="R212" s="338">
        <v>69.05395</v>
      </c>
      <c r="S212" s="7"/>
      <c r="T212" s="7"/>
      <c r="U212" s="7"/>
      <c r="V212" s="7"/>
      <c r="W212" s="7"/>
      <c r="X212" s="7"/>
      <c r="Y212" s="7"/>
      <c r="Z212" s="7"/>
      <c r="AA212" s="7"/>
      <c r="AB212" s="7"/>
    </row>
    <row r="213" spans="1:28" s="313" customFormat="1">
      <c r="A213" s="339"/>
      <c r="B213" s="339"/>
      <c r="C213" s="339"/>
      <c r="D213" s="339"/>
      <c r="E213" s="340">
        <v>234</v>
      </c>
      <c r="F213" s="341">
        <v>12260.39661</v>
      </c>
      <c r="G213" s="342">
        <v>10805.024210000001</v>
      </c>
      <c r="H213" s="342">
        <v>23065.420819999999</v>
      </c>
      <c r="I213" s="342">
        <v>101386.37364000001</v>
      </c>
      <c r="J213" s="342">
        <v>25219.529930000001</v>
      </c>
      <c r="K213" s="342">
        <v>126605.90356999999</v>
      </c>
      <c r="L213" s="342">
        <v>2851.3074999999999</v>
      </c>
      <c r="M213" s="342">
        <v>1626.2693100000001</v>
      </c>
      <c r="N213" s="342">
        <v>4477.5768099999996</v>
      </c>
      <c r="O213" s="342">
        <v>154148.90119999999</v>
      </c>
      <c r="P213" s="342">
        <v>78.863330000000005</v>
      </c>
      <c r="Q213" s="342">
        <v>5.5425000000000004</v>
      </c>
      <c r="R213" s="343">
        <v>84.405830000000009</v>
      </c>
      <c r="S213" s="7"/>
      <c r="T213" s="7"/>
      <c r="U213" s="7"/>
      <c r="V213" s="7"/>
      <c r="W213" s="7"/>
      <c r="X213" s="7"/>
      <c r="Y213" s="7"/>
      <c r="Z213" s="7"/>
      <c r="AA213" s="7"/>
      <c r="AB213" s="7"/>
    </row>
    <row r="214" spans="1:28" s="313" customFormat="1">
      <c r="A214" s="339"/>
      <c r="B214" s="339"/>
      <c r="C214" s="339"/>
      <c r="D214" s="339"/>
      <c r="E214" s="340">
        <v>499</v>
      </c>
      <c r="F214" s="341">
        <v>20980.73475</v>
      </c>
      <c r="G214" s="342">
        <v>13822.735630000001</v>
      </c>
      <c r="H214" s="342">
        <v>34803.470380000006</v>
      </c>
      <c r="I214" s="342">
        <v>89998.692330000005</v>
      </c>
      <c r="J214" s="342">
        <v>33604.756369999996</v>
      </c>
      <c r="K214" s="342">
        <v>123603.44870000001</v>
      </c>
      <c r="L214" s="342">
        <v>5091.0949500000006</v>
      </c>
      <c r="M214" s="342">
        <v>2620.16516</v>
      </c>
      <c r="N214" s="342">
        <v>7711.2601100000002</v>
      </c>
      <c r="O214" s="342">
        <v>166118.17919</v>
      </c>
      <c r="P214" s="342">
        <v>23.577069999999999</v>
      </c>
      <c r="Q214" s="342">
        <v>9.3959299999999999</v>
      </c>
      <c r="R214" s="343">
        <v>32.972999999999999</v>
      </c>
      <c r="S214" s="7"/>
      <c r="T214" s="7"/>
      <c r="U214" s="7"/>
      <c r="V214" s="7"/>
      <c r="W214" s="7"/>
      <c r="X214" s="7"/>
      <c r="Y214" s="7"/>
      <c r="Z214" s="7"/>
      <c r="AA214" s="7"/>
      <c r="AB214" s="7"/>
    </row>
    <row r="215" spans="1:28" s="313" customFormat="1">
      <c r="A215" s="339"/>
      <c r="B215" s="339"/>
      <c r="C215" s="339"/>
      <c r="D215" s="339"/>
      <c r="E215" s="340">
        <v>567</v>
      </c>
      <c r="F215" s="341">
        <v>8489.1866300000002</v>
      </c>
      <c r="G215" s="342">
        <v>3701.6316099999999</v>
      </c>
      <c r="H215" s="342">
        <v>12190.818240000001</v>
      </c>
      <c r="I215" s="342">
        <v>57052.512179999998</v>
      </c>
      <c r="J215" s="342">
        <v>15425.954820000001</v>
      </c>
      <c r="K215" s="342">
        <v>72478.467000000004</v>
      </c>
      <c r="L215" s="342">
        <v>3746.6471800000004</v>
      </c>
      <c r="M215" s="342">
        <v>1334.67929</v>
      </c>
      <c r="N215" s="342">
        <v>5081.32647</v>
      </c>
      <c r="O215" s="342">
        <v>89750.611709999997</v>
      </c>
      <c r="P215" s="342">
        <v>38.544800000000002</v>
      </c>
      <c r="Q215" s="342">
        <v>31.106159999999999</v>
      </c>
      <c r="R215" s="343">
        <v>69.650960000000012</v>
      </c>
      <c r="S215" s="7"/>
      <c r="T215" s="7"/>
      <c r="U215" s="7"/>
      <c r="V215" s="7"/>
      <c r="W215" s="7"/>
      <c r="X215" s="7"/>
      <c r="Y215" s="7"/>
      <c r="Z215" s="7"/>
      <c r="AA215" s="7"/>
      <c r="AB215" s="7"/>
    </row>
    <row r="216" spans="1:28" s="313" customFormat="1">
      <c r="A216" s="339"/>
      <c r="B216" s="339"/>
      <c r="C216" s="339"/>
      <c r="D216" s="339"/>
      <c r="E216" s="340">
        <v>692</v>
      </c>
      <c r="F216" s="341">
        <v>9032.678539999999</v>
      </c>
      <c r="G216" s="342">
        <v>4003.88582</v>
      </c>
      <c r="H216" s="342">
        <v>13036.56436</v>
      </c>
      <c r="I216" s="342">
        <v>48043.637520000004</v>
      </c>
      <c r="J216" s="342">
        <v>17181.95304</v>
      </c>
      <c r="K216" s="342">
        <v>65225.590560000004</v>
      </c>
      <c r="L216" s="342">
        <v>3619.1398199999999</v>
      </c>
      <c r="M216" s="342">
        <v>1340.5816599999998</v>
      </c>
      <c r="N216" s="342">
        <v>4959.7214800000002</v>
      </c>
      <c r="O216" s="342">
        <v>83221.876400000008</v>
      </c>
      <c r="P216" s="342">
        <v>6.6553500000000003</v>
      </c>
      <c r="Q216" s="342">
        <v>3.7224599999999999</v>
      </c>
      <c r="R216" s="343">
        <v>10.37781</v>
      </c>
      <c r="S216" s="7"/>
      <c r="T216" s="7"/>
      <c r="U216" s="7"/>
      <c r="V216" s="7"/>
      <c r="W216" s="7"/>
      <c r="X216" s="7"/>
      <c r="Y216" s="7"/>
      <c r="Z216" s="7"/>
      <c r="AA216" s="7"/>
      <c r="AB216" s="7"/>
    </row>
    <row r="217" spans="1:28" s="313" customFormat="1">
      <c r="A217" s="339"/>
      <c r="B217" s="339"/>
      <c r="C217" s="339"/>
      <c r="D217" s="334" t="s">
        <v>275</v>
      </c>
      <c r="E217" s="335">
        <v>224</v>
      </c>
      <c r="F217" s="336">
        <v>133874.84179999999</v>
      </c>
      <c r="G217" s="337">
        <v>85057.544410000002</v>
      </c>
      <c r="H217" s="337">
        <v>218932.38621</v>
      </c>
      <c r="I217" s="337">
        <v>93382.134569999995</v>
      </c>
      <c r="J217" s="337">
        <v>52976.287819999998</v>
      </c>
      <c r="K217" s="337">
        <v>146358.42238999999</v>
      </c>
      <c r="L217" s="337">
        <v>7184.7624699999997</v>
      </c>
      <c r="M217" s="337">
        <v>4300.81387</v>
      </c>
      <c r="N217" s="337">
        <v>11485.57634</v>
      </c>
      <c r="O217" s="337">
        <v>376776.38494000002</v>
      </c>
      <c r="P217" s="337">
        <v>159.31129999999999</v>
      </c>
      <c r="Q217" s="337">
        <v>20.72043</v>
      </c>
      <c r="R217" s="338">
        <v>180.03173000000001</v>
      </c>
      <c r="S217" s="7"/>
      <c r="T217" s="7"/>
      <c r="U217" s="7"/>
      <c r="V217" s="7"/>
      <c r="W217" s="7"/>
      <c r="X217" s="7"/>
      <c r="Y217" s="7"/>
      <c r="Z217" s="7"/>
      <c r="AA217" s="7"/>
      <c r="AB217" s="7"/>
    </row>
    <row r="218" spans="1:28" s="313" customFormat="1">
      <c r="A218" s="339"/>
      <c r="B218" s="339"/>
      <c r="C218" s="339"/>
      <c r="D218" s="339"/>
      <c r="E218" s="340">
        <v>349</v>
      </c>
      <c r="F218" s="341">
        <v>45225.262889999998</v>
      </c>
      <c r="G218" s="342">
        <v>15238.662920000001</v>
      </c>
      <c r="H218" s="342">
        <v>60463.925810000001</v>
      </c>
      <c r="I218" s="342">
        <v>105974.5294</v>
      </c>
      <c r="J218" s="342">
        <v>46263.365340000004</v>
      </c>
      <c r="K218" s="342">
        <v>152237.89474000002</v>
      </c>
      <c r="L218" s="342">
        <v>6144.4231600000003</v>
      </c>
      <c r="M218" s="342">
        <v>2355.1869500000003</v>
      </c>
      <c r="N218" s="342">
        <v>8499.6101099999996</v>
      </c>
      <c r="O218" s="342">
        <v>221201.43065999998</v>
      </c>
      <c r="P218" s="342">
        <v>40.045449999999995</v>
      </c>
      <c r="Q218" s="342">
        <v>9.9524699999999999</v>
      </c>
      <c r="R218" s="343">
        <v>49.997920000000001</v>
      </c>
      <c r="S218" s="7"/>
      <c r="T218" s="7"/>
      <c r="U218" s="7"/>
      <c r="V218" s="7"/>
      <c r="W218" s="7"/>
      <c r="X218" s="7"/>
      <c r="Y218" s="7"/>
      <c r="Z218" s="7"/>
      <c r="AA218" s="7"/>
      <c r="AB218" s="7"/>
    </row>
    <row r="219" spans="1:28" s="313" customFormat="1">
      <c r="A219" s="339"/>
      <c r="B219" s="339"/>
      <c r="C219" s="339"/>
      <c r="D219" s="339"/>
      <c r="E219" s="340">
        <v>354</v>
      </c>
      <c r="F219" s="341">
        <v>32531.754860000001</v>
      </c>
      <c r="G219" s="342">
        <v>27247.669699999999</v>
      </c>
      <c r="H219" s="342">
        <v>59779.424559999999</v>
      </c>
      <c r="I219" s="342">
        <v>114490.44028</v>
      </c>
      <c r="J219" s="342">
        <v>54699.55229</v>
      </c>
      <c r="K219" s="342">
        <v>169189.99257</v>
      </c>
      <c r="L219" s="342">
        <v>5659.16525</v>
      </c>
      <c r="M219" s="342">
        <v>4712.6167800000003</v>
      </c>
      <c r="N219" s="342">
        <v>10371.782029999998</v>
      </c>
      <c r="O219" s="342">
        <v>239341.19915999999</v>
      </c>
      <c r="P219" s="342">
        <v>41.996180000000003</v>
      </c>
      <c r="Q219" s="342">
        <v>16.760549999999999</v>
      </c>
      <c r="R219" s="343">
        <v>58.756730000000005</v>
      </c>
      <c r="S219" s="7"/>
      <c r="T219" s="7"/>
      <c r="U219" s="7"/>
      <c r="V219" s="7"/>
      <c r="W219" s="7"/>
      <c r="X219" s="7"/>
      <c r="Y219" s="7"/>
      <c r="Z219" s="7"/>
      <c r="AA219" s="7"/>
      <c r="AB219" s="7"/>
    </row>
    <row r="220" spans="1:28" s="313" customFormat="1">
      <c r="A220" s="339"/>
      <c r="B220" s="339"/>
      <c r="C220" s="339"/>
      <c r="D220" s="334" t="s">
        <v>68</v>
      </c>
      <c r="E220" s="335">
        <v>206</v>
      </c>
      <c r="F220" s="336">
        <v>37272.165639999999</v>
      </c>
      <c r="G220" s="337">
        <v>53245.810409999998</v>
      </c>
      <c r="H220" s="337">
        <v>90517.976049999997</v>
      </c>
      <c r="I220" s="337">
        <v>72411.390209999998</v>
      </c>
      <c r="J220" s="337">
        <v>46540.033309999999</v>
      </c>
      <c r="K220" s="337">
        <v>118951.42352</v>
      </c>
      <c r="L220" s="337">
        <v>7277.7478300000002</v>
      </c>
      <c r="M220" s="337">
        <v>5742.1522800000002</v>
      </c>
      <c r="N220" s="337">
        <v>13019.900109999999</v>
      </c>
      <c r="O220" s="337">
        <v>222489.29968</v>
      </c>
      <c r="P220" s="337">
        <v>138.99790999999999</v>
      </c>
      <c r="Q220" s="337">
        <v>11.908160000000001</v>
      </c>
      <c r="R220" s="338">
        <v>150.90607</v>
      </c>
      <c r="S220" s="7"/>
      <c r="T220" s="7"/>
      <c r="U220" s="7"/>
      <c r="V220" s="7"/>
      <c r="W220" s="7"/>
      <c r="X220" s="7"/>
      <c r="Y220" s="7"/>
      <c r="Z220" s="7"/>
      <c r="AA220" s="7"/>
      <c r="AB220" s="7"/>
    </row>
    <row r="221" spans="1:28" s="313" customFormat="1">
      <c r="A221" s="339"/>
      <c r="B221" s="339"/>
      <c r="C221" s="339"/>
      <c r="D221" s="339"/>
      <c r="E221" s="340">
        <v>208</v>
      </c>
      <c r="F221" s="341">
        <v>23283.455539999999</v>
      </c>
      <c r="G221" s="342">
        <v>44557.545880000005</v>
      </c>
      <c r="H221" s="342">
        <v>67841.001420000001</v>
      </c>
      <c r="I221" s="342">
        <v>84125.972540000002</v>
      </c>
      <c r="J221" s="342">
        <v>71044.384919999997</v>
      </c>
      <c r="K221" s="342">
        <v>155170.35746</v>
      </c>
      <c r="L221" s="342">
        <v>4967.31232</v>
      </c>
      <c r="M221" s="342">
        <v>4708.4903700000004</v>
      </c>
      <c r="N221" s="342">
        <v>9675.8026899999986</v>
      </c>
      <c r="O221" s="342">
        <v>232687.16157</v>
      </c>
      <c r="P221" s="342">
        <v>16.217490000000002</v>
      </c>
      <c r="Q221" s="342">
        <v>16.512970000000003</v>
      </c>
      <c r="R221" s="343">
        <v>32.730460000000001</v>
      </c>
      <c r="S221" s="7"/>
      <c r="T221" s="7"/>
      <c r="U221" s="7"/>
      <c r="V221" s="7"/>
      <c r="W221" s="7"/>
      <c r="X221" s="7"/>
      <c r="Y221" s="7"/>
      <c r="Z221" s="7"/>
      <c r="AA221" s="7"/>
      <c r="AB221" s="7"/>
    </row>
    <row r="222" spans="1:28" s="313" customFormat="1">
      <c r="A222" s="339"/>
      <c r="B222" s="339"/>
      <c r="C222" s="339"/>
      <c r="D222" s="339"/>
      <c r="E222" s="340">
        <v>427</v>
      </c>
      <c r="F222" s="341">
        <v>52323.156520000004</v>
      </c>
      <c r="G222" s="342">
        <v>70519.233250000005</v>
      </c>
      <c r="H222" s="342">
        <v>122842.38976999999</v>
      </c>
      <c r="I222" s="342">
        <v>101679.31327</v>
      </c>
      <c r="J222" s="342">
        <v>91715.157860000007</v>
      </c>
      <c r="K222" s="342">
        <v>193394.47112999999</v>
      </c>
      <c r="L222" s="342">
        <v>9442.3819299999996</v>
      </c>
      <c r="M222" s="342">
        <v>7308.8317100000004</v>
      </c>
      <c r="N222" s="342">
        <v>16751.213640000002</v>
      </c>
      <c r="O222" s="342">
        <v>332988.07454</v>
      </c>
      <c r="P222" s="342">
        <v>303.71334000000002</v>
      </c>
      <c r="Q222" s="342">
        <v>32.041119999999999</v>
      </c>
      <c r="R222" s="343">
        <v>335.75445999999999</v>
      </c>
      <c r="S222" s="7"/>
      <c r="T222" s="7"/>
      <c r="U222" s="7"/>
      <c r="V222" s="7"/>
      <c r="W222" s="7"/>
      <c r="X222" s="7"/>
      <c r="Y222" s="7"/>
      <c r="Z222" s="7"/>
      <c r="AA222" s="7"/>
      <c r="AB222" s="7"/>
    </row>
    <row r="223" spans="1:28" s="313" customFormat="1">
      <c r="A223" s="339"/>
      <c r="B223" s="339"/>
      <c r="C223" s="339"/>
      <c r="D223" s="339"/>
      <c r="E223" s="340">
        <v>697</v>
      </c>
      <c r="F223" s="341">
        <v>22774.090550000001</v>
      </c>
      <c r="G223" s="342">
        <v>16258.26262</v>
      </c>
      <c r="H223" s="342">
        <v>39032.353170000002</v>
      </c>
      <c r="I223" s="342">
        <v>136073.72678</v>
      </c>
      <c r="J223" s="342">
        <v>149790.45126</v>
      </c>
      <c r="K223" s="342">
        <v>285864.17804000003</v>
      </c>
      <c r="L223" s="342">
        <v>3691.2793099999999</v>
      </c>
      <c r="M223" s="342">
        <v>4475.8485799999999</v>
      </c>
      <c r="N223" s="342">
        <v>8167.1278899999998</v>
      </c>
      <c r="O223" s="342">
        <v>333063.65910000005</v>
      </c>
      <c r="P223" s="342">
        <v>29.220959999999998</v>
      </c>
      <c r="Q223" s="342">
        <v>13.182090000000001</v>
      </c>
      <c r="R223" s="343">
        <v>42.40305</v>
      </c>
      <c r="S223" s="7"/>
      <c r="T223" s="7"/>
      <c r="U223" s="7"/>
      <c r="V223" s="7"/>
      <c r="W223" s="7"/>
      <c r="X223" s="7"/>
      <c r="Y223" s="7"/>
      <c r="Z223" s="7"/>
      <c r="AA223" s="7"/>
      <c r="AB223" s="7"/>
    </row>
    <row r="224" spans="1:28" s="313" customFormat="1">
      <c r="A224" s="339"/>
      <c r="B224" s="339"/>
      <c r="C224" s="339"/>
      <c r="D224" s="334" t="s">
        <v>83</v>
      </c>
      <c r="E224" s="335">
        <v>411</v>
      </c>
      <c r="F224" s="336">
        <v>31003.65393</v>
      </c>
      <c r="G224" s="337">
        <v>14048.106599999999</v>
      </c>
      <c r="H224" s="337">
        <v>45051.76053</v>
      </c>
      <c r="I224" s="337">
        <v>80846.095700000005</v>
      </c>
      <c r="J224" s="337">
        <v>33011.33066</v>
      </c>
      <c r="K224" s="337">
        <v>113857.42636</v>
      </c>
      <c r="L224" s="337">
        <v>4453.4151400000001</v>
      </c>
      <c r="M224" s="337">
        <v>3126.69929</v>
      </c>
      <c r="N224" s="337">
        <v>7580.1144299999996</v>
      </c>
      <c r="O224" s="337">
        <v>166489.30132</v>
      </c>
      <c r="P224" s="337">
        <v>38.267879999999998</v>
      </c>
      <c r="Q224" s="337">
        <v>6.7137900000000004</v>
      </c>
      <c r="R224" s="338">
        <v>44.981670000000001</v>
      </c>
      <c r="S224" s="7"/>
      <c r="T224" s="7"/>
      <c r="U224" s="7"/>
      <c r="V224" s="7"/>
      <c r="W224" s="7"/>
      <c r="X224" s="7"/>
      <c r="Y224" s="7"/>
      <c r="Z224" s="7"/>
      <c r="AA224" s="7"/>
      <c r="AB224" s="7"/>
    </row>
    <row r="225" spans="1:28" s="313" customFormat="1">
      <c r="A225" s="339"/>
      <c r="B225" s="339"/>
      <c r="C225" s="339"/>
      <c r="D225" s="339"/>
      <c r="E225" s="340">
        <v>474</v>
      </c>
      <c r="F225" s="341">
        <v>47421.318700000003</v>
      </c>
      <c r="G225" s="342">
        <v>9857.849619999999</v>
      </c>
      <c r="H225" s="342">
        <v>57279.168319999997</v>
      </c>
      <c r="I225" s="342">
        <v>64087.223740000001</v>
      </c>
      <c r="J225" s="342">
        <v>21020.5831</v>
      </c>
      <c r="K225" s="342">
        <v>85107.806840000005</v>
      </c>
      <c r="L225" s="342">
        <v>3210.44992</v>
      </c>
      <c r="M225" s="342">
        <v>1748.5854099999999</v>
      </c>
      <c r="N225" s="342">
        <v>4959.0353299999997</v>
      </c>
      <c r="O225" s="342">
        <v>147346.01049000002</v>
      </c>
      <c r="P225" s="342">
        <v>35.61271</v>
      </c>
      <c r="Q225" s="342">
        <v>7.4703999999999997</v>
      </c>
      <c r="R225" s="343">
        <v>43.083109999999998</v>
      </c>
      <c r="S225" s="7"/>
      <c r="T225" s="7"/>
      <c r="U225" s="7"/>
      <c r="V225" s="7"/>
      <c r="W225" s="7"/>
      <c r="X225" s="7"/>
      <c r="Y225" s="7"/>
      <c r="Z225" s="7"/>
      <c r="AA225" s="7"/>
      <c r="AB225" s="7"/>
    </row>
    <row r="226" spans="1:28" s="313" customFormat="1">
      <c r="A226" s="339"/>
      <c r="B226" s="339"/>
      <c r="C226" s="339"/>
      <c r="D226" s="339"/>
      <c r="E226" s="340">
        <v>516</v>
      </c>
      <c r="F226" s="341">
        <v>112852.08811</v>
      </c>
      <c r="G226" s="342">
        <v>90268.725810000004</v>
      </c>
      <c r="H226" s="342">
        <v>203120.81391999999</v>
      </c>
      <c r="I226" s="342">
        <v>180378.42194999999</v>
      </c>
      <c r="J226" s="342">
        <v>76633.993829999992</v>
      </c>
      <c r="K226" s="342">
        <v>257012.41578000001</v>
      </c>
      <c r="L226" s="342">
        <v>10749.890589999999</v>
      </c>
      <c r="M226" s="342">
        <v>6321.2343000000001</v>
      </c>
      <c r="N226" s="342">
        <v>17071.124889999999</v>
      </c>
      <c r="O226" s="342">
        <v>477204.35459</v>
      </c>
      <c r="P226" s="342">
        <v>548.31757999999991</v>
      </c>
      <c r="Q226" s="342">
        <v>75.535139999999998</v>
      </c>
      <c r="R226" s="343">
        <v>623.85271999999998</v>
      </c>
      <c r="S226" s="7"/>
      <c r="T226" s="7"/>
      <c r="U226" s="7"/>
      <c r="V226" s="7"/>
      <c r="W226" s="7"/>
      <c r="X226" s="7"/>
      <c r="Y226" s="7"/>
      <c r="Z226" s="7"/>
      <c r="AA226" s="7"/>
      <c r="AB226" s="7"/>
    </row>
    <row r="227" spans="1:28" s="313" customFormat="1">
      <c r="A227" s="339"/>
      <c r="B227" s="339"/>
      <c r="C227" s="339"/>
      <c r="D227" s="339"/>
      <c r="E227" s="340">
        <v>563</v>
      </c>
      <c r="F227" s="341">
        <v>52431.340939999995</v>
      </c>
      <c r="G227" s="342">
        <v>54437.387700000007</v>
      </c>
      <c r="H227" s="342">
        <v>106868.72864</v>
      </c>
      <c r="I227" s="342">
        <v>96704.665260000009</v>
      </c>
      <c r="J227" s="342">
        <v>46897.840600000003</v>
      </c>
      <c r="K227" s="342">
        <v>143602.50586</v>
      </c>
      <c r="L227" s="342">
        <v>5539.3913200000006</v>
      </c>
      <c r="M227" s="342">
        <v>1976.0296599999999</v>
      </c>
      <c r="N227" s="342">
        <v>7515.4209800000008</v>
      </c>
      <c r="O227" s="342">
        <v>257986.65547999999</v>
      </c>
      <c r="P227" s="342">
        <v>61.238759999999999</v>
      </c>
      <c r="Q227" s="342">
        <v>22.789480000000001</v>
      </c>
      <c r="R227" s="343">
        <v>84.028240000000011</v>
      </c>
      <c r="S227" s="7"/>
      <c r="T227" s="7"/>
      <c r="U227" s="7"/>
      <c r="V227" s="7"/>
      <c r="W227" s="7"/>
      <c r="X227" s="7"/>
      <c r="Y227" s="7"/>
      <c r="Z227" s="7"/>
      <c r="AA227" s="7"/>
      <c r="AB227" s="7"/>
    </row>
    <row r="228" spans="1:28" s="313" customFormat="1">
      <c r="A228" s="339"/>
      <c r="B228" s="339"/>
      <c r="C228" s="339"/>
      <c r="D228" s="334" t="s">
        <v>69</v>
      </c>
      <c r="E228" s="335">
        <v>212</v>
      </c>
      <c r="F228" s="336">
        <v>141541.57496999999</v>
      </c>
      <c r="G228" s="337">
        <v>192159.67808000001</v>
      </c>
      <c r="H228" s="337">
        <v>333701.25305</v>
      </c>
      <c r="I228" s="337">
        <v>167162.61928000001</v>
      </c>
      <c r="J228" s="337">
        <v>381406.20735000004</v>
      </c>
      <c r="K228" s="337">
        <v>548568.82663000003</v>
      </c>
      <c r="L228" s="337">
        <v>6574.8590400000003</v>
      </c>
      <c r="M228" s="337">
        <v>16173.11953</v>
      </c>
      <c r="N228" s="337">
        <v>22747.978569999999</v>
      </c>
      <c r="O228" s="337">
        <v>905018.05825</v>
      </c>
      <c r="P228" s="337">
        <v>389.54361999999998</v>
      </c>
      <c r="Q228" s="337">
        <v>187.43720000000002</v>
      </c>
      <c r="R228" s="338">
        <v>576.98081999999999</v>
      </c>
      <c r="S228" s="7"/>
      <c r="T228" s="7"/>
      <c r="U228" s="7"/>
      <c r="V228" s="7"/>
      <c r="W228" s="7"/>
      <c r="X228" s="7"/>
      <c r="Y228" s="7"/>
      <c r="Z228" s="7"/>
      <c r="AA228" s="7"/>
      <c r="AB228" s="7"/>
    </row>
    <row r="229" spans="1:28" s="313" customFormat="1">
      <c r="A229" s="339"/>
      <c r="B229" s="339"/>
      <c r="C229" s="339"/>
      <c r="D229" s="339"/>
      <c r="E229" s="340">
        <v>213</v>
      </c>
      <c r="F229" s="341">
        <v>65986.240700000009</v>
      </c>
      <c r="G229" s="342">
        <v>79001.874030000006</v>
      </c>
      <c r="H229" s="342">
        <v>144988.11473</v>
      </c>
      <c r="I229" s="342">
        <v>71236.591230000005</v>
      </c>
      <c r="J229" s="342">
        <v>84383.990319999997</v>
      </c>
      <c r="K229" s="342">
        <v>155620.58155</v>
      </c>
      <c r="L229" s="342">
        <v>2801.7337900000002</v>
      </c>
      <c r="M229" s="342">
        <v>3464.6535099999996</v>
      </c>
      <c r="N229" s="342">
        <v>6266.3872999999994</v>
      </c>
      <c r="O229" s="342">
        <v>306875.08357999998</v>
      </c>
      <c r="P229" s="342">
        <v>52.797280000000001</v>
      </c>
      <c r="Q229" s="342">
        <v>17.09695</v>
      </c>
      <c r="R229" s="343">
        <v>69.894229999999993</v>
      </c>
      <c r="S229" s="7"/>
      <c r="T229" s="7"/>
      <c r="U229" s="7"/>
      <c r="V229" s="7"/>
      <c r="W229" s="7"/>
      <c r="X229" s="7"/>
      <c r="Y229" s="7"/>
      <c r="Z229" s="7"/>
      <c r="AA229" s="7"/>
      <c r="AB229" s="7"/>
    </row>
    <row r="230" spans="1:28" s="313" customFormat="1">
      <c r="A230" s="339"/>
      <c r="B230" s="339"/>
      <c r="C230" s="339"/>
      <c r="D230" s="339"/>
      <c r="E230" s="340">
        <v>215</v>
      </c>
      <c r="F230" s="341">
        <v>27898.16878</v>
      </c>
      <c r="G230" s="342">
        <v>29941.174309999999</v>
      </c>
      <c r="H230" s="342">
        <v>57839.343090000002</v>
      </c>
      <c r="I230" s="342">
        <v>100429.12973</v>
      </c>
      <c r="J230" s="342">
        <v>83705.621879999992</v>
      </c>
      <c r="K230" s="342">
        <v>184134.75161000001</v>
      </c>
      <c r="L230" s="342">
        <v>6096.8082999999997</v>
      </c>
      <c r="M230" s="342">
        <v>5009.8988499999996</v>
      </c>
      <c r="N230" s="342">
        <v>11106.70715</v>
      </c>
      <c r="O230" s="342">
        <v>253080.80184999999</v>
      </c>
      <c r="P230" s="342">
        <v>113.01730999999999</v>
      </c>
      <c r="Q230" s="342">
        <v>48.989110000000004</v>
      </c>
      <c r="R230" s="343">
        <v>162.00642000000002</v>
      </c>
      <c r="S230" s="7"/>
      <c r="T230" s="7"/>
      <c r="U230" s="7"/>
      <c r="V230" s="7"/>
      <c r="W230" s="7"/>
      <c r="X230" s="7"/>
      <c r="Y230" s="7"/>
      <c r="Z230" s="7"/>
      <c r="AA230" s="7"/>
      <c r="AB230" s="7"/>
    </row>
    <row r="231" spans="1:28" s="313" customFormat="1">
      <c r="A231" s="339"/>
      <c r="B231" s="339"/>
      <c r="C231" s="339"/>
      <c r="D231" s="339"/>
      <c r="E231" s="340">
        <v>296</v>
      </c>
      <c r="F231" s="341">
        <v>248354.49790000002</v>
      </c>
      <c r="G231" s="342">
        <v>299002.12926000002</v>
      </c>
      <c r="H231" s="342">
        <v>547356.62715999992</v>
      </c>
      <c r="I231" s="342">
        <v>105131.02842</v>
      </c>
      <c r="J231" s="342">
        <v>210658.96601</v>
      </c>
      <c r="K231" s="342">
        <v>315789.99443000002</v>
      </c>
      <c r="L231" s="342">
        <v>6855.8522300000004</v>
      </c>
      <c r="M231" s="342">
        <v>10690.25576</v>
      </c>
      <c r="N231" s="342">
        <v>17546.107989999997</v>
      </c>
      <c r="O231" s="342">
        <v>880692.72958000004</v>
      </c>
      <c r="P231" s="342">
        <v>567.3213199999999</v>
      </c>
      <c r="Q231" s="342">
        <v>284.53321999999997</v>
      </c>
      <c r="R231" s="343">
        <v>851.85454000000004</v>
      </c>
      <c r="S231" s="7"/>
      <c r="T231" s="7"/>
      <c r="U231" s="7"/>
      <c r="V231" s="7"/>
      <c r="W231" s="7"/>
      <c r="X231" s="7"/>
      <c r="Y231" s="7"/>
      <c r="Z231" s="7"/>
      <c r="AA231" s="7"/>
      <c r="AB231" s="7"/>
    </row>
    <row r="232" spans="1:28" s="313" customFormat="1">
      <c r="A232" s="339"/>
      <c r="B232" s="339"/>
      <c r="C232" s="339"/>
      <c r="D232" s="339"/>
      <c r="E232" s="340">
        <v>303</v>
      </c>
      <c r="F232" s="341">
        <v>64362.656689999996</v>
      </c>
      <c r="G232" s="342">
        <v>64848.844069999999</v>
      </c>
      <c r="H232" s="342">
        <v>129211.50076000001</v>
      </c>
      <c r="I232" s="342">
        <v>154672.0349</v>
      </c>
      <c r="J232" s="342">
        <v>193988.52486</v>
      </c>
      <c r="K232" s="342">
        <v>348660.55975999997</v>
      </c>
      <c r="L232" s="342">
        <v>8248.1220900000008</v>
      </c>
      <c r="M232" s="342">
        <v>8226.7422599999991</v>
      </c>
      <c r="N232" s="342">
        <v>16474.86435</v>
      </c>
      <c r="O232" s="342">
        <v>494346.92486999999</v>
      </c>
      <c r="P232" s="342">
        <v>80.225309999999993</v>
      </c>
      <c r="Q232" s="342">
        <v>62.119039999999998</v>
      </c>
      <c r="R232" s="343">
        <v>142.34435000000002</v>
      </c>
      <c r="S232" s="7"/>
      <c r="T232" s="7"/>
      <c r="U232" s="7"/>
      <c r="V232" s="7"/>
      <c r="W232" s="7"/>
      <c r="X232" s="7"/>
      <c r="Y232" s="7"/>
      <c r="Z232" s="7"/>
      <c r="AA232" s="7"/>
      <c r="AB232" s="7"/>
    </row>
    <row r="233" spans="1:28" s="313" customFormat="1">
      <c r="A233" s="339"/>
      <c r="B233" s="339"/>
      <c r="C233" s="339"/>
      <c r="D233" s="339"/>
      <c r="E233" s="340">
        <v>420</v>
      </c>
      <c r="F233" s="341">
        <v>33390.819230000001</v>
      </c>
      <c r="G233" s="342">
        <v>52051.485359999999</v>
      </c>
      <c r="H233" s="342">
        <v>85442.30459</v>
      </c>
      <c r="I233" s="342">
        <v>54770.933060000003</v>
      </c>
      <c r="J233" s="342">
        <v>104087.08976999999</v>
      </c>
      <c r="K233" s="342">
        <v>158858.02283</v>
      </c>
      <c r="L233" s="342">
        <v>8084.8466799999997</v>
      </c>
      <c r="M233" s="342">
        <v>8776.5079000000005</v>
      </c>
      <c r="N233" s="342">
        <v>16861.354579999999</v>
      </c>
      <c r="O233" s="342">
        <v>261161.682</v>
      </c>
      <c r="P233" s="342">
        <v>47.786540000000002</v>
      </c>
      <c r="Q233" s="342">
        <v>44.676130000000001</v>
      </c>
      <c r="R233" s="343">
        <v>92.462670000000003</v>
      </c>
      <c r="S233" s="7"/>
      <c r="T233" s="7"/>
      <c r="U233" s="7"/>
      <c r="V233" s="7"/>
      <c r="W233" s="7"/>
      <c r="X233" s="7"/>
      <c r="Y233" s="7"/>
      <c r="Z233" s="7"/>
      <c r="AA233" s="7"/>
      <c r="AB233" s="7"/>
    </row>
    <row r="234" spans="1:28" s="313" customFormat="1">
      <c r="A234" s="339"/>
      <c r="B234" s="339"/>
      <c r="C234" s="339"/>
      <c r="D234" s="339"/>
      <c r="E234" s="340">
        <v>446</v>
      </c>
      <c r="F234" s="341">
        <v>32160.750629999999</v>
      </c>
      <c r="G234" s="342">
        <v>23962.315309999998</v>
      </c>
      <c r="H234" s="342">
        <v>56123.06594</v>
      </c>
      <c r="I234" s="342">
        <v>58254.117829999996</v>
      </c>
      <c r="J234" s="342">
        <v>90876.561909999989</v>
      </c>
      <c r="K234" s="342">
        <v>149130.67974000002</v>
      </c>
      <c r="L234" s="342">
        <v>2212.1080699999998</v>
      </c>
      <c r="M234" s="342">
        <v>2792.9081099999999</v>
      </c>
      <c r="N234" s="342">
        <v>5005.0161799999996</v>
      </c>
      <c r="O234" s="342">
        <v>210258.76186000003</v>
      </c>
      <c r="P234" s="342">
        <v>83.803320000000014</v>
      </c>
      <c r="Q234" s="342">
        <v>8.0749399999999998</v>
      </c>
      <c r="R234" s="343">
        <v>91.878259999999997</v>
      </c>
      <c r="S234" s="7"/>
      <c r="T234" s="7"/>
      <c r="U234" s="7"/>
      <c r="V234" s="7"/>
      <c r="W234" s="7"/>
      <c r="X234" s="7"/>
      <c r="Y234" s="7"/>
      <c r="Z234" s="7"/>
      <c r="AA234" s="7"/>
      <c r="AB234" s="7"/>
    </row>
    <row r="235" spans="1:28" s="313" customFormat="1">
      <c r="A235" s="339"/>
      <c r="B235" s="339"/>
      <c r="C235" s="339"/>
      <c r="D235" s="339"/>
      <c r="E235" s="340">
        <v>477</v>
      </c>
      <c r="F235" s="341">
        <v>19174.35053</v>
      </c>
      <c r="G235" s="342">
        <v>4523.7806100000007</v>
      </c>
      <c r="H235" s="342">
        <v>23698.131140000001</v>
      </c>
      <c r="I235" s="342">
        <v>44517.067649999997</v>
      </c>
      <c r="J235" s="342">
        <v>35038.788939999999</v>
      </c>
      <c r="K235" s="342">
        <v>79555.85659000001</v>
      </c>
      <c r="L235" s="342">
        <v>3824.08295</v>
      </c>
      <c r="M235" s="342">
        <v>3023.7564500000003</v>
      </c>
      <c r="N235" s="342">
        <v>6847.8394000000008</v>
      </c>
      <c r="O235" s="342">
        <v>110101.82712999999</v>
      </c>
      <c r="P235" s="342">
        <v>16.356490000000001</v>
      </c>
      <c r="Q235" s="342">
        <v>41.369289999999999</v>
      </c>
      <c r="R235" s="343">
        <v>57.72578</v>
      </c>
      <c r="S235" s="7"/>
      <c r="T235" s="7"/>
      <c r="U235" s="7"/>
      <c r="V235" s="7"/>
      <c r="W235" s="7"/>
      <c r="X235" s="7"/>
      <c r="Y235" s="7"/>
      <c r="Z235" s="7"/>
      <c r="AA235" s="7"/>
      <c r="AB235" s="7"/>
    </row>
    <row r="236" spans="1:28" s="313" customFormat="1">
      <c r="A236" s="339"/>
      <c r="B236" s="339"/>
      <c r="C236" s="339"/>
      <c r="D236" s="339"/>
      <c r="E236" s="340">
        <v>481</v>
      </c>
      <c r="F236" s="341">
        <v>31498.908899999999</v>
      </c>
      <c r="G236" s="342">
        <v>34964.518400000001</v>
      </c>
      <c r="H236" s="342">
        <v>66463.427299999996</v>
      </c>
      <c r="I236" s="342">
        <v>74847.627829999998</v>
      </c>
      <c r="J236" s="342">
        <v>95092.520489999995</v>
      </c>
      <c r="K236" s="342">
        <v>169940.14831999998</v>
      </c>
      <c r="L236" s="342">
        <v>2632.4972799999996</v>
      </c>
      <c r="M236" s="342">
        <v>3838.2193299999999</v>
      </c>
      <c r="N236" s="342">
        <v>6470.7166100000004</v>
      </c>
      <c r="O236" s="342">
        <v>242874.29222999999</v>
      </c>
      <c r="P236" s="342">
        <v>24.097060000000003</v>
      </c>
      <c r="Q236" s="342">
        <v>17.39489</v>
      </c>
      <c r="R236" s="343">
        <v>41.491949999999996</v>
      </c>
      <c r="S236" s="7"/>
      <c r="T236" s="7"/>
      <c r="U236" s="7"/>
      <c r="V236" s="7"/>
      <c r="W236" s="7"/>
      <c r="X236" s="7"/>
      <c r="Y236" s="7"/>
      <c r="Z236" s="7"/>
      <c r="AA236" s="7"/>
      <c r="AB236" s="7"/>
    </row>
    <row r="237" spans="1:28" s="313" customFormat="1">
      <c r="A237" s="339"/>
      <c r="B237" s="339"/>
      <c r="C237" s="339"/>
      <c r="D237" s="339"/>
      <c r="E237" s="340">
        <v>521</v>
      </c>
      <c r="F237" s="341">
        <v>16864.19643</v>
      </c>
      <c r="G237" s="342">
        <v>11204.904369999998</v>
      </c>
      <c r="H237" s="342">
        <v>28069.1008</v>
      </c>
      <c r="I237" s="342">
        <v>41348.697899999999</v>
      </c>
      <c r="J237" s="342">
        <v>59499.244909999994</v>
      </c>
      <c r="K237" s="342">
        <v>100847.94281000001</v>
      </c>
      <c r="L237" s="342">
        <v>843.69983999999999</v>
      </c>
      <c r="M237" s="342">
        <v>1634.5546899999999</v>
      </c>
      <c r="N237" s="342">
        <v>2478.2545299999997</v>
      </c>
      <c r="O237" s="342">
        <v>131395.29814</v>
      </c>
      <c r="P237" s="342">
        <v>29.141659999999998</v>
      </c>
      <c r="Q237" s="342">
        <v>4.6169399999999996</v>
      </c>
      <c r="R237" s="343">
        <v>33.758600000000001</v>
      </c>
      <c r="S237" s="7"/>
      <c r="T237" s="7"/>
      <c r="U237" s="7"/>
      <c r="V237" s="7"/>
      <c r="W237" s="7"/>
      <c r="X237" s="7"/>
      <c r="Y237" s="7"/>
      <c r="Z237" s="7"/>
      <c r="AA237" s="7"/>
      <c r="AB237" s="7"/>
    </row>
    <row r="238" spans="1:28" s="313" customFormat="1">
      <c r="A238" s="339"/>
      <c r="B238" s="339"/>
      <c r="C238" s="339"/>
      <c r="D238" s="339"/>
      <c r="E238" s="340">
        <v>542</v>
      </c>
      <c r="F238" s="341">
        <v>17314.23245</v>
      </c>
      <c r="G238" s="342">
        <v>10344.73502</v>
      </c>
      <c r="H238" s="342">
        <v>27658.96747</v>
      </c>
      <c r="I238" s="342">
        <v>62375.652390000003</v>
      </c>
      <c r="J238" s="342">
        <v>36814.62573</v>
      </c>
      <c r="K238" s="342">
        <v>99190.278120000003</v>
      </c>
      <c r="L238" s="342">
        <v>3005.9749500000003</v>
      </c>
      <c r="M238" s="342">
        <v>1655.52225</v>
      </c>
      <c r="N238" s="342">
        <v>4661.4971999999998</v>
      </c>
      <c r="O238" s="342">
        <v>131510.74279000002</v>
      </c>
      <c r="P238" s="342">
        <v>20.180160000000001</v>
      </c>
      <c r="Q238" s="342">
        <v>6.2564899999999994</v>
      </c>
      <c r="R238" s="343">
        <v>26.43665</v>
      </c>
      <c r="S238" s="7"/>
      <c r="T238" s="7"/>
      <c r="U238" s="7"/>
      <c r="V238" s="7"/>
      <c r="W238" s="7"/>
      <c r="X238" s="7"/>
      <c r="Y238" s="7"/>
      <c r="Z238" s="7"/>
      <c r="AA238" s="7"/>
      <c r="AB238" s="7"/>
    </row>
    <row r="239" spans="1:28" s="313" customFormat="1">
      <c r="A239" s="339"/>
      <c r="B239" s="339"/>
      <c r="C239" s="339"/>
      <c r="D239" s="339"/>
      <c r="E239" s="340">
        <v>551</v>
      </c>
      <c r="F239" s="341">
        <v>1221.1125500000001</v>
      </c>
      <c r="G239" s="342">
        <v>2639.99226</v>
      </c>
      <c r="H239" s="342">
        <v>3861.1048100000003</v>
      </c>
      <c r="I239" s="342">
        <v>17796.32473</v>
      </c>
      <c r="J239" s="342">
        <v>65692.010280000002</v>
      </c>
      <c r="K239" s="342">
        <v>83488.33501000001</v>
      </c>
      <c r="L239" s="342">
        <v>34779.395770000003</v>
      </c>
      <c r="M239" s="342">
        <v>103397.98749</v>
      </c>
      <c r="N239" s="342">
        <v>138177.38326</v>
      </c>
      <c r="O239" s="342">
        <v>225526.82308</v>
      </c>
      <c r="P239" s="342">
        <v>4.9869999999999998E-2</v>
      </c>
      <c r="Q239" s="342">
        <v>4.5939999999999995E-2</v>
      </c>
      <c r="R239" s="343">
        <v>9.5810000000000006E-2</v>
      </c>
      <c r="S239" s="7"/>
      <c r="T239" s="7"/>
      <c r="U239" s="7"/>
      <c r="V239" s="7"/>
      <c r="W239" s="7"/>
      <c r="X239" s="7"/>
      <c r="Y239" s="7"/>
      <c r="Z239" s="7"/>
      <c r="AA239" s="7"/>
      <c r="AB239" s="7"/>
    </row>
    <row r="240" spans="1:28" s="313" customFormat="1">
      <c r="A240" s="339"/>
      <c r="B240" s="339"/>
      <c r="C240" s="339"/>
      <c r="D240" s="339"/>
      <c r="E240" s="340">
        <v>558</v>
      </c>
      <c r="F240" s="341">
        <v>18042.910760000002</v>
      </c>
      <c r="G240" s="342">
        <v>53282.90004</v>
      </c>
      <c r="H240" s="342">
        <v>71325.810799999992</v>
      </c>
      <c r="I240" s="342">
        <v>14339.208990000001</v>
      </c>
      <c r="J240" s="342">
        <v>104477.98944</v>
      </c>
      <c r="K240" s="342">
        <v>118817.19843</v>
      </c>
      <c r="L240" s="342">
        <v>37550.272499999999</v>
      </c>
      <c r="M240" s="342">
        <v>312085.27533999999</v>
      </c>
      <c r="N240" s="342">
        <v>349635.54783999996</v>
      </c>
      <c r="O240" s="342">
        <v>539778.5570700001</v>
      </c>
      <c r="P240" s="342">
        <v>0.19606999999999999</v>
      </c>
      <c r="Q240" s="342">
        <v>0.77757000000000009</v>
      </c>
      <c r="R240" s="343">
        <v>0.97363999999999995</v>
      </c>
      <c r="S240" s="7"/>
      <c r="T240" s="7"/>
      <c r="U240" s="7"/>
      <c r="V240" s="7"/>
      <c r="W240" s="7"/>
      <c r="X240" s="7"/>
      <c r="Y240" s="7"/>
      <c r="Z240" s="7"/>
      <c r="AA240" s="7"/>
      <c r="AB240" s="7"/>
    </row>
    <row r="241" spans="1:28" s="313" customFormat="1">
      <c r="A241" s="339"/>
      <c r="B241" s="339"/>
      <c r="C241" s="339"/>
      <c r="D241" s="339"/>
      <c r="E241" s="340">
        <v>580</v>
      </c>
      <c r="F241" s="341">
        <v>25559.520559999997</v>
      </c>
      <c r="G241" s="342">
        <v>23119.837680000001</v>
      </c>
      <c r="H241" s="342">
        <v>48679.358240000001</v>
      </c>
      <c r="I241" s="342">
        <v>80415.680160000004</v>
      </c>
      <c r="J241" s="342">
        <v>105274.47788999999</v>
      </c>
      <c r="K241" s="342">
        <v>185690.15805</v>
      </c>
      <c r="L241" s="342">
        <v>75266.961680000008</v>
      </c>
      <c r="M241" s="342">
        <v>101163.04084</v>
      </c>
      <c r="N241" s="342">
        <v>176430.00252000001</v>
      </c>
      <c r="O241" s="342">
        <v>410799.51880999998</v>
      </c>
      <c r="P241" s="342">
        <v>23.46912</v>
      </c>
      <c r="Q241" s="342">
        <v>18.55565</v>
      </c>
      <c r="R241" s="343">
        <v>42.024769999999997</v>
      </c>
      <c r="S241" s="7"/>
      <c r="T241" s="7"/>
      <c r="U241" s="7"/>
      <c r="V241" s="7"/>
      <c r="W241" s="7"/>
      <c r="X241" s="7"/>
      <c r="Y241" s="7"/>
      <c r="Z241" s="7"/>
      <c r="AA241" s="7"/>
      <c r="AB241" s="7"/>
    </row>
    <row r="242" spans="1:28" s="313" customFormat="1">
      <c r="A242" s="339"/>
      <c r="B242" s="339"/>
      <c r="C242" s="339"/>
      <c r="D242" s="334" t="s">
        <v>86</v>
      </c>
      <c r="E242" s="335">
        <v>291</v>
      </c>
      <c r="F242" s="336">
        <v>13427.515449999999</v>
      </c>
      <c r="G242" s="337">
        <v>8133.201</v>
      </c>
      <c r="H242" s="337">
        <v>21560.71645</v>
      </c>
      <c r="I242" s="337">
        <v>57504.417999999998</v>
      </c>
      <c r="J242" s="337">
        <v>11950.881720000001</v>
      </c>
      <c r="K242" s="337">
        <v>69455.299719999995</v>
      </c>
      <c r="L242" s="337">
        <v>2443.3626400000003</v>
      </c>
      <c r="M242" s="337">
        <v>687.78048999999999</v>
      </c>
      <c r="N242" s="337">
        <v>3131.1431299999999</v>
      </c>
      <c r="O242" s="337">
        <v>94147.159299999999</v>
      </c>
      <c r="P242" s="337">
        <v>17.655110000000001</v>
      </c>
      <c r="Q242" s="337">
        <v>10.12162</v>
      </c>
      <c r="R242" s="338">
        <v>27.776730000000001</v>
      </c>
      <c r="S242" s="7"/>
      <c r="T242" s="7"/>
      <c r="U242" s="7"/>
      <c r="V242" s="7"/>
      <c r="W242" s="7"/>
      <c r="X242" s="7"/>
      <c r="Y242" s="7"/>
      <c r="Z242" s="7"/>
      <c r="AA242" s="7"/>
      <c r="AB242" s="7"/>
    </row>
    <row r="243" spans="1:28" s="313" customFormat="1">
      <c r="A243" s="339"/>
      <c r="B243" s="339"/>
      <c r="C243" s="339"/>
      <c r="D243" s="339"/>
      <c r="E243" s="340">
        <v>378</v>
      </c>
      <c r="F243" s="341">
        <v>43383.29204</v>
      </c>
      <c r="G243" s="342">
        <v>14980.40423</v>
      </c>
      <c r="H243" s="342">
        <v>58363.69627</v>
      </c>
      <c r="I243" s="342">
        <v>90896.96471</v>
      </c>
      <c r="J243" s="342">
        <v>20076.93332</v>
      </c>
      <c r="K243" s="342">
        <v>110973.89803</v>
      </c>
      <c r="L243" s="342">
        <v>5340.5950800000001</v>
      </c>
      <c r="M243" s="342">
        <v>921.1998000000001</v>
      </c>
      <c r="N243" s="342">
        <v>6261.7948799999995</v>
      </c>
      <c r="O243" s="342">
        <v>175599.38918</v>
      </c>
      <c r="P243" s="342">
        <v>35.180750000000003</v>
      </c>
      <c r="Q243" s="342">
        <v>14.8818</v>
      </c>
      <c r="R243" s="343">
        <v>50.062550000000002</v>
      </c>
      <c r="S243" s="7"/>
      <c r="T243" s="7"/>
      <c r="U243" s="7"/>
      <c r="V243" s="7"/>
      <c r="W243" s="7"/>
      <c r="X243" s="7"/>
      <c r="Y243" s="7"/>
      <c r="Z243" s="7"/>
      <c r="AA243" s="7"/>
      <c r="AB243" s="7"/>
    </row>
    <row r="244" spans="1:28" s="313" customFormat="1">
      <c r="A244" s="339"/>
      <c r="B244" s="339"/>
      <c r="C244" s="339"/>
      <c r="D244" s="339"/>
      <c r="E244" s="340">
        <v>391</v>
      </c>
      <c r="F244" s="341">
        <v>27872.206039999997</v>
      </c>
      <c r="G244" s="342">
        <v>7379.2552900000001</v>
      </c>
      <c r="H244" s="342">
        <v>35251.461329999998</v>
      </c>
      <c r="I244" s="342">
        <v>132036.87635000001</v>
      </c>
      <c r="J244" s="342">
        <v>21768.979319999999</v>
      </c>
      <c r="K244" s="342">
        <v>153805.85566999999</v>
      </c>
      <c r="L244" s="342">
        <v>12541.892599999999</v>
      </c>
      <c r="M244" s="342">
        <v>2721.8818700000002</v>
      </c>
      <c r="N244" s="342">
        <v>15263.77447</v>
      </c>
      <c r="O244" s="342">
        <v>204321.09146999998</v>
      </c>
      <c r="P244" s="342">
        <v>55.282110000000003</v>
      </c>
      <c r="Q244" s="342">
        <v>8.3004999999999995</v>
      </c>
      <c r="R244" s="343">
        <v>63.582610000000003</v>
      </c>
      <c r="S244" s="7"/>
      <c r="T244" s="7"/>
      <c r="U244" s="7"/>
      <c r="V244" s="7"/>
      <c r="W244" s="7"/>
      <c r="X244" s="7"/>
      <c r="Y244" s="7"/>
      <c r="Z244" s="7"/>
      <c r="AA244" s="7"/>
      <c r="AB244" s="7"/>
    </row>
    <row r="245" spans="1:28" s="313" customFormat="1">
      <c r="A245" s="339"/>
      <c r="B245" s="339"/>
      <c r="C245" s="339"/>
      <c r="D245" s="339"/>
      <c r="E245" s="340">
        <v>545</v>
      </c>
      <c r="F245" s="341">
        <v>25007.93937</v>
      </c>
      <c r="G245" s="342">
        <v>6491.1607199999999</v>
      </c>
      <c r="H245" s="342">
        <v>31499.10009</v>
      </c>
      <c r="I245" s="342">
        <v>89643.848599999998</v>
      </c>
      <c r="J245" s="342">
        <v>21945.299070000001</v>
      </c>
      <c r="K245" s="342">
        <v>111589.14767000001</v>
      </c>
      <c r="L245" s="342">
        <v>4811.8209699999998</v>
      </c>
      <c r="M245" s="342">
        <v>2428.1593599999997</v>
      </c>
      <c r="N245" s="342">
        <v>7239.9803300000003</v>
      </c>
      <c r="O245" s="342">
        <v>150328.22808999999</v>
      </c>
      <c r="P245" s="342">
        <v>26.0273</v>
      </c>
      <c r="Q245" s="342">
        <v>12.315940000000001</v>
      </c>
      <c r="R245" s="343">
        <v>38.343239999999994</v>
      </c>
      <c r="S245" s="7"/>
      <c r="T245" s="7"/>
      <c r="U245" s="7"/>
      <c r="V245" s="7"/>
      <c r="W245" s="7"/>
      <c r="X245" s="7"/>
      <c r="Y245" s="7"/>
      <c r="Z245" s="7"/>
      <c r="AA245" s="7"/>
      <c r="AB245" s="7"/>
    </row>
    <row r="246" spans="1:28" s="313" customFormat="1">
      <c r="A246" s="339"/>
      <c r="B246" s="339"/>
      <c r="C246" s="339"/>
      <c r="D246" s="334" t="s">
        <v>276</v>
      </c>
      <c r="E246" s="335">
        <v>350</v>
      </c>
      <c r="F246" s="336">
        <v>24141.224340000001</v>
      </c>
      <c r="G246" s="337">
        <v>9973.4154799999997</v>
      </c>
      <c r="H246" s="337">
        <v>34114.639819999997</v>
      </c>
      <c r="I246" s="337">
        <v>98714.708430000013</v>
      </c>
      <c r="J246" s="337">
        <v>24770.70837</v>
      </c>
      <c r="K246" s="337">
        <v>123485.41679999999</v>
      </c>
      <c r="L246" s="337">
        <v>6017.11384</v>
      </c>
      <c r="M246" s="337">
        <v>1925.66293</v>
      </c>
      <c r="N246" s="337">
        <v>7942.7767699999995</v>
      </c>
      <c r="O246" s="337">
        <v>165542.83338999999</v>
      </c>
      <c r="P246" s="337">
        <v>86.169460000000001</v>
      </c>
      <c r="Q246" s="337">
        <v>29.86673</v>
      </c>
      <c r="R246" s="338">
        <v>116.03619</v>
      </c>
      <c r="S246" s="7"/>
      <c r="T246" s="7"/>
      <c r="U246" s="7"/>
      <c r="V246" s="7"/>
      <c r="W246" s="7"/>
      <c r="X246" s="7"/>
      <c r="Y246" s="7"/>
      <c r="Z246" s="7"/>
      <c r="AA246" s="7"/>
      <c r="AB246" s="7"/>
    </row>
    <row r="247" spans="1:28" s="313" customFormat="1">
      <c r="A247" s="339"/>
      <c r="B247" s="339"/>
      <c r="C247" s="339"/>
      <c r="D247" s="339"/>
      <c r="E247" s="340">
        <v>688</v>
      </c>
      <c r="F247" s="341">
        <v>4135.7570999999998</v>
      </c>
      <c r="G247" s="342">
        <v>679.11325999999997</v>
      </c>
      <c r="H247" s="342">
        <v>4814.8703599999999</v>
      </c>
      <c r="I247" s="342">
        <v>62275.531739999999</v>
      </c>
      <c r="J247" s="342">
        <v>12368.874099999999</v>
      </c>
      <c r="K247" s="342">
        <v>74644.405840000007</v>
      </c>
      <c r="L247" s="342">
        <v>2760.0980299999997</v>
      </c>
      <c r="M247" s="342">
        <v>372.80736999999999</v>
      </c>
      <c r="N247" s="342">
        <v>3132.9054000000001</v>
      </c>
      <c r="O247" s="342">
        <v>82592.181599999996</v>
      </c>
      <c r="P247" s="342">
        <v>6.9302000000000001</v>
      </c>
      <c r="Q247" s="342">
        <v>2.8419899999999996</v>
      </c>
      <c r="R247" s="343">
        <v>9.7721900000000002</v>
      </c>
      <c r="S247" s="7"/>
      <c r="T247" s="7"/>
      <c r="U247" s="7"/>
      <c r="V247" s="7"/>
      <c r="W247" s="7"/>
      <c r="X247" s="7"/>
      <c r="Y247" s="7"/>
      <c r="Z247" s="7"/>
      <c r="AA247" s="7"/>
      <c r="AB247" s="7"/>
    </row>
    <row r="248" spans="1:28" s="313" customFormat="1">
      <c r="A248" s="339"/>
      <c r="B248" s="339"/>
      <c r="C248" s="339"/>
      <c r="D248" s="334" t="s">
        <v>77</v>
      </c>
      <c r="E248" s="335">
        <v>338</v>
      </c>
      <c r="F248" s="336">
        <v>75794.44176999999</v>
      </c>
      <c r="G248" s="337">
        <v>45301.650259999995</v>
      </c>
      <c r="H248" s="337">
        <v>121096.09203</v>
      </c>
      <c r="I248" s="337">
        <v>208015.49036000003</v>
      </c>
      <c r="J248" s="337">
        <v>93020.806270000001</v>
      </c>
      <c r="K248" s="337">
        <v>301036.29663</v>
      </c>
      <c r="L248" s="337">
        <v>18374.692520000001</v>
      </c>
      <c r="M248" s="337">
        <v>8821.9476099999993</v>
      </c>
      <c r="N248" s="337">
        <v>27196.64013</v>
      </c>
      <c r="O248" s="337">
        <v>449329.02879000001</v>
      </c>
      <c r="P248" s="337">
        <v>115.82007</v>
      </c>
      <c r="Q248" s="337">
        <v>20.846220000000002</v>
      </c>
      <c r="R248" s="338">
        <v>136.66629</v>
      </c>
      <c r="S248" s="7"/>
      <c r="T248" s="7"/>
      <c r="U248" s="7"/>
      <c r="V248" s="7"/>
      <c r="W248" s="7"/>
      <c r="X248" s="7"/>
      <c r="Y248" s="7"/>
      <c r="Z248" s="7"/>
      <c r="AA248" s="7"/>
      <c r="AB248" s="7"/>
    </row>
    <row r="249" spans="1:28" s="313" customFormat="1">
      <c r="A249" s="339"/>
      <c r="B249" s="339"/>
      <c r="C249" s="339"/>
      <c r="D249" s="339"/>
      <c r="E249" s="340">
        <v>407</v>
      </c>
      <c r="F249" s="341">
        <v>28975.230460000002</v>
      </c>
      <c r="G249" s="342">
        <v>14860.75244</v>
      </c>
      <c r="H249" s="342">
        <v>43835.982899999995</v>
      </c>
      <c r="I249" s="342">
        <v>77893.687620000012</v>
      </c>
      <c r="J249" s="342">
        <v>19723.113300000001</v>
      </c>
      <c r="K249" s="342">
        <v>97616.800920000009</v>
      </c>
      <c r="L249" s="342">
        <v>6234.6043899999995</v>
      </c>
      <c r="M249" s="342">
        <v>2591.9618700000001</v>
      </c>
      <c r="N249" s="342">
        <v>8826.5662599999996</v>
      </c>
      <c r="O249" s="342">
        <v>150279.35008</v>
      </c>
      <c r="P249" s="342">
        <v>74.678929999999994</v>
      </c>
      <c r="Q249" s="342">
        <v>22.899759999999997</v>
      </c>
      <c r="R249" s="343">
        <v>97.578690000000009</v>
      </c>
      <c r="S249" s="7"/>
      <c r="T249" s="7"/>
      <c r="U249" s="7"/>
      <c r="V249" s="7"/>
      <c r="W249" s="7"/>
      <c r="X249" s="7"/>
      <c r="Y249" s="7"/>
      <c r="Z249" s="7"/>
      <c r="AA249" s="7"/>
      <c r="AB249" s="7"/>
    </row>
    <row r="250" spans="1:28" s="313" customFormat="1">
      <c r="A250" s="339"/>
      <c r="B250" s="339"/>
      <c r="C250" s="339"/>
      <c r="D250" s="339"/>
      <c r="E250" s="340">
        <v>510</v>
      </c>
      <c r="F250" s="341">
        <v>27198.03614</v>
      </c>
      <c r="G250" s="342">
        <v>9244.9438900000005</v>
      </c>
      <c r="H250" s="342">
        <v>36442.980029999999</v>
      </c>
      <c r="I250" s="342">
        <v>124557.18962</v>
      </c>
      <c r="J250" s="342">
        <v>41775.749000000003</v>
      </c>
      <c r="K250" s="342">
        <v>166332.93862</v>
      </c>
      <c r="L250" s="342">
        <v>8500.0734900000007</v>
      </c>
      <c r="M250" s="342">
        <v>5508.6845999999996</v>
      </c>
      <c r="N250" s="342">
        <v>14008.758089999999</v>
      </c>
      <c r="O250" s="342">
        <v>216784.67674</v>
      </c>
      <c r="P250" s="342">
        <v>28.15728</v>
      </c>
      <c r="Q250" s="342">
        <v>12.81733</v>
      </c>
      <c r="R250" s="343">
        <v>40.974609999999998</v>
      </c>
      <c r="S250" s="7"/>
      <c r="T250" s="7"/>
      <c r="U250" s="7"/>
      <c r="V250" s="7"/>
      <c r="W250" s="7"/>
      <c r="X250" s="7"/>
      <c r="Y250" s="7"/>
      <c r="Z250" s="7"/>
      <c r="AA250" s="7"/>
      <c r="AB250" s="7"/>
    </row>
    <row r="251" spans="1:28" s="313" customFormat="1">
      <c r="A251" s="339"/>
      <c r="B251" s="339"/>
      <c r="C251" s="339"/>
      <c r="D251" s="339"/>
      <c r="E251" s="340">
        <v>616</v>
      </c>
      <c r="F251" s="341">
        <v>12446.924210000001</v>
      </c>
      <c r="G251" s="342">
        <v>4424.1702100000002</v>
      </c>
      <c r="H251" s="342">
        <v>16871.094420000001</v>
      </c>
      <c r="I251" s="342">
        <v>30884.66315</v>
      </c>
      <c r="J251" s="342">
        <v>10165.329679999999</v>
      </c>
      <c r="K251" s="342">
        <v>41049.992829999996</v>
      </c>
      <c r="L251" s="342">
        <v>650.84541000000002</v>
      </c>
      <c r="M251" s="342">
        <v>653.52932999999996</v>
      </c>
      <c r="N251" s="342">
        <v>1304.37474</v>
      </c>
      <c r="O251" s="342">
        <v>59225.461990000003</v>
      </c>
      <c r="P251" s="342">
        <v>16.259180000000001</v>
      </c>
      <c r="Q251" s="342">
        <v>2.2099000000000002</v>
      </c>
      <c r="R251" s="343">
        <v>18.469080000000002</v>
      </c>
      <c r="S251" s="7"/>
      <c r="T251" s="7"/>
      <c r="U251" s="7"/>
      <c r="V251" s="7"/>
      <c r="W251" s="7"/>
      <c r="X251" s="7"/>
      <c r="Y251" s="7"/>
      <c r="Z251" s="7"/>
      <c r="AA251" s="7"/>
      <c r="AB251" s="7"/>
    </row>
    <row r="252" spans="1:28" s="313" customFormat="1">
      <c r="A252" s="339"/>
      <c r="B252" s="339"/>
      <c r="C252" s="339"/>
      <c r="D252" s="334" t="s">
        <v>81</v>
      </c>
      <c r="E252" s="335">
        <v>577</v>
      </c>
      <c r="F252" s="336">
        <v>13546.58691</v>
      </c>
      <c r="G252" s="337">
        <v>5429.4327899999998</v>
      </c>
      <c r="H252" s="337">
        <v>18976.019700000001</v>
      </c>
      <c r="I252" s="337">
        <v>37101.00131</v>
      </c>
      <c r="J252" s="337">
        <v>15541.130220000001</v>
      </c>
      <c r="K252" s="337">
        <v>52642.131529999999</v>
      </c>
      <c r="L252" s="337">
        <v>1142.3844799999999</v>
      </c>
      <c r="M252" s="337">
        <v>575.89521999999999</v>
      </c>
      <c r="N252" s="337">
        <v>1718.2797</v>
      </c>
      <c r="O252" s="337">
        <v>73336.430930000002</v>
      </c>
      <c r="P252" s="337">
        <v>24.464369999999999</v>
      </c>
      <c r="Q252" s="337">
        <v>9.5661500000000004</v>
      </c>
      <c r="R252" s="338">
        <v>34.030519999999996</v>
      </c>
      <c r="S252" s="7"/>
      <c r="T252" s="7"/>
      <c r="U252" s="7"/>
      <c r="V252" s="7"/>
      <c r="W252" s="7"/>
      <c r="X252" s="7"/>
      <c r="Y252" s="7"/>
      <c r="Z252" s="7"/>
      <c r="AA252" s="7"/>
      <c r="AB252" s="7"/>
    </row>
    <row r="253" spans="1:28" s="313" customFormat="1">
      <c r="A253" s="339"/>
      <c r="B253" s="339"/>
      <c r="C253" s="339"/>
      <c r="D253" s="334" t="s">
        <v>53</v>
      </c>
      <c r="E253" s="335">
        <v>166</v>
      </c>
      <c r="F253" s="336">
        <v>48396.498140000003</v>
      </c>
      <c r="G253" s="337">
        <v>31168.197479999999</v>
      </c>
      <c r="H253" s="337">
        <v>79564.695619999999</v>
      </c>
      <c r="I253" s="337">
        <v>90708.834629999998</v>
      </c>
      <c r="J253" s="337">
        <v>55655.835880000006</v>
      </c>
      <c r="K253" s="337">
        <v>146364.67051</v>
      </c>
      <c r="L253" s="337">
        <v>3417.3837100000001</v>
      </c>
      <c r="M253" s="337">
        <v>2803.1757400000001</v>
      </c>
      <c r="N253" s="337">
        <v>6220.5594499999997</v>
      </c>
      <c r="O253" s="337">
        <v>232149.92558000001</v>
      </c>
      <c r="P253" s="337">
        <v>56.508129999999994</v>
      </c>
      <c r="Q253" s="337">
        <v>13.40662</v>
      </c>
      <c r="R253" s="338">
        <v>69.914749999999998</v>
      </c>
      <c r="S253" s="7"/>
      <c r="T253" s="7"/>
      <c r="U253" s="7"/>
      <c r="V253" s="7"/>
      <c r="W253" s="7"/>
      <c r="X253" s="7"/>
      <c r="Y253" s="7"/>
      <c r="Z253" s="7"/>
      <c r="AA253" s="7"/>
      <c r="AB253" s="7"/>
    </row>
    <row r="254" spans="1:28" s="313" customFormat="1">
      <c r="A254" s="339"/>
      <c r="B254" s="339"/>
      <c r="C254" s="339"/>
      <c r="D254" s="339"/>
      <c r="E254" s="340">
        <v>548</v>
      </c>
      <c r="F254" s="341">
        <v>11540.14321</v>
      </c>
      <c r="G254" s="342">
        <v>6305.2960800000001</v>
      </c>
      <c r="H254" s="342">
        <v>17845.439289999998</v>
      </c>
      <c r="I254" s="342">
        <v>20911.780079999997</v>
      </c>
      <c r="J254" s="342">
        <v>12730.381100000001</v>
      </c>
      <c r="K254" s="342">
        <v>33642.161180000003</v>
      </c>
      <c r="L254" s="342">
        <v>693.04568999999992</v>
      </c>
      <c r="M254" s="342">
        <v>451.40857</v>
      </c>
      <c r="N254" s="342">
        <v>1144.45426</v>
      </c>
      <c r="O254" s="342">
        <v>52632.054729999996</v>
      </c>
      <c r="P254" s="342">
        <v>12.8466</v>
      </c>
      <c r="Q254" s="342">
        <v>5.5913000000000004</v>
      </c>
      <c r="R254" s="343">
        <v>18.437900000000003</v>
      </c>
      <c r="S254" s="7"/>
      <c r="T254" s="7"/>
      <c r="U254" s="7"/>
      <c r="V254" s="7"/>
      <c r="W254" s="7"/>
      <c r="X254" s="7"/>
      <c r="Y254" s="7"/>
      <c r="Z254" s="7"/>
      <c r="AA254" s="7"/>
      <c r="AB254" s="7"/>
    </row>
    <row r="255" spans="1:28" s="313" customFormat="1">
      <c r="A255" s="339"/>
      <c r="B255" s="339"/>
      <c r="C255" s="339"/>
      <c r="D255" s="339"/>
      <c r="E255" s="340">
        <v>634</v>
      </c>
      <c r="F255" s="341">
        <v>25617.128140000001</v>
      </c>
      <c r="G255" s="342">
        <v>16879.461910000002</v>
      </c>
      <c r="H255" s="342">
        <v>42496.590049999999</v>
      </c>
      <c r="I255" s="342">
        <v>67685.80545</v>
      </c>
      <c r="J255" s="342">
        <v>37378.049939999997</v>
      </c>
      <c r="K255" s="342">
        <v>105063.85539</v>
      </c>
      <c r="L255" s="342">
        <v>3339.8696199999999</v>
      </c>
      <c r="M255" s="342">
        <v>2778.9634999999998</v>
      </c>
      <c r="N255" s="342">
        <v>6118.8331200000002</v>
      </c>
      <c r="O255" s="342">
        <v>153679.27856000001</v>
      </c>
      <c r="P255" s="342">
        <v>9.8578799999999998</v>
      </c>
      <c r="Q255" s="342">
        <v>24.740549999999999</v>
      </c>
      <c r="R255" s="343">
        <v>34.59843</v>
      </c>
      <c r="S255" s="7"/>
      <c r="T255" s="7"/>
      <c r="U255" s="7"/>
      <c r="V255" s="7"/>
      <c r="W255" s="7"/>
      <c r="X255" s="7"/>
      <c r="Y255" s="7"/>
      <c r="Z255" s="7"/>
      <c r="AA255" s="7"/>
      <c r="AB255" s="7"/>
    </row>
    <row r="256" spans="1:28" s="313" customFormat="1">
      <c r="A256" s="339"/>
      <c r="B256" s="339"/>
      <c r="C256" s="339"/>
      <c r="D256" s="334" t="s">
        <v>277</v>
      </c>
      <c r="E256" s="335">
        <v>244</v>
      </c>
      <c r="F256" s="336">
        <v>37522.712789999998</v>
      </c>
      <c r="G256" s="337">
        <v>33637.271700000005</v>
      </c>
      <c r="H256" s="337">
        <v>71159.984489999988</v>
      </c>
      <c r="I256" s="337">
        <v>124028.72246999999</v>
      </c>
      <c r="J256" s="337">
        <v>105231.06958</v>
      </c>
      <c r="K256" s="337">
        <v>229259.79205000002</v>
      </c>
      <c r="L256" s="337">
        <v>7932.60869</v>
      </c>
      <c r="M256" s="337">
        <v>10642.84539</v>
      </c>
      <c r="N256" s="337">
        <v>18575.45408</v>
      </c>
      <c r="O256" s="337">
        <v>318995.23061999999</v>
      </c>
      <c r="P256" s="337">
        <v>82.576009999999997</v>
      </c>
      <c r="Q256" s="337">
        <v>19.747340000000001</v>
      </c>
      <c r="R256" s="338">
        <v>102.32335</v>
      </c>
      <c r="S256" s="7"/>
      <c r="T256" s="7"/>
      <c r="U256" s="7"/>
      <c r="V256" s="7"/>
      <c r="W256" s="7"/>
      <c r="X256" s="7"/>
      <c r="Y256" s="7"/>
      <c r="Z256" s="7"/>
      <c r="AA256" s="7"/>
      <c r="AB256" s="7"/>
    </row>
    <row r="257" spans="1:28" s="313" customFormat="1">
      <c r="A257" s="339"/>
      <c r="B257" s="339"/>
      <c r="C257" s="339"/>
      <c r="D257" s="339"/>
      <c r="E257" s="340">
        <v>582</v>
      </c>
      <c r="F257" s="341">
        <v>19842.127359999999</v>
      </c>
      <c r="G257" s="342">
        <v>20267.51972</v>
      </c>
      <c r="H257" s="342">
        <v>40109.647079999995</v>
      </c>
      <c r="I257" s="342">
        <v>71158.214529999997</v>
      </c>
      <c r="J257" s="342">
        <v>76414.972229999999</v>
      </c>
      <c r="K257" s="342">
        <v>147573.18675999998</v>
      </c>
      <c r="L257" s="342">
        <v>3921.2710400000001</v>
      </c>
      <c r="M257" s="342">
        <v>8951.8141300000007</v>
      </c>
      <c r="N257" s="342">
        <v>12873.08517</v>
      </c>
      <c r="O257" s="342">
        <v>200555.91900999998</v>
      </c>
      <c r="P257" s="342">
        <v>13.08319</v>
      </c>
      <c r="Q257" s="342">
        <v>4.8213999999999997</v>
      </c>
      <c r="R257" s="343">
        <v>17.904589999999999</v>
      </c>
      <c r="S257" s="7"/>
      <c r="T257" s="7"/>
      <c r="U257" s="7"/>
      <c r="V257" s="7"/>
      <c r="W257" s="7"/>
      <c r="X257" s="7"/>
      <c r="Y257" s="7"/>
      <c r="Z257" s="7"/>
      <c r="AA257" s="7"/>
      <c r="AB257" s="7"/>
    </row>
    <row r="258" spans="1:28" s="313" customFormat="1">
      <c r="A258" s="339"/>
      <c r="B258" s="339"/>
      <c r="C258" s="339"/>
      <c r="D258" s="334" t="s">
        <v>54</v>
      </c>
      <c r="E258" s="335">
        <v>171</v>
      </c>
      <c r="F258" s="336">
        <v>18109.81208</v>
      </c>
      <c r="G258" s="337">
        <v>15981.98321</v>
      </c>
      <c r="H258" s="337">
        <v>34091.795290000002</v>
      </c>
      <c r="I258" s="337">
        <v>48828.781640000001</v>
      </c>
      <c r="J258" s="337">
        <v>24385.154429999999</v>
      </c>
      <c r="K258" s="337">
        <v>73213.936069999996</v>
      </c>
      <c r="L258" s="337">
        <v>4103.6722300000001</v>
      </c>
      <c r="M258" s="337">
        <v>1915.9482399999999</v>
      </c>
      <c r="N258" s="337">
        <v>6019.6204699999998</v>
      </c>
      <c r="O258" s="337">
        <v>113325.35183</v>
      </c>
      <c r="P258" s="337">
        <v>503.56387999999998</v>
      </c>
      <c r="Q258" s="337">
        <v>66.051580000000001</v>
      </c>
      <c r="R258" s="338">
        <v>569.61545999999998</v>
      </c>
      <c r="S258" s="7"/>
      <c r="T258" s="7"/>
      <c r="U258" s="7"/>
      <c r="V258" s="7"/>
      <c r="W258" s="7"/>
      <c r="X258" s="7"/>
      <c r="Y258" s="7"/>
      <c r="Z258" s="7"/>
      <c r="AA258" s="7"/>
      <c r="AB258" s="7"/>
    </row>
    <row r="259" spans="1:28" s="313" customFormat="1">
      <c r="A259" s="339"/>
      <c r="B259" s="339"/>
      <c r="C259" s="339"/>
      <c r="D259" s="339"/>
      <c r="E259" s="340">
        <v>395</v>
      </c>
      <c r="F259" s="341">
        <v>1729.1954599999999</v>
      </c>
      <c r="G259" s="342">
        <v>1881.9193899999998</v>
      </c>
      <c r="H259" s="342">
        <v>3611.1148499999999</v>
      </c>
      <c r="I259" s="342">
        <v>14957.612929999999</v>
      </c>
      <c r="J259" s="342">
        <v>50643.887490000001</v>
      </c>
      <c r="K259" s="342">
        <v>65601.500419999997</v>
      </c>
      <c r="L259" s="342">
        <v>300.97248999999999</v>
      </c>
      <c r="M259" s="342">
        <v>314.60183000000001</v>
      </c>
      <c r="N259" s="342">
        <v>615.57431999999994</v>
      </c>
      <c r="O259" s="342">
        <v>69828.189590000009</v>
      </c>
      <c r="P259" s="342">
        <v>0.24928</v>
      </c>
      <c r="Q259" s="342">
        <v>0.38774999999999998</v>
      </c>
      <c r="R259" s="343">
        <v>0.63702999999999999</v>
      </c>
      <c r="S259" s="7"/>
      <c r="T259" s="7"/>
      <c r="U259" s="7"/>
      <c r="V259" s="7"/>
      <c r="W259" s="7"/>
      <c r="X259" s="7"/>
      <c r="Y259" s="7"/>
      <c r="Z259" s="7"/>
      <c r="AA259" s="7"/>
      <c r="AB259" s="7"/>
    </row>
    <row r="260" spans="1:28" s="313" customFormat="1">
      <c r="A260" s="339"/>
      <c r="B260" s="339"/>
      <c r="C260" s="339"/>
      <c r="D260" s="339"/>
      <c r="E260" s="340">
        <v>524</v>
      </c>
      <c r="F260" s="341">
        <v>49464.530060000005</v>
      </c>
      <c r="G260" s="342">
        <v>40756.132299999997</v>
      </c>
      <c r="H260" s="342">
        <v>90220.662360000002</v>
      </c>
      <c r="I260" s="342">
        <v>153148.51191</v>
      </c>
      <c r="J260" s="342">
        <v>98002.990219999992</v>
      </c>
      <c r="K260" s="342">
        <v>251151.50213000001</v>
      </c>
      <c r="L260" s="342">
        <v>3279.5595199999998</v>
      </c>
      <c r="M260" s="342">
        <v>4327.4820599999994</v>
      </c>
      <c r="N260" s="342">
        <v>7607.0415800000001</v>
      </c>
      <c r="O260" s="342">
        <v>348979.20607000001</v>
      </c>
      <c r="P260" s="342">
        <v>44.200519999999997</v>
      </c>
      <c r="Q260" s="342">
        <v>39.988160000000001</v>
      </c>
      <c r="R260" s="343">
        <v>84.188679999999991</v>
      </c>
      <c r="S260" s="7"/>
      <c r="T260" s="7"/>
      <c r="U260" s="7"/>
      <c r="V260" s="7"/>
      <c r="W260" s="7"/>
      <c r="X260" s="7"/>
      <c r="Y260" s="7"/>
      <c r="Z260" s="7"/>
      <c r="AA260" s="7"/>
      <c r="AB260" s="7"/>
    </row>
    <row r="261" spans="1:28" s="313" customFormat="1">
      <c r="A261" s="339"/>
      <c r="B261" s="339"/>
      <c r="C261" s="339"/>
      <c r="D261" s="339"/>
      <c r="E261" s="340">
        <v>527</v>
      </c>
      <c r="F261" s="341">
        <v>11879.84757</v>
      </c>
      <c r="G261" s="342">
        <v>14910.838460000001</v>
      </c>
      <c r="H261" s="342">
        <v>26790.686030000001</v>
      </c>
      <c r="I261" s="342">
        <v>63696.735049999996</v>
      </c>
      <c r="J261" s="342">
        <v>26786.505850000001</v>
      </c>
      <c r="K261" s="342">
        <v>90483.240900000004</v>
      </c>
      <c r="L261" s="342">
        <v>4526.6148700000003</v>
      </c>
      <c r="M261" s="342">
        <v>1429.9715000000001</v>
      </c>
      <c r="N261" s="342">
        <v>5956.58637</v>
      </c>
      <c r="O261" s="342">
        <v>123230.51329999999</v>
      </c>
      <c r="P261" s="342">
        <v>191.87692999999999</v>
      </c>
      <c r="Q261" s="342">
        <v>12.279920000000001</v>
      </c>
      <c r="R261" s="343">
        <v>204.15685000000002</v>
      </c>
      <c r="S261" s="7"/>
      <c r="T261" s="7"/>
      <c r="U261" s="7"/>
      <c r="V261" s="7"/>
      <c r="W261" s="7"/>
      <c r="X261" s="7"/>
      <c r="Y261" s="7"/>
      <c r="Z261" s="7"/>
      <c r="AA261" s="7"/>
      <c r="AB261" s="7"/>
    </row>
    <row r="262" spans="1:28" s="313" customFormat="1">
      <c r="A262" s="339"/>
      <c r="B262" s="339"/>
      <c r="C262" s="339"/>
      <c r="D262" s="339"/>
      <c r="E262" s="340">
        <v>670</v>
      </c>
      <c r="F262" s="341">
        <v>14575.481890000001</v>
      </c>
      <c r="G262" s="342">
        <v>16538.966539999998</v>
      </c>
      <c r="H262" s="342">
        <v>31114.44843</v>
      </c>
      <c r="I262" s="342">
        <v>50865.108670000001</v>
      </c>
      <c r="J262" s="342">
        <v>28253.63609</v>
      </c>
      <c r="K262" s="342">
        <v>79118.744760000001</v>
      </c>
      <c r="L262" s="342">
        <v>3032.7520399999999</v>
      </c>
      <c r="M262" s="342">
        <v>1597.7246499999999</v>
      </c>
      <c r="N262" s="342">
        <v>4630.4766900000004</v>
      </c>
      <c r="O262" s="342">
        <v>114863.66988</v>
      </c>
      <c r="P262" s="342">
        <v>22.945049999999998</v>
      </c>
      <c r="Q262" s="342">
        <v>8.2983399999999996</v>
      </c>
      <c r="R262" s="343">
        <v>31.243389999999998</v>
      </c>
      <c r="S262" s="7"/>
      <c r="T262" s="7"/>
      <c r="U262" s="7"/>
      <c r="V262" s="7"/>
      <c r="W262" s="7"/>
      <c r="X262" s="7"/>
      <c r="Y262" s="7"/>
      <c r="Z262" s="7"/>
      <c r="AA262" s="7"/>
      <c r="AB262" s="7"/>
    </row>
    <row r="263" spans="1:28" s="313" customFormat="1">
      <c r="A263" s="339"/>
      <c r="B263" s="339"/>
      <c r="C263" s="339"/>
      <c r="D263" s="334" t="s">
        <v>278</v>
      </c>
      <c r="E263" s="335">
        <v>198</v>
      </c>
      <c r="F263" s="336">
        <v>71430.290859999994</v>
      </c>
      <c r="G263" s="337">
        <v>17122.121159999999</v>
      </c>
      <c r="H263" s="337">
        <v>88552.412019999989</v>
      </c>
      <c r="I263" s="337">
        <v>92345.377219999995</v>
      </c>
      <c r="J263" s="337">
        <v>48918.051149999999</v>
      </c>
      <c r="K263" s="337">
        <v>141263.42837000001</v>
      </c>
      <c r="L263" s="337">
        <v>6669.0773499999996</v>
      </c>
      <c r="M263" s="337">
        <v>6829.7105799999999</v>
      </c>
      <c r="N263" s="337">
        <v>13498.78793</v>
      </c>
      <c r="O263" s="337">
        <v>243314.62831999999</v>
      </c>
      <c r="P263" s="337">
        <v>23.359869999999997</v>
      </c>
      <c r="Q263" s="337">
        <v>7.77515</v>
      </c>
      <c r="R263" s="338">
        <v>31.135020000000001</v>
      </c>
      <c r="S263" s="7"/>
      <c r="T263" s="7"/>
      <c r="U263" s="7"/>
      <c r="V263" s="7"/>
      <c r="W263" s="7"/>
      <c r="X263" s="7"/>
      <c r="Y263" s="7"/>
      <c r="Z263" s="7"/>
      <c r="AA263" s="7"/>
      <c r="AB263" s="7"/>
    </row>
    <row r="264" spans="1:28" s="313" customFormat="1">
      <c r="A264" s="339"/>
      <c r="B264" s="339"/>
      <c r="C264" s="339"/>
      <c r="D264" s="339"/>
      <c r="E264" s="340">
        <v>362</v>
      </c>
      <c r="F264" s="341">
        <v>15000.213250000001</v>
      </c>
      <c r="G264" s="342">
        <v>11860.614509999999</v>
      </c>
      <c r="H264" s="342">
        <v>26860.82776</v>
      </c>
      <c r="I264" s="342">
        <v>34750.228090000004</v>
      </c>
      <c r="J264" s="342">
        <v>7421.3938399999997</v>
      </c>
      <c r="K264" s="342">
        <v>42171.621930000001</v>
      </c>
      <c r="L264" s="342">
        <v>2535.81441</v>
      </c>
      <c r="M264" s="342">
        <v>781.91514000000006</v>
      </c>
      <c r="N264" s="342">
        <v>3317.72955</v>
      </c>
      <c r="O264" s="342">
        <v>72350.179239999998</v>
      </c>
      <c r="P264" s="342">
        <v>18.408380000000001</v>
      </c>
      <c r="Q264" s="342">
        <v>1.6074600000000001</v>
      </c>
      <c r="R264" s="343">
        <v>20.015840000000001</v>
      </c>
      <c r="S264" s="7"/>
      <c r="T264" s="7"/>
      <c r="U264" s="7"/>
      <c r="V264" s="7"/>
      <c r="W264" s="7"/>
      <c r="X264" s="7"/>
      <c r="Y264" s="7"/>
      <c r="Z264" s="7"/>
      <c r="AA264" s="7"/>
      <c r="AB264" s="7"/>
    </row>
    <row r="265" spans="1:28" s="313" customFormat="1">
      <c r="A265" s="339"/>
      <c r="B265" s="339"/>
      <c r="C265" s="339"/>
      <c r="D265" s="334" t="s">
        <v>52</v>
      </c>
      <c r="E265" s="335">
        <v>205</v>
      </c>
      <c r="F265" s="336">
        <v>65651.32634</v>
      </c>
      <c r="G265" s="337">
        <v>59563.608990000001</v>
      </c>
      <c r="H265" s="337">
        <v>125214.93532999999</v>
      </c>
      <c r="I265" s="337">
        <v>102136.39104999999</v>
      </c>
      <c r="J265" s="337">
        <v>106357.83283</v>
      </c>
      <c r="K265" s="337">
        <v>208494.22388000001</v>
      </c>
      <c r="L265" s="337">
        <v>3797.32953</v>
      </c>
      <c r="M265" s="337">
        <v>3050.0541499999999</v>
      </c>
      <c r="N265" s="337">
        <v>6847.3836799999999</v>
      </c>
      <c r="O265" s="337">
        <v>340556.54288999998</v>
      </c>
      <c r="P265" s="337">
        <v>345.70676000000003</v>
      </c>
      <c r="Q265" s="337">
        <v>25.833310000000001</v>
      </c>
      <c r="R265" s="338">
        <v>371.54007000000001</v>
      </c>
      <c r="S265" s="7"/>
      <c r="T265" s="7"/>
      <c r="U265" s="7"/>
      <c r="V265" s="7"/>
      <c r="W265" s="7"/>
      <c r="X265" s="7"/>
      <c r="Y265" s="7"/>
      <c r="Z265" s="7"/>
      <c r="AA265" s="7"/>
      <c r="AB265" s="7"/>
    </row>
    <row r="266" spans="1:28" s="313" customFormat="1">
      <c r="A266" s="339"/>
      <c r="B266" s="339"/>
      <c r="C266" s="339"/>
      <c r="D266" s="334" t="s">
        <v>76</v>
      </c>
      <c r="E266" s="335">
        <v>448</v>
      </c>
      <c r="F266" s="336">
        <v>24777.37918</v>
      </c>
      <c r="G266" s="337">
        <v>4867.4039400000001</v>
      </c>
      <c r="H266" s="337">
        <v>29644.78312</v>
      </c>
      <c r="I266" s="337">
        <v>81869.956510000004</v>
      </c>
      <c r="J266" s="337">
        <v>22285.339179999999</v>
      </c>
      <c r="K266" s="337">
        <v>104155.29569</v>
      </c>
      <c r="L266" s="337">
        <v>68811.36920999999</v>
      </c>
      <c r="M266" s="337">
        <v>81426.451799999995</v>
      </c>
      <c r="N266" s="337">
        <v>150237.82100999999</v>
      </c>
      <c r="O266" s="337">
        <v>284037.89981999999</v>
      </c>
      <c r="P266" s="337">
        <v>11.659190000000001</v>
      </c>
      <c r="Q266" s="337">
        <v>4.5531000000000006</v>
      </c>
      <c r="R266" s="338">
        <v>16.212289999999999</v>
      </c>
      <c r="S266" s="7"/>
      <c r="T266" s="7"/>
      <c r="U266" s="7"/>
      <c r="V266" s="7"/>
      <c r="W266" s="7"/>
      <c r="X266" s="7"/>
      <c r="Y266" s="7"/>
      <c r="Z266" s="7"/>
      <c r="AA266" s="7"/>
      <c r="AB266" s="7"/>
    </row>
    <row r="267" spans="1:28" s="313" customFormat="1">
      <c r="A267" s="339"/>
      <c r="B267" s="339"/>
      <c r="C267" s="339"/>
      <c r="D267" s="334" t="s">
        <v>279</v>
      </c>
      <c r="E267" s="335">
        <v>517</v>
      </c>
      <c r="F267" s="336">
        <v>47694.122159999999</v>
      </c>
      <c r="G267" s="337">
        <v>60668.465490000002</v>
      </c>
      <c r="H267" s="337">
        <v>108362.58765</v>
      </c>
      <c r="I267" s="337">
        <v>73302.904699999999</v>
      </c>
      <c r="J267" s="337">
        <v>40097.532859999999</v>
      </c>
      <c r="K267" s="337">
        <v>113400.43756000001</v>
      </c>
      <c r="L267" s="337">
        <v>6117.1622800000005</v>
      </c>
      <c r="M267" s="337">
        <v>4807.4292000000005</v>
      </c>
      <c r="N267" s="337">
        <v>10924.591480000001</v>
      </c>
      <c r="O267" s="337">
        <v>232687.61669</v>
      </c>
      <c r="P267" s="337">
        <v>77.584270000000004</v>
      </c>
      <c r="Q267" s="337">
        <v>124.90152</v>
      </c>
      <c r="R267" s="338">
        <v>202.48579000000001</v>
      </c>
      <c r="S267" s="7"/>
      <c r="T267" s="7"/>
      <c r="U267" s="7"/>
      <c r="V267" s="7"/>
      <c r="W267" s="7"/>
      <c r="X267" s="7"/>
      <c r="Y267" s="7"/>
      <c r="Z267" s="7"/>
      <c r="AA267" s="7"/>
      <c r="AB267" s="7"/>
    </row>
    <row r="268" spans="1:28" s="313" customFormat="1">
      <c r="A268" s="339"/>
      <c r="B268" s="339"/>
      <c r="C268" s="339"/>
      <c r="D268" s="339"/>
      <c r="E268" s="340">
        <v>590</v>
      </c>
      <c r="F268" s="341">
        <v>45106.945289999996</v>
      </c>
      <c r="G268" s="342">
        <v>33621.209869999999</v>
      </c>
      <c r="H268" s="342">
        <v>78728.155159999995</v>
      </c>
      <c r="I268" s="342">
        <v>88098.25609000001</v>
      </c>
      <c r="J268" s="342">
        <v>77478.212530000004</v>
      </c>
      <c r="K268" s="342">
        <v>165576.46862</v>
      </c>
      <c r="L268" s="342">
        <v>5340.5695300000007</v>
      </c>
      <c r="M268" s="342">
        <v>5346.4719500000001</v>
      </c>
      <c r="N268" s="342">
        <v>10687.04148</v>
      </c>
      <c r="O268" s="342">
        <v>254991.66525999998</v>
      </c>
      <c r="P268" s="342">
        <v>52.524140000000003</v>
      </c>
      <c r="Q268" s="342">
        <v>63.399500000000003</v>
      </c>
      <c r="R268" s="343">
        <v>115.92364000000001</v>
      </c>
      <c r="S268" s="7"/>
      <c r="T268" s="7"/>
      <c r="U268" s="7"/>
      <c r="V268" s="7"/>
      <c r="W268" s="7"/>
      <c r="X268" s="7"/>
      <c r="Y268" s="7"/>
      <c r="Z268" s="7"/>
      <c r="AA268" s="7"/>
      <c r="AB268" s="7"/>
    </row>
    <row r="269" spans="1:28" s="313" customFormat="1">
      <c r="A269" s="339"/>
      <c r="B269" s="339"/>
      <c r="C269" s="339"/>
      <c r="D269" s="334" t="s">
        <v>70</v>
      </c>
      <c r="E269" s="335">
        <v>217</v>
      </c>
      <c r="F269" s="336">
        <v>101804.57385</v>
      </c>
      <c r="G269" s="337">
        <v>106345.12234</v>
      </c>
      <c r="H269" s="337">
        <v>208149.69618999999</v>
      </c>
      <c r="I269" s="337">
        <v>155242.27411000003</v>
      </c>
      <c r="J269" s="337">
        <v>118604.04812000001</v>
      </c>
      <c r="K269" s="337">
        <v>273846.32222999999</v>
      </c>
      <c r="L269" s="337">
        <v>5913.9066199999997</v>
      </c>
      <c r="M269" s="337">
        <v>4423.9322999999995</v>
      </c>
      <c r="N269" s="337">
        <v>10337.83892</v>
      </c>
      <c r="O269" s="337">
        <v>492333.85733999999</v>
      </c>
      <c r="P269" s="337">
        <v>333.33769000000001</v>
      </c>
      <c r="Q269" s="337">
        <v>177.30735000000001</v>
      </c>
      <c r="R269" s="338">
        <v>510.64503999999999</v>
      </c>
      <c r="S269" s="7"/>
      <c r="T269" s="7"/>
      <c r="U269" s="7"/>
      <c r="V269" s="7"/>
      <c r="W269" s="7"/>
      <c r="X269" s="7"/>
      <c r="Y269" s="7"/>
      <c r="Z269" s="7"/>
      <c r="AA269" s="7"/>
      <c r="AB269" s="7"/>
    </row>
    <row r="270" spans="1:28" s="313" customFormat="1">
      <c r="A270" s="339"/>
      <c r="B270" s="339"/>
      <c r="C270" s="339"/>
      <c r="D270" s="339"/>
      <c r="E270" s="340">
        <v>525</v>
      </c>
      <c r="F270" s="341">
        <v>48368.101990000003</v>
      </c>
      <c r="G270" s="342">
        <v>57892.864150000001</v>
      </c>
      <c r="H270" s="342">
        <v>106260.96614</v>
      </c>
      <c r="I270" s="342">
        <v>68963.588709999996</v>
      </c>
      <c r="J270" s="342">
        <v>61670.246070000001</v>
      </c>
      <c r="K270" s="342">
        <v>130633.83478</v>
      </c>
      <c r="L270" s="342">
        <v>3846.47048</v>
      </c>
      <c r="M270" s="342">
        <v>2828.7987899999998</v>
      </c>
      <c r="N270" s="342">
        <v>6675.2692699999998</v>
      </c>
      <c r="O270" s="342">
        <v>243570.07019</v>
      </c>
      <c r="P270" s="342">
        <v>107.80830999999999</v>
      </c>
      <c r="Q270" s="342">
        <v>29.823529999999998</v>
      </c>
      <c r="R270" s="343">
        <v>137.63183999999998</v>
      </c>
      <c r="S270" s="7"/>
      <c r="T270" s="7"/>
      <c r="U270" s="7"/>
      <c r="V270" s="7"/>
      <c r="W270" s="7"/>
      <c r="X270" s="7"/>
      <c r="Y270" s="7"/>
      <c r="Z270" s="7"/>
      <c r="AA270" s="7"/>
      <c r="AB270" s="7"/>
    </row>
    <row r="271" spans="1:28" s="313" customFormat="1">
      <c r="A271" s="339"/>
      <c r="B271" s="339"/>
      <c r="C271" s="339"/>
      <c r="D271" s="339"/>
      <c r="E271" s="340">
        <v>643</v>
      </c>
      <c r="F271" s="341">
        <v>16651.357039999999</v>
      </c>
      <c r="G271" s="342">
        <v>15896.883960000001</v>
      </c>
      <c r="H271" s="342">
        <v>32548.241000000002</v>
      </c>
      <c r="I271" s="342">
        <v>62374.886290000002</v>
      </c>
      <c r="J271" s="342">
        <v>54639.326880000001</v>
      </c>
      <c r="K271" s="342">
        <v>117014.21317</v>
      </c>
      <c r="L271" s="342">
        <v>1837.89084</v>
      </c>
      <c r="M271" s="342">
        <v>1325.8225</v>
      </c>
      <c r="N271" s="342">
        <v>3163.7133399999998</v>
      </c>
      <c r="O271" s="342">
        <v>152726.16751</v>
      </c>
      <c r="P271" s="342">
        <v>19.448599999999999</v>
      </c>
      <c r="Q271" s="342">
        <v>19.497689999999999</v>
      </c>
      <c r="R271" s="343">
        <v>38.946289999999998</v>
      </c>
      <c r="S271" s="7"/>
      <c r="T271" s="7"/>
      <c r="U271" s="7"/>
      <c r="V271" s="7"/>
      <c r="W271" s="7"/>
      <c r="X271" s="7"/>
      <c r="Y271" s="7"/>
      <c r="Z271" s="7"/>
      <c r="AA271" s="7"/>
      <c r="AB271" s="7"/>
    </row>
    <row r="272" spans="1:28" s="313" customFormat="1">
      <c r="A272" s="339"/>
      <c r="B272" s="339"/>
      <c r="C272" s="339"/>
      <c r="D272" s="334" t="s">
        <v>75</v>
      </c>
      <c r="E272" s="335">
        <v>449</v>
      </c>
      <c r="F272" s="336">
        <v>14996.479240000001</v>
      </c>
      <c r="G272" s="337">
        <v>11092.5568</v>
      </c>
      <c r="H272" s="337">
        <v>26089.036039999999</v>
      </c>
      <c r="I272" s="337">
        <v>69549.406010000006</v>
      </c>
      <c r="J272" s="337">
        <v>36194.353240000004</v>
      </c>
      <c r="K272" s="337">
        <v>105743.75925</v>
      </c>
      <c r="L272" s="337">
        <v>4744.7253300000002</v>
      </c>
      <c r="M272" s="337">
        <v>4996.3784699999997</v>
      </c>
      <c r="N272" s="337">
        <v>9741.1038000000008</v>
      </c>
      <c r="O272" s="337">
        <v>141573.89908999999</v>
      </c>
      <c r="P272" s="337">
        <v>13.337819999999999</v>
      </c>
      <c r="Q272" s="337">
        <v>6.6067900000000002</v>
      </c>
      <c r="R272" s="338">
        <v>19.944610000000001</v>
      </c>
      <c r="S272" s="7"/>
      <c r="T272" s="7"/>
      <c r="U272" s="7"/>
      <c r="V272" s="7"/>
      <c r="W272" s="7"/>
      <c r="X272" s="7"/>
      <c r="Y272" s="7"/>
      <c r="Z272" s="7"/>
      <c r="AA272" s="7"/>
      <c r="AB272" s="7"/>
    </row>
    <row r="273" spans="1:28" s="313" customFormat="1">
      <c r="A273" s="339"/>
      <c r="B273" s="334" t="s">
        <v>17</v>
      </c>
      <c r="C273" s="334" t="s">
        <v>280</v>
      </c>
      <c r="D273" s="334" t="s">
        <v>281</v>
      </c>
      <c r="E273" s="335">
        <v>52</v>
      </c>
      <c r="F273" s="336">
        <v>13253.002140000001</v>
      </c>
      <c r="G273" s="337">
        <v>253.31143</v>
      </c>
      <c r="H273" s="337">
        <v>13506.31357</v>
      </c>
      <c r="I273" s="337">
        <v>29286.81148</v>
      </c>
      <c r="J273" s="337">
        <v>2799.86861</v>
      </c>
      <c r="K273" s="337">
        <v>32086.680090000002</v>
      </c>
      <c r="L273" s="337">
        <v>597.46739000000002</v>
      </c>
      <c r="M273" s="337">
        <v>77.58189999999999</v>
      </c>
      <c r="N273" s="337">
        <v>675.04929000000004</v>
      </c>
      <c r="O273" s="337">
        <v>46268.042950000003</v>
      </c>
      <c r="P273" s="337">
        <v>54118.889860000003</v>
      </c>
      <c r="Q273" s="337">
        <v>62.840160000000004</v>
      </c>
      <c r="R273" s="338">
        <v>54181.730020000003</v>
      </c>
      <c r="S273" s="7"/>
      <c r="T273" s="7"/>
      <c r="U273" s="7"/>
      <c r="V273" s="7"/>
      <c r="W273" s="7"/>
      <c r="X273" s="7"/>
      <c r="Y273" s="7"/>
      <c r="Z273" s="7"/>
      <c r="AA273" s="7"/>
      <c r="AB273" s="7"/>
    </row>
    <row r="274" spans="1:28" s="313" customFormat="1">
      <c r="A274" s="339"/>
      <c r="B274" s="339"/>
      <c r="C274" s="334" t="s">
        <v>282</v>
      </c>
      <c r="D274" s="334" t="s">
        <v>283</v>
      </c>
      <c r="E274" s="335">
        <v>49</v>
      </c>
      <c r="F274" s="336">
        <v>79583.84852</v>
      </c>
      <c r="G274" s="337">
        <v>28228.567480000002</v>
      </c>
      <c r="H274" s="337">
        <v>107812.416</v>
      </c>
      <c r="I274" s="337">
        <v>94329.304069999998</v>
      </c>
      <c r="J274" s="337">
        <v>24507.909449999999</v>
      </c>
      <c r="K274" s="337">
        <v>118837.21351999999</v>
      </c>
      <c r="L274" s="337">
        <v>6435.4775799999998</v>
      </c>
      <c r="M274" s="337">
        <v>55416.824329999996</v>
      </c>
      <c r="N274" s="337">
        <v>61852.301909999995</v>
      </c>
      <c r="O274" s="337">
        <v>288501.93143</v>
      </c>
      <c r="P274" s="337">
        <v>372408.92764000001</v>
      </c>
      <c r="Q274" s="337">
        <v>18446.796839999999</v>
      </c>
      <c r="R274" s="338">
        <v>390855.72448000003</v>
      </c>
      <c r="S274" s="7"/>
      <c r="T274" s="7"/>
      <c r="U274" s="7"/>
      <c r="V274" s="7"/>
      <c r="W274" s="7"/>
      <c r="X274" s="7"/>
      <c r="Y274" s="7"/>
      <c r="Z274" s="7"/>
      <c r="AA274" s="7"/>
      <c r="AB274" s="7"/>
    </row>
    <row r="275" spans="1:28" s="313" customFormat="1">
      <c r="A275" s="339"/>
      <c r="B275" s="339"/>
      <c r="C275" s="339"/>
      <c r="D275" s="339"/>
      <c r="E275" s="340">
        <v>249</v>
      </c>
      <c r="F275" s="341">
        <v>12483.55919</v>
      </c>
      <c r="G275" s="342">
        <v>828.82573000000002</v>
      </c>
      <c r="H275" s="342">
        <v>13312.38492</v>
      </c>
      <c r="I275" s="342">
        <v>23746.206249999999</v>
      </c>
      <c r="J275" s="342">
        <v>4839.5147100000004</v>
      </c>
      <c r="K275" s="342">
        <v>28585.720960000002</v>
      </c>
      <c r="L275" s="342">
        <v>146.95683</v>
      </c>
      <c r="M275" s="342">
        <v>84.622860000000003</v>
      </c>
      <c r="N275" s="342">
        <v>231.57969</v>
      </c>
      <c r="O275" s="342">
        <v>42129.685570000001</v>
      </c>
      <c r="P275" s="342">
        <v>29.142220000000002</v>
      </c>
      <c r="Q275" s="342">
        <v>7.2858499999999999</v>
      </c>
      <c r="R275" s="343">
        <v>36.428069999999998</v>
      </c>
      <c r="S275" s="7"/>
      <c r="T275" s="7"/>
      <c r="U275" s="7"/>
      <c r="V275" s="7"/>
      <c r="W275" s="7"/>
      <c r="X275" s="7"/>
      <c r="Y275" s="7"/>
      <c r="Z275" s="7"/>
      <c r="AA275" s="7"/>
      <c r="AB275" s="7"/>
    </row>
    <row r="276" spans="1:28" s="313" customFormat="1">
      <c r="A276" s="339"/>
      <c r="B276" s="339"/>
      <c r="C276" s="339"/>
      <c r="D276" s="334" t="s">
        <v>284</v>
      </c>
      <c r="E276" s="335">
        <v>704</v>
      </c>
      <c r="F276" s="336">
        <v>0</v>
      </c>
      <c r="G276" s="337">
        <v>0</v>
      </c>
      <c r="H276" s="337">
        <v>0</v>
      </c>
      <c r="I276" s="337">
        <v>415.66298999999998</v>
      </c>
      <c r="J276" s="337">
        <v>73.905410000000003</v>
      </c>
      <c r="K276" s="337">
        <v>489.5684</v>
      </c>
      <c r="L276" s="337">
        <v>0.23862</v>
      </c>
      <c r="M276" s="337">
        <v>0</v>
      </c>
      <c r="N276" s="337">
        <v>0.23862</v>
      </c>
      <c r="O276" s="337">
        <v>489.80702000000002</v>
      </c>
      <c r="P276" s="337">
        <v>0</v>
      </c>
      <c r="Q276" s="337">
        <v>0</v>
      </c>
      <c r="R276" s="338">
        <v>0</v>
      </c>
      <c r="S276" s="7"/>
      <c r="T276" s="7"/>
      <c r="U276" s="7"/>
      <c r="V276" s="7"/>
      <c r="W276" s="7"/>
      <c r="X276" s="7"/>
      <c r="Y276" s="7"/>
      <c r="Z276" s="7"/>
      <c r="AA276" s="7"/>
      <c r="AB276" s="7"/>
    </row>
    <row r="277" spans="1:28" s="313" customFormat="1">
      <c r="A277" s="339"/>
      <c r="B277" s="334" t="s">
        <v>18</v>
      </c>
      <c r="C277" s="334" t="s">
        <v>285</v>
      </c>
      <c r="D277" s="334" t="s">
        <v>285</v>
      </c>
      <c r="E277" s="335">
        <v>105</v>
      </c>
      <c r="F277" s="336">
        <v>50864.176729999999</v>
      </c>
      <c r="G277" s="337">
        <v>23104.551829999997</v>
      </c>
      <c r="H277" s="337">
        <v>73968.728560000003</v>
      </c>
      <c r="I277" s="337">
        <v>90260.14837000001</v>
      </c>
      <c r="J277" s="337">
        <v>16527.508590000001</v>
      </c>
      <c r="K277" s="337">
        <v>106787.65695999999</v>
      </c>
      <c r="L277" s="337">
        <v>4182.9987000000001</v>
      </c>
      <c r="M277" s="337">
        <v>543.84649999999999</v>
      </c>
      <c r="N277" s="337">
        <v>4726.8451999999997</v>
      </c>
      <c r="O277" s="337">
        <v>185483.23071999999</v>
      </c>
      <c r="P277" s="337">
        <v>102558.22912999999</v>
      </c>
      <c r="Q277" s="337">
        <v>952.99282999999991</v>
      </c>
      <c r="R277" s="338">
        <v>103511.22196</v>
      </c>
      <c r="S277" s="7"/>
      <c r="T277" s="7"/>
      <c r="U277" s="7"/>
      <c r="V277" s="7"/>
      <c r="W277" s="7"/>
      <c r="X277" s="7"/>
      <c r="Y277" s="7"/>
      <c r="Z277" s="7"/>
      <c r="AA277" s="7"/>
      <c r="AB277" s="7"/>
    </row>
    <row r="278" spans="1:28" s="313" customFormat="1">
      <c r="A278" s="339"/>
      <c r="B278" s="334" t="s">
        <v>19</v>
      </c>
      <c r="C278" s="334" t="s">
        <v>286</v>
      </c>
      <c r="D278" s="334" t="s">
        <v>286</v>
      </c>
      <c r="E278" s="335">
        <v>122</v>
      </c>
      <c r="F278" s="336">
        <v>31176.734550000001</v>
      </c>
      <c r="G278" s="337">
        <v>18958.125889999999</v>
      </c>
      <c r="H278" s="337">
        <v>50134.860439999997</v>
      </c>
      <c r="I278" s="337">
        <v>111020.52323999999</v>
      </c>
      <c r="J278" s="337">
        <v>42169.626700000001</v>
      </c>
      <c r="K278" s="337">
        <v>153190.14994</v>
      </c>
      <c r="L278" s="337">
        <v>19739.8652</v>
      </c>
      <c r="M278" s="337">
        <v>7754.8194299999996</v>
      </c>
      <c r="N278" s="337">
        <v>27494.68463</v>
      </c>
      <c r="O278" s="337">
        <v>230819.69501</v>
      </c>
      <c r="P278" s="337">
        <v>88401.815269999992</v>
      </c>
      <c r="Q278" s="337">
        <v>9593.6079900000004</v>
      </c>
      <c r="R278" s="338">
        <v>97995.42326000001</v>
      </c>
      <c r="S278" s="7"/>
      <c r="T278" s="7"/>
      <c r="U278" s="7"/>
      <c r="V278" s="7"/>
      <c r="W278" s="7"/>
      <c r="X278" s="7"/>
      <c r="Y278" s="7"/>
      <c r="Z278" s="7"/>
      <c r="AA278" s="7"/>
      <c r="AB278" s="7"/>
    </row>
    <row r="279" spans="1:28" s="313" customFormat="1">
      <c r="A279" s="339"/>
      <c r="B279" s="339"/>
      <c r="C279" s="339"/>
      <c r="D279" s="334" t="s">
        <v>287</v>
      </c>
      <c r="E279" s="335">
        <v>121</v>
      </c>
      <c r="F279" s="336">
        <v>16213.93779</v>
      </c>
      <c r="G279" s="337">
        <v>1385.5058700000002</v>
      </c>
      <c r="H279" s="337">
        <v>17599.443660000001</v>
      </c>
      <c r="I279" s="337">
        <v>53287.548090000004</v>
      </c>
      <c r="J279" s="337">
        <v>31929.019550000001</v>
      </c>
      <c r="K279" s="337">
        <v>85216.567639999994</v>
      </c>
      <c r="L279" s="337">
        <v>7870.6432599999998</v>
      </c>
      <c r="M279" s="337">
        <v>2517.1017000000002</v>
      </c>
      <c r="N279" s="337">
        <v>10387.74496</v>
      </c>
      <c r="O279" s="337">
        <v>113203.75626000001</v>
      </c>
      <c r="P279" s="337">
        <v>4.3591699999999998</v>
      </c>
      <c r="Q279" s="337">
        <v>1.617</v>
      </c>
      <c r="R279" s="338">
        <v>5.9761699999999998</v>
      </c>
      <c r="S279" s="7"/>
      <c r="T279" s="7"/>
      <c r="U279" s="7"/>
      <c r="V279" s="7"/>
      <c r="W279" s="7"/>
      <c r="X279" s="7"/>
      <c r="Y279" s="7"/>
      <c r="Z279" s="7"/>
      <c r="AA279" s="7"/>
      <c r="AB279" s="7"/>
    </row>
    <row r="280" spans="1:28" s="313" customFormat="1">
      <c r="A280" s="339"/>
      <c r="B280" s="339"/>
      <c r="C280" s="334" t="s">
        <v>288</v>
      </c>
      <c r="D280" s="334" t="s">
        <v>19</v>
      </c>
      <c r="E280" s="335">
        <v>120</v>
      </c>
      <c r="F280" s="336">
        <v>84480.200450000004</v>
      </c>
      <c r="G280" s="337">
        <v>22163.041699999998</v>
      </c>
      <c r="H280" s="337">
        <v>106643.24215000001</v>
      </c>
      <c r="I280" s="337">
        <v>145965.23415999999</v>
      </c>
      <c r="J280" s="337">
        <v>44674.735670000002</v>
      </c>
      <c r="K280" s="337">
        <v>190639.96983000002</v>
      </c>
      <c r="L280" s="337">
        <v>16800.412519999998</v>
      </c>
      <c r="M280" s="337">
        <v>9142.11348</v>
      </c>
      <c r="N280" s="337">
        <v>25942.526000000002</v>
      </c>
      <c r="O280" s="337">
        <v>323225.73798000003</v>
      </c>
      <c r="P280" s="337">
        <v>91638.43379000001</v>
      </c>
      <c r="Q280" s="337">
        <v>3552.30339</v>
      </c>
      <c r="R280" s="338">
        <v>95190.737180000011</v>
      </c>
      <c r="S280" s="7"/>
      <c r="T280" s="7"/>
      <c r="U280" s="7"/>
      <c r="V280" s="7"/>
      <c r="W280" s="7"/>
      <c r="X280" s="7"/>
      <c r="Y280" s="7"/>
      <c r="Z280" s="7"/>
      <c r="AA280" s="7"/>
      <c r="AB280" s="7"/>
    </row>
    <row r="281" spans="1:28" s="313" customFormat="1">
      <c r="A281" s="339"/>
      <c r="B281" s="339"/>
      <c r="C281" s="339"/>
      <c r="D281" s="339"/>
      <c r="E281" s="340">
        <v>699</v>
      </c>
      <c r="F281" s="341">
        <v>7100.4801600000001</v>
      </c>
      <c r="G281" s="342">
        <v>5930.5845199999994</v>
      </c>
      <c r="H281" s="342">
        <v>13031.064679999999</v>
      </c>
      <c r="I281" s="342">
        <v>4731.0269500000004</v>
      </c>
      <c r="J281" s="342">
        <v>1136.9280200000001</v>
      </c>
      <c r="K281" s="342">
        <v>5867.9549699999998</v>
      </c>
      <c r="L281" s="342">
        <v>226.64239000000001</v>
      </c>
      <c r="M281" s="342">
        <v>0</v>
      </c>
      <c r="N281" s="342">
        <v>226.64239000000001</v>
      </c>
      <c r="O281" s="342">
        <v>19125.662039999999</v>
      </c>
      <c r="P281" s="342">
        <v>4.7435600000000004</v>
      </c>
      <c r="Q281" s="342">
        <v>0.93798000000000004</v>
      </c>
      <c r="R281" s="343">
        <v>5.68154</v>
      </c>
      <c r="S281" s="7"/>
      <c r="T281" s="7"/>
      <c r="U281" s="7"/>
      <c r="V281" s="7"/>
      <c r="W281" s="7"/>
      <c r="X281" s="7"/>
      <c r="Y281" s="7"/>
      <c r="Z281" s="7"/>
      <c r="AA281" s="7"/>
      <c r="AB281" s="7"/>
    </row>
    <row r="282" spans="1:28" s="313" customFormat="1">
      <c r="A282" s="339"/>
      <c r="B282" s="339"/>
      <c r="C282" s="339"/>
      <c r="D282" s="334" t="s">
        <v>289</v>
      </c>
      <c r="E282" s="335">
        <v>282</v>
      </c>
      <c r="F282" s="336">
        <v>391.56115</v>
      </c>
      <c r="G282" s="337">
        <v>15.263639999999999</v>
      </c>
      <c r="H282" s="337">
        <v>406.82479000000001</v>
      </c>
      <c r="I282" s="337">
        <v>23754.672770000001</v>
      </c>
      <c r="J282" s="337">
        <v>7488.8821399999997</v>
      </c>
      <c r="K282" s="337">
        <v>31243.554909999999</v>
      </c>
      <c r="L282" s="337">
        <v>1297.38246</v>
      </c>
      <c r="M282" s="337">
        <v>144.49351000000001</v>
      </c>
      <c r="N282" s="337">
        <v>1441.8759700000001</v>
      </c>
      <c r="O282" s="337">
        <v>33092.255669999999</v>
      </c>
      <c r="P282" s="337">
        <v>4.8479999999999995E-2</v>
      </c>
      <c r="Q282" s="337">
        <v>0</v>
      </c>
      <c r="R282" s="338">
        <v>4.8479999999999995E-2</v>
      </c>
      <c r="S282" s="7"/>
      <c r="T282" s="7"/>
      <c r="U282" s="7"/>
      <c r="V282" s="7"/>
      <c r="W282" s="7"/>
      <c r="X282" s="7"/>
      <c r="Y282" s="7"/>
      <c r="Z282" s="7"/>
      <c r="AA282" s="7"/>
      <c r="AB282" s="7"/>
    </row>
    <row r="283" spans="1:28" s="313" customFormat="1">
      <c r="A283" s="339"/>
      <c r="B283" s="334" t="s">
        <v>20</v>
      </c>
      <c r="C283" s="334" t="s">
        <v>290</v>
      </c>
      <c r="D283" s="334" t="s">
        <v>290</v>
      </c>
      <c r="E283" s="335">
        <v>267</v>
      </c>
      <c r="F283" s="336">
        <v>12326.958419999999</v>
      </c>
      <c r="G283" s="337">
        <v>700.47239999999999</v>
      </c>
      <c r="H283" s="337">
        <v>13027.43082</v>
      </c>
      <c r="I283" s="337">
        <v>57053.843139999997</v>
      </c>
      <c r="J283" s="337">
        <v>13049.49116</v>
      </c>
      <c r="K283" s="337">
        <v>70103.334300000002</v>
      </c>
      <c r="L283" s="337">
        <v>1134.0671200000002</v>
      </c>
      <c r="M283" s="337">
        <v>155.49597</v>
      </c>
      <c r="N283" s="337">
        <v>1289.5630900000001</v>
      </c>
      <c r="O283" s="337">
        <v>84420.328209999992</v>
      </c>
      <c r="P283" s="337">
        <v>44750.377999999997</v>
      </c>
      <c r="Q283" s="337">
        <v>315.90940000000001</v>
      </c>
      <c r="R283" s="338">
        <v>45066.287400000001</v>
      </c>
      <c r="S283" s="7"/>
      <c r="T283" s="7"/>
      <c r="U283" s="7"/>
      <c r="V283" s="7"/>
      <c r="W283" s="7"/>
      <c r="X283" s="7"/>
      <c r="Y283" s="7"/>
      <c r="Z283" s="7"/>
      <c r="AA283" s="7"/>
      <c r="AB283" s="7"/>
    </row>
    <row r="284" spans="1:28" s="313" customFormat="1">
      <c r="A284" s="339"/>
      <c r="B284" s="339"/>
      <c r="C284" s="334" t="s">
        <v>20</v>
      </c>
      <c r="D284" s="334" t="s">
        <v>291</v>
      </c>
      <c r="E284" s="335">
        <v>91</v>
      </c>
      <c r="F284" s="336">
        <v>34271.11088</v>
      </c>
      <c r="G284" s="337">
        <v>25941.273069999999</v>
      </c>
      <c r="H284" s="337">
        <v>60212.383950000003</v>
      </c>
      <c r="I284" s="337">
        <v>76926.675659999994</v>
      </c>
      <c r="J284" s="337">
        <v>11063.67547</v>
      </c>
      <c r="K284" s="337">
        <v>87990.351129999995</v>
      </c>
      <c r="L284" s="337">
        <v>7718.1873800000003</v>
      </c>
      <c r="M284" s="337">
        <v>2323.31657</v>
      </c>
      <c r="N284" s="337">
        <v>10041.503949999998</v>
      </c>
      <c r="O284" s="337">
        <v>158244.23903</v>
      </c>
      <c r="P284" s="337">
        <v>92982.351030000005</v>
      </c>
      <c r="Q284" s="337">
        <v>1119.48876</v>
      </c>
      <c r="R284" s="338">
        <v>94101.839790000013</v>
      </c>
      <c r="S284" s="7"/>
      <c r="T284" s="7"/>
      <c r="U284" s="7"/>
      <c r="V284" s="7"/>
      <c r="W284" s="7"/>
      <c r="X284" s="7"/>
      <c r="Y284" s="7"/>
      <c r="Z284" s="7"/>
      <c r="AA284" s="7"/>
      <c r="AB284" s="7"/>
    </row>
    <row r="285" spans="1:28" s="313" customFormat="1">
      <c r="A285" s="339"/>
      <c r="B285" s="339"/>
      <c r="C285" s="339"/>
      <c r="D285" s="339"/>
      <c r="E285" s="340">
        <v>695</v>
      </c>
      <c r="F285" s="341">
        <v>1697.7558600000002</v>
      </c>
      <c r="G285" s="342">
        <v>3761.2471299999997</v>
      </c>
      <c r="H285" s="342">
        <v>5459.00299</v>
      </c>
      <c r="I285" s="342">
        <v>14660.66049</v>
      </c>
      <c r="J285" s="342">
        <v>4054.53179</v>
      </c>
      <c r="K285" s="342">
        <v>18715.192280000003</v>
      </c>
      <c r="L285" s="342">
        <v>1078.76252</v>
      </c>
      <c r="M285" s="342">
        <v>251.54040000000001</v>
      </c>
      <c r="N285" s="342">
        <v>1330.3029199999999</v>
      </c>
      <c r="O285" s="342">
        <v>25504.498190000002</v>
      </c>
      <c r="P285" s="342">
        <v>18.75901</v>
      </c>
      <c r="Q285" s="342">
        <v>1.3620000000000001</v>
      </c>
      <c r="R285" s="343">
        <v>20.121009999999998</v>
      </c>
      <c r="S285" s="7"/>
      <c r="T285" s="7"/>
      <c r="U285" s="7"/>
      <c r="V285" s="7"/>
      <c r="W285" s="7"/>
      <c r="X285" s="7"/>
      <c r="Y285" s="7"/>
      <c r="Z285" s="7"/>
      <c r="AA285" s="7"/>
      <c r="AB285" s="7"/>
    </row>
    <row r="286" spans="1:28" s="313" customFormat="1">
      <c r="A286" s="339"/>
      <c r="B286" s="334" t="s">
        <v>21</v>
      </c>
      <c r="C286" s="334" t="s">
        <v>292</v>
      </c>
      <c r="D286" s="334" t="s">
        <v>293</v>
      </c>
      <c r="E286" s="335">
        <v>575</v>
      </c>
      <c r="F286" s="336">
        <v>5449.7217899999996</v>
      </c>
      <c r="G286" s="337">
        <v>771.16041000000007</v>
      </c>
      <c r="H286" s="337">
        <v>6220.8822</v>
      </c>
      <c r="I286" s="337">
        <v>13390.483960000001</v>
      </c>
      <c r="J286" s="337">
        <v>1378.09548</v>
      </c>
      <c r="K286" s="337">
        <v>14768.57944</v>
      </c>
      <c r="L286" s="337">
        <v>25.076220000000003</v>
      </c>
      <c r="M286" s="337">
        <v>57.799349999999997</v>
      </c>
      <c r="N286" s="337">
        <v>82.87557000000001</v>
      </c>
      <c r="O286" s="337">
        <v>21072.337210000002</v>
      </c>
      <c r="P286" s="337">
        <v>4.18879</v>
      </c>
      <c r="Q286" s="337">
        <v>0.82379999999999998</v>
      </c>
      <c r="R286" s="338">
        <v>5.0125900000000003</v>
      </c>
      <c r="S286" s="7"/>
      <c r="T286" s="7"/>
      <c r="U286" s="7"/>
      <c r="V286" s="7"/>
      <c r="W286" s="7"/>
      <c r="X286" s="7"/>
      <c r="Y286" s="7"/>
      <c r="Z286" s="7"/>
      <c r="AA286" s="7"/>
      <c r="AB286" s="7"/>
    </row>
    <row r="287" spans="1:28" s="313" customFormat="1">
      <c r="A287" s="339"/>
      <c r="B287" s="339"/>
      <c r="C287" s="334" t="s">
        <v>294</v>
      </c>
      <c r="D287" s="334" t="s">
        <v>294</v>
      </c>
      <c r="E287" s="335">
        <v>22</v>
      </c>
      <c r="F287" s="336">
        <v>16244.561380000001</v>
      </c>
      <c r="G287" s="337">
        <v>20581.67944</v>
      </c>
      <c r="H287" s="337">
        <v>36826.240819999999</v>
      </c>
      <c r="I287" s="337">
        <v>39077.614950000003</v>
      </c>
      <c r="J287" s="337">
        <v>7115.3744400000005</v>
      </c>
      <c r="K287" s="337">
        <v>46192.989390000002</v>
      </c>
      <c r="L287" s="337">
        <v>1579.9504299999999</v>
      </c>
      <c r="M287" s="337">
        <v>1604.3631599999999</v>
      </c>
      <c r="N287" s="337">
        <v>3184.3135899999997</v>
      </c>
      <c r="O287" s="337">
        <v>86203.543799999999</v>
      </c>
      <c r="P287" s="337">
        <v>44849.876799999998</v>
      </c>
      <c r="Q287" s="337">
        <v>1223.4578700000002</v>
      </c>
      <c r="R287" s="338">
        <v>46073.334670000004</v>
      </c>
      <c r="S287" s="7"/>
      <c r="T287" s="7"/>
      <c r="U287" s="7"/>
      <c r="V287" s="7"/>
      <c r="W287" s="7"/>
      <c r="X287" s="7"/>
      <c r="Y287" s="7"/>
      <c r="Z287" s="7"/>
      <c r="AA287" s="7"/>
      <c r="AB287" s="7"/>
    </row>
    <row r="288" spans="1:28" s="313" customFormat="1">
      <c r="A288" s="339"/>
      <c r="B288" s="339"/>
      <c r="C288" s="334" t="s">
        <v>21</v>
      </c>
      <c r="D288" s="334" t="s">
        <v>295</v>
      </c>
      <c r="E288" s="335">
        <v>529</v>
      </c>
      <c r="F288" s="336">
        <v>11333.726929999999</v>
      </c>
      <c r="G288" s="337">
        <v>2298.5268599999999</v>
      </c>
      <c r="H288" s="337">
        <v>13632.253789999999</v>
      </c>
      <c r="I288" s="337">
        <v>32273.945179999999</v>
      </c>
      <c r="J288" s="337">
        <v>12213.641449999999</v>
      </c>
      <c r="K288" s="337">
        <v>44487.586630000005</v>
      </c>
      <c r="L288" s="337">
        <v>1089.70784</v>
      </c>
      <c r="M288" s="337">
        <v>962.08452999999997</v>
      </c>
      <c r="N288" s="337">
        <v>2051.7923700000001</v>
      </c>
      <c r="O288" s="337">
        <v>60171.632789999996</v>
      </c>
      <c r="P288" s="337">
        <v>56.86401</v>
      </c>
      <c r="Q288" s="337">
        <v>1.8704799999999999</v>
      </c>
      <c r="R288" s="338">
        <v>58.734490000000001</v>
      </c>
      <c r="S288" s="7"/>
      <c r="T288" s="7"/>
      <c r="U288" s="7"/>
      <c r="V288" s="7"/>
      <c r="W288" s="7"/>
      <c r="X288" s="7"/>
      <c r="Y288" s="7"/>
      <c r="Z288" s="7"/>
      <c r="AA288" s="7"/>
      <c r="AB288" s="7"/>
    </row>
    <row r="289" spans="1:28" s="313" customFormat="1">
      <c r="A289" s="339"/>
      <c r="B289" s="339"/>
      <c r="C289" s="339"/>
      <c r="D289" s="334" t="s">
        <v>21</v>
      </c>
      <c r="E289" s="335">
        <v>17</v>
      </c>
      <c r="F289" s="336">
        <v>170383.33896000002</v>
      </c>
      <c r="G289" s="337">
        <v>69958.412169999996</v>
      </c>
      <c r="H289" s="337">
        <v>240341.75112999999</v>
      </c>
      <c r="I289" s="337">
        <v>294798.17211000004</v>
      </c>
      <c r="J289" s="337">
        <v>99128.385869999998</v>
      </c>
      <c r="K289" s="337">
        <v>393926.55798000004</v>
      </c>
      <c r="L289" s="337">
        <v>19260.435300000001</v>
      </c>
      <c r="M289" s="337">
        <v>10055.16755</v>
      </c>
      <c r="N289" s="337">
        <v>29315.602850000003</v>
      </c>
      <c r="O289" s="337">
        <v>663583.91196000006</v>
      </c>
      <c r="P289" s="337">
        <v>777762.56017999991</v>
      </c>
      <c r="Q289" s="337">
        <v>229524.42609999998</v>
      </c>
      <c r="R289" s="338">
        <v>1007286.98628</v>
      </c>
      <c r="S289" s="7"/>
      <c r="T289" s="7"/>
      <c r="U289" s="7"/>
      <c r="V289" s="7"/>
      <c r="W289" s="7"/>
      <c r="X289" s="7"/>
      <c r="Y289" s="7"/>
      <c r="Z289" s="7"/>
      <c r="AA289" s="7"/>
      <c r="AB289" s="7"/>
    </row>
    <row r="290" spans="1:28" s="313" customFormat="1">
      <c r="A290" s="339"/>
      <c r="B290" s="339"/>
      <c r="C290" s="339"/>
      <c r="D290" s="339"/>
      <c r="E290" s="340">
        <v>18</v>
      </c>
      <c r="F290" s="341">
        <v>27162.689039999997</v>
      </c>
      <c r="G290" s="342">
        <v>14789.48309</v>
      </c>
      <c r="H290" s="342">
        <v>41952.172130000006</v>
      </c>
      <c r="I290" s="342">
        <v>51420.42985</v>
      </c>
      <c r="J290" s="342">
        <v>6719.3193499999998</v>
      </c>
      <c r="K290" s="342">
        <v>58139.749200000006</v>
      </c>
      <c r="L290" s="342">
        <v>1957.5270800000001</v>
      </c>
      <c r="M290" s="342">
        <v>350.15267</v>
      </c>
      <c r="N290" s="342">
        <v>2307.6797499999998</v>
      </c>
      <c r="O290" s="342">
        <v>102399.60107999999</v>
      </c>
      <c r="P290" s="342">
        <v>62.661099999999998</v>
      </c>
      <c r="Q290" s="342">
        <v>49.674510000000005</v>
      </c>
      <c r="R290" s="343">
        <v>112.33561</v>
      </c>
      <c r="S290" s="7"/>
      <c r="T290" s="7"/>
      <c r="U290" s="7"/>
      <c r="V290" s="7"/>
      <c r="W290" s="7"/>
      <c r="X290" s="7"/>
      <c r="Y290" s="7"/>
      <c r="Z290" s="7"/>
      <c r="AA290" s="7"/>
      <c r="AB290" s="7"/>
    </row>
    <row r="291" spans="1:28" s="313" customFormat="1">
      <c r="A291" s="339"/>
      <c r="B291" s="339"/>
      <c r="C291" s="339"/>
      <c r="D291" s="339"/>
      <c r="E291" s="340">
        <v>536</v>
      </c>
      <c r="F291" s="341">
        <v>12912.095890000001</v>
      </c>
      <c r="G291" s="342">
        <v>9793.0857100000012</v>
      </c>
      <c r="H291" s="342">
        <v>22705.1816</v>
      </c>
      <c r="I291" s="342">
        <v>57069.453450000001</v>
      </c>
      <c r="J291" s="342">
        <v>6026.0720499999998</v>
      </c>
      <c r="K291" s="342">
        <v>63095.525500000003</v>
      </c>
      <c r="L291" s="342">
        <v>1296.1760400000001</v>
      </c>
      <c r="M291" s="342">
        <v>305.88145000000003</v>
      </c>
      <c r="N291" s="342">
        <v>1602.0574899999999</v>
      </c>
      <c r="O291" s="342">
        <v>87402.764590000006</v>
      </c>
      <c r="P291" s="342">
        <v>17.345680000000002</v>
      </c>
      <c r="Q291" s="342">
        <v>27.768729999999998</v>
      </c>
      <c r="R291" s="343">
        <v>45.114410000000007</v>
      </c>
      <c r="S291" s="7"/>
      <c r="T291" s="7"/>
      <c r="U291" s="7"/>
      <c r="V291" s="7"/>
      <c r="W291" s="7"/>
      <c r="X291" s="7"/>
      <c r="Y291" s="7"/>
      <c r="Z291" s="7"/>
      <c r="AA291" s="7"/>
      <c r="AB291" s="7"/>
    </row>
    <row r="292" spans="1:28" s="313" customFormat="1">
      <c r="A292" s="339"/>
      <c r="B292" s="339"/>
      <c r="C292" s="339"/>
      <c r="D292" s="339"/>
      <c r="E292" s="340">
        <v>635</v>
      </c>
      <c r="F292" s="341">
        <v>14365.008830000001</v>
      </c>
      <c r="G292" s="342">
        <v>10537.31754</v>
      </c>
      <c r="H292" s="342">
        <v>24902.326370000002</v>
      </c>
      <c r="I292" s="342">
        <v>40420.448530000001</v>
      </c>
      <c r="J292" s="342">
        <v>25875.937429999998</v>
      </c>
      <c r="K292" s="342">
        <v>66296.38596</v>
      </c>
      <c r="L292" s="342">
        <v>3569.7995000000001</v>
      </c>
      <c r="M292" s="342">
        <v>1352.2683999999999</v>
      </c>
      <c r="N292" s="342">
        <v>4922.0679</v>
      </c>
      <c r="O292" s="342">
        <v>96120.780230000004</v>
      </c>
      <c r="P292" s="342">
        <v>52.50864</v>
      </c>
      <c r="Q292" s="342">
        <v>10.48447</v>
      </c>
      <c r="R292" s="343">
        <v>62.993110000000001</v>
      </c>
      <c r="S292" s="7"/>
      <c r="T292" s="7"/>
      <c r="U292" s="7"/>
      <c r="V292" s="7"/>
      <c r="W292" s="7"/>
      <c r="X292" s="7"/>
      <c r="Y292" s="7"/>
      <c r="Z292" s="7"/>
      <c r="AA292" s="7"/>
      <c r="AB292" s="7"/>
    </row>
    <row r="293" spans="1:28" s="313" customFormat="1">
      <c r="A293" s="339"/>
      <c r="B293" s="339"/>
      <c r="C293" s="339"/>
      <c r="D293" s="334" t="s">
        <v>296</v>
      </c>
      <c r="E293" s="335">
        <v>644</v>
      </c>
      <c r="F293" s="336">
        <v>4248.4213200000004</v>
      </c>
      <c r="G293" s="337">
        <v>384.64136999999999</v>
      </c>
      <c r="H293" s="337">
        <v>4633.0626900000007</v>
      </c>
      <c r="I293" s="337">
        <v>14898.361789999999</v>
      </c>
      <c r="J293" s="337">
        <v>1800.4691799999998</v>
      </c>
      <c r="K293" s="337">
        <v>16698.830969999999</v>
      </c>
      <c r="L293" s="337">
        <v>258.82244000000003</v>
      </c>
      <c r="M293" s="337">
        <v>0</v>
      </c>
      <c r="N293" s="337">
        <v>258.82244000000003</v>
      </c>
      <c r="O293" s="337">
        <v>21590.716100000001</v>
      </c>
      <c r="P293" s="337">
        <v>1.28173</v>
      </c>
      <c r="Q293" s="337">
        <v>2.5393400000000002</v>
      </c>
      <c r="R293" s="338">
        <v>3.8210700000000002</v>
      </c>
      <c r="S293" s="7"/>
      <c r="T293" s="7"/>
      <c r="U293" s="7"/>
      <c r="V293" s="7"/>
      <c r="W293" s="7"/>
      <c r="X293" s="7"/>
      <c r="Y293" s="7"/>
      <c r="Z293" s="7"/>
      <c r="AA293" s="7"/>
      <c r="AB293" s="7"/>
    </row>
    <row r="294" spans="1:28" s="313" customFormat="1">
      <c r="A294" s="339"/>
      <c r="B294" s="339"/>
      <c r="C294" s="334" t="s">
        <v>297</v>
      </c>
      <c r="D294" s="334" t="s">
        <v>297</v>
      </c>
      <c r="E294" s="335">
        <v>543</v>
      </c>
      <c r="F294" s="336">
        <v>7940.2516500000002</v>
      </c>
      <c r="G294" s="337">
        <v>11186.19427</v>
      </c>
      <c r="H294" s="337">
        <v>19126.445920000002</v>
      </c>
      <c r="I294" s="337">
        <v>25165.32518</v>
      </c>
      <c r="J294" s="337">
        <v>8042.4535500000002</v>
      </c>
      <c r="K294" s="337">
        <v>33207.778729999998</v>
      </c>
      <c r="L294" s="337">
        <v>11375.36182</v>
      </c>
      <c r="M294" s="337">
        <v>38.581040000000002</v>
      </c>
      <c r="N294" s="337">
        <v>11413.942859999999</v>
      </c>
      <c r="O294" s="337">
        <v>63748.167509999999</v>
      </c>
      <c r="P294" s="337">
        <v>20.29457</v>
      </c>
      <c r="Q294" s="337">
        <v>6.6320600000000001</v>
      </c>
      <c r="R294" s="338">
        <v>26.926629999999999</v>
      </c>
      <c r="S294" s="7"/>
      <c r="T294" s="7"/>
      <c r="U294" s="7"/>
      <c r="V294" s="7"/>
      <c r="W294" s="7"/>
      <c r="X294" s="7"/>
      <c r="Y294" s="7"/>
      <c r="Z294" s="7"/>
      <c r="AA294" s="7"/>
      <c r="AB294" s="7"/>
    </row>
    <row r="295" spans="1:28" s="313" customFormat="1">
      <c r="A295" s="339"/>
      <c r="B295" s="339"/>
      <c r="C295" s="334" t="s">
        <v>298</v>
      </c>
      <c r="D295" s="334" t="s">
        <v>298</v>
      </c>
      <c r="E295" s="335">
        <v>23</v>
      </c>
      <c r="F295" s="336">
        <v>33314.933810000002</v>
      </c>
      <c r="G295" s="337">
        <v>13163.10262</v>
      </c>
      <c r="H295" s="337">
        <v>46478.03643</v>
      </c>
      <c r="I295" s="337">
        <v>88428.645550000001</v>
      </c>
      <c r="J295" s="337">
        <v>17178.981510000001</v>
      </c>
      <c r="K295" s="337">
        <v>105607.62706</v>
      </c>
      <c r="L295" s="337">
        <v>3826.3166099999999</v>
      </c>
      <c r="M295" s="337">
        <v>1758.8503899999998</v>
      </c>
      <c r="N295" s="337">
        <v>5585.1670000000004</v>
      </c>
      <c r="O295" s="337">
        <v>157670.83049000002</v>
      </c>
      <c r="P295" s="337">
        <v>230646.9632</v>
      </c>
      <c r="Q295" s="337">
        <v>1563.6839299999999</v>
      </c>
      <c r="R295" s="338">
        <v>232210.64713</v>
      </c>
      <c r="S295" s="7"/>
      <c r="T295" s="7"/>
      <c r="U295" s="7"/>
      <c r="V295" s="7"/>
      <c r="W295" s="7"/>
      <c r="X295" s="7"/>
      <c r="Y295" s="7"/>
      <c r="Z295" s="7"/>
      <c r="AA295" s="7"/>
      <c r="AB295" s="7"/>
    </row>
    <row r="296" spans="1:28" s="313" customFormat="1">
      <c r="A296" s="339"/>
      <c r="B296" s="339"/>
      <c r="C296" s="334" t="s">
        <v>299</v>
      </c>
      <c r="D296" s="334" t="s">
        <v>300</v>
      </c>
      <c r="E296" s="335">
        <v>24</v>
      </c>
      <c r="F296" s="336">
        <v>19157.266889999999</v>
      </c>
      <c r="G296" s="337">
        <v>28525.49037</v>
      </c>
      <c r="H296" s="337">
        <v>47682.757259999998</v>
      </c>
      <c r="I296" s="337">
        <v>48131.344450000004</v>
      </c>
      <c r="J296" s="337">
        <v>19398.549940000001</v>
      </c>
      <c r="K296" s="337">
        <v>67529.894390000001</v>
      </c>
      <c r="L296" s="337">
        <v>2800.9200499999997</v>
      </c>
      <c r="M296" s="337">
        <v>4263.3774699999994</v>
      </c>
      <c r="N296" s="337">
        <v>7064.2975199999992</v>
      </c>
      <c r="O296" s="337">
        <v>122276.94917000001</v>
      </c>
      <c r="P296" s="337">
        <v>57473.925240000004</v>
      </c>
      <c r="Q296" s="337">
        <v>1690.6592000000001</v>
      </c>
      <c r="R296" s="338">
        <v>59164.584439999999</v>
      </c>
      <c r="S296" s="7"/>
      <c r="T296" s="7"/>
      <c r="U296" s="7"/>
      <c r="V296" s="7"/>
      <c r="W296" s="7"/>
      <c r="X296" s="7"/>
      <c r="Y296" s="7"/>
      <c r="Z296" s="7"/>
      <c r="AA296" s="7"/>
      <c r="AB296" s="7"/>
    </row>
    <row r="297" spans="1:28" s="313" customFormat="1">
      <c r="A297" s="339"/>
      <c r="B297" s="334" t="s">
        <v>22</v>
      </c>
      <c r="C297" s="334" t="s">
        <v>22</v>
      </c>
      <c r="D297" s="334" t="s">
        <v>22</v>
      </c>
      <c r="E297" s="335">
        <v>127</v>
      </c>
      <c r="F297" s="336">
        <v>36382.537920000002</v>
      </c>
      <c r="G297" s="337">
        <v>7915.0229600000002</v>
      </c>
      <c r="H297" s="337">
        <v>44297.560880000005</v>
      </c>
      <c r="I297" s="337">
        <v>114138.94068000001</v>
      </c>
      <c r="J297" s="337">
        <v>26863.471140000001</v>
      </c>
      <c r="K297" s="337">
        <v>141002.41181999998</v>
      </c>
      <c r="L297" s="337">
        <v>5892.7162400000007</v>
      </c>
      <c r="M297" s="337">
        <v>5398.4597999999996</v>
      </c>
      <c r="N297" s="337">
        <v>11291.176039999998</v>
      </c>
      <c r="O297" s="337">
        <v>196591.14874</v>
      </c>
      <c r="P297" s="337">
        <v>118298.91274</v>
      </c>
      <c r="Q297" s="337">
        <v>6335.5520199999992</v>
      </c>
      <c r="R297" s="338">
        <v>124634.46476</v>
      </c>
      <c r="S297" s="7"/>
      <c r="T297" s="7"/>
      <c r="U297" s="7"/>
      <c r="V297" s="7"/>
      <c r="W297" s="7"/>
      <c r="X297" s="7"/>
      <c r="Y297" s="7"/>
      <c r="Z297" s="7"/>
      <c r="AA297" s="7"/>
      <c r="AB297" s="7"/>
    </row>
    <row r="298" spans="1:28" s="313" customFormat="1">
      <c r="A298" s="339"/>
      <c r="B298" s="339"/>
      <c r="C298" s="334" t="s">
        <v>301</v>
      </c>
      <c r="D298" s="334" t="s">
        <v>302</v>
      </c>
      <c r="E298" s="335">
        <v>129</v>
      </c>
      <c r="F298" s="336">
        <v>94945.872730000003</v>
      </c>
      <c r="G298" s="337">
        <v>45955.844920000003</v>
      </c>
      <c r="H298" s="337">
        <v>140901.71765000001</v>
      </c>
      <c r="I298" s="337">
        <v>161632.46199000001</v>
      </c>
      <c r="J298" s="337">
        <v>42608.416579999997</v>
      </c>
      <c r="K298" s="337">
        <v>204240.87857</v>
      </c>
      <c r="L298" s="337">
        <v>14716.92015</v>
      </c>
      <c r="M298" s="337">
        <v>6504.4970300000004</v>
      </c>
      <c r="N298" s="337">
        <v>21221.41718</v>
      </c>
      <c r="O298" s="337">
        <v>366364.0134</v>
      </c>
      <c r="P298" s="337">
        <v>344281.84876999998</v>
      </c>
      <c r="Q298" s="337">
        <v>13062.22834</v>
      </c>
      <c r="R298" s="338">
        <v>357344.07711000001</v>
      </c>
      <c r="S298" s="7"/>
      <c r="T298" s="7"/>
      <c r="U298" s="7"/>
      <c r="V298" s="7"/>
      <c r="W298" s="7"/>
      <c r="X298" s="7"/>
      <c r="Y298" s="7"/>
      <c r="Z298" s="7"/>
      <c r="AA298" s="7"/>
      <c r="AB298" s="7"/>
    </row>
    <row r="299" spans="1:28" s="313" customFormat="1">
      <c r="A299" s="339"/>
      <c r="B299" s="339"/>
      <c r="C299" s="339"/>
      <c r="D299" s="339"/>
      <c r="E299" s="340">
        <v>458</v>
      </c>
      <c r="F299" s="341">
        <v>16514.279449999998</v>
      </c>
      <c r="G299" s="342">
        <v>8708.4593100000002</v>
      </c>
      <c r="H299" s="342">
        <v>25222.73876</v>
      </c>
      <c r="I299" s="342">
        <v>35649.20132</v>
      </c>
      <c r="J299" s="342">
        <v>5568.6179499999998</v>
      </c>
      <c r="K299" s="342">
        <v>41217.81927</v>
      </c>
      <c r="L299" s="342">
        <v>642.92859999999996</v>
      </c>
      <c r="M299" s="342">
        <v>469.7423</v>
      </c>
      <c r="N299" s="342">
        <v>1112.6708999999998</v>
      </c>
      <c r="O299" s="342">
        <v>67553.228930000012</v>
      </c>
      <c r="P299" s="342">
        <v>30.162479999999999</v>
      </c>
      <c r="Q299" s="342">
        <v>14.547370000000001</v>
      </c>
      <c r="R299" s="343">
        <v>44.709849999999996</v>
      </c>
      <c r="S299" s="7"/>
      <c r="T299" s="7"/>
      <c r="U299" s="7"/>
      <c r="V299" s="7"/>
      <c r="W299" s="7"/>
      <c r="X299" s="7"/>
      <c r="Y299" s="7"/>
      <c r="Z299" s="7"/>
      <c r="AA299" s="7"/>
      <c r="AB299" s="7"/>
    </row>
    <row r="300" spans="1:28" s="313" customFormat="1">
      <c r="A300" s="339"/>
      <c r="B300" s="339"/>
      <c r="C300" s="339"/>
      <c r="D300" s="339"/>
      <c r="E300" s="340">
        <v>696</v>
      </c>
      <c r="F300" s="341">
        <v>14095.176589999999</v>
      </c>
      <c r="G300" s="342">
        <v>20749.84648</v>
      </c>
      <c r="H300" s="342">
        <v>34845.023070000003</v>
      </c>
      <c r="I300" s="342">
        <v>33683.196069999998</v>
      </c>
      <c r="J300" s="342">
        <v>7862.0816799999993</v>
      </c>
      <c r="K300" s="342">
        <v>41545.277750000001</v>
      </c>
      <c r="L300" s="342">
        <v>1656.50667</v>
      </c>
      <c r="M300" s="342">
        <v>2.3180300000000003</v>
      </c>
      <c r="N300" s="342">
        <v>1658.8246999999999</v>
      </c>
      <c r="O300" s="342">
        <v>78049.125520000001</v>
      </c>
      <c r="P300" s="342">
        <v>11.967639999999999</v>
      </c>
      <c r="Q300" s="342">
        <v>7.0194799999999997</v>
      </c>
      <c r="R300" s="343">
        <v>18.987119999999997</v>
      </c>
      <c r="S300" s="7"/>
      <c r="T300" s="7"/>
      <c r="U300" s="7"/>
      <c r="V300" s="7"/>
      <c r="W300" s="7"/>
      <c r="X300" s="7"/>
      <c r="Y300" s="7"/>
      <c r="Z300" s="7"/>
      <c r="AA300" s="7"/>
      <c r="AB300" s="7"/>
    </row>
    <row r="301" spans="1:28" s="313" customFormat="1">
      <c r="A301" s="339"/>
      <c r="B301" s="334" t="s">
        <v>303</v>
      </c>
      <c r="C301" s="334" t="s">
        <v>304</v>
      </c>
      <c r="D301" s="334" t="s">
        <v>305</v>
      </c>
      <c r="E301" s="335">
        <v>408</v>
      </c>
      <c r="F301" s="336">
        <v>12241.61593</v>
      </c>
      <c r="G301" s="337">
        <v>1608.0933300000002</v>
      </c>
      <c r="H301" s="337">
        <v>13849.70926</v>
      </c>
      <c r="I301" s="337">
        <v>20619.477989999999</v>
      </c>
      <c r="J301" s="337">
        <v>1505.32673</v>
      </c>
      <c r="K301" s="337">
        <v>22124.80472</v>
      </c>
      <c r="L301" s="337">
        <v>106.19041</v>
      </c>
      <c r="M301" s="337">
        <v>7.0999999999999991E-4</v>
      </c>
      <c r="N301" s="337">
        <v>106.19112</v>
      </c>
      <c r="O301" s="337">
        <v>36080.705099999999</v>
      </c>
      <c r="P301" s="337">
        <v>17614.43161</v>
      </c>
      <c r="Q301" s="337">
        <v>56.563730000000007</v>
      </c>
      <c r="R301" s="338">
        <v>17670.995340000001</v>
      </c>
      <c r="S301" s="7"/>
      <c r="T301" s="7"/>
      <c r="U301" s="7"/>
      <c r="V301" s="7"/>
      <c r="W301" s="7"/>
      <c r="X301" s="7"/>
      <c r="Y301" s="7"/>
      <c r="Z301" s="7"/>
      <c r="AA301" s="7"/>
      <c r="AB301" s="7"/>
    </row>
    <row r="302" spans="1:28" s="313" customFormat="1">
      <c r="A302" s="339"/>
      <c r="B302" s="339"/>
      <c r="C302" s="334" t="s">
        <v>306</v>
      </c>
      <c r="D302" s="334" t="s">
        <v>306</v>
      </c>
      <c r="E302" s="335">
        <v>53</v>
      </c>
      <c r="F302" s="336">
        <v>47916.749960000001</v>
      </c>
      <c r="G302" s="337">
        <v>3864.2955299999999</v>
      </c>
      <c r="H302" s="337">
        <v>51781.045490000004</v>
      </c>
      <c r="I302" s="337">
        <v>64010.447869999996</v>
      </c>
      <c r="J302" s="337">
        <v>8335.7336900000009</v>
      </c>
      <c r="K302" s="337">
        <v>72346.181559999997</v>
      </c>
      <c r="L302" s="337">
        <v>2939.02592</v>
      </c>
      <c r="M302" s="337">
        <v>1004.25962</v>
      </c>
      <c r="N302" s="337">
        <v>3943.2855399999999</v>
      </c>
      <c r="O302" s="337">
        <v>128070.51259</v>
      </c>
      <c r="P302" s="337">
        <v>208512.37039</v>
      </c>
      <c r="Q302" s="337">
        <v>812.48908999999992</v>
      </c>
      <c r="R302" s="338">
        <v>209324.85947999998</v>
      </c>
      <c r="S302" s="7"/>
      <c r="T302" s="7"/>
      <c r="U302" s="7"/>
      <c r="V302" s="7"/>
      <c r="W302" s="7"/>
      <c r="X302" s="7"/>
      <c r="Y302" s="7"/>
      <c r="Z302" s="7"/>
      <c r="AA302" s="7"/>
      <c r="AB302" s="7"/>
    </row>
    <row r="303" spans="1:28" s="313" customFormat="1">
      <c r="A303" s="339"/>
      <c r="B303" s="339"/>
      <c r="C303" s="334" t="s">
        <v>307</v>
      </c>
      <c r="D303" s="334" t="s">
        <v>308</v>
      </c>
      <c r="E303" s="335">
        <v>579</v>
      </c>
      <c r="F303" s="336">
        <v>9821.3043900000011</v>
      </c>
      <c r="G303" s="337">
        <v>776.54267000000004</v>
      </c>
      <c r="H303" s="337">
        <v>10597.84706</v>
      </c>
      <c r="I303" s="337">
        <v>29946.438819999999</v>
      </c>
      <c r="J303" s="337">
        <v>808.38477999999998</v>
      </c>
      <c r="K303" s="337">
        <v>30754.8236</v>
      </c>
      <c r="L303" s="337">
        <v>195.77318</v>
      </c>
      <c r="M303" s="337">
        <v>2.6000000000000003E-4</v>
      </c>
      <c r="N303" s="337">
        <v>195.77343999999999</v>
      </c>
      <c r="O303" s="337">
        <v>41548.444100000001</v>
      </c>
      <c r="P303" s="337">
        <v>4.8246199999999995</v>
      </c>
      <c r="Q303" s="337">
        <v>0.24543000000000001</v>
      </c>
      <c r="R303" s="338">
        <v>5.0700500000000002</v>
      </c>
      <c r="S303" s="7"/>
      <c r="T303" s="7"/>
      <c r="U303" s="7"/>
      <c r="V303" s="7"/>
      <c r="W303" s="7"/>
      <c r="X303" s="7"/>
      <c r="Y303" s="7"/>
      <c r="Z303" s="7"/>
      <c r="AA303" s="7"/>
      <c r="AB303" s="7"/>
    </row>
    <row r="304" spans="1:28" s="313" customFormat="1">
      <c r="A304" s="339"/>
      <c r="B304" s="339"/>
      <c r="C304" s="339"/>
      <c r="D304" s="334" t="s">
        <v>307</v>
      </c>
      <c r="E304" s="335">
        <v>54</v>
      </c>
      <c r="F304" s="336">
        <v>13114.213659999999</v>
      </c>
      <c r="G304" s="337">
        <v>1165.1873500000002</v>
      </c>
      <c r="H304" s="337">
        <v>14279.40101</v>
      </c>
      <c r="I304" s="337">
        <v>17101.288219999999</v>
      </c>
      <c r="J304" s="337">
        <v>2397.9604399999998</v>
      </c>
      <c r="K304" s="337">
        <v>19499.248660000001</v>
      </c>
      <c r="L304" s="337">
        <v>109.91361000000001</v>
      </c>
      <c r="M304" s="337">
        <v>68.970380000000006</v>
      </c>
      <c r="N304" s="337">
        <v>178.88398999999998</v>
      </c>
      <c r="O304" s="337">
        <v>33957.533659999994</v>
      </c>
      <c r="P304" s="337">
        <v>8.6889500000000002</v>
      </c>
      <c r="Q304" s="337">
        <v>0.82755999999999996</v>
      </c>
      <c r="R304" s="338">
        <v>9.5165100000000002</v>
      </c>
      <c r="S304" s="7"/>
      <c r="T304" s="7"/>
      <c r="U304" s="7"/>
      <c r="V304" s="7"/>
      <c r="W304" s="7"/>
      <c r="X304" s="7"/>
      <c r="Y304" s="7"/>
      <c r="Z304" s="7"/>
      <c r="AA304" s="7"/>
      <c r="AB304" s="7"/>
    </row>
    <row r="305" spans="1:28" s="313" customFormat="1">
      <c r="A305" s="339"/>
      <c r="B305" s="339"/>
      <c r="C305" s="334" t="s">
        <v>303</v>
      </c>
      <c r="D305" s="334" t="s">
        <v>309</v>
      </c>
      <c r="E305" s="335">
        <v>56</v>
      </c>
      <c r="F305" s="336">
        <v>94824.992200000008</v>
      </c>
      <c r="G305" s="337">
        <v>16851.014210000001</v>
      </c>
      <c r="H305" s="337">
        <v>111676.00641</v>
      </c>
      <c r="I305" s="337">
        <v>106922.44566</v>
      </c>
      <c r="J305" s="337">
        <v>19885.441360000001</v>
      </c>
      <c r="K305" s="337">
        <v>126807.88701999999</v>
      </c>
      <c r="L305" s="337">
        <v>6108.4877100000003</v>
      </c>
      <c r="M305" s="337">
        <v>1323.5473</v>
      </c>
      <c r="N305" s="337">
        <v>7432.0350099999996</v>
      </c>
      <c r="O305" s="337">
        <v>245915.92843999999</v>
      </c>
      <c r="P305" s="337">
        <v>381777.60305000003</v>
      </c>
      <c r="Q305" s="337">
        <v>8906.6438000000016</v>
      </c>
      <c r="R305" s="338">
        <v>390684.24685</v>
      </c>
      <c r="S305" s="7"/>
      <c r="T305" s="7"/>
      <c r="U305" s="7"/>
      <c r="V305" s="7"/>
      <c r="W305" s="7"/>
      <c r="X305" s="7"/>
      <c r="Y305" s="7"/>
      <c r="Z305" s="7"/>
      <c r="AA305" s="7"/>
      <c r="AB305" s="7"/>
    </row>
    <row r="306" spans="1:28" s="313" customFormat="1">
      <c r="A306" s="339"/>
      <c r="B306" s="339"/>
      <c r="C306" s="339"/>
      <c r="D306" s="339"/>
      <c r="E306" s="340">
        <v>444</v>
      </c>
      <c r="F306" s="341">
        <v>11773.920259999999</v>
      </c>
      <c r="G306" s="342">
        <v>86.444630000000004</v>
      </c>
      <c r="H306" s="342">
        <v>11860.364890000001</v>
      </c>
      <c r="I306" s="342">
        <v>33509.476999999999</v>
      </c>
      <c r="J306" s="342">
        <v>4185.7824799999999</v>
      </c>
      <c r="K306" s="342">
        <v>37695.259479999993</v>
      </c>
      <c r="L306" s="342">
        <v>137.14893000000001</v>
      </c>
      <c r="M306" s="342">
        <v>1.602E-2</v>
      </c>
      <c r="N306" s="342">
        <v>137.16495</v>
      </c>
      <c r="O306" s="342">
        <v>49692.789320000003</v>
      </c>
      <c r="P306" s="342">
        <v>55.993319999999997</v>
      </c>
      <c r="Q306" s="342">
        <v>1.73034</v>
      </c>
      <c r="R306" s="343">
        <v>57.723660000000002</v>
      </c>
      <c r="S306" s="7"/>
      <c r="T306" s="7"/>
      <c r="U306" s="7"/>
      <c r="V306" s="7"/>
      <c r="W306" s="7"/>
      <c r="X306" s="7"/>
      <c r="Y306" s="7"/>
      <c r="Z306" s="7"/>
      <c r="AA306" s="7"/>
      <c r="AB306" s="7"/>
    </row>
    <row r="307" spans="1:28" s="313" customFormat="1">
      <c r="A307" s="339"/>
      <c r="B307" s="334" t="s">
        <v>24</v>
      </c>
      <c r="C307" s="334" t="s">
        <v>24</v>
      </c>
      <c r="D307" s="334" t="s">
        <v>24</v>
      </c>
      <c r="E307" s="335">
        <v>123</v>
      </c>
      <c r="F307" s="336">
        <v>79004.231069999994</v>
      </c>
      <c r="G307" s="337">
        <v>46489.607259999997</v>
      </c>
      <c r="H307" s="337">
        <v>125493.83833</v>
      </c>
      <c r="I307" s="337">
        <v>191084.71059999999</v>
      </c>
      <c r="J307" s="337">
        <v>94099.251170000003</v>
      </c>
      <c r="K307" s="337">
        <v>285183.96176999999</v>
      </c>
      <c r="L307" s="337">
        <v>14792.625119999999</v>
      </c>
      <c r="M307" s="337">
        <v>20573.04939</v>
      </c>
      <c r="N307" s="337">
        <v>35365.674509999997</v>
      </c>
      <c r="O307" s="337">
        <v>446043.47461000003</v>
      </c>
      <c r="P307" s="337">
        <v>398619.58722000004</v>
      </c>
      <c r="Q307" s="337">
        <v>36332.555329999996</v>
      </c>
      <c r="R307" s="338">
        <v>434952.14254999999</v>
      </c>
      <c r="S307" s="7"/>
      <c r="T307" s="7"/>
      <c r="U307" s="7"/>
      <c r="V307" s="7"/>
      <c r="W307" s="7"/>
      <c r="X307" s="7"/>
      <c r="Y307" s="7"/>
      <c r="Z307" s="7"/>
      <c r="AA307" s="7"/>
      <c r="AB307" s="7"/>
    </row>
    <row r="308" spans="1:28" s="313" customFormat="1">
      <c r="A308" s="339"/>
      <c r="B308" s="339"/>
      <c r="C308" s="339"/>
      <c r="D308" s="339"/>
      <c r="E308" s="340">
        <v>125</v>
      </c>
      <c r="F308" s="341">
        <v>12751.766029999999</v>
      </c>
      <c r="G308" s="342">
        <v>6837.8903600000003</v>
      </c>
      <c r="H308" s="342">
        <v>19589.65639</v>
      </c>
      <c r="I308" s="342">
        <v>49338.314700000003</v>
      </c>
      <c r="J308" s="342">
        <v>23349.077329999996</v>
      </c>
      <c r="K308" s="342">
        <v>72687.392030000003</v>
      </c>
      <c r="L308" s="342">
        <v>1936.3816999999999</v>
      </c>
      <c r="M308" s="342">
        <v>1440.5497800000001</v>
      </c>
      <c r="N308" s="342">
        <v>3376.9314800000002</v>
      </c>
      <c r="O308" s="342">
        <v>95653.979900000006</v>
      </c>
      <c r="P308" s="342">
        <v>24.068720000000003</v>
      </c>
      <c r="Q308" s="342">
        <v>15.572370000000001</v>
      </c>
      <c r="R308" s="343">
        <v>39.641089999999998</v>
      </c>
      <c r="S308" s="7"/>
      <c r="T308" s="7"/>
      <c r="U308" s="7"/>
      <c r="V308" s="7"/>
      <c r="W308" s="7"/>
      <c r="X308" s="7"/>
      <c r="Y308" s="7"/>
      <c r="Z308" s="7"/>
      <c r="AA308" s="7"/>
      <c r="AB308" s="7"/>
    </row>
    <row r="309" spans="1:28" s="313" customFormat="1">
      <c r="A309" s="339"/>
      <c r="B309" s="339"/>
      <c r="C309" s="339"/>
      <c r="D309" s="339"/>
      <c r="E309" s="340">
        <v>572</v>
      </c>
      <c r="F309" s="341">
        <v>7084.3284100000001</v>
      </c>
      <c r="G309" s="342">
        <v>6685.4303600000003</v>
      </c>
      <c r="H309" s="342">
        <v>13769.75877</v>
      </c>
      <c r="I309" s="342">
        <v>27141.730829999997</v>
      </c>
      <c r="J309" s="342">
        <v>4584.7764900000002</v>
      </c>
      <c r="K309" s="342">
        <v>31726.507320000001</v>
      </c>
      <c r="L309" s="342">
        <v>2822.01665</v>
      </c>
      <c r="M309" s="342">
        <v>1543.4214299999999</v>
      </c>
      <c r="N309" s="342">
        <v>4365.4380799999999</v>
      </c>
      <c r="O309" s="342">
        <v>49861.704170000005</v>
      </c>
      <c r="P309" s="342">
        <v>7.9528999999999996</v>
      </c>
      <c r="Q309" s="342">
        <v>3.1257800000000002</v>
      </c>
      <c r="R309" s="343">
        <v>11.07868</v>
      </c>
      <c r="S309" s="7"/>
      <c r="T309" s="7"/>
      <c r="U309" s="7"/>
      <c r="V309" s="7"/>
      <c r="W309" s="7"/>
      <c r="X309" s="7"/>
      <c r="Y309" s="7"/>
      <c r="Z309" s="7"/>
      <c r="AA309" s="7"/>
      <c r="AB309" s="7"/>
    </row>
    <row r="310" spans="1:28" s="313" customFormat="1">
      <c r="A310" s="339"/>
      <c r="B310" s="339"/>
      <c r="C310" s="334" t="s">
        <v>310</v>
      </c>
      <c r="D310" s="334" t="s">
        <v>311</v>
      </c>
      <c r="E310" s="335">
        <v>126</v>
      </c>
      <c r="F310" s="336">
        <v>7021.4153200000001</v>
      </c>
      <c r="G310" s="337">
        <v>1743.60088</v>
      </c>
      <c r="H310" s="337">
        <v>8765.0162</v>
      </c>
      <c r="I310" s="337">
        <v>47289.110970000002</v>
      </c>
      <c r="J310" s="337">
        <v>14643.14783</v>
      </c>
      <c r="K310" s="337">
        <v>61932.258799999996</v>
      </c>
      <c r="L310" s="337">
        <v>7986.9644100000005</v>
      </c>
      <c r="M310" s="337">
        <v>331.35831999999999</v>
      </c>
      <c r="N310" s="337">
        <v>8318.3227299999999</v>
      </c>
      <c r="O310" s="337">
        <v>79015.597730000009</v>
      </c>
      <c r="P310" s="337">
        <v>3216.66912</v>
      </c>
      <c r="Q310" s="337">
        <v>49.142969999999998</v>
      </c>
      <c r="R310" s="338">
        <v>3265.8120899999999</v>
      </c>
      <c r="S310" s="7"/>
      <c r="T310" s="7"/>
      <c r="U310" s="7"/>
      <c r="V310" s="7"/>
      <c r="W310" s="7"/>
      <c r="X310" s="7"/>
      <c r="Y310" s="7"/>
      <c r="Z310" s="7"/>
      <c r="AA310" s="7"/>
      <c r="AB310" s="7"/>
    </row>
    <row r="311" spans="1:28" s="313" customFormat="1">
      <c r="A311" s="339"/>
      <c r="B311" s="334" t="s">
        <v>25</v>
      </c>
      <c r="C311" s="334" t="s">
        <v>25</v>
      </c>
      <c r="D311" s="334" t="s">
        <v>25</v>
      </c>
      <c r="E311" s="335">
        <v>27</v>
      </c>
      <c r="F311" s="336">
        <v>17787.521499999999</v>
      </c>
      <c r="G311" s="337">
        <v>6948.2406799999999</v>
      </c>
      <c r="H311" s="337">
        <v>24735.762179999998</v>
      </c>
      <c r="I311" s="337">
        <v>62004.392209999998</v>
      </c>
      <c r="J311" s="337">
        <v>14174.027</v>
      </c>
      <c r="K311" s="337">
        <v>76178.419209999993</v>
      </c>
      <c r="L311" s="337">
        <v>1598.51055</v>
      </c>
      <c r="M311" s="337">
        <v>1042.4785400000001</v>
      </c>
      <c r="N311" s="337">
        <v>2640.98909</v>
      </c>
      <c r="O311" s="337">
        <v>103555.17048</v>
      </c>
      <c r="P311" s="337">
        <v>109270.72555</v>
      </c>
      <c r="Q311" s="337">
        <v>6929.0963200000006</v>
      </c>
      <c r="R311" s="338">
        <v>116199.82187</v>
      </c>
      <c r="S311" s="7"/>
      <c r="T311" s="7"/>
      <c r="U311" s="7"/>
      <c r="V311" s="7"/>
      <c r="W311" s="7"/>
      <c r="X311" s="7"/>
      <c r="Y311" s="7"/>
      <c r="Z311" s="7"/>
      <c r="AA311" s="7"/>
      <c r="AB311" s="7"/>
    </row>
    <row r="312" spans="1:28" s="313" customFormat="1">
      <c r="A312" s="339"/>
      <c r="B312" s="334" t="s">
        <v>26</v>
      </c>
      <c r="C312" s="334" t="s">
        <v>312</v>
      </c>
      <c r="D312" s="334" t="s">
        <v>313</v>
      </c>
      <c r="E312" s="335">
        <v>629</v>
      </c>
      <c r="F312" s="336">
        <v>4084.0617400000001</v>
      </c>
      <c r="G312" s="337">
        <v>342.25546000000003</v>
      </c>
      <c r="H312" s="337">
        <v>4426.3172000000004</v>
      </c>
      <c r="I312" s="337">
        <v>21312.40609</v>
      </c>
      <c r="J312" s="337">
        <v>1883.25956</v>
      </c>
      <c r="K312" s="337">
        <v>23195.665649999999</v>
      </c>
      <c r="L312" s="337">
        <v>1249.0311999999999</v>
      </c>
      <c r="M312" s="337">
        <v>16.56128</v>
      </c>
      <c r="N312" s="337">
        <v>1265.59248</v>
      </c>
      <c r="O312" s="337">
        <v>28887.57533</v>
      </c>
      <c r="P312" s="337">
        <v>5.2065100000000006</v>
      </c>
      <c r="Q312" s="337">
        <v>1.1626400000000001</v>
      </c>
      <c r="R312" s="338">
        <v>6.3691499999999994</v>
      </c>
      <c r="S312" s="7"/>
      <c r="T312" s="7"/>
      <c r="U312" s="7"/>
      <c r="V312" s="7"/>
      <c r="W312" s="7"/>
      <c r="X312" s="7"/>
      <c r="Y312" s="7"/>
      <c r="Z312" s="7"/>
      <c r="AA312" s="7"/>
      <c r="AB312" s="7"/>
    </row>
    <row r="313" spans="1:28" s="313" customFormat="1">
      <c r="A313" s="339"/>
      <c r="B313" s="339"/>
      <c r="C313" s="339"/>
      <c r="D313" s="334" t="s">
        <v>314</v>
      </c>
      <c r="E313" s="335">
        <v>58</v>
      </c>
      <c r="F313" s="336">
        <v>152673.3199</v>
      </c>
      <c r="G313" s="337">
        <v>41504.26223</v>
      </c>
      <c r="H313" s="337">
        <v>194177.58213</v>
      </c>
      <c r="I313" s="337">
        <v>125756.00472</v>
      </c>
      <c r="J313" s="337">
        <v>23457.638790000001</v>
      </c>
      <c r="K313" s="337">
        <v>149213.64350999999</v>
      </c>
      <c r="L313" s="337">
        <v>6166.3372300000001</v>
      </c>
      <c r="M313" s="337">
        <v>6962.7188599999999</v>
      </c>
      <c r="N313" s="337">
        <v>13129.05609</v>
      </c>
      <c r="O313" s="337">
        <v>356520.28173000005</v>
      </c>
      <c r="P313" s="337">
        <v>364673.54848</v>
      </c>
      <c r="Q313" s="337">
        <v>17980.570889999999</v>
      </c>
      <c r="R313" s="338">
        <v>382654.11937000003</v>
      </c>
      <c r="S313" s="7"/>
      <c r="T313" s="7"/>
      <c r="U313" s="7"/>
      <c r="V313" s="7"/>
      <c r="W313" s="7"/>
      <c r="X313" s="7"/>
      <c r="Y313" s="7"/>
      <c r="Z313" s="7"/>
      <c r="AA313" s="7"/>
      <c r="AB313" s="7"/>
    </row>
    <row r="314" spans="1:28" s="313" customFormat="1">
      <c r="A314" s="339"/>
      <c r="B314" s="339"/>
      <c r="C314" s="339"/>
      <c r="D314" s="339"/>
      <c r="E314" s="340">
        <v>394</v>
      </c>
      <c r="F314" s="341">
        <v>13607.485070000001</v>
      </c>
      <c r="G314" s="342">
        <v>1111.6114499999999</v>
      </c>
      <c r="H314" s="342">
        <v>14719.096519999999</v>
      </c>
      <c r="I314" s="342">
        <v>26632.344379999999</v>
      </c>
      <c r="J314" s="342">
        <v>3598.27252</v>
      </c>
      <c r="K314" s="342">
        <v>30230.616899999997</v>
      </c>
      <c r="L314" s="342">
        <v>445.91311999999999</v>
      </c>
      <c r="M314" s="342">
        <v>202.56168</v>
      </c>
      <c r="N314" s="342">
        <v>648.47480000000007</v>
      </c>
      <c r="O314" s="342">
        <v>45598.188219999996</v>
      </c>
      <c r="P314" s="342">
        <v>47.857800000000005</v>
      </c>
      <c r="Q314" s="342">
        <v>7.5331400000000004</v>
      </c>
      <c r="R314" s="343">
        <v>55.390940000000001</v>
      </c>
      <c r="S314" s="7"/>
      <c r="T314" s="7"/>
      <c r="U314" s="7"/>
      <c r="V314" s="7"/>
      <c r="W314" s="7"/>
      <c r="X314" s="7"/>
      <c r="Y314" s="7"/>
      <c r="Z314" s="7"/>
      <c r="AA314" s="7"/>
      <c r="AB314" s="7"/>
    </row>
    <row r="315" spans="1:28" s="313" customFormat="1">
      <c r="A315" s="339"/>
      <c r="B315" s="334" t="s">
        <v>315</v>
      </c>
      <c r="C315" s="334" t="s">
        <v>315</v>
      </c>
      <c r="D315" s="334" t="s">
        <v>315</v>
      </c>
      <c r="E315" s="335">
        <v>334</v>
      </c>
      <c r="F315" s="336">
        <v>0</v>
      </c>
      <c r="G315" s="337">
        <v>78655.104699999996</v>
      </c>
      <c r="H315" s="337">
        <v>78655.104699999996</v>
      </c>
      <c r="I315" s="337">
        <v>0</v>
      </c>
      <c r="J315" s="337">
        <v>0</v>
      </c>
      <c r="K315" s="337">
        <v>0</v>
      </c>
      <c r="L315" s="337">
        <v>0</v>
      </c>
      <c r="M315" s="337">
        <v>184169.19546000002</v>
      </c>
      <c r="N315" s="337">
        <v>184169.19546000002</v>
      </c>
      <c r="O315" s="337">
        <v>262824.30015999998</v>
      </c>
      <c r="P315" s="337">
        <v>0</v>
      </c>
      <c r="Q315" s="337">
        <v>1051073.01825</v>
      </c>
      <c r="R315" s="338">
        <v>1051073.01825</v>
      </c>
      <c r="S315" s="7"/>
      <c r="T315" s="7"/>
      <c r="U315" s="7"/>
      <c r="V315" s="7"/>
      <c r="W315" s="7"/>
      <c r="X315" s="7"/>
      <c r="Y315" s="7"/>
      <c r="Z315" s="7"/>
      <c r="AA315" s="7"/>
      <c r="AB315" s="7"/>
    </row>
    <row r="316" spans="1:28" s="313" customFormat="1">
      <c r="A316" s="339"/>
      <c r="B316" s="339"/>
      <c r="C316" s="339"/>
      <c r="D316" s="339"/>
      <c r="E316" s="340">
        <v>336</v>
      </c>
      <c r="F316" s="341">
        <v>0</v>
      </c>
      <c r="G316" s="342">
        <v>1045824.7667799999</v>
      </c>
      <c r="H316" s="342">
        <v>1045824.7667799999</v>
      </c>
      <c r="I316" s="342">
        <v>0</v>
      </c>
      <c r="J316" s="342">
        <v>0</v>
      </c>
      <c r="K316" s="342">
        <v>0</v>
      </c>
      <c r="L316" s="342">
        <v>0</v>
      </c>
      <c r="M316" s="342">
        <v>141213.17087</v>
      </c>
      <c r="N316" s="342">
        <v>141213.17087</v>
      </c>
      <c r="O316" s="342">
        <v>1187037.9376500002</v>
      </c>
      <c r="P316" s="342">
        <v>0</v>
      </c>
      <c r="Q316" s="342">
        <v>167.26551999999998</v>
      </c>
      <c r="R316" s="343">
        <v>167.26551999999998</v>
      </c>
      <c r="S316" s="7"/>
      <c r="T316" s="7"/>
      <c r="U316" s="7"/>
      <c r="V316" s="7"/>
      <c r="W316" s="7"/>
      <c r="X316" s="7"/>
      <c r="Y316" s="7"/>
      <c r="Z316" s="7"/>
      <c r="AA316" s="7"/>
      <c r="AB316" s="7"/>
    </row>
    <row r="317" spans="1:28" s="313" customFormat="1">
      <c r="A317" s="334" t="s">
        <v>316</v>
      </c>
      <c r="B317" s="334" t="s">
        <v>3</v>
      </c>
      <c r="C317" s="334" t="s">
        <v>200</v>
      </c>
      <c r="D317" s="334" t="s">
        <v>200</v>
      </c>
      <c r="E317" s="335">
        <v>63</v>
      </c>
      <c r="F317" s="336">
        <v>1887.48631</v>
      </c>
      <c r="G317" s="337">
        <v>99.449619999999996</v>
      </c>
      <c r="H317" s="337">
        <v>1986.9359299999999</v>
      </c>
      <c r="I317" s="337">
        <v>48608.676520000001</v>
      </c>
      <c r="J317" s="337">
        <v>5773.1677300000001</v>
      </c>
      <c r="K317" s="337">
        <v>54381.844250000002</v>
      </c>
      <c r="L317" s="337">
        <v>28117.116899999997</v>
      </c>
      <c r="M317" s="337">
        <v>3961.0779600000001</v>
      </c>
      <c r="N317" s="337">
        <v>32078.19486</v>
      </c>
      <c r="O317" s="337">
        <v>88446.975040000005</v>
      </c>
      <c r="P317" s="337">
        <v>90361.13798</v>
      </c>
      <c r="Q317" s="337">
        <v>10.359440000000001</v>
      </c>
      <c r="R317" s="338">
        <v>90371.49742</v>
      </c>
      <c r="S317" s="7"/>
      <c r="T317" s="7"/>
      <c r="U317" s="7"/>
      <c r="V317" s="7"/>
      <c r="W317" s="7"/>
      <c r="X317" s="7"/>
      <c r="Y317" s="7"/>
      <c r="Z317" s="7"/>
      <c r="AA317" s="7"/>
      <c r="AB317" s="7"/>
    </row>
    <row r="318" spans="1:28" s="313" customFormat="1">
      <c r="A318" s="339"/>
      <c r="B318" s="339"/>
      <c r="C318" s="334" t="s">
        <v>203</v>
      </c>
      <c r="D318" s="334" t="s">
        <v>204</v>
      </c>
      <c r="E318" s="335">
        <v>66</v>
      </c>
      <c r="F318" s="336">
        <v>154.35554999999999</v>
      </c>
      <c r="G318" s="337">
        <v>6267.3613700000005</v>
      </c>
      <c r="H318" s="337">
        <v>6421.7169199999998</v>
      </c>
      <c r="I318" s="337">
        <v>39571.273869999997</v>
      </c>
      <c r="J318" s="337">
        <v>6365.1131699999996</v>
      </c>
      <c r="K318" s="337">
        <v>45936.387040000001</v>
      </c>
      <c r="L318" s="337">
        <v>36519.031069999997</v>
      </c>
      <c r="M318" s="337">
        <v>7016.5466399999996</v>
      </c>
      <c r="N318" s="337">
        <v>43535.577709999998</v>
      </c>
      <c r="O318" s="337">
        <v>95893.681670000005</v>
      </c>
      <c r="P318" s="337">
        <v>69259.040430000008</v>
      </c>
      <c r="Q318" s="337">
        <v>12.595829999999999</v>
      </c>
      <c r="R318" s="338">
        <v>69271.636259999999</v>
      </c>
      <c r="S318" s="7"/>
      <c r="T318" s="7"/>
      <c r="U318" s="7"/>
      <c r="V318" s="7"/>
      <c r="W318" s="7"/>
      <c r="X318" s="7"/>
      <c r="Y318" s="7"/>
      <c r="Z318" s="7"/>
      <c r="AA318" s="7"/>
      <c r="AB318" s="7"/>
    </row>
    <row r="319" spans="1:28" s="313" customFormat="1">
      <c r="A319" s="339"/>
      <c r="B319" s="334" t="s">
        <v>5</v>
      </c>
      <c r="C319" s="334" t="s">
        <v>5</v>
      </c>
      <c r="D319" s="334" t="s">
        <v>5</v>
      </c>
      <c r="E319" s="335">
        <v>125</v>
      </c>
      <c r="F319" s="336">
        <v>1869.9146699999999</v>
      </c>
      <c r="G319" s="337">
        <v>2096.7373000000002</v>
      </c>
      <c r="H319" s="337">
        <v>3966.6519700000003</v>
      </c>
      <c r="I319" s="337">
        <v>60024.978299999995</v>
      </c>
      <c r="J319" s="337">
        <v>19142.429070000002</v>
      </c>
      <c r="K319" s="337">
        <v>79167.407370000001</v>
      </c>
      <c r="L319" s="337">
        <v>33864.35529</v>
      </c>
      <c r="M319" s="337">
        <v>16258.210580000001</v>
      </c>
      <c r="N319" s="337">
        <v>50122.565869999999</v>
      </c>
      <c r="O319" s="337">
        <v>133256.62521</v>
      </c>
      <c r="P319" s="337">
        <v>97918.154849999992</v>
      </c>
      <c r="Q319" s="337">
        <v>40.201569999999997</v>
      </c>
      <c r="R319" s="338">
        <v>97958.356419999996</v>
      </c>
      <c r="S319" s="7"/>
      <c r="T319" s="7"/>
      <c r="U319" s="7"/>
      <c r="V319" s="7"/>
      <c r="W319" s="7"/>
      <c r="X319" s="7"/>
      <c r="Y319" s="7"/>
      <c r="Z319" s="7"/>
      <c r="AA319" s="7"/>
      <c r="AB319" s="7"/>
    </row>
    <row r="320" spans="1:28" s="313" customFormat="1">
      <c r="A320" s="339"/>
      <c r="B320" s="334" t="s">
        <v>7</v>
      </c>
      <c r="C320" s="334" t="s">
        <v>7</v>
      </c>
      <c r="D320" s="334" t="s">
        <v>7</v>
      </c>
      <c r="E320" s="335">
        <v>56</v>
      </c>
      <c r="F320" s="336">
        <v>1341.2568600000002</v>
      </c>
      <c r="G320" s="337">
        <v>42.861350000000002</v>
      </c>
      <c r="H320" s="337">
        <v>1384.1182099999999</v>
      </c>
      <c r="I320" s="337">
        <v>36499.908259999997</v>
      </c>
      <c r="J320" s="337">
        <v>5460.3294299999998</v>
      </c>
      <c r="K320" s="337">
        <v>41960.237689999994</v>
      </c>
      <c r="L320" s="337">
        <v>29282.185710000002</v>
      </c>
      <c r="M320" s="337">
        <v>1600.92668</v>
      </c>
      <c r="N320" s="337">
        <v>30883.112390000002</v>
      </c>
      <c r="O320" s="337">
        <v>74227.468290000004</v>
      </c>
      <c r="P320" s="337">
        <v>191528.86244999999</v>
      </c>
      <c r="Q320" s="337">
        <v>111.41853999999999</v>
      </c>
      <c r="R320" s="338">
        <v>191640.28099</v>
      </c>
      <c r="S320" s="7"/>
      <c r="T320" s="7"/>
      <c r="U320" s="7"/>
      <c r="V320" s="7"/>
      <c r="W320" s="7"/>
      <c r="X320" s="7"/>
      <c r="Y320" s="7"/>
      <c r="Z320" s="7"/>
      <c r="AA320" s="7"/>
      <c r="AB320" s="7"/>
    </row>
    <row r="321" spans="1:28" s="313" customFormat="1">
      <c r="A321" s="339"/>
      <c r="B321" s="339"/>
      <c r="C321" s="334" t="s">
        <v>222</v>
      </c>
      <c r="D321" s="334" t="s">
        <v>222</v>
      </c>
      <c r="E321" s="335">
        <v>159</v>
      </c>
      <c r="F321" s="336">
        <v>1.0000000000000001E-5</v>
      </c>
      <c r="G321" s="337">
        <v>0</v>
      </c>
      <c r="H321" s="337">
        <v>1.0000000000000001E-5</v>
      </c>
      <c r="I321" s="337">
        <v>148.29028</v>
      </c>
      <c r="J321" s="337">
        <v>6.6227200000000002</v>
      </c>
      <c r="K321" s="337">
        <v>154.91300000000001</v>
      </c>
      <c r="L321" s="337">
        <v>33</v>
      </c>
      <c r="M321" s="337">
        <v>0</v>
      </c>
      <c r="N321" s="337">
        <v>33</v>
      </c>
      <c r="O321" s="337">
        <v>187.91301000000001</v>
      </c>
      <c r="P321" s="337">
        <v>32937.700499999999</v>
      </c>
      <c r="Q321" s="337">
        <v>1.8359999999999998E-2</v>
      </c>
      <c r="R321" s="338">
        <v>32937.718860000001</v>
      </c>
      <c r="S321" s="7"/>
      <c r="T321" s="7"/>
      <c r="U321" s="7"/>
      <c r="V321" s="7"/>
      <c r="W321" s="7"/>
      <c r="X321" s="7"/>
      <c r="Y321" s="7"/>
      <c r="Z321" s="7"/>
      <c r="AA321" s="7"/>
      <c r="AB321" s="7"/>
    </row>
    <row r="322" spans="1:28" s="313" customFormat="1">
      <c r="A322" s="339"/>
      <c r="B322" s="334" t="s">
        <v>8</v>
      </c>
      <c r="C322" s="334" t="s">
        <v>223</v>
      </c>
      <c r="D322" s="334" t="s">
        <v>8</v>
      </c>
      <c r="E322" s="335">
        <v>1</v>
      </c>
      <c r="F322" s="336">
        <v>81.84442</v>
      </c>
      <c r="G322" s="337">
        <v>1886.0874199999998</v>
      </c>
      <c r="H322" s="337">
        <v>1967.9318400000002</v>
      </c>
      <c r="I322" s="337">
        <v>79936.919129999995</v>
      </c>
      <c r="J322" s="337">
        <v>13704.930279999999</v>
      </c>
      <c r="K322" s="337">
        <v>93641.849409999995</v>
      </c>
      <c r="L322" s="337">
        <v>38385.706659999996</v>
      </c>
      <c r="M322" s="337">
        <v>13573.355619999998</v>
      </c>
      <c r="N322" s="337">
        <v>51959.062279999998</v>
      </c>
      <c r="O322" s="337">
        <v>147568.84353000001</v>
      </c>
      <c r="P322" s="337">
        <v>17279.448510000002</v>
      </c>
      <c r="Q322" s="337">
        <v>147.28842</v>
      </c>
      <c r="R322" s="338">
        <v>17426.736929999999</v>
      </c>
      <c r="S322" s="7"/>
      <c r="T322" s="7"/>
      <c r="U322" s="7"/>
      <c r="V322" s="7"/>
      <c r="W322" s="7"/>
      <c r="X322" s="7"/>
      <c r="Y322" s="7"/>
      <c r="Z322" s="7"/>
      <c r="AA322" s="7"/>
      <c r="AB322" s="7"/>
    </row>
    <row r="323" spans="1:28" s="313" customFormat="1">
      <c r="A323" s="339"/>
      <c r="B323" s="334" t="s">
        <v>9</v>
      </c>
      <c r="C323" s="334" t="s">
        <v>9</v>
      </c>
      <c r="D323" s="334" t="s">
        <v>228</v>
      </c>
      <c r="E323" s="335">
        <v>153</v>
      </c>
      <c r="F323" s="336">
        <v>56.4681</v>
      </c>
      <c r="G323" s="337">
        <v>2032.2044900000001</v>
      </c>
      <c r="H323" s="337">
        <v>2088.6725900000001</v>
      </c>
      <c r="I323" s="337">
        <v>23296.229809999997</v>
      </c>
      <c r="J323" s="337">
        <v>9078.1617299999998</v>
      </c>
      <c r="K323" s="337">
        <v>32374.391540000001</v>
      </c>
      <c r="L323" s="337">
        <v>10793.347699999998</v>
      </c>
      <c r="M323" s="337">
        <v>4107.9770499999995</v>
      </c>
      <c r="N323" s="337">
        <v>14901.32475</v>
      </c>
      <c r="O323" s="337">
        <v>49364.388880000006</v>
      </c>
      <c r="P323" s="337">
        <v>57430.968000000001</v>
      </c>
      <c r="Q323" s="337">
        <v>20.64734</v>
      </c>
      <c r="R323" s="338">
        <v>57451.615340000004</v>
      </c>
      <c r="S323" s="7"/>
      <c r="T323" s="7"/>
      <c r="U323" s="7"/>
      <c r="V323" s="7"/>
      <c r="W323" s="7"/>
      <c r="X323" s="7"/>
      <c r="Y323" s="7"/>
      <c r="Z323" s="7"/>
      <c r="AA323" s="7"/>
      <c r="AB323" s="7"/>
    </row>
    <row r="324" spans="1:28" s="313" customFormat="1">
      <c r="A324" s="339"/>
      <c r="B324" s="334" t="s">
        <v>12</v>
      </c>
      <c r="C324" s="334" t="s">
        <v>236</v>
      </c>
      <c r="D324" s="334" t="s">
        <v>237</v>
      </c>
      <c r="E324" s="335">
        <v>89</v>
      </c>
      <c r="F324" s="336">
        <v>0</v>
      </c>
      <c r="G324" s="337">
        <v>0</v>
      </c>
      <c r="H324" s="337">
        <v>0</v>
      </c>
      <c r="I324" s="337">
        <v>5949.1748399999997</v>
      </c>
      <c r="J324" s="337">
        <v>664.77154000000007</v>
      </c>
      <c r="K324" s="337">
        <v>6613.9463800000003</v>
      </c>
      <c r="L324" s="337">
        <v>1688.9528300000002</v>
      </c>
      <c r="M324" s="337">
        <v>582.87162999999998</v>
      </c>
      <c r="N324" s="337">
        <v>2271.8244599999998</v>
      </c>
      <c r="O324" s="337">
        <v>8885.7708399999992</v>
      </c>
      <c r="P324" s="337">
        <v>11266.740210000002</v>
      </c>
      <c r="Q324" s="337">
        <v>1.39506</v>
      </c>
      <c r="R324" s="338">
        <v>11268.135269999999</v>
      </c>
      <c r="S324" s="7"/>
      <c r="T324" s="7"/>
      <c r="U324" s="7"/>
      <c r="V324" s="7"/>
      <c r="W324" s="7"/>
      <c r="X324" s="7"/>
      <c r="Y324" s="7"/>
      <c r="Z324" s="7"/>
      <c r="AA324" s="7"/>
      <c r="AB324" s="7"/>
    </row>
    <row r="325" spans="1:28" s="313" customFormat="1">
      <c r="A325" s="339"/>
      <c r="B325" s="339"/>
      <c r="C325" s="334" t="s">
        <v>12</v>
      </c>
      <c r="D325" s="334" t="s">
        <v>12</v>
      </c>
      <c r="E325" s="335">
        <v>155</v>
      </c>
      <c r="F325" s="336">
        <v>775.09451999999999</v>
      </c>
      <c r="G325" s="337">
        <v>2344.8790299999996</v>
      </c>
      <c r="H325" s="337">
        <v>3119.9735499999997</v>
      </c>
      <c r="I325" s="337">
        <v>17282.081600000001</v>
      </c>
      <c r="J325" s="337">
        <v>2429.60025</v>
      </c>
      <c r="K325" s="337">
        <v>19711.681850000001</v>
      </c>
      <c r="L325" s="337">
        <v>13095.33043</v>
      </c>
      <c r="M325" s="337">
        <v>1203.3780900000002</v>
      </c>
      <c r="N325" s="337">
        <v>14298.70852</v>
      </c>
      <c r="O325" s="337">
        <v>37130.363920000003</v>
      </c>
      <c r="P325" s="337">
        <v>124067.95095</v>
      </c>
      <c r="Q325" s="337">
        <v>4.9977900000000002</v>
      </c>
      <c r="R325" s="338">
        <v>124072.94873999999</v>
      </c>
      <c r="S325" s="7"/>
      <c r="T325" s="7"/>
      <c r="U325" s="7"/>
      <c r="V325" s="7"/>
      <c r="W325" s="7"/>
      <c r="X325" s="7"/>
      <c r="Y325" s="7"/>
      <c r="Z325" s="7"/>
      <c r="AA325" s="7"/>
      <c r="AB325" s="7"/>
    </row>
    <row r="326" spans="1:28" s="313" customFormat="1">
      <c r="A326" s="339"/>
      <c r="B326" s="334" t="s">
        <v>241</v>
      </c>
      <c r="C326" s="334" t="s">
        <v>242</v>
      </c>
      <c r="D326" s="334" t="s">
        <v>242</v>
      </c>
      <c r="E326" s="335">
        <v>158</v>
      </c>
      <c r="F326" s="336">
        <v>0</v>
      </c>
      <c r="G326" s="337">
        <v>0</v>
      </c>
      <c r="H326" s="337">
        <v>0</v>
      </c>
      <c r="I326" s="337">
        <v>104.14203999999999</v>
      </c>
      <c r="J326" s="337">
        <v>15.662799999999999</v>
      </c>
      <c r="K326" s="337">
        <v>119.80484</v>
      </c>
      <c r="L326" s="337">
        <v>5.0074499999999995</v>
      </c>
      <c r="M326" s="337">
        <v>55.383300000000006</v>
      </c>
      <c r="N326" s="337">
        <v>60.390749999999997</v>
      </c>
      <c r="O326" s="337">
        <v>180.19559000000001</v>
      </c>
      <c r="P326" s="337">
        <v>18762.968510000002</v>
      </c>
      <c r="Q326" s="337">
        <v>3.0440000000000002E-2</v>
      </c>
      <c r="R326" s="338">
        <v>18762.998950000001</v>
      </c>
      <c r="S326" s="7"/>
      <c r="T326" s="7"/>
      <c r="U326" s="7"/>
      <c r="V326" s="7"/>
      <c r="W326" s="7"/>
      <c r="X326" s="7"/>
      <c r="Y326" s="7"/>
      <c r="Z326" s="7"/>
      <c r="AA326" s="7"/>
      <c r="AB326" s="7"/>
    </row>
    <row r="327" spans="1:28" s="313" customFormat="1">
      <c r="A327" s="339"/>
      <c r="B327" s="339"/>
      <c r="C327" s="334" t="s">
        <v>244</v>
      </c>
      <c r="D327" s="334" t="s">
        <v>244</v>
      </c>
      <c r="E327" s="335">
        <v>62</v>
      </c>
      <c r="F327" s="336">
        <v>2461.0959199999998</v>
      </c>
      <c r="G327" s="337">
        <v>24.55902</v>
      </c>
      <c r="H327" s="337">
        <v>2485.6549399999999</v>
      </c>
      <c r="I327" s="337">
        <v>37890.259030000001</v>
      </c>
      <c r="J327" s="337">
        <v>5818.4446799999996</v>
      </c>
      <c r="K327" s="337">
        <v>43708.703710000002</v>
      </c>
      <c r="L327" s="337">
        <v>24415.44456</v>
      </c>
      <c r="M327" s="337">
        <v>5727.8636900000001</v>
      </c>
      <c r="N327" s="337">
        <v>30143.308249999998</v>
      </c>
      <c r="O327" s="337">
        <v>76337.666900000011</v>
      </c>
      <c r="P327" s="337">
        <v>149108.20088999998</v>
      </c>
      <c r="Q327" s="337">
        <v>16.879830000000002</v>
      </c>
      <c r="R327" s="338">
        <v>149125.08072</v>
      </c>
      <c r="S327" s="7"/>
      <c r="T327" s="7"/>
      <c r="U327" s="7"/>
      <c r="V327" s="7"/>
      <c r="W327" s="7"/>
      <c r="X327" s="7"/>
      <c r="Y327" s="7"/>
      <c r="Z327" s="7"/>
      <c r="AA327" s="7"/>
      <c r="AB327" s="7"/>
    </row>
    <row r="328" spans="1:28" s="313" customFormat="1">
      <c r="A328" s="339"/>
      <c r="B328" s="334" t="s">
        <v>14</v>
      </c>
      <c r="C328" s="334" t="s">
        <v>255</v>
      </c>
      <c r="D328" s="334" t="s">
        <v>255</v>
      </c>
      <c r="E328" s="335">
        <v>60</v>
      </c>
      <c r="F328" s="336">
        <v>19333.67482</v>
      </c>
      <c r="G328" s="337">
        <v>2148.2828300000001</v>
      </c>
      <c r="H328" s="337">
        <v>21481.95765</v>
      </c>
      <c r="I328" s="337">
        <v>55489.33092</v>
      </c>
      <c r="J328" s="337">
        <v>14673.14387</v>
      </c>
      <c r="K328" s="337">
        <v>70162.474790000007</v>
      </c>
      <c r="L328" s="337">
        <v>30623.145510000002</v>
      </c>
      <c r="M328" s="337">
        <v>8521.4282600000006</v>
      </c>
      <c r="N328" s="337">
        <v>39144.573770000003</v>
      </c>
      <c r="O328" s="337">
        <v>130789.00620999999</v>
      </c>
      <c r="P328" s="337">
        <v>190648.69795</v>
      </c>
      <c r="Q328" s="337">
        <v>758.63586999999995</v>
      </c>
      <c r="R328" s="338">
        <v>191407.33382</v>
      </c>
      <c r="S328" s="7"/>
      <c r="T328" s="7"/>
      <c r="U328" s="7"/>
      <c r="V328" s="7"/>
      <c r="W328" s="7"/>
      <c r="X328" s="7"/>
      <c r="Y328" s="7"/>
      <c r="Z328" s="7"/>
      <c r="AA328" s="7"/>
      <c r="AB328" s="7"/>
    </row>
    <row r="329" spans="1:28" s="313" customFormat="1">
      <c r="A329" s="339"/>
      <c r="B329" s="334" t="s">
        <v>15</v>
      </c>
      <c r="C329" s="334" t="s">
        <v>258</v>
      </c>
      <c r="D329" s="334" t="s">
        <v>258</v>
      </c>
      <c r="E329" s="335">
        <v>45</v>
      </c>
      <c r="F329" s="336">
        <v>9021.9691300000013</v>
      </c>
      <c r="G329" s="337">
        <v>3334.8188300000002</v>
      </c>
      <c r="H329" s="337">
        <v>12356.787960000001</v>
      </c>
      <c r="I329" s="337">
        <v>47199.429299999996</v>
      </c>
      <c r="J329" s="337">
        <v>9747.1978800000015</v>
      </c>
      <c r="K329" s="337">
        <v>56946.627180000003</v>
      </c>
      <c r="L329" s="337">
        <v>33940.310590000001</v>
      </c>
      <c r="M329" s="337">
        <v>12919.032590000001</v>
      </c>
      <c r="N329" s="337">
        <v>46859.343179999996</v>
      </c>
      <c r="O329" s="337">
        <v>116162.75831999999</v>
      </c>
      <c r="P329" s="337">
        <v>231579.35775999998</v>
      </c>
      <c r="Q329" s="337">
        <v>449.82297999999997</v>
      </c>
      <c r="R329" s="338">
        <v>232029.18074000001</v>
      </c>
      <c r="S329" s="7"/>
      <c r="T329" s="7"/>
      <c r="U329" s="7"/>
      <c r="V329" s="7"/>
      <c r="W329" s="7"/>
      <c r="X329" s="7"/>
      <c r="Y329" s="7"/>
      <c r="Z329" s="7"/>
      <c r="AA329" s="7"/>
      <c r="AB329" s="7"/>
    </row>
    <row r="330" spans="1:28" s="313" customFormat="1">
      <c r="A330" s="339"/>
      <c r="B330" s="334" t="s">
        <v>16</v>
      </c>
      <c r="C330" s="334" t="s">
        <v>268</v>
      </c>
      <c r="D330" s="334" t="s">
        <v>269</v>
      </c>
      <c r="E330" s="335">
        <v>157</v>
      </c>
      <c r="F330" s="336">
        <v>0</v>
      </c>
      <c r="G330" s="337">
        <v>0</v>
      </c>
      <c r="H330" s="337">
        <v>0</v>
      </c>
      <c r="I330" s="337">
        <v>1070.9499699999999</v>
      </c>
      <c r="J330" s="337">
        <v>136.66170000000002</v>
      </c>
      <c r="K330" s="337">
        <v>1207.61167</v>
      </c>
      <c r="L330" s="337">
        <v>73.483109999999996</v>
      </c>
      <c r="M330" s="337">
        <v>0</v>
      </c>
      <c r="N330" s="337">
        <v>73.483109999999996</v>
      </c>
      <c r="O330" s="337">
        <v>1281.0947800000001</v>
      </c>
      <c r="P330" s="337">
        <v>45084.905330000001</v>
      </c>
      <c r="Q330" s="337">
        <v>0.13406000000000001</v>
      </c>
      <c r="R330" s="338">
        <v>45085.039389999998</v>
      </c>
      <c r="S330" s="7"/>
      <c r="T330" s="7"/>
      <c r="U330" s="7"/>
      <c r="V330" s="7"/>
      <c r="W330" s="7"/>
      <c r="X330" s="7"/>
      <c r="Y330" s="7"/>
      <c r="Z330" s="7"/>
      <c r="AA330" s="7"/>
      <c r="AB330" s="7"/>
    </row>
    <row r="331" spans="1:28" s="313" customFormat="1">
      <c r="A331" s="339"/>
      <c r="B331" s="339"/>
      <c r="C331" s="334" t="s">
        <v>16</v>
      </c>
      <c r="D331" s="334" t="s">
        <v>73</v>
      </c>
      <c r="E331" s="335">
        <v>53</v>
      </c>
      <c r="F331" s="336">
        <v>0.52904999999999991</v>
      </c>
      <c r="G331" s="337">
        <v>65.205129999999997</v>
      </c>
      <c r="H331" s="337">
        <v>65.734179999999995</v>
      </c>
      <c r="I331" s="337">
        <v>50035.370020000002</v>
      </c>
      <c r="J331" s="337">
        <v>7542.6771399999998</v>
      </c>
      <c r="K331" s="337">
        <v>57578.047159999995</v>
      </c>
      <c r="L331" s="337">
        <v>50783.729639999998</v>
      </c>
      <c r="M331" s="337">
        <v>6057.9036299999998</v>
      </c>
      <c r="N331" s="337">
        <v>56841.633270000006</v>
      </c>
      <c r="O331" s="337">
        <v>114485.41460999999</v>
      </c>
      <c r="P331" s="337">
        <v>37911.278780000001</v>
      </c>
      <c r="Q331" s="337">
        <v>17.89162</v>
      </c>
      <c r="R331" s="338">
        <v>37929.170399999995</v>
      </c>
      <c r="S331" s="7"/>
      <c r="T331" s="7"/>
      <c r="U331" s="7"/>
      <c r="V331" s="7"/>
      <c r="W331" s="7"/>
      <c r="X331" s="7"/>
      <c r="Y331" s="7"/>
      <c r="Z331" s="7"/>
      <c r="AA331" s="7"/>
      <c r="AB331" s="7"/>
    </row>
    <row r="332" spans="1:28" s="313" customFormat="1">
      <c r="A332" s="339"/>
      <c r="B332" s="339"/>
      <c r="C332" s="339"/>
      <c r="D332" s="334" t="s">
        <v>271</v>
      </c>
      <c r="E332" s="335">
        <v>13</v>
      </c>
      <c r="F332" s="336">
        <v>3492.1206099999999</v>
      </c>
      <c r="G332" s="337">
        <v>164.79489000000001</v>
      </c>
      <c r="H332" s="337">
        <v>3656.9155000000001</v>
      </c>
      <c r="I332" s="337">
        <v>46534.154889999998</v>
      </c>
      <c r="J332" s="337">
        <v>24024.456140000002</v>
      </c>
      <c r="K332" s="337">
        <v>70558.61103</v>
      </c>
      <c r="L332" s="337">
        <v>86600.284469999999</v>
      </c>
      <c r="M332" s="337">
        <v>43320.328310000004</v>
      </c>
      <c r="N332" s="337">
        <v>129920.61278</v>
      </c>
      <c r="O332" s="337">
        <v>204136.13931</v>
      </c>
      <c r="P332" s="337">
        <v>13671.283949999999</v>
      </c>
      <c r="Q332" s="337">
        <v>174.62707999999998</v>
      </c>
      <c r="R332" s="338">
        <v>13845.911029999999</v>
      </c>
      <c r="S332" s="7"/>
      <c r="T332" s="7"/>
      <c r="U332" s="7"/>
      <c r="V332" s="7"/>
      <c r="W332" s="7"/>
      <c r="X332" s="7"/>
      <c r="Y332" s="7"/>
      <c r="Z332" s="7"/>
      <c r="AA332" s="7"/>
      <c r="AB332" s="7"/>
    </row>
    <row r="333" spans="1:28" s="313" customFormat="1">
      <c r="A333" s="339"/>
      <c r="B333" s="339"/>
      <c r="C333" s="339"/>
      <c r="D333" s="339"/>
      <c r="E333" s="340">
        <v>38</v>
      </c>
      <c r="F333" s="341">
        <v>80.550389999999993</v>
      </c>
      <c r="G333" s="342">
        <v>2.0331900000000003</v>
      </c>
      <c r="H333" s="342">
        <v>82.583579999999998</v>
      </c>
      <c r="I333" s="342">
        <v>76751.025580000001</v>
      </c>
      <c r="J333" s="342">
        <v>26299.688719999998</v>
      </c>
      <c r="K333" s="342">
        <v>103050.71429999999</v>
      </c>
      <c r="L333" s="342">
        <v>81808.80631</v>
      </c>
      <c r="M333" s="342">
        <v>26328.254929999999</v>
      </c>
      <c r="N333" s="342">
        <v>108137.06124</v>
      </c>
      <c r="O333" s="342">
        <v>211270.35912000001</v>
      </c>
      <c r="P333" s="342">
        <v>41039.550560000003</v>
      </c>
      <c r="Q333" s="342">
        <v>244.24857999999998</v>
      </c>
      <c r="R333" s="343">
        <v>41283.799140000003</v>
      </c>
      <c r="S333" s="7"/>
      <c r="T333" s="7"/>
      <c r="U333" s="7"/>
      <c r="V333" s="7"/>
      <c r="W333" s="7"/>
      <c r="X333" s="7"/>
      <c r="Y333" s="7"/>
      <c r="Z333" s="7"/>
      <c r="AA333" s="7"/>
      <c r="AB333" s="7"/>
    </row>
    <row r="334" spans="1:28" s="313" customFormat="1">
      <c r="A334" s="339"/>
      <c r="B334" s="339"/>
      <c r="C334" s="339"/>
      <c r="D334" s="334" t="s">
        <v>78</v>
      </c>
      <c r="E334" s="335">
        <v>61</v>
      </c>
      <c r="F334" s="336">
        <v>89.083079999999995</v>
      </c>
      <c r="G334" s="337">
        <v>107.36619</v>
      </c>
      <c r="H334" s="337">
        <v>196.44926999999998</v>
      </c>
      <c r="I334" s="337">
        <v>77741.457730000009</v>
      </c>
      <c r="J334" s="337">
        <v>38839.609939999995</v>
      </c>
      <c r="K334" s="337">
        <v>116581.06767</v>
      </c>
      <c r="L334" s="337">
        <v>90600.296199999997</v>
      </c>
      <c r="M334" s="337">
        <v>44957.392700000004</v>
      </c>
      <c r="N334" s="337">
        <v>135557.68890000001</v>
      </c>
      <c r="O334" s="337">
        <v>252335.20584000001</v>
      </c>
      <c r="P334" s="337">
        <v>12087.303669999999</v>
      </c>
      <c r="Q334" s="337">
        <v>311.2022</v>
      </c>
      <c r="R334" s="338">
        <v>12398.505869999999</v>
      </c>
      <c r="S334" s="7"/>
      <c r="T334" s="7"/>
      <c r="U334" s="7"/>
      <c r="V334" s="7"/>
      <c r="W334" s="7"/>
      <c r="X334" s="7"/>
      <c r="Y334" s="7"/>
      <c r="Z334" s="7"/>
      <c r="AA334" s="7"/>
      <c r="AB334" s="7"/>
    </row>
    <row r="335" spans="1:28" s="313" customFormat="1">
      <c r="A335" s="339"/>
      <c r="B335" s="339"/>
      <c r="C335" s="339"/>
      <c r="D335" s="334" t="s">
        <v>16</v>
      </c>
      <c r="E335" s="335">
        <v>8</v>
      </c>
      <c r="F335" s="336">
        <v>20852.145469999999</v>
      </c>
      <c r="G335" s="337">
        <v>2554.7782000000002</v>
      </c>
      <c r="H335" s="337">
        <v>23406.92367</v>
      </c>
      <c r="I335" s="337">
        <v>87230.295510000011</v>
      </c>
      <c r="J335" s="337">
        <v>64301.502420000004</v>
      </c>
      <c r="K335" s="337">
        <v>151531.79793</v>
      </c>
      <c r="L335" s="337">
        <v>123148.64640000001</v>
      </c>
      <c r="M335" s="337">
        <v>47945.740420000002</v>
      </c>
      <c r="N335" s="337">
        <v>171094.38681999999</v>
      </c>
      <c r="O335" s="337">
        <v>346033.10842</v>
      </c>
      <c r="P335" s="337">
        <v>41630.4427</v>
      </c>
      <c r="Q335" s="337">
        <v>785.34604000000002</v>
      </c>
      <c r="R335" s="338">
        <v>42415.788740000004</v>
      </c>
      <c r="S335" s="7"/>
      <c r="T335" s="7"/>
      <c r="U335" s="7"/>
      <c r="V335" s="7"/>
      <c r="W335" s="7"/>
      <c r="X335" s="7"/>
      <c r="Y335" s="7"/>
      <c r="Z335" s="7"/>
      <c r="AA335" s="7"/>
      <c r="AB335" s="7"/>
    </row>
    <row r="336" spans="1:28" s="313" customFormat="1">
      <c r="A336" s="339"/>
      <c r="B336" s="339"/>
      <c r="C336" s="339"/>
      <c r="D336" s="334" t="s">
        <v>57</v>
      </c>
      <c r="E336" s="335">
        <v>11</v>
      </c>
      <c r="F336" s="336">
        <v>66118.981530000005</v>
      </c>
      <c r="G336" s="337">
        <v>50321.349470000001</v>
      </c>
      <c r="H336" s="337">
        <v>116440.33100000001</v>
      </c>
      <c r="I336" s="337">
        <v>59231.369270000003</v>
      </c>
      <c r="J336" s="337">
        <v>25635.081160000002</v>
      </c>
      <c r="K336" s="337">
        <v>84866.450430000012</v>
      </c>
      <c r="L336" s="337">
        <v>70830.095509999999</v>
      </c>
      <c r="M336" s="337">
        <v>35171.141490000002</v>
      </c>
      <c r="N336" s="337">
        <v>106001.23699999999</v>
      </c>
      <c r="O336" s="337">
        <v>307308.01843</v>
      </c>
      <c r="P336" s="337">
        <v>39242.078150000001</v>
      </c>
      <c r="Q336" s="337">
        <v>331.63127000000003</v>
      </c>
      <c r="R336" s="338">
        <v>39573.709419999999</v>
      </c>
      <c r="S336" s="7"/>
      <c r="T336" s="7"/>
      <c r="U336" s="7"/>
      <c r="V336" s="7"/>
      <c r="W336" s="7"/>
      <c r="X336" s="7"/>
      <c r="Y336" s="7"/>
      <c r="Z336" s="7"/>
      <c r="AA336" s="7"/>
      <c r="AB336" s="7"/>
    </row>
    <row r="337" spans="1:28" s="313" customFormat="1">
      <c r="A337" s="339"/>
      <c r="B337" s="339"/>
      <c r="C337" s="339"/>
      <c r="D337" s="334" t="s">
        <v>274</v>
      </c>
      <c r="E337" s="335">
        <v>146</v>
      </c>
      <c r="F337" s="336">
        <v>912.30128000000002</v>
      </c>
      <c r="G337" s="337">
        <v>2556.8080800000002</v>
      </c>
      <c r="H337" s="337">
        <v>3469.1093599999999</v>
      </c>
      <c r="I337" s="337">
        <v>41049.445240000001</v>
      </c>
      <c r="J337" s="337">
        <v>33216.567779999998</v>
      </c>
      <c r="K337" s="337">
        <v>74266.013019999999</v>
      </c>
      <c r="L337" s="337">
        <v>67529.179010000007</v>
      </c>
      <c r="M337" s="337">
        <v>40866.788590000004</v>
      </c>
      <c r="N337" s="337">
        <v>108395.96759999999</v>
      </c>
      <c r="O337" s="337">
        <v>186131.08997999999</v>
      </c>
      <c r="P337" s="337">
        <v>18872.295969999999</v>
      </c>
      <c r="Q337" s="337">
        <v>399.92568999999997</v>
      </c>
      <c r="R337" s="338">
        <v>19272.221659999999</v>
      </c>
      <c r="S337" s="7"/>
      <c r="T337" s="7"/>
      <c r="U337" s="7"/>
      <c r="V337" s="7"/>
      <c r="W337" s="7"/>
      <c r="X337" s="7"/>
      <c r="Y337" s="7"/>
      <c r="Z337" s="7"/>
      <c r="AA337" s="7"/>
      <c r="AB337" s="7"/>
    </row>
    <row r="338" spans="1:28" s="313" customFormat="1">
      <c r="A338" s="339"/>
      <c r="B338" s="339"/>
      <c r="C338" s="339"/>
      <c r="D338" s="334" t="s">
        <v>60</v>
      </c>
      <c r="E338" s="335">
        <v>5</v>
      </c>
      <c r="F338" s="336">
        <v>251190.75505000001</v>
      </c>
      <c r="G338" s="337">
        <v>103350.28887</v>
      </c>
      <c r="H338" s="337">
        <v>354541.04392000003</v>
      </c>
      <c r="I338" s="337">
        <v>1035465.09857</v>
      </c>
      <c r="J338" s="337">
        <v>278293.13751999999</v>
      </c>
      <c r="K338" s="337">
        <v>1313758.23609</v>
      </c>
      <c r="L338" s="337">
        <v>630212.06137999997</v>
      </c>
      <c r="M338" s="337">
        <v>404737.76538</v>
      </c>
      <c r="N338" s="337">
        <v>1034949.82676</v>
      </c>
      <c r="O338" s="337">
        <v>2703249.10677</v>
      </c>
      <c r="P338" s="337">
        <v>3997803.53106</v>
      </c>
      <c r="Q338" s="337">
        <v>1780594.0690799998</v>
      </c>
      <c r="R338" s="338">
        <v>5778397.6001400007</v>
      </c>
      <c r="S338" s="7"/>
      <c r="T338" s="7"/>
      <c r="U338" s="7"/>
      <c r="V338" s="7"/>
      <c r="W338" s="7"/>
      <c r="X338" s="7"/>
      <c r="Y338" s="7"/>
      <c r="Z338" s="7"/>
      <c r="AA338" s="7"/>
      <c r="AB338" s="7"/>
    </row>
    <row r="339" spans="1:28" s="313" customFormat="1">
      <c r="A339" s="339"/>
      <c r="B339" s="339"/>
      <c r="C339" s="339"/>
      <c r="D339" s="334" t="s">
        <v>67</v>
      </c>
      <c r="E339" s="335">
        <v>31</v>
      </c>
      <c r="F339" s="336">
        <v>886.08947000000001</v>
      </c>
      <c r="G339" s="337">
        <v>207.68283</v>
      </c>
      <c r="H339" s="337">
        <v>1093.7723000000001</v>
      </c>
      <c r="I339" s="337">
        <v>114211.73753</v>
      </c>
      <c r="J339" s="337">
        <v>51547.630259999998</v>
      </c>
      <c r="K339" s="337">
        <v>165759.36778999999</v>
      </c>
      <c r="L339" s="337">
        <v>149490.34656000001</v>
      </c>
      <c r="M339" s="337">
        <v>81016.340629999992</v>
      </c>
      <c r="N339" s="337">
        <v>230506.68719</v>
      </c>
      <c r="O339" s="337">
        <v>397359.82727999997</v>
      </c>
      <c r="P339" s="337">
        <v>23234.940999999999</v>
      </c>
      <c r="Q339" s="337">
        <v>371.07112000000001</v>
      </c>
      <c r="R339" s="338">
        <v>23606.012119999999</v>
      </c>
      <c r="S339" s="7"/>
      <c r="T339" s="7"/>
      <c r="U339" s="7"/>
      <c r="V339" s="7"/>
      <c r="W339" s="7"/>
      <c r="X339" s="7"/>
      <c r="Y339" s="7"/>
      <c r="Z339" s="7"/>
      <c r="AA339" s="7"/>
      <c r="AB339" s="7"/>
    </row>
    <row r="340" spans="1:28" s="313" customFormat="1">
      <c r="A340" s="339"/>
      <c r="B340" s="339"/>
      <c r="C340" s="339"/>
      <c r="D340" s="334" t="s">
        <v>64</v>
      </c>
      <c r="E340" s="335">
        <v>127</v>
      </c>
      <c r="F340" s="336">
        <v>378.65602000000001</v>
      </c>
      <c r="G340" s="337">
        <v>0.26676</v>
      </c>
      <c r="H340" s="337">
        <v>378.92278000000005</v>
      </c>
      <c r="I340" s="337">
        <v>70798.182719999997</v>
      </c>
      <c r="J340" s="337">
        <v>13619.561460000001</v>
      </c>
      <c r="K340" s="337">
        <v>84417.744180000009</v>
      </c>
      <c r="L340" s="337">
        <v>81401.867569999988</v>
      </c>
      <c r="M340" s="337">
        <v>16833.571079999998</v>
      </c>
      <c r="N340" s="337">
        <v>98235.438650000011</v>
      </c>
      <c r="O340" s="337">
        <v>183032.10561000003</v>
      </c>
      <c r="P340" s="337">
        <v>22688.004000000001</v>
      </c>
      <c r="Q340" s="337">
        <v>202.34585999999999</v>
      </c>
      <c r="R340" s="338">
        <v>22890.349859999998</v>
      </c>
      <c r="S340" s="7"/>
      <c r="T340" s="7"/>
      <c r="U340" s="7"/>
      <c r="V340" s="7"/>
      <c r="W340" s="7"/>
      <c r="X340" s="7"/>
      <c r="Y340" s="7"/>
      <c r="Z340" s="7"/>
      <c r="AA340" s="7"/>
      <c r="AB340" s="7"/>
    </row>
    <row r="341" spans="1:28" s="313" customFormat="1">
      <c r="A341" s="339"/>
      <c r="B341" s="339"/>
      <c r="C341" s="339"/>
      <c r="D341" s="334" t="s">
        <v>84</v>
      </c>
      <c r="E341" s="335">
        <v>48</v>
      </c>
      <c r="F341" s="336">
        <v>1143.28981</v>
      </c>
      <c r="G341" s="337">
        <v>2175.63931</v>
      </c>
      <c r="H341" s="337">
        <v>3318.9291200000002</v>
      </c>
      <c r="I341" s="337">
        <v>69738.398010000004</v>
      </c>
      <c r="J341" s="337">
        <v>13357.22415</v>
      </c>
      <c r="K341" s="337">
        <v>83095.622159999999</v>
      </c>
      <c r="L341" s="337">
        <v>66531.402759999997</v>
      </c>
      <c r="M341" s="337">
        <v>13614.91231</v>
      </c>
      <c r="N341" s="337">
        <v>80146.315069999997</v>
      </c>
      <c r="O341" s="337">
        <v>166560.86635</v>
      </c>
      <c r="P341" s="337">
        <v>43879.786159999996</v>
      </c>
      <c r="Q341" s="337">
        <v>566.55158999999992</v>
      </c>
      <c r="R341" s="338">
        <v>44446.337749999999</v>
      </c>
      <c r="S341" s="7"/>
      <c r="T341" s="7"/>
      <c r="U341" s="7"/>
      <c r="V341" s="7"/>
      <c r="W341" s="7"/>
      <c r="X341" s="7"/>
      <c r="Y341" s="7"/>
      <c r="Z341" s="7"/>
      <c r="AA341" s="7"/>
      <c r="AB341" s="7"/>
    </row>
    <row r="342" spans="1:28" s="313" customFormat="1">
      <c r="A342" s="339"/>
      <c r="B342" s="339"/>
      <c r="C342" s="339"/>
      <c r="D342" s="334" t="s">
        <v>275</v>
      </c>
      <c r="E342" s="335">
        <v>50</v>
      </c>
      <c r="F342" s="336">
        <v>54.883929999999999</v>
      </c>
      <c r="G342" s="337">
        <v>926.08276999999998</v>
      </c>
      <c r="H342" s="337">
        <v>980.96669999999995</v>
      </c>
      <c r="I342" s="337">
        <v>95550.246540000007</v>
      </c>
      <c r="J342" s="337">
        <v>19696.19022</v>
      </c>
      <c r="K342" s="337">
        <v>115246.43676000001</v>
      </c>
      <c r="L342" s="337">
        <v>116831.75659</v>
      </c>
      <c r="M342" s="337">
        <v>27940.332629999997</v>
      </c>
      <c r="N342" s="337">
        <v>144772.08921999999</v>
      </c>
      <c r="O342" s="337">
        <v>260999.49268</v>
      </c>
      <c r="P342" s="337">
        <v>33837.044649999996</v>
      </c>
      <c r="Q342" s="337">
        <v>204.71573999999998</v>
      </c>
      <c r="R342" s="338">
        <v>34041.760390000003</v>
      </c>
      <c r="S342" s="7"/>
      <c r="T342" s="7"/>
      <c r="U342" s="7"/>
      <c r="V342" s="7"/>
      <c r="W342" s="7"/>
      <c r="X342" s="7"/>
      <c r="Y342" s="7"/>
      <c r="Z342" s="7"/>
      <c r="AA342" s="7"/>
      <c r="AB342" s="7"/>
    </row>
    <row r="343" spans="1:28" s="313" customFormat="1">
      <c r="A343" s="339"/>
      <c r="B343" s="339"/>
      <c r="C343" s="339"/>
      <c r="D343" s="334" t="s">
        <v>68</v>
      </c>
      <c r="E343" s="335">
        <v>59</v>
      </c>
      <c r="F343" s="336">
        <v>32.24933</v>
      </c>
      <c r="G343" s="337">
        <v>70.451460000000012</v>
      </c>
      <c r="H343" s="337">
        <v>102.70079</v>
      </c>
      <c r="I343" s="337">
        <v>87437.145579999997</v>
      </c>
      <c r="J343" s="337">
        <v>29327.878390000002</v>
      </c>
      <c r="K343" s="337">
        <v>116765.02396999999</v>
      </c>
      <c r="L343" s="337">
        <v>94216.816160000002</v>
      </c>
      <c r="M343" s="337">
        <v>28459.955100000003</v>
      </c>
      <c r="N343" s="337">
        <v>122676.77126000001</v>
      </c>
      <c r="O343" s="337">
        <v>239544.49602000002</v>
      </c>
      <c r="P343" s="337">
        <v>24676.118030000001</v>
      </c>
      <c r="Q343" s="337">
        <v>402.31177000000002</v>
      </c>
      <c r="R343" s="338">
        <v>25078.429800000002</v>
      </c>
      <c r="S343" s="7"/>
      <c r="T343" s="7"/>
      <c r="U343" s="7"/>
      <c r="V343" s="7"/>
      <c r="W343" s="7"/>
      <c r="X343" s="7"/>
      <c r="Y343" s="7"/>
      <c r="Z343" s="7"/>
      <c r="AA343" s="7"/>
      <c r="AB343" s="7"/>
    </row>
    <row r="344" spans="1:28" s="313" customFormat="1">
      <c r="A344" s="339"/>
      <c r="B344" s="339"/>
      <c r="C344" s="339"/>
      <c r="D344" s="334" t="s">
        <v>83</v>
      </c>
      <c r="E344" s="335">
        <v>32</v>
      </c>
      <c r="F344" s="336">
        <v>127.02874</v>
      </c>
      <c r="G344" s="337">
        <v>490.00986</v>
      </c>
      <c r="H344" s="337">
        <v>617.03859999999997</v>
      </c>
      <c r="I344" s="337">
        <v>63729.514109999996</v>
      </c>
      <c r="J344" s="337">
        <v>13979.988939999999</v>
      </c>
      <c r="K344" s="337">
        <v>77709.503049999999</v>
      </c>
      <c r="L344" s="337">
        <v>59350.785810000001</v>
      </c>
      <c r="M344" s="337">
        <v>12692.79486</v>
      </c>
      <c r="N344" s="337">
        <v>72043.580669999996</v>
      </c>
      <c r="O344" s="337">
        <v>150370.12231999999</v>
      </c>
      <c r="P344" s="337">
        <v>27159.08353</v>
      </c>
      <c r="Q344" s="337">
        <v>100.20878</v>
      </c>
      <c r="R344" s="338">
        <v>27259.292309999997</v>
      </c>
      <c r="S344" s="7"/>
      <c r="T344" s="7"/>
      <c r="U344" s="7"/>
      <c r="V344" s="7"/>
      <c r="W344" s="7"/>
      <c r="X344" s="7"/>
      <c r="Y344" s="7"/>
      <c r="Z344" s="7"/>
      <c r="AA344" s="7"/>
      <c r="AB344" s="7"/>
    </row>
    <row r="345" spans="1:28" s="313" customFormat="1">
      <c r="A345" s="339"/>
      <c r="B345" s="339"/>
      <c r="C345" s="339"/>
      <c r="D345" s="334" t="s">
        <v>69</v>
      </c>
      <c r="E345" s="335">
        <v>22</v>
      </c>
      <c r="F345" s="336">
        <v>128.69295</v>
      </c>
      <c r="G345" s="337">
        <v>392.56347999999997</v>
      </c>
      <c r="H345" s="337">
        <v>521.25643000000002</v>
      </c>
      <c r="I345" s="337">
        <v>55248.737059999999</v>
      </c>
      <c r="J345" s="337">
        <v>19896.32403</v>
      </c>
      <c r="K345" s="337">
        <v>75145.061090000003</v>
      </c>
      <c r="L345" s="337">
        <v>89462.838400000008</v>
      </c>
      <c r="M345" s="337">
        <v>32228.191019999998</v>
      </c>
      <c r="N345" s="337">
        <v>121691.02942000001</v>
      </c>
      <c r="O345" s="337">
        <v>197357.34693999999</v>
      </c>
      <c r="P345" s="337">
        <v>17207.371829999996</v>
      </c>
      <c r="Q345" s="337">
        <v>552.85331999999994</v>
      </c>
      <c r="R345" s="338">
        <v>17760.225149999998</v>
      </c>
      <c r="S345" s="7"/>
      <c r="T345" s="7"/>
      <c r="U345" s="7"/>
      <c r="V345" s="7"/>
      <c r="W345" s="7"/>
      <c r="X345" s="7"/>
      <c r="Y345" s="7"/>
      <c r="Z345" s="7"/>
      <c r="AA345" s="7"/>
      <c r="AB345" s="7"/>
    </row>
    <row r="346" spans="1:28" s="313" customFormat="1">
      <c r="A346" s="339"/>
      <c r="B346" s="339"/>
      <c r="C346" s="339"/>
      <c r="D346" s="339"/>
      <c r="E346" s="340">
        <v>30</v>
      </c>
      <c r="F346" s="341">
        <v>1352.1595300000001</v>
      </c>
      <c r="G346" s="342">
        <v>317.25334000000004</v>
      </c>
      <c r="H346" s="342">
        <v>1669.4128700000001</v>
      </c>
      <c r="I346" s="342">
        <v>100017.33464</v>
      </c>
      <c r="J346" s="342">
        <v>51254.77779</v>
      </c>
      <c r="K346" s="342">
        <v>151272.11243000001</v>
      </c>
      <c r="L346" s="342">
        <v>143665.14947999999</v>
      </c>
      <c r="M346" s="342">
        <v>69284.298500000004</v>
      </c>
      <c r="N346" s="342">
        <v>212949.44798</v>
      </c>
      <c r="O346" s="342">
        <v>365890.97327999998</v>
      </c>
      <c r="P346" s="342">
        <v>27864.592530000002</v>
      </c>
      <c r="Q346" s="342">
        <v>997.53971000000001</v>
      </c>
      <c r="R346" s="343">
        <v>28862.132239999999</v>
      </c>
      <c r="S346" s="7"/>
      <c r="T346" s="7"/>
      <c r="U346" s="7"/>
      <c r="V346" s="7"/>
      <c r="W346" s="7"/>
      <c r="X346" s="7"/>
      <c r="Y346" s="7"/>
      <c r="Z346" s="7"/>
      <c r="AA346" s="7"/>
      <c r="AB346" s="7"/>
    </row>
    <row r="347" spans="1:28" s="313" customFormat="1">
      <c r="A347" s="339"/>
      <c r="B347" s="339"/>
      <c r="C347" s="339"/>
      <c r="D347" s="334" t="s">
        <v>277</v>
      </c>
      <c r="E347" s="335">
        <v>17</v>
      </c>
      <c r="F347" s="336">
        <v>6315.8600199999992</v>
      </c>
      <c r="G347" s="337">
        <v>35.054279999999999</v>
      </c>
      <c r="H347" s="337">
        <v>6350.9142999999995</v>
      </c>
      <c r="I347" s="337">
        <v>60868.973819999999</v>
      </c>
      <c r="J347" s="337">
        <v>27923.21197</v>
      </c>
      <c r="K347" s="337">
        <v>88792.185790000003</v>
      </c>
      <c r="L347" s="337">
        <v>83372.128970000005</v>
      </c>
      <c r="M347" s="337">
        <v>35530.938889999998</v>
      </c>
      <c r="N347" s="337">
        <v>118903.06786</v>
      </c>
      <c r="O347" s="337">
        <v>214046.16794999997</v>
      </c>
      <c r="P347" s="337">
        <v>17208.452730000001</v>
      </c>
      <c r="Q347" s="337">
        <v>631.48910999999998</v>
      </c>
      <c r="R347" s="338">
        <v>17839.94184</v>
      </c>
      <c r="S347" s="7"/>
      <c r="T347" s="7"/>
      <c r="U347" s="7"/>
      <c r="V347" s="7"/>
      <c r="W347" s="7"/>
      <c r="X347" s="7"/>
      <c r="Y347" s="7"/>
      <c r="Z347" s="7"/>
      <c r="AA347" s="7"/>
      <c r="AB347" s="7"/>
    </row>
    <row r="348" spans="1:28" s="313" customFormat="1">
      <c r="A348" s="339"/>
      <c r="B348" s="339"/>
      <c r="C348" s="339"/>
      <c r="D348" s="334" t="s">
        <v>54</v>
      </c>
      <c r="E348" s="335">
        <v>55</v>
      </c>
      <c r="F348" s="336">
        <v>180.83798000000002</v>
      </c>
      <c r="G348" s="337">
        <v>42.101309999999998</v>
      </c>
      <c r="H348" s="337">
        <v>222.93929</v>
      </c>
      <c r="I348" s="337">
        <v>66568.689670000007</v>
      </c>
      <c r="J348" s="337">
        <v>26185.78299</v>
      </c>
      <c r="K348" s="337">
        <v>92754.472659999999</v>
      </c>
      <c r="L348" s="337">
        <v>79376.521430000008</v>
      </c>
      <c r="M348" s="337">
        <v>21205.76657</v>
      </c>
      <c r="N348" s="337">
        <v>100582.288</v>
      </c>
      <c r="O348" s="337">
        <v>193559.69994999998</v>
      </c>
      <c r="P348" s="337">
        <v>16420.160309999999</v>
      </c>
      <c r="Q348" s="337">
        <v>58.354849999999999</v>
      </c>
      <c r="R348" s="338">
        <v>16478.515159999999</v>
      </c>
      <c r="S348" s="7"/>
      <c r="T348" s="7"/>
      <c r="U348" s="7"/>
      <c r="V348" s="7"/>
      <c r="W348" s="7"/>
      <c r="X348" s="7"/>
      <c r="Y348" s="7"/>
      <c r="Z348" s="7"/>
      <c r="AA348" s="7"/>
      <c r="AB348" s="7"/>
    </row>
    <row r="349" spans="1:28" s="313" customFormat="1">
      <c r="A349" s="339"/>
      <c r="B349" s="334" t="s">
        <v>17</v>
      </c>
      <c r="C349" s="334" t="s">
        <v>282</v>
      </c>
      <c r="D349" s="334" t="s">
        <v>283</v>
      </c>
      <c r="E349" s="335">
        <v>112</v>
      </c>
      <c r="F349" s="336">
        <v>7.6088900000000006</v>
      </c>
      <c r="G349" s="337">
        <v>0</v>
      </c>
      <c r="H349" s="337">
        <v>7.6088900000000006</v>
      </c>
      <c r="I349" s="337">
        <v>4466.0265399999998</v>
      </c>
      <c r="J349" s="337">
        <v>227.07695999999999</v>
      </c>
      <c r="K349" s="337">
        <v>4693.1035000000002</v>
      </c>
      <c r="L349" s="337">
        <v>2861.8454700000002</v>
      </c>
      <c r="M349" s="337">
        <v>820.99473999999998</v>
      </c>
      <c r="N349" s="337">
        <v>3682.8402099999998</v>
      </c>
      <c r="O349" s="337">
        <v>8383.5525999999991</v>
      </c>
      <c r="P349" s="337">
        <v>43139.142789999998</v>
      </c>
      <c r="Q349" s="337">
        <v>4.41256</v>
      </c>
      <c r="R349" s="338">
        <v>43143.555350000002</v>
      </c>
      <c r="S349" s="7"/>
      <c r="T349" s="7"/>
      <c r="U349" s="7"/>
      <c r="V349" s="7"/>
      <c r="W349" s="7"/>
      <c r="X349" s="7"/>
      <c r="Y349" s="7"/>
      <c r="Z349" s="7"/>
      <c r="AA349" s="7"/>
      <c r="AB349" s="7"/>
    </row>
    <row r="350" spans="1:28" s="313" customFormat="1">
      <c r="A350" s="339"/>
      <c r="B350" s="334" t="s">
        <v>21</v>
      </c>
      <c r="C350" s="334" t="s">
        <v>21</v>
      </c>
      <c r="D350" s="334" t="s">
        <v>21</v>
      </c>
      <c r="E350" s="335">
        <v>28</v>
      </c>
      <c r="F350" s="336">
        <v>3564.9106400000001</v>
      </c>
      <c r="G350" s="337">
        <v>1896.13554</v>
      </c>
      <c r="H350" s="337">
        <v>5461.0461799999994</v>
      </c>
      <c r="I350" s="337">
        <v>24543.291530000002</v>
      </c>
      <c r="J350" s="337">
        <v>4991.3379800000002</v>
      </c>
      <c r="K350" s="337">
        <v>29534.629510000002</v>
      </c>
      <c r="L350" s="337">
        <v>25059.863309999997</v>
      </c>
      <c r="M350" s="337">
        <v>12178.735470000001</v>
      </c>
      <c r="N350" s="337">
        <v>37238.59878</v>
      </c>
      <c r="O350" s="337">
        <v>72234.274470000004</v>
      </c>
      <c r="P350" s="337">
        <v>351884.24054999999</v>
      </c>
      <c r="Q350" s="337">
        <v>506.87248999999997</v>
      </c>
      <c r="R350" s="338">
        <v>352391.11304000003</v>
      </c>
      <c r="S350" s="7"/>
      <c r="T350" s="7"/>
      <c r="U350" s="7"/>
      <c r="V350" s="7"/>
      <c r="W350" s="7"/>
      <c r="X350" s="7"/>
      <c r="Y350" s="7"/>
      <c r="Z350" s="7"/>
      <c r="AA350" s="7"/>
      <c r="AB350" s="7"/>
    </row>
    <row r="351" spans="1:28" s="313" customFormat="1">
      <c r="A351" s="339"/>
      <c r="B351" s="339"/>
      <c r="C351" s="334" t="s">
        <v>298</v>
      </c>
      <c r="D351" s="334" t="s">
        <v>298</v>
      </c>
      <c r="E351" s="335">
        <v>46</v>
      </c>
      <c r="F351" s="336">
        <v>768.08607999999992</v>
      </c>
      <c r="G351" s="337">
        <v>1654.8100200000001</v>
      </c>
      <c r="H351" s="337">
        <v>2422.8960999999999</v>
      </c>
      <c r="I351" s="337">
        <v>12603.49611</v>
      </c>
      <c r="J351" s="337">
        <v>5592.42029</v>
      </c>
      <c r="K351" s="337">
        <v>18195.916399999998</v>
      </c>
      <c r="L351" s="337">
        <v>7177.32996</v>
      </c>
      <c r="M351" s="337">
        <v>1435.80249</v>
      </c>
      <c r="N351" s="337">
        <v>8613.1324499999992</v>
      </c>
      <c r="O351" s="337">
        <v>29231.944950000001</v>
      </c>
      <c r="P351" s="337">
        <v>159427.07465999998</v>
      </c>
      <c r="Q351" s="337">
        <v>4.6956600000000002</v>
      </c>
      <c r="R351" s="338">
        <v>159431.77031999998</v>
      </c>
      <c r="S351" s="7"/>
      <c r="T351" s="7"/>
      <c r="U351" s="7"/>
      <c r="V351" s="7"/>
      <c r="W351" s="7"/>
      <c r="X351" s="7"/>
      <c r="Y351" s="7"/>
      <c r="Z351" s="7"/>
      <c r="AA351" s="7"/>
      <c r="AB351" s="7"/>
    </row>
    <row r="352" spans="1:28" s="313" customFormat="1">
      <c r="A352" s="339"/>
      <c r="B352" s="334" t="s">
        <v>22</v>
      </c>
      <c r="C352" s="334" t="s">
        <v>22</v>
      </c>
      <c r="D352" s="334" t="s">
        <v>22</v>
      </c>
      <c r="E352" s="335">
        <v>152</v>
      </c>
      <c r="F352" s="336">
        <v>2.6164999999999998</v>
      </c>
      <c r="G352" s="337">
        <v>1.3802999999999999</v>
      </c>
      <c r="H352" s="337">
        <v>3.9968000000000004</v>
      </c>
      <c r="I352" s="337">
        <v>25978.121449999999</v>
      </c>
      <c r="J352" s="337">
        <v>2344.77835</v>
      </c>
      <c r="K352" s="337">
        <v>28322.899799999999</v>
      </c>
      <c r="L352" s="337">
        <v>4196.0980599999994</v>
      </c>
      <c r="M352" s="337">
        <v>850.94295</v>
      </c>
      <c r="N352" s="337">
        <v>5047.0410099999999</v>
      </c>
      <c r="O352" s="337">
        <v>33373.937610000001</v>
      </c>
      <c r="P352" s="337">
        <v>16997.81956</v>
      </c>
      <c r="Q352" s="337">
        <v>3.5758200000000002</v>
      </c>
      <c r="R352" s="338">
        <v>17001.395379999998</v>
      </c>
      <c r="S352" s="7"/>
      <c r="T352" s="7"/>
      <c r="U352" s="7"/>
      <c r="V352" s="7"/>
      <c r="W352" s="7"/>
      <c r="X352" s="7"/>
      <c r="Y352" s="7"/>
      <c r="Z352" s="7"/>
      <c r="AA352" s="7"/>
      <c r="AB352" s="7"/>
    </row>
    <row r="353" spans="1:28" s="313" customFormat="1">
      <c r="A353" s="339"/>
      <c r="B353" s="339"/>
      <c r="C353" s="334" t="s">
        <v>301</v>
      </c>
      <c r="D353" s="334" t="s">
        <v>302</v>
      </c>
      <c r="E353" s="335">
        <v>85</v>
      </c>
      <c r="F353" s="336">
        <v>54.640370000000004</v>
      </c>
      <c r="G353" s="337">
        <v>231.17394000000002</v>
      </c>
      <c r="H353" s="337">
        <v>285.81430999999998</v>
      </c>
      <c r="I353" s="337">
        <v>11665.4701</v>
      </c>
      <c r="J353" s="337">
        <v>1553.2571499999999</v>
      </c>
      <c r="K353" s="337">
        <v>13218.72725</v>
      </c>
      <c r="L353" s="337">
        <v>3271.0664100000004</v>
      </c>
      <c r="M353" s="337">
        <v>629.56118000000004</v>
      </c>
      <c r="N353" s="337">
        <v>3900.6275900000001</v>
      </c>
      <c r="O353" s="337">
        <v>17405.169149999998</v>
      </c>
      <c r="P353" s="337">
        <v>39854.052349999998</v>
      </c>
      <c r="Q353" s="337">
        <v>3.5962700000000001</v>
      </c>
      <c r="R353" s="338">
        <v>39857.64862</v>
      </c>
      <c r="S353" s="7"/>
      <c r="T353" s="7"/>
      <c r="U353" s="7"/>
      <c r="V353" s="7"/>
      <c r="W353" s="7"/>
      <c r="X353" s="7"/>
      <c r="Y353" s="7"/>
      <c r="Z353" s="7"/>
      <c r="AA353" s="7"/>
      <c r="AB353" s="7"/>
    </row>
    <row r="354" spans="1:28" s="313" customFormat="1">
      <c r="A354" s="339"/>
      <c r="B354" s="334" t="s">
        <v>303</v>
      </c>
      <c r="C354" s="334" t="s">
        <v>303</v>
      </c>
      <c r="D354" s="334" t="s">
        <v>309</v>
      </c>
      <c r="E354" s="335">
        <v>114</v>
      </c>
      <c r="F354" s="336">
        <v>21.784759999999999</v>
      </c>
      <c r="G354" s="337">
        <v>0</v>
      </c>
      <c r="H354" s="337">
        <v>21.784759999999999</v>
      </c>
      <c r="I354" s="337">
        <v>2927.9698599999997</v>
      </c>
      <c r="J354" s="337">
        <v>286.6343</v>
      </c>
      <c r="K354" s="337">
        <v>3214.6041600000003</v>
      </c>
      <c r="L354" s="337">
        <v>2232.3661200000001</v>
      </c>
      <c r="M354" s="337">
        <v>399.24371000000002</v>
      </c>
      <c r="N354" s="337">
        <v>2631.6098299999999</v>
      </c>
      <c r="O354" s="337">
        <v>5867.9987499999997</v>
      </c>
      <c r="P354" s="337">
        <v>39846.510719999998</v>
      </c>
      <c r="Q354" s="337">
        <v>0.47904000000000002</v>
      </c>
      <c r="R354" s="338">
        <v>39846.989759999997</v>
      </c>
      <c r="S354" s="7"/>
      <c r="T354" s="7"/>
      <c r="U354" s="7"/>
      <c r="V354" s="7"/>
      <c r="W354" s="7"/>
      <c r="X354" s="7"/>
      <c r="Y354" s="7"/>
      <c r="Z354" s="7"/>
      <c r="AA354" s="7"/>
      <c r="AB354" s="7"/>
    </row>
    <row r="355" spans="1:28" s="313" customFormat="1">
      <c r="A355" s="339"/>
      <c r="B355" s="334" t="s">
        <v>24</v>
      </c>
      <c r="C355" s="334" t="s">
        <v>24</v>
      </c>
      <c r="D355" s="334" t="s">
        <v>24</v>
      </c>
      <c r="E355" s="335">
        <v>64</v>
      </c>
      <c r="F355" s="336">
        <v>565.26841000000002</v>
      </c>
      <c r="G355" s="337">
        <v>25.93544</v>
      </c>
      <c r="H355" s="337">
        <v>591.20384999999999</v>
      </c>
      <c r="I355" s="337">
        <v>17186.210210000001</v>
      </c>
      <c r="J355" s="337">
        <v>3173.3028999999997</v>
      </c>
      <c r="K355" s="337">
        <v>20359.51311</v>
      </c>
      <c r="L355" s="337">
        <v>9864.0367699999988</v>
      </c>
      <c r="M355" s="337">
        <v>1836.2577699999999</v>
      </c>
      <c r="N355" s="337">
        <v>11700.294539999999</v>
      </c>
      <c r="O355" s="337">
        <v>32651.011500000001</v>
      </c>
      <c r="P355" s="337">
        <v>37181.829170000005</v>
      </c>
      <c r="Q355" s="337">
        <v>7.5565899999999999</v>
      </c>
      <c r="R355" s="338">
        <v>37189.385759999997</v>
      </c>
      <c r="S355" s="7"/>
      <c r="T355" s="7"/>
      <c r="U355" s="7"/>
      <c r="V355" s="7"/>
      <c r="W355" s="7"/>
      <c r="X355" s="7"/>
      <c r="Y355" s="7"/>
      <c r="Z355" s="7"/>
      <c r="AA355" s="7"/>
      <c r="AB355" s="7"/>
    </row>
    <row r="356" spans="1:28" s="313" customFormat="1">
      <c r="A356" s="339"/>
      <c r="B356" s="334" t="s">
        <v>25</v>
      </c>
      <c r="C356" s="334" t="s">
        <v>25</v>
      </c>
      <c r="D356" s="334" t="s">
        <v>25</v>
      </c>
      <c r="E356" s="335">
        <v>47</v>
      </c>
      <c r="F356" s="336">
        <v>558.11278000000004</v>
      </c>
      <c r="G356" s="337">
        <v>2415.1604700000003</v>
      </c>
      <c r="H356" s="337">
        <v>2973.2732500000002</v>
      </c>
      <c r="I356" s="337">
        <v>7924.9658899999995</v>
      </c>
      <c r="J356" s="337">
        <v>3306.6531800000002</v>
      </c>
      <c r="K356" s="337">
        <v>11231.619070000001</v>
      </c>
      <c r="L356" s="337">
        <v>4195.0919400000002</v>
      </c>
      <c r="M356" s="337">
        <v>1158.1758300000001</v>
      </c>
      <c r="N356" s="337">
        <v>5353.2677699999995</v>
      </c>
      <c r="O356" s="337">
        <v>19558.160090000001</v>
      </c>
      <c r="P356" s="337">
        <v>20065.83066</v>
      </c>
      <c r="Q356" s="337">
        <v>4.8447399999999998</v>
      </c>
      <c r="R356" s="338">
        <v>20070.6754</v>
      </c>
      <c r="S356" s="7"/>
      <c r="T356" s="7"/>
      <c r="U356" s="7"/>
      <c r="V356" s="7"/>
      <c r="W356" s="7"/>
      <c r="X356" s="7"/>
      <c r="Y356" s="7"/>
      <c r="Z356" s="7"/>
      <c r="AA356" s="7"/>
      <c r="AB356" s="7"/>
    </row>
    <row r="357" spans="1:28" s="313" customFormat="1">
      <c r="A357" s="339"/>
      <c r="B357" s="334" t="s">
        <v>26</v>
      </c>
      <c r="C357" s="334" t="s">
        <v>312</v>
      </c>
      <c r="D357" s="334" t="s">
        <v>314</v>
      </c>
      <c r="E357" s="335">
        <v>121</v>
      </c>
      <c r="F357" s="336">
        <v>0</v>
      </c>
      <c r="G357" s="337">
        <v>0</v>
      </c>
      <c r="H357" s="337">
        <v>0</v>
      </c>
      <c r="I357" s="337">
        <v>279.80232000000001</v>
      </c>
      <c r="J357" s="337">
        <v>5.6090900000000001</v>
      </c>
      <c r="K357" s="337">
        <v>285.41140999999999</v>
      </c>
      <c r="L357" s="337">
        <v>1</v>
      </c>
      <c r="M357" s="337">
        <v>0</v>
      </c>
      <c r="N357" s="337">
        <v>1</v>
      </c>
      <c r="O357" s="337">
        <v>286.41140999999999</v>
      </c>
      <c r="P357" s="337">
        <v>36519.317170000002</v>
      </c>
      <c r="Q357" s="337">
        <v>0.16741</v>
      </c>
      <c r="R357" s="338">
        <v>36519.484579999997</v>
      </c>
      <c r="S357" s="7"/>
      <c r="T357" s="7"/>
      <c r="U357" s="7"/>
      <c r="V357" s="7"/>
      <c r="W357" s="7"/>
      <c r="X357" s="7"/>
      <c r="Y357" s="7"/>
      <c r="Z357" s="7"/>
      <c r="AA357" s="7"/>
      <c r="AB357" s="7"/>
    </row>
    <row r="358" spans="1:28" s="313" customFormat="1">
      <c r="A358" s="334" t="s">
        <v>317</v>
      </c>
      <c r="B358" s="334" t="s">
        <v>3</v>
      </c>
      <c r="C358" s="334" t="s">
        <v>203</v>
      </c>
      <c r="D358" s="334" t="s">
        <v>204</v>
      </c>
      <c r="E358" s="335">
        <v>79</v>
      </c>
      <c r="F358" s="336">
        <v>7480.7592199999999</v>
      </c>
      <c r="G358" s="337">
        <v>579.95128</v>
      </c>
      <c r="H358" s="337">
        <v>8060.7105000000001</v>
      </c>
      <c r="I358" s="337">
        <v>15578.78854</v>
      </c>
      <c r="J358" s="337">
        <v>3117.8771400000001</v>
      </c>
      <c r="K358" s="337">
        <v>18696.665679999998</v>
      </c>
      <c r="L358" s="337">
        <v>12960.78376</v>
      </c>
      <c r="M358" s="337">
        <v>4824.6544100000001</v>
      </c>
      <c r="N358" s="337">
        <v>17785.438170000001</v>
      </c>
      <c r="O358" s="337">
        <v>44542.814350000001</v>
      </c>
      <c r="P358" s="337">
        <v>7761.6191500000004</v>
      </c>
      <c r="Q358" s="337">
        <v>4229.8716299999996</v>
      </c>
      <c r="R358" s="338">
        <v>11991.49078</v>
      </c>
      <c r="S358" s="7"/>
      <c r="T358" s="7"/>
      <c r="U358" s="7"/>
      <c r="V358" s="7"/>
      <c r="W358" s="7"/>
      <c r="X358" s="7"/>
      <c r="Y358" s="7"/>
      <c r="Z358" s="7"/>
      <c r="AA358" s="7"/>
      <c r="AB358" s="7"/>
    </row>
    <row r="359" spans="1:28" s="313" customFormat="1">
      <c r="A359" s="339"/>
      <c r="B359" s="334" t="s">
        <v>5</v>
      </c>
      <c r="C359" s="334" t="s">
        <v>5</v>
      </c>
      <c r="D359" s="334" t="s">
        <v>5</v>
      </c>
      <c r="E359" s="335">
        <v>89</v>
      </c>
      <c r="F359" s="336">
        <v>246046.97728999998</v>
      </c>
      <c r="G359" s="337">
        <v>10283.28534</v>
      </c>
      <c r="H359" s="337">
        <v>256330.26262999998</v>
      </c>
      <c r="I359" s="337">
        <v>26980.92355</v>
      </c>
      <c r="J359" s="337">
        <v>5869.1977300000008</v>
      </c>
      <c r="K359" s="337">
        <v>32850.121279999999</v>
      </c>
      <c r="L359" s="337">
        <v>19494.88609</v>
      </c>
      <c r="M359" s="337">
        <v>17463.981909999999</v>
      </c>
      <c r="N359" s="337">
        <v>36958.868000000002</v>
      </c>
      <c r="O359" s="337">
        <v>326139.25191000005</v>
      </c>
      <c r="P359" s="337">
        <v>16829.882170000001</v>
      </c>
      <c r="Q359" s="337">
        <v>0.15612000000000001</v>
      </c>
      <c r="R359" s="338">
        <v>16830.03829</v>
      </c>
      <c r="S359" s="7"/>
      <c r="T359" s="7"/>
      <c r="U359" s="7"/>
      <c r="V359" s="7"/>
      <c r="W359" s="7"/>
      <c r="X359" s="7"/>
      <c r="Y359" s="7"/>
      <c r="Z359" s="7"/>
      <c r="AA359" s="7"/>
      <c r="AB359" s="7"/>
    </row>
    <row r="360" spans="1:28" s="313" customFormat="1">
      <c r="A360" s="339"/>
      <c r="B360" s="339"/>
      <c r="C360" s="339"/>
      <c r="D360" s="334" t="s">
        <v>208</v>
      </c>
      <c r="E360" s="335">
        <v>55</v>
      </c>
      <c r="F360" s="336">
        <v>11128.093150000001</v>
      </c>
      <c r="G360" s="337">
        <v>1664.47543</v>
      </c>
      <c r="H360" s="337">
        <v>12792.568579999999</v>
      </c>
      <c r="I360" s="337">
        <v>26131.952239999999</v>
      </c>
      <c r="J360" s="337">
        <v>10337.827150000001</v>
      </c>
      <c r="K360" s="337">
        <v>36469.779390000003</v>
      </c>
      <c r="L360" s="337">
        <v>20377.172440000002</v>
      </c>
      <c r="M360" s="337">
        <v>14404.791580000001</v>
      </c>
      <c r="N360" s="337">
        <v>34781.964020000007</v>
      </c>
      <c r="O360" s="337">
        <v>84044.311989999987</v>
      </c>
      <c r="P360" s="337">
        <v>26801.81812</v>
      </c>
      <c r="Q360" s="337">
        <v>370.57040000000001</v>
      </c>
      <c r="R360" s="338">
        <v>27172.38852</v>
      </c>
      <c r="S360" s="7"/>
      <c r="T360" s="7"/>
      <c r="U360" s="7"/>
      <c r="V360" s="7"/>
      <c r="W360" s="7"/>
      <c r="X360" s="7"/>
      <c r="Y360" s="7"/>
      <c r="Z360" s="7"/>
      <c r="AA360" s="7"/>
      <c r="AB360" s="7"/>
    </row>
    <row r="361" spans="1:28" s="313" customFormat="1">
      <c r="A361" s="339"/>
      <c r="B361" s="334" t="s">
        <v>7</v>
      </c>
      <c r="C361" s="334" t="s">
        <v>7</v>
      </c>
      <c r="D361" s="334" t="s">
        <v>7</v>
      </c>
      <c r="E361" s="335">
        <v>47</v>
      </c>
      <c r="F361" s="336">
        <v>2316.7829300000003</v>
      </c>
      <c r="G361" s="337">
        <v>250.62779999999998</v>
      </c>
      <c r="H361" s="337">
        <v>2567.4107300000001</v>
      </c>
      <c r="I361" s="337">
        <v>14114.4169</v>
      </c>
      <c r="J361" s="337">
        <v>1493.47714</v>
      </c>
      <c r="K361" s="337">
        <v>15607.894039999999</v>
      </c>
      <c r="L361" s="337">
        <v>12553.585449999999</v>
      </c>
      <c r="M361" s="337">
        <v>2550.4100699999999</v>
      </c>
      <c r="N361" s="337">
        <v>15103.99552</v>
      </c>
      <c r="O361" s="337">
        <v>33279.300289999999</v>
      </c>
      <c r="P361" s="337">
        <v>47295.541380000002</v>
      </c>
      <c r="Q361" s="337">
        <v>0.99661</v>
      </c>
      <c r="R361" s="338">
        <v>47296.537990000004</v>
      </c>
      <c r="S361" s="7"/>
      <c r="T361" s="7"/>
      <c r="U361" s="7"/>
      <c r="V361" s="7"/>
      <c r="W361" s="7"/>
      <c r="X361" s="7"/>
      <c r="Y361" s="7"/>
      <c r="Z361" s="7"/>
      <c r="AA361" s="7"/>
      <c r="AB361" s="7"/>
    </row>
    <row r="362" spans="1:28" s="313" customFormat="1">
      <c r="A362" s="339"/>
      <c r="B362" s="334" t="s">
        <v>8</v>
      </c>
      <c r="C362" s="334" t="s">
        <v>223</v>
      </c>
      <c r="D362" s="334" t="s">
        <v>8</v>
      </c>
      <c r="E362" s="335">
        <v>62</v>
      </c>
      <c r="F362" s="336">
        <v>586.40913999999998</v>
      </c>
      <c r="G362" s="337">
        <v>1658.01855</v>
      </c>
      <c r="H362" s="337">
        <v>2244.42769</v>
      </c>
      <c r="I362" s="337">
        <v>21272.44051</v>
      </c>
      <c r="J362" s="337">
        <v>5621.6330699999999</v>
      </c>
      <c r="K362" s="337">
        <v>26894.073579999997</v>
      </c>
      <c r="L362" s="337">
        <v>17654.106170000003</v>
      </c>
      <c r="M362" s="337">
        <v>5618.7479199999998</v>
      </c>
      <c r="N362" s="337">
        <v>23272.854090000001</v>
      </c>
      <c r="O362" s="337">
        <v>52411.355360000001</v>
      </c>
      <c r="P362" s="337">
        <v>4624.8429800000004</v>
      </c>
      <c r="Q362" s="337">
        <v>1362.1104499999999</v>
      </c>
      <c r="R362" s="338">
        <v>5986.9534299999996</v>
      </c>
      <c r="S362" s="7"/>
      <c r="T362" s="7"/>
      <c r="U362" s="7"/>
      <c r="V362" s="7"/>
      <c r="W362" s="7"/>
      <c r="X362" s="7"/>
      <c r="Y362" s="7"/>
      <c r="Z362" s="7"/>
      <c r="AA362" s="7"/>
      <c r="AB362" s="7"/>
    </row>
    <row r="363" spans="1:28" s="313" customFormat="1">
      <c r="A363" s="339"/>
      <c r="B363" s="339"/>
      <c r="C363" s="339"/>
      <c r="D363" s="334" t="s">
        <v>224</v>
      </c>
      <c r="E363" s="335">
        <v>5</v>
      </c>
      <c r="F363" s="336">
        <v>117750.93804000001</v>
      </c>
      <c r="G363" s="337">
        <v>7580.9361699999999</v>
      </c>
      <c r="H363" s="337">
        <v>125331.87420999999</v>
      </c>
      <c r="I363" s="337">
        <v>22333.941449999998</v>
      </c>
      <c r="J363" s="337">
        <v>32396.272659999999</v>
      </c>
      <c r="K363" s="337">
        <v>54730.214110000001</v>
      </c>
      <c r="L363" s="337">
        <v>19517.787609999999</v>
      </c>
      <c r="M363" s="337">
        <v>29081.728739999999</v>
      </c>
      <c r="N363" s="337">
        <v>48599.516349999998</v>
      </c>
      <c r="O363" s="337">
        <v>228661.60467</v>
      </c>
      <c r="P363" s="337">
        <v>49659.533739999999</v>
      </c>
      <c r="Q363" s="337">
        <v>4683.6118399999996</v>
      </c>
      <c r="R363" s="338">
        <v>54343.145579999997</v>
      </c>
      <c r="S363" s="7"/>
      <c r="T363" s="7"/>
      <c r="U363" s="7"/>
      <c r="V363" s="7"/>
      <c r="W363" s="7"/>
      <c r="X363" s="7"/>
      <c r="Y363" s="7"/>
      <c r="Z363" s="7"/>
      <c r="AA363" s="7"/>
      <c r="AB363" s="7"/>
    </row>
    <row r="364" spans="1:28" s="313" customFormat="1">
      <c r="A364" s="339"/>
      <c r="B364" s="334" t="s">
        <v>9</v>
      </c>
      <c r="C364" s="334" t="s">
        <v>9</v>
      </c>
      <c r="D364" s="334" t="s">
        <v>9</v>
      </c>
      <c r="E364" s="335">
        <v>98</v>
      </c>
      <c r="F364" s="336">
        <v>1386.33529</v>
      </c>
      <c r="G364" s="337">
        <v>1115.2123300000001</v>
      </c>
      <c r="H364" s="337">
        <v>2501.5476200000003</v>
      </c>
      <c r="I364" s="337">
        <v>19483.091339999999</v>
      </c>
      <c r="J364" s="337">
        <v>11209.145689999999</v>
      </c>
      <c r="K364" s="337">
        <v>30692.23703</v>
      </c>
      <c r="L364" s="337">
        <v>13787.560130000002</v>
      </c>
      <c r="M364" s="337">
        <v>7179.3164699999998</v>
      </c>
      <c r="N364" s="337">
        <v>20966.876600000003</v>
      </c>
      <c r="O364" s="337">
        <v>54160.661249999997</v>
      </c>
      <c r="P364" s="337">
        <v>447.57623999999998</v>
      </c>
      <c r="Q364" s="337">
        <v>824.20918999999992</v>
      </c>
      <c r="R364" s="338">
        <v>1271.7854299999999</v>
      </c>
      <c r="S364" s="7"/>
      <c r="T364" s="7"/>
      <c r="U364" s="7"/>
      <c r="V364" s="7"/>
      <c r="W364" s="7"/>
      <c r="X364" s="7"/>
      <c r="Y364" s="7"/>
      <c r="Z364" s="7"/>
      <c r="AA364" s="7"/>
      <c r="AB364" s="7"/>
    </row>
    <row r="365" spans="1:28" s="313" customFormat="1">
      <c r="A365" s="339"/>
      <c r="B365" s="339"/>
      <c r="C365" s="339"/>
      <c r="D365" s="334" t="s">
        <v>228</v>
      </c>
      <c r="E365" s="335">
        <v>93</v>
      </c>
      <c r="F365" s="336">
        <v>2494.7439800000002</v>
      </c>
      <c r="G365" s="337">
        <v>1137.67022</v>
      </c>
      <c r="H365" s="337">
        <v>3632.4142000000002</v>
      </c>
      <c r="I365" s="337">
        <v>54403.238440000001</v>
      </c>
      <c r="J365" s="337">
        <v>8515.4825199999996</v>
      </c>
      <c r="K365" s="337">
        <v>62918.720959999999</v>
      </c>
      <c r="L365" s="337">
        <v>17228.81754</v>
      </c>
      <c r="M365" s="337">
        <v>13816.534109999999</v>
      </c>
      <c r="N365" s="337">
        <v>31045.351649999997</v>
      </c>
      <c r="O365" s="337">
        <v>97596.486810000002</v>
      </c>
      <c r="P365" s="337">
        <v>6739.6237799999999</v>
      </c>
      <c r="Q365" s="337">
        <v>0.29902999999999996</v>
      </c>
      <c r="R365" s="338">
        <v>6739.92281</v>
      </c>
      <c r="S365" s="7"/>
      <c r="T365" s="7"/>
      <c r="U365" s="7"/>
      <c r="V365" s="7"/>
      <c r="W365" s="7"/>
      <c r="X365" s="7"/>
      <c r="Y365" s="7"/>
      <c r="Z365" s="7"/>
      <c r="AA365" s="7"/>
      <c r="AB365" s="7"/>
    </row>
    <row r="366" spans="1:28" s="313" customFormat="1">
      <c r="A366" s="339"/>
      <c r="B366" s="334" t="s">
        <v>12</v>
      </c>
      <c r="C366" s="334" t="s">
        <v>236</v>
      </c>
      <c r="D366" s="334" t="s">
        <v>237</v>
      </c>
      <c r="E366" s="335">
        <v>53</v>
      </c>
      <c r="F366" s="336">
        <v>6324.3496100000002</v>
      </c>
      <c r="G366" s="337">
        <v>1136.4124199999999</v>
      </c>
      <c r="H366" s="337">
        <v>7460.7620299999999</v>
      </c>
      <c r="I366" s="337">
        <v>10562.255509999999</v>
      </c>
      <c r="J366" s="337">
        <v>1665.4485300000001</v>
      </c>
      <c r="K366" s="337">
        <v>12227.704039999999</v>
      </c>
      <c r="L366" s="337">
        <v>13484.15322</v>
      </c>
      <c r="M366" s="337">
        <v>1220.2150900000001</v>
      </c>
      <c r="N366" s="337">
        <v>14704.36831</v>
      </c>
      <c r="O366" s="337">
        <v>34392.83438</v>
      </c>
      <c r="P366" s="337">
        <v>1432.5595800000001</v>
      </c>
      <c r="Q366" s="337">
        <v>693.41181999999992</v>
      </c>
      <c r="R366" s="338">
        <v>2125.9713999999999</v>
      </c>
      <c r="S366" s="7"/>
      <c r="T366" s="7"/>
      <c r="U366" s="7"/>
      <c r="V366" s="7"/>
      <c r="W366" s="7"/>
      <c r="X366" s="7"/>
      <c r="Y366" s="7"/>
      <c r="Z366" s="7"/>
      <c r="AA366" s="7"/>
      <c r="AB366" s="7"/>
    </row>
    <row r="367" spans="1:28" s="313" customFormat="1">
      <c r="A367" s="339"/>
      <c r="B367" s="339"/>
      <c r="C367" s="334" t="s">
        <v>12</v>
      </c>
      <c r="D367" s="334" t="s">
        <v>12</v>
      </c>
      <c r="E367" s="335">
        <v>45</v>
      </c>
      <c r="F367" s="336">
        <v>19987.88538</v>
      </c>
      <c r="G367" s="337">
        <v>24489.7775</v>
      </c>
      <c r="H367" s="337">
        <v>44477.662880000003</v>
      </c>
      <c r="I367" s="337">
        <v>24593.398219999999</v>
      </c>
      <c r="J367" s="337">
        <v>9493.3166400000009</v>
      </c>
      <c r="K367" s="337">
        <v>34086.71486</v>
      </c>
      <c r="L367" s="337">
        <v>31075.505929999999</v>
      </c>
      <c r="M367" s="337">
        <v>15318.884029999999</v>
      </c>
      <c r="N367" s="337">
        <v>46394.38996</v>
      </c>
      <c r="O367" s="337">
        <v>124958.7677</v>
      </c>
      <c r="P367" s="337">
        <v>8215.3719700000001</v>
      </c>
      <c r="Q367" s="337">
        <v>3687.7367200000003</v>
      </c>
      <c r="R367" s="338">
        <v>11903.108689999999</v>
      </c>
      <c r="S367" s="7"/>
      <c r="T367" s="7"/>
      <c r="U367" s="7"/>
      <c r="V367" s="7"/>
      <c r="W367" s="7"/>
      <c r="X367" s="7"/>
      <c r="Y367" s="7"/>
      <c r="Z367" s="7"/>
      <c r="AA367" s="7"/>
      <c r="AB367" s="7"/>
    </row>
    <row r="368" spans="1:28" s="313" customFormat="1">
      <c r="A368" s="339"/>
      <c r="B368" s="339"/>
      <c r="C368" s="339"/>
      <c r="D368" s="339"/>
      <c r="E368" s="340">
        <v>101</v>
      </c>
      <c r="F368" s="341">
        <v>577.20286999999996</v>
      </c>
      <c r="G368" s="342">
        <v>31.378730000000001</v>
      </c>
      <c r="H368" s="342">
        <v>608.58159999999998</v>
      </c>
      <c r="I368" s="342">
        <v>15285.59873</v>
      </c>
      <c r="J368" s="342">
        <v>3197.3908999999999</v>
      </c>
      <c r="K368" s="342">
        <v>18482.98963</v>
      </c>
      <c r="L368" s="342">
        <v>13385.012929999999</v>
      </c>
      <c r="M368" s="342">
        <v>5389.2139900000002</v>
      </c>
      <c r="N368" s="342">
        <v>18774.226920000001</v>
      </c>
      <c r="O368" s="342">
        <v>37865.798149999995</v>
      </c>
      <c r="P368" s="342">
        <v>2.6908600000000003</v>
      </c>
      <c r="Q368" s="342">
        <v>0.35411999999999999</v>
      </c>
      <c r="R368" s="343">
        <v>3.0449799999999998</v>
      </c>
      <c r="S368" s="7"/>
      <c r="T368" s="7"/>
      <c r="U368" s="7"/>
      <c r="V368" s="7"/>
      <c r="W368" s="7"/>
      <c r="X368" s="7"/>
      <c r="Y368" s="7"/>
      <c r="Z368" s="7"/>
      <c r="AA368" s="7"/>
      <c r="AB368" s="7"/>
    </row>
    <row r="369" spans="1:28" s="313" customFormat="1">
      <c r="A369" s="339"/>
      <c r="B369" s="334" t="s">
        <v>241</v>
      </c>
      <c r="C369" s="334" t="s">
        <v>244</v>
      </c>
      <c r="D369" s="334" t="s">
        <v>244</v>
      </c>
      <c r="E369" s="335">
        <v>66</v>
      </c>
      <c r="F369" s="336">
        <v>5145.3757900000001</v>
      </c>
      <c r="G369" s="337">
        <v>2345.06745</v>
      </c>
      <c r="H369" s="337">
        <v>7490.4432400000005</v>
      </c>
      <c r="I369" s="337">
        <v>17816.19425</v>
      </c>
      <c r="J369" s="337">
        <v>3393.7990499999996</v>
      </c>
      <c r="K369" s="337">
        <v>21209.993300000002</v>
      </c>
      <c r="L369" s="337">
        <v>19579.724480000001</v>
      </c>
      <c r="M369" s="337">
        <v>6457.9172800000006</v>
      </c>
      <c r="N369" s="337">
        <v>26037.641760000002</v>
      </c>
      <c r="O369" s="337">
        <v>54738.078299999994</v>
      </c>
      <c r="P369" s="337">
        <v>29429.019809999998</v>
      </c>
      <c r="Q369" s="337">
        <v>0</v>
      </c>
      <c r="R369" s="338">
        <v>29429.019809999998</v>
      </c>
      <c r="S369" s="7"/>
      <c r="T369" s="7"/>
      <c r="U369" s="7"/>
      <c r="V369" s="7"/>
      <c r="W369" s="7"/>
      <c r="X369" s="7"/>
      <c r="Y369" s="7"/>
      <c r="Z369" s="7"/>
      <c r="AA369" s="7"/>
      <c r="AB369" s="7"/>
    </row>
    <row r="370" spans="1:28" s="313" customFormat="1">
      <c r="A370" s="339"/>
      <c r="B370" s="334" t="s">
        <v>14</v>
      </c>
      <c r="C370" s="334" t="s">
        <v>255</v>
      </c>
      <c r="D370" s="334" t="s">
        <v>255</v>
      </c>
      <c r="E370" s="335">
        <v>24</v>
      </c>
      <c r="F370" s="336">
        <v>27779.352579999999</v>
      </c>
      <c r="G370" s="337">
        <v>19122.52608</v>
      </c>
      <c r="H370" s="337">
        <v>46901.878659999995</v>
      </c>
      <c r="I370" s="337">
        <v>44309.825450000004</v>
      </c>
      <c r="J370" s="337">
        <v>11167.090960000001</v>
      </c>
      <c r="K370" s="337">
        <v>55476.916409999998</v>
      </c>
      <c r="L370" s="337">
        <v>38963.566789999997</v>
      </c>
      <c r="M370" s="337">
        <v>26401.839769999999</v>
      </c>
      <c r="N370" s="337">
        <v>65365.406560000003</v>
      </c>
      <c r="O370" s="337">
        <v>167744.20163</v>
      </c>
      <c r="P370" s="337">
        <v>41513.264619999994</v>
      </c>
      <c r="Q370" s="337">
        <v>1976.84078</v>
      </c>
      <c r="R370" s="338">
        <v>43490.1054</v>
      </c>
      <c r="S370" s="7"/>
      <c r="T370" s="7"/>
      <c r="U370" s="7"/>
      <c r="V370" s="7"/>
      <c r="W370" s="7"/>
      <c r="X370" s="7"/>
      <c r="Y370" s="7"/>
      <c r="Z370" s="7"/>
      <c r="AA370" s="7"/>
      <c r="AB370" s="7"/>
    </row>
    <row r="371" spans="1:28" s="313" customFormat="1">
      <c r="A371" s="339"/>
      <c r="B371" s="339"/>
      <c r="C371" s="339"/>
      <c r="D371" s="339"/>
      <c r="E371" s="340">
        <v>81</v>
      </c>
      <c r="F371" s="341">
        <v>4169.7021400000003</v>
      </c>
      <c r="G371" s="342">
        <v>2442.3422400000004</v>
      </c>
      <c r="H371" s="342">
        <v>6612.0443800000003</v>
      </c>
      <c r="I371" s="342">
        <v>27939.921920000001</v>
      </c>
      <c r="J371" s="342">
        <v>6555.60376</v>
      </c>
      <c r="K371" s="342">
        <v>34495.525679999999</v>
      </c>
      <c r="L371" s="342">
        <v>29437.74019</v>
      </c>
      <c r="M371" s="342">
        <v>19962.424159999999</v>
      </c>
      <c r="N371" s="342">
        <v>49400.164349999999</v>
      </c>
      <c r="O371" s="342">
        <v>90507.73440999999</v>
      </c>
      <c r="P371" s="342">
        <v>6715.4346999999998</v>
      </c>
      <c r="Q371" s="342">
        <v>533.88358999999991</v>
      </c>
      <c r="R371" s="343">
        <v>7249.3182900000002</v>
      </c>
      <c r="S371" s="7"/>
      <c r="T371" s="7"/>
      <c r="U371" s="7"/>
      <c r="V371" s="7"/>
      <c r="W371" s="7"/>
      <c r="X371" s="7"/>
      <c r="Y371" s="7"/>
      <c r="Z371" s="7"/>
      <c r="AA371" s="7"/>
      <c r="AB371" s="7"/>
    </row>
    <row r="372" spans="1:28" s="313" customFormat="1">
      <c r="A372" s="339"/>
      <c r="B372" s="334" t="s">
        <v>15</v>
      </c>
      <c r="C372" s="334" t="s">
        <v>258</v>
      </c>
      <c r="D372" s="334" t="s">
        <v>258</v>
      </c>
      <c r="E372" s="335">
        <v>38</v>
      </c>
      <c r="F372" s="336">
        <v>7415.6967699999996</v>
      </c>
      <c r="G372" s="337">
        <v>1854.1599899999999</v>
      </c>
      <c r="H372" s="337">
        <v>9269.8567600000006</v>
      </c>
      <c r="I372" s="337">
        <v>18643.773289999997</v>
      </c>
      <c r="J372" s="337">
        <v>5688.2974199999999</v>
      </c>
      <c r="K372" s="337">
        <v>24332.07071</v>
      </c>
      <c r="L372" s="337">
        <v>23023.53745</v>
      </c>
      <c r="M372" s="337">
        <v>12879.18894</v>
      </c>
      <c r="N372" s="337">
        <v>35902.726390000003</v>
      </c>
      <c r="O372" s="337">
        <v>69504.653860000006</v>
      </c>
      <c r="P372" s="337">
        <v>62705.35542</v>
      </c>
      <c r="Q372" s="337">
        <v>8.1909499999999991</v>
      </c>
      <c r="R372" s="338">
        <v>62713.546369999996</v>
      </c>
      <c r="S372" s="7"/>
      <c r="T372" s="7"/>
      <c r="U372" s="7"/>
      <c r="V372" s="7"/>
      <c r="W372" s="7"/>
      <c r="X372" s="7"/>
      <c r="Y372" s="7"/>
      <c r="Z372" s="7"/>
      <c r="AA372" s="7"/>
      <c r="AB372" s="7"/>
    </row>
    <row r="373" spans="1:28" s="313" customFormat="1">
      <c r="A373" s="339"/>
      <c r="B373" s="339"/>
      <c r="C373" s="339"/>
      <c r="D373" s="339"/>
      <c r="E373" s="340">
        <v>110</v>
      </c>
      <c r="F373" s="341">
        <v>1138.1607900000001</v>
      </c>
      <c r="G373" s="342">
        <v>9460.6294999999991</v>
      </c>
      <c r="H373" s="342">
        <v>10598.790289999999</v>
      </c>
      <c r="I373" s="342">
        <v>12422.01771</v>
      </c>
      <c r="J373" s="342">
        <v>2263.3818500000002</v>
      </c>
      <c r="K373" s="342">
        <v>14685.39956</v>
      </c>
      <c r="L373" s="342">
        <v>8050.4670999999998</v>
      </c>
      <c r="M373" s="342">
        <v>24179.972579999998</v>
      </c>
      <c r="N373" s="342">
        <v>32230.439679999999</v>
      </c>
      <c r="O373" s="342">
        <v>57514.629529999998</v>
      </c>
      <c r="P373" s="342">
        <v>3999.0441499999997</v>
      </c>
      <c r="Q373" s="342">
        <v>1600.7036799999998</v>
      </c>
      <c r="R373" s="343">
        <v>5599.7478300000002</v>
      </c>
      <c r="S373" s="7"/>
      <c r="T373" s="7"/>
      <c r="U373" s="7"/>
      <c r="V373" s="7"/>
      <c r="W373" s="7"/>
      <c r="X373" s="7"/>
      <c r="Y373" s="7"/>
      <c r="Z373" s="7"/>
      <c r="AA373" s="7"/>
      <c r="AB373" s="7"/>
    </row>
    <row r="374" spans="1:28" s="313" customFormat="1">
      <c r="A374" s="339"/>
      <c r="B374" s="334" t="s">
        <v>16</v>
      </c>
      <c r="C374" s="334" t="s">
        <v>16</v>
      </c>
      <c r="D374" s="334" t="s">
        <v>271</v>
      </c>
      <c r="E374" s="335">
        <v>40</v>
      </c>
      <c r="F374" s="336">
        <v>7326.9360399999996</v>
      </c>
      <c r="G374" s="337">
        <v>3377.7194199999999</v>
      </c>
      <c r="H374" s="337">
        <v>10704.655460000002</v>
      </c>
      <c r="I374" s="337">
        <v>26605.055530000001</v>
      </c>
      <c r="J374" s="337">
        <v>12877.10735</v>
      </c>
      <c r="K374" s="337">
        <v>39482.162880000003</v>
      </c>
      <c r="L374" s="337">
        <v>29240.125909999999</v>
      </c>
      <c r="M374" s="337">
        <v>23934.003379999998</v>
      </c>
      <c r="N374" s="337">
        <v>53174.129289999997</v>
      </c>
      <c r="O374" s="337">
        <v>103360.94763</v>
      </c>
      <c r="P374" s="337">
        <v>40526.371770000005</v>
      </c>
      <c r="Q374" s="337">
        <v>1062.0193899999999</v>
      </c>
      <c r="R374" s="338">
        <v>41588.391159999999</v>
      </c>
      <c r="S374" s="7"/>
      <c r="T374" s="7"/>
      <c r="U374" s="7"/>
      <c r="V374" s="7"/>
      <c r="W374" s="7"/>
      <c r="X374" s="7"/>
      <c r="Y374" s="7"/>
      <c r="Z374" s="7"/>
      <c r="AA374" s="7"/>
      <c r="AB374" s="7"/>
    </row>
    <row r="375" spans="1:28" s="313" customFormat="1">
      <c r="A375" s="339"/>
      <c r="B375" s="339"/>
      <c r="C375" s="339"/>
      <c r="D375" s="339"/>
      <c r="E375" s="340">
        <v>64</v>
      </c>
      <c r="F375" s="341">
        <v>613.36371999999994</v>
      </c>
      <c r="G375" s="342">
        <v>8.1882199999999994</v>
      </c>
      <c r="H375" s="342">
        <v>621.55193999999995</v>
      </c>
      <c r="I375" s="342">
        <v>31010.033950000001</v>
      </c>
      <c r="J375" s="342">
        <v>8949.5146000000004</v>
      </c>
      <c r="K375" s="342">
        <v>39959.54855</v>
      </c>
      <c r="L375" s="342">
        <v>24531.089690000001</v>
      </c>
      <c r="M375" s="342">
        <v>18359.873399999997</v>
      </c>
      <c r="N375" s="342">
        <v>42890.963090000005</v>
      </c>
      <c r="O375" s="342">
        <v>83472.063580000002</v>
      </c>
      <c r="P375" s="342">
        <v>1344.7217499999999</v>
      </c>
      <c r="Q375" s="342">
        <v>415.27803999999998</v>
      </c>
      <c r="R375" s="343">
        <v>1759.9997900000001</v>
      </c>
      <c r="S375" s="7"/>
      <c r="T375" s="7"/>
      <c r="U375" s="7"/>
      <c r="V375" s="7"/>
      <c r="W375" s="7"/>
      <c r="X375" s="7"/>
      <c r="Y375" s="7"/>
      <c r="Z375" s="7"/>
      <c r="AA375" s="7"/>
      <c r="AB375" s="7"/>
    </row>
    <row r="376" spans="1:28" s="313" customFormat="1">
      <c r="A376" s="339"/>
      <c r="B376" s="339"/>
      <c r="C376" s="339"/>
      <c r="D376" s="334" t="s">
        <v>78</v>
      </c>
      <c r="E376" s="335">
        <v>16</v>
      </c>
      <c r="F376" s="336">
        <v>1826.2046699999999</v>
      </c>
      <c r="G376" s="337">
        <v>6370.5570099999995</v>
      </c>
      <c r="H376" s="337">
        <v>8196.7616799999996</v>
      </c>
      <c r="I376" s="337">
        <v>35037.940270000006</v>
      </c>
      <c r="J376" s="337">
        <v>21784.22061</v>
      </c>
      <c r="K376" s="337">
        <v>56822.160880000003</v>
      </c>
      <c r="L376" s="337">
        <v>40927.179429999997</v>
      </c>
      <c r="M376" s="337">
        <v>34184.031569999999</v>
      </c>
      <c r="N376" s="337">
        <v>75111.210999999996</v>
      </c>
      <c r="O376" s="337">
        <v>140130.13356000002</v>
      </c>
      <c r="P376" s="337">
        <v>4980.5805599999994</v>
      </c>
      <c r="Q376" s="337">
        <v>296.57425999999998</v>
      </c>
      <c r="R376" s="338">
        <v>5277.1548200000007</v>
      </c>
      <c r="S376" s="7"/>
      <c r="T376" s="7"/>
      <c r="U376" s="7"/>
      <c r="V376" s="7"/>
      <c r="W376" s="7"/>
      <c r="X376" s="7"/>
      <c r="Y376" s="7"/>
      <c r="Z376" s="7"/>
      <c r="AA376" s="7"/>
      <c r="AB376" s="7"/>
    </row>
    <row r="377" spans="1:28" s="313" customFormat="1">
      <c r="A377" s="339"/>
      <c r="B377" s="339"/>
      <c r="C377" s="339"/>
      <c r="D377" s="339"/>
      <c r="E377" s="340">
        <v>30</v>
      </c>
      <c r="F377" s="341">
        <v>4064.8234300000004</v>
      </c>
      <c r="G377" s="342">
        <v>146351.67825999999</v>
      </c>
      <c r="H377" s="342">
        <v>150416.50169</v>
      </c>
      <c r="I377" s="342">
        <v>18537.67036</v>
      </c>
      <c r="J377" s="342">
        <v>16132.79141</v>
      </c>
      <c r="K377" s="342">
        <v>34670.461770000002</v>
      </c>
      <c r="L377" s="342">
        <v>19275.541710000001</v>
      </c>
      <c r="M377" s="342">
        <v>24090.43203</v>
      </c>
      <c r="N377" s="342">
        <v>43365.973740000001</v>
      </c>
      <c r="O377" s="342">
        <v>228452.93719999999</v>
      </c>
      <c r="P377" s="342">
        <v>1335.8859199999999</v>
      </c>
      <c r="Q377" s="342">
        <v>1375.71234</v>
      </c>
      <c r="R377" s="343">
        <v>2711.5982599999998</v>
      </c>
      <c r="S377" s="7"/>
      <c r="T377" s="7"/>
      <c r="U377" s="7"/>
      <c r="V377" s="7"/>
      <c r="W377" s="7"/>
      <c r="X377" s="7"/>
      <c r="Y377" s="7"/>
      <c r="Z377" s="7"/>
      <c r="AA377" s="7"/>
      <c r="AB377" s="7"/>
    </row>
    <row r="378" spans="1:28" s="313" customFormat="1">
      <c r="A378" s="339"/>
      <c r="B378" s="339"/>
      <c r="C378" s="339"/>
      <c r="D378" s="339"/>
      <c r="E378" s="340">
        <v>50</v>
      </c>
      <c r="F378" s="341">
        <v>1615.42803</v>
      </c>
      <c r="G378" s="342">
        <v>885.15516000000002</v>
      </c>
      <c r="H378" s="342">
        <v>2500.5831899999998</v>
      </c>
      <c r="I378" s="342">
        <v>27002.696170000003</v>
      </c>
      <c r="J378" s="342">
        <v>18990.287850000001</v>
      </c>
      <c r="K378" s="342">
        <v>45992.984020000004</v>
      </c>
      <c r="L378" s="342">
        <v>27480.053059999998</v>
      </c>
      <c r="M378" s="342">
        <v>31654.657640000001</v>
      </c>
      <c r="N378" s="342">
        <v>59134.710700000003</v>
      </c>
      <c r="O378" s="342">
        <v>107628.27790999999</v>
      </c>
      <c r="P378" s="342">
        <v>45.773300000000006</v>
      </c>
      <c r="Q378" s="342">
        <v>4.0522399999999994</v>
      </c>
      <c r="R378" s="343">
        <v>49.825540000000004</v>
      </c>
      <c r="S378" s="7"/>
      <c r="T378" s="7"/>
      <c r="U378" s="7"/>
      <c r="V378" s="7"/>
      <c r="W378" s="7"/>
      <c r="X378" s="7"/>
      <c r="Y378" s="7"/>
      <c r="Z378" s="7"/>
      <c r="AA378" s="7"/>
      <c r="AB378" s="7"/>
    </row>
    <row r="379" spans="1:28" s="313" customFormat="1">
      <c r="A379" s="339"/>
      <c r="B379" s="339"/>
      <c r="C379" s="339"/>
      <c r="D379" s="334" t="s">
        <v>16</v>
      </c>
      <c r="E379" s="335">
        <v>15</v>
      </c>
      <c r="F379" s="336">
        <v>9992.3627300000007</v>
      </c>
      <c r="G379" s="337">
        <v>6216.9393099999998</v>
      </c>
      <c r="H379" s="337">
        <v>16209.302039999999</v>
      </c>
      <c r="I379" s="337">
        <v>47597.027299999994</v>
      </c>
      <c r="J379" s="337">
        <v>10761.94407</v>
      </c>
      <c r="K379" s="337">
        <v>58358.971369999999</v>
      </c>
      <c r="L379" s="337">
        <v>34235.370490000001</v>
      </c>
      <c r="M379" s="337">
        <v>14284.46118</v>
      </c>
      <c r="N379" s="337">
        <v>48519.83167</v>
      </c>
      <c r="O379" s="337">
        <v>123088.10507999999</v>
      </c>
      <c r="P379" s="337">
        <v>32068.11305</v>
      </c>
      <c r="Q379" s="337">
        <v>1158.9153999999999</v>
      </c>
      <c r="R379" s="338">
        <v>33227.028449999998</v>
      </c>
      <c r="S379" s="7"/>
      <c r="T379" s="7"/>
      <c r="U379" s="7"/>
      <c r="V379" s="7"/>
      <c r="W379" s="7"/>
      <c r="X379" s="7"/>
      <c r="Y379" s="7"/>
      <c r="Z379" s="7"/>
      <c r="AA379" s="7"/>
      <c r="AB379" s="7"/>
    </row>
    <row r="380" spans="1:28" s="313" customFormat="1">
      <c r="A380" s="339"/>
      <c r="B380" s="339"/>
      <c r="C380" s="339"/>
      <c r="D380" s="339"/>
      <c r="E380" s="340">
        <v>32</v>
      </c>
      <c r="F380" s="341">
        <v>5082.8233399999999</v>
      </c>
      <c r="G380" s="342">
        <v>7882.8072300000003</v>
      </c>
      <c r="H380" s="342">
        <v>12965.630570000001</v>
      </c>
      <c r="I380" s="342">
        <v>20688.51154</v>
      </c>
      <c r="J380" s="342">
        <v>13438.01943</v>
      </c>
      <c r="K380" s="342">
        <v>34126.53097</v>
      </c>
      <c r="L380" s="342">
        <v>22957.661499999998</v>
      </c>
      <c r="M380" s="342">
        <v>13942.834349999999</v>
      </c>
      <c r="N380" s="342">
        <v>36900.495849999999</v>
      </c>
      <c r="O380" s="342">
        <v>83992.657390000008</v>
      </c>
      <c r="P380" s="342">
        <v>13187.595220000001</v>
      </c>
      <c r="Q380" s="342">
        <v>4345.17263</v>
      </c>
      <c r="R380" s="343">
        <v>17532.76785</v>
      </c>
      <c r="S380" s="7"/>
      <c r="T380" s="7"/>
      <c r="U380" s="7"/>
      <c r="V380" s="7"/>
      <c r="W380" s="7"/>
      <c r="X380" s="7"/>
      <c r="Y380" s="7"/>
      <c r="Z380" s="7"/>
      <c r="AA380" s="7"/>
      <c r="AB380" s="7"/>
    </row>
    <row r="381" spans="1:28" s="313" customFormat="1">
      <c r="A381" s="339"/>
      <c r="B381" s="339"/>
      <c r="C381" s="339"/>
      <c r="D381" s="334" t="s">
        <v>57</v>
      </c>
      <c r="E381" s="335">
        <v>14</v>
      </c>
      <c r="F381" s="336">
        <v>5983.3534800000007</v>
      </c>
      <c r="G381" s="337">
        <v>2572.83302</v>
      </c>
      <c r="H381" s="337">
        <v>8556.1864999999998</v>
      </c>
      <c r="I381" s="337">
        <v>22530.58611</v>
      </c>
      <c r="J381" s="337">
        <v>6725.4633300000005</v>
      </c>
      <c r="K381" s="337">
        <v>29256.049440000003</v>
      </c>
      <c r="L381" s="337">
        <v>30629.607889999999</v>
      </c>
      <c r="M381" s="337">
        <v>17489.641179999999</v>
      </c>
      <c r="N381" s="337">
        <v>48119.249069999998</v>
      </c>
      <c r="O381" s="337">
        <v>85931.485010000004</v>
      </c>
      <c r="P381" s="337">
        <v>168505.14359999998</v>
      </c>
      <c r="Q381" s="337">
        <v>457.86865</v>
      </c>
      <c r="R381" s="338">
        <v>168963.01225</v>
      </c>
      <c r="S381" s="7"/>
      <c r="T381" s="7"/>
      <c r="U381" s="7"/>
      <c r="V381" s="7"/>
      <c r="W381" s="7"/>
      <c r="X381" s="7"/>
      <c r="Y381" s="7"/>
      <c r="Z381" s="7"/>
      <c r="AA381" s="7"/>
      <c r="AB381" s="7"/>
    </row>
    <row r="382" spans="1:28" s="313" customFormat="1">
      <c r="A382" s="339"/>
      <c r="B382" s="339"/>
      <c r="C382" s="339"/>
      <c r="D382" s="334" t="s">
        <v>58</v>
      </c>
      <c r="E382" s="335">
        <v>35</v>
      </c>
      <c r="F382" s="336">
        <v>3679.7315800000001</v>
      </c>
      <c r="G382" s="337">
        <v>2684.06068</v>
      </c>
      <c r="H382" s="337">
        <v>6363.7922600000002</v>
      </c>
      <c r="I382" s="337">
        <v>27431.242180000001</v>
      </c>
      <c r="J382" s="337">
        <v>5504.4451200000003</v>
      </c>
      <c r="K382" s="337">
        <v>32935.687299999998</v>
      </c>
      <c r="L382" s="337">
        <v>21267.707640000001</v>
      </c>
      <c r="M382" s="337">
        <v>8549.5796099999989</v>
      </c>
      <c r="N382" s="337">
        <v>29817.287250000001</v>
      </c>
      <c r="O382" s="337">
        <v>69116.766810000001</v>
      </c>
      <c r="P382" s="337">
        <v>48935.626299999996</v>
      </c>
      <c r="Q382" s="337">
        <v>984.08285999999998</v>
      </c>
      <c r="R382" s="338">
        <v>49919.709159999999</v>
      </c>
      <c r="S382" s="7"/>
      <c r="T382" s="7"/>
      <c r="U382" s="7"/>
      <c r="V382" s="7"/>
      <c r="W382" s="7"/>
      <c r="X382" s="7"/>
      <c r="Y382" s="7"/>
      <c r="Z382" s="7"/>
      <c r="AA382" s="7"/>
      <c r="AB382" s="7"/>
    </row>
    <row r="383" spans="1:28" s="313" customFormat="1">
      <c r="A383" s="339"/>
      <c r="B383" s="339"/>
      <c r="C383" s="339"/>
      <c r="D383" s="334" t="s">
        <v>274</v>
      </c>
      <c r="E383" s="335">
        <v>67</v>
      </c>
      <c r="F383" s="336">
        <v>712.44533999999999</v>
      </c>
      <c r="G383" s="337">
        <v>621.38264000000004</v>
      </c>
      <c r="H383" s="337">
        <v>1333.82798</v>
      </c>
      <c r="I383" s="337">
        <v>19225.209219999997</v>
      </c>
      <c r="J383" s="337">
        <v>8075.3392000000003</v>
      </c>
      <c r="K383" s="337">
        <v>27300.548420000003</v>
      </c>
      <c r="L383" s="337">
        <v>20116.782769999998</v>
      </c>
      <c r="M383" s="337">
        <v>13067.439769999999</v>
      </c>
      <c r="N383" s="337">
        <v>33184.222540000002</v>
      </c>
      <c r="O383" s="337">
        <v>61818.598939999996</v>
      </c>
      <c r="P383" s="337">
        <v>5.6168399999999998</v>
      </c>
      <c r="Q383" s="337">
        <v>265.99315999999999</v>
      </c>
      <c r="R383" s="338">
        <v>271.61</v>
      </c>
      <c r="S383" s="7"/>
      <c r="T383" s="7"/>
      <c r="U383" s="7"/>
      <c r="V383" s="7"/>
      <c r="W383" s="7"/>
      <c r="X383" s="7"/>
      <c r="Y383" s="7"/>
      <c r="Z383" s="7"/>
      <c r="AA383" s="7"/>
      <c r="AB383" s="7"/>
    </row>
    <row r="384" spans="1:28" s="313" customFormat="1">
      <c r="A384" s="339"/>
      <c r="B384" s="339"/>
      <c r="C384" s="339"/>
      <c r="D384" s="334" t="s">
        <v>60</v>
      </c>
      <c r="E384" s="335">
        <v>8</v>
      </c>
      <c r="F384" s="336">
        <v>24658.366180000001</v>
      </c>
      <c r="G384" s="337">
        <v>11296.30575</v>
      </c>
      <c r="H384" s="337">
        <v>35954.671929999997</v>
      </c>
      <c r="I384" s="337">
        <v>39713.646059999999</v>
      </c>
      <c r="J384" s="337">
        <v>25231.2978</v>
      </c>
      <c r="K384" s="337">
        <v>64944.943859999999</v>
      </c>
      <c r="L384" s="337">
        <v>64049.181360000002</v>
      </c>
      <c r="M384" s="337">
        <v>39918.246279999999</v>
      </c>
      <c r="N384" s="337">
        <v>103967.42763999999</v>
      </c>
      <c r="O384" s="337">
        <v>204867.04343000002</v>
      </c>
      <c r="P384" s="337">
        <v>11052.19565</v>
      </c>
      <c r="Q384" s="337">
        <v>1933.73867</v>
      </c>
      <c r="R384" s="338">
        <v>12985.93432</v>
      </c>
      <c r="S384" s="7"/>
      <c r="T384" s="7"/>
      <c r="U384" s="7"/>
      <c r="V384" s="7"/>
      <c r="W384" s="7"/>
      <c r="X384" s="7"/>
      <c r="Y384" s="7"/>
      <c r="Z384" s="7"/>
      <c r="AA384" s="7"/>
      <c r="AB384" s="7"/>
    </row>
    <row r="385" spans="1:28" s="313" customFormat="1">
      <c r="A385" s="339"/>
      <c r="B385" s="339"/>
      <c r="C385" s="339"/>
      <c r="D385" s="339"/>
      <c r="E385" s="340">
        <v>25</v>
      </c>
      <c r="F385" s="341">
        <v>35683.340750000003</v>
      </c>
      <c r="G385" s="342">
        <v>26235.656800000001</v>
      </c>
      <c r="H385" s="342">
        <v>61918.99755</v>
      </c>
      <c r="I385" s="342">
        <v>36650.510849999999</v>
      </c>
      <c r="J385" s="342">
        <v>24657.2503</v>
      </c>
      <c r="K385" s="342">
        <v>61307.761149999998</v>
      </c>
      <c r="L385" s="342">
        <v>45811.496020000006</v>
      </c>
      <c r="M385" s="342">
        <v>56978.86778</v>
      </c>
      <c r="N385" s="342">
        <v>102790.36379999999</v>
      </c>
      <c r="O385" s="342">
        <v>226017.1225</v>
      </c>
      <c r="P385" s="342">
        <v>501.65191999999996</v>
      </c>
      <c r="Q385" s="342">
        <v>18.52835</v>
      </c>
      <c r="R385" s="343">
        <v>520.18027000000006</v>
      </c>
      <c r="S385" s="7"/>
      <c r="T385" s="7"/>
      <c r="U385" s="7"/>
      <c r="V385" s="7"/>
      <c r="W385" s="7"/>
      <c r="X385" s="7"/>
      <c r="Y385" s="7"/>
      <c r="Z385" s="7"/>
      <c r="AA385" s="7"/>
      <c r="AB385" s="7"/>
    </row>
    <row r="386" spans="1:28" s="313" customFormat="1">
      <c r="A386" s="339"/>
      <c r="B386" s="339"/>
      <c r="C386" s="339"/>
      <c r="D386" s="339"/>
      <c r="E386" s="340">
        <v>108</v>
      </c>
      <c r="F386" s="341">
        <v>1485.94094</v>
      </c>
      <c r="G386" s="342">
        <v>3140.5470099999998</v>
      </c>
      <c r="H386" s="342">
        <v>4626.4879500000006</v>
      </c>
      <c r="I386" s="342">
        <v>27410.269929999999</v>
      </c>
      <c r="J386" s="342">
        <v>15244.750179999999</v>
      </c>
      <c r="K386" s="342">
        <v>42655.020109999998</v>
      </c>
      <c r="L386" s="342">
        <v>16481.109789999999</v>
      </c>
      <c r="M386" s="342">
        <v>21426.91531</v>
      </c>
      <c r="N386" s="342">
        <v>37908.025099999999</v>
      </c>
      <c r="O386" s="342">
        <v>85189.533159999992</v>
      </c>
      <c r="P386" s="342">
        <v>4242.6075300000002</v>
      </c>
      <c r="Q386" s="342">
        <v>166.87877</v>
      </c>
      <c r="R386" s="343">
        <v>4409.4862999999996</v>
      </c>
      <c r="S386" s="7"/>
      <c r="T386" s="7"/>
      <c r="U386" s="7"/>
      <c r="V386" s="7"/>
      <c r="W386" s="7"/>
      <c r="X386" s="7"/>
      <c r="Y386" s="7"/>
      <c r="Z386" s="7"/>
      <c r="AA386" s="7"/>
      <c r="AB386" s="7"/>
    </row>
    <row r="387" spans="1:28" s="313" customFormat="1">
      <c r="A387" s="339"/>
      <c r="B387" s="339"/>
      <c r="C387" s="339"/>
      <c r="D387" s="334" t="s">
        <v>67</v>
      </c>
      <c r="E387" s="335">
        <v>10</v>
      </c>
      <c r="F387" s="336">
        <v>4902.1037200000001</v>
      </c>
      <c r="G387" s="337">
        <v>8582.4801500000012</v>
      </c>
      <c r="H387" s="337">
        <v>13484.583869999999</v>
      </c>
      <c r="I387" s="337">
        <v>45084.591200000003</v>
      </c>
      <c r="J387" s="337">
        <v>28595.02262</v>
      </c>
      <c r="K387" s="337">
        <v>73679.613819999999</v>
      </c>
      <c r="L387" s="337">
        <v>41370.015749999999</v>
      </c>
      <c r="M387" s="337">
        <v>29653.0144</v>
      </c>
      <c r="N387" s="337">
        <v>71023.030150000006</v>
      </c>
      <c r="O387" s="337">
        <v>158187.22784000001</v>
      </c>
      <c r="P387" s="337">
        <v>1328.5306499999999</v>
      </c>
      <c r="Q387" s="337">
        <v>2198.0468500000002</v>
      </c>
      <c r="R387" s="338">
        <v>3526.5774999999999</v>
      </c>
      <c r="S387" s="7"/>
      <c r="T387" s="7"/>
      <c r="U387" s="7"/>
      <c r="V387" s="7"/>
      <c r="W387" s="7"/>
      <c r="X387" s="7"/>
      <c r="Y387" s="7"/>
      <c r="Z387" s="7"/>
      <c r="AA387" s="7"/>
      <c r="AB387" s="7"/>
    </row>
    <row r="388" spans="1:28" s="313" customFormat="1">
      <c r="A388" s="339"/>
      <c r="B388" s="339"/>
      <c r="C388" s="339"/>
      <c r="D388" s="339"/>
      <c r="E388" s="340">
        <v>59</v>
      </c>
      <c r="F388" s="341">
        <v>1674.31475</v>
      </c>
      <c r="G388" s="342">
        <v>1310.88699</v>
      </c>
      <c r="H388" s="342">
        <v>2985.2017400000004</v>
      </c>
      <c r="I388" s="342">
        <v>31288.49712</v>
      </c>
      <c r="J388" s="342">
        <v>19132.015059999998</v>
      </c>
      <c r="K388" s="342">
        <v>50420.512179999998</v>
      </c>
      <c r="L388" s="342">
        <v>27714.63582</v>
      </c>
      <c r="M388" s="342">
        <v>40111.011689999999</v>
      </c>
      <c r="N388" s="342">
        <v>67825.64751000001</v>
      </c>
      <c r="O388" s="342">
        <v>121231.36143</v>
      </c>
      <c r="P388" s="342">
        <v>832.27102000000002</v>
      </c>
      <c r="Q388" s="342">
        <v>564.74365999999998</v>
      </c>
      <c r="R388" s="343">
        <v>1397.01468</v>
      </c>
      <c r="S388" s="7"/>
      <c r="T388" s="7"/>
      <c r="U388" s="7"/>
      <c r="V388" s="7"/>
      <c r="W388" s="7"/>
      <c r="X388" s="7"/>
      <c r="Y388" s="7"/>
      <c r="Z388" s="7"/>
      <c r="AA388" s="7"/>
      <c r="AB388" s="7"/>
    </row>
    <row r="389" spans="1:28" s="313" customFormat="1">
      <c r="A389" s="339"/>
      <c r="B389" s="339"/>
      <c r="C389" s="339"/>
      <c r="D389" s="334" t="s">
        <v>63</v>
      </c>
      <c r="E389" s="335">
        <v>2</v>
      </c>
      <c r="F389" s="336">
        <v>1719276.0788800002</v>
      </c>
      <c r="G389" s="337">
        <v>1011076.6584</v>
      </c>
      <c r="H389" s="337">
        <v>2730352.73728</v>
      </c>
      <c r="I389" s="337">
        <v>224860.07612000001</v>
      </c>
      <c r="J389" s="337">
        <v>187207.81580000001</v>
      </c>
      <c r="K389" s="337">
        <v>412067.89192000002</v>
      </c>
      <c r="L389" s="337">
        <v>3325346.0364999999</v>
      </c>
      <c r="M389" s="337">
        <v>2890108.5942100002</v>
      </c>
      <c r="N389" s="337">
        <v>6215454.6307100002</v>
      </c>
      <c r="O389" s="337">
        <v>9357875.2599100005</v>
      </c>
      <c r="P389" s="337">
        <v>8173616.7120500002</v>
      </c>
      <c r="Q389" s="337">
        <v>5169169.5962800002</v>
      </c>
      <c r="R389" s="338">
        <v>13342786.308329999</v>
      </c>
      <c r="S389" s="7"/>
      <c r="T389" s="7"/>
      <c r="U389" s="7"/>
      <c r="V389" s="7"/>
      <c r="W389" s="7"/>
      <c r="X389" s="7"/>
      <c r="Y389" s="7"/>
      <c r="Z389" s="7"/>
      <c r="AA389" s="7"/>
      <c r="AB389" s="7"/>
    </row>
    <row r="390" spans="1:28" s="313" customFormat="1">
      <c r="A390" s="339"/>
      <c r="B390" s="339"/>
      <c r="C390" s="339"/>
      <c r="D390" s="339"/>
      <c r="E390" s="340">
        <v>12</v>
      </c>
      <c r="F390" s="341">
        <v>3506.2462599999999</v>
      </c>
      <c r="G390" s="342">
        <v>15656.709779999999</v>
      </c>
      <c r="H390" s="342">
        <v>19162.956039999997</v>
      </c>
      <c r="I390" s="342">
        <v>31797.78628</v>
      </c>
      <c r="J390" s="342">
        <v>18406.365850000002</v>
      </c>
      <c r="K390" s="342">
        <v>50204.152130000002</v>
      </c>
      <c r="L390" s="342">
        <v>35909.028030000001</v>
      </c>
      <c r="M390" s="342">
        <v>33622.074549999998</v>
      </c>
      <c r="N390" s="342">
        <v>69531.102579999992</v>
      </c>
      <c r="O390" s="342">
        <v>138898.21075</v>
      </c>
      <c r="P390" s="342">
        <v>1784.8289299999999</v>
      </c>
      <c r="Q390" s="342">
        <v>4.5469999999999997</v>
      </c>
      <c r="R390" s="343">
        <v>1789.3759299999999</v>
      </c>
      <c r="S390" s="7"/>
      <c r="T390" s="7"/>
      <c r="U390" s="7"/>
      <c r="V390" s="7"/>
      <c r="W390" s="7"/>
      <c r="X390" s="7"/>
      <c r="Y390" s="7"/>
      <c r="Z390" s="7"/>
      <c r="AA390" s="7"/>
      <c r="AB390" s="7"/>
    </row>
    <row r="391" spans="1:28" s="313" customFormat="1">
      <c r="A391" s="339"/>
      <c r="B391" s="339"/>
      <c r="C391" s="339"/>
      <c r="D391" s="339"/>
      <c r="E391" s="340">
        <v>22</v>
      </c>
      <c r="F391" s="341">
        <v>4829.58187</v>
      </c>
      <c r="G391" s="342">
        <v>5299.1625700000004</v>
      </c>
      <c r="H391" s="342">
        <v>10128.744439999999</v>
      </c>
      <c r="I391" s="342">
        <v>23212.631670000002</v>
      </c>
      <c r="J391" s="342">
        <v>22882.38639</v>
      </c>
      <c r="K391" s="342">
        <v>46095.018060000002</v>
      </c>
      <c r="L391" s="342">
        <v>24498.1826</v>
      </c>
      <c r="M391" s="342">
        <v>33795.780579999999</v>
      </c>
      <c r="N391" s="342">
        <v>58293.963179999999</v>
      </c>
      <c r="O391" s="342">
        <v>114517.72568</v>
      </c>
      <c r="P391" s="342">
        <v>1301.78025</v>
      </c>
      <c r="Q391" s="342">
        <v>121.17439</v>
      </c>
      <c r="R391" s="343">
        <v>1422.9546399999999</v>
      </c>
      <c r="S391" s="7"/>
      <c r="T391" s="7"/>
      <c r="U391" s="7"/>
      <c r="V391" s="7"/>
      <c r="W391" s="7"/>
      <c r="X391" s="7"/>
      <c r="Y391" s="7"/>
      <c r="Z391" s="7"/>
      <c r="AA391" s="7"/>
      <c r="AB391" s="7"/>
    </row>
    <row r="392" spans="1:28" s="313" customFormat="1">
      <c r="A392" s="339"/>
      <c r="B392" s="339"/>
      <c r="C392" s="339"/>
      <c r="D392" s="339"/>
      <c r="E392" s="340">
        <v>37</v>
      </c>
      <c r="F392" s="341">
        <v>2216.10565</v>
      </c>
      <c r="G392" s="342">
        <v>404.43759</v>
      </c>
      <c r="H392" s="342">
        <v>2620.5432400000004</v>
      </c>
      <c r="I392" s="342">
        <v>21875.051469999999</v>
      </c>
      <c r="J392" s="342">
        <v>13508.59172</v>
      </c>
      <c r="K392" s="342">
        <v>35383.643189999995</v>
      </c>
      <c r="L392" s="342">
        <v>20883.533030000002</v>
      </c>
      <c r="M392" s="342">
        <v>33791.182919999999</v>
      </c>
      <c r="N392" s="342">
        <v>54674.715950000005</v>
      </c>
      <c r="O392" s="342">
        <v>92678.90238</v>
      </c>
      <c r="P392" s="342">
        <v>14056.03428</v>
      </c>
      <c r="Q392" s="342">
        <v>3163.8803700000003</v>
      </c>
      <c r="R392" s="343">
        <v>17219.914649999999</v>
      </c>
      <c r="S392" s="7"/>
      <c r="T392" s="7"/>
      <c r="U392" s="7"/>
      <c r="V392" s="7"/>
      <c r="W392" s="7"/>
      <c r="X392" s="7"/>
      <c r="Y392" s="7"/>
      <c r="Z392" s="7"/>
      <c r="AA392" s="7"/>
      <c r="AB392" s="7"/>
    </row>
    <row r="393" spans="1:28" s="313" customFormat="1">
      <c r="A393" s="339"/>
      <c r="B393" s="339"/>
      <c r="C393" s="339"/>
      <c r="D393" s="334" t="s">
        <v>64</v>
      </c>
      <c r="E393" s="335">
        <v>58</v>
      </c>
      <c r="F393" s="336">
        <v>2637.4261200000001</v>
      </c>
      <c r="G393" s="337">
        <v>735.76598000000001</v>
      </c>
      <c r="H393" s="337">
        <v>3373.1921000000002</v>
      </c>
      <c r="I393" s="337">
        <v>25426.657780000001</v>
      </c>
      <c r="J393" s="337">
        <v>4253.3061600000001</v>
      </c>
      <c r="K393" s="337">
        <v>29679.963940000001</v>
      </c>
      <c r="L393" s="337">
        <v>14494.69305</v>
      </c>
      <c r="M393" s="337">
        <v>5683.0067499999996</v>
      </c>
      <c r="N393" s="337">
        <v>20177.699800000002</v>
      </c>
      <c r="O393" s="337">
        <v>53230.855840000004</v>
      </c>
      <c r="P393" s="337">
        <v>6242.8901699999997</v>
      </c>
      <c r="Q393" s="337">
        <v>198.12799999999999</v>
      </c>
      <c r="R393" s="338">
        <v>6441.0181700000003</v>
      </c>
      <c r="S393" s="7"/>
      <c r="T393" s="7"/>
      <c r="U393" s="7"/>
      <c r="V393" s="7"/>
      <c r="W393" s="7"/>
      <c r="X393" s="7"/>
      <c r="Y393" s="7"/>
      <c r="Z393" s="7"/>
      <c r="AA393" s="7"/>
      <c r="AB393" s="7"/>
    </row>
    <row r="394" spans="1:28" s="313" customFormat="1">
      <c r="A394" s="339"/>
      <c r="B394" s="339"/>
      <c r="C394" s="339"/>
      <c r="D394" s="334" t="s">
        <v>275</v>
      </c>
      <c r="E394" s="335">
        <v>9</v>
      </c>
      <c r="F394" s="336">
        <v>3104.6471099999999</v>
      </c>
      <c r="G394" s="337">
        <v>33592.737270000005</v>
      </c>
      <c r="H394" s="337">
        <v>36697.384380000003</v>
      </c>
      <c r="I394" s="337">
        <v>21085.31769</v>
      </c>
      <c r="J394" s="337">
        <v>5533.4348799999998</v>
      </c>
      <c r="K394" s="337">
        <v>26618.752570000001</v>
      </c>
      <c r="L394" s="337">
        <v>30129.547309999998</v>
      </c>
      <c r="M394" s="337">
        <v>10409.131670000001</v>
      </c>
      <c r="N394" s="337">
        <v>40538.678979999997</v>
      </c>
      <c r="O394" s="337">
        <v>103854.81593000001</v>
      </c>
      <c r="P394" s="337">
        <v>20749.662170000003</v>
      </c>
      <c r="Q394" s="337">
        <v>10224.966130000001</v>
      </c>
      <c r="R394" s="338">
        <v>30974.6283</v>
      </c>
      <c r="S394" s="7"/>
      <c r="T394" s="7"/>
      <c r="U394" s="7"/>
      <c r="V394" s="7"/>
      <c r="W394" s="7"/>
      <c r="X394" s="7"/>
      <c r="Y394" s="7"/>
      <c r="Z394" s="7"/>
      <c r="AA394" s="7"/>
      <c r="AB394" s="7"/>
    </row>
    <row r="395" spans="1:28" s="313" customFormat="1">
      <c r="A395" s="339"/>
      <c r="B395" s="339"/>
      <c r="C395" s="339"/>
      <c r="D395" s="334" t="s">
        <v>68</v>
      </c>
      <c r="E395" s="335">
        <v>21</v>
      </c>
      <c r="F395" s="336">
        <v>9686.1999199999991</v>
      </c>
      <c r="G395" s="337">
        <v>1605.8064399999998</v>
      </c>
      <c r="H395" s="337">
        <v>11292.006359999999</v>
      </c>
      <c r="I395" s="337">
        <v>39213.913260000001</v>
      </c>
      <c r="J395" s="337">
        <v>10512.176599999999</v>
      </c>
      <c r="K395" s="337">
        <v>49726.08986</v>
      </c>
      <c r="L395" s="337">
        <v>49722.6276</v>
      </c>
      <c r="M395" s="337">
        <v>22769.32935</v>
      </c>
      <c r="N395" s="337">
        <v>72491.956950000007</v>
      </c>
      <c r="O395" s="337">
        <v>133510.05317</v>
      </c>
      <c r="P395" s="337">
        <v>17544.449649999999</v>
      </c>
      <c r="Q395" s="337">
        <v>1904.4723600000002</v>
      </c>
      <c r="R395" s="338">
        <v>19448.922010000002</v>
      </c>
      <c r="S395" s="7"/>
      <c r="T395" s="7"/>
      <c r="U395" s="7"/>
      <c r="V395" s="7"/>
      <c r="W395" s="7"/>
      <c r="X395" s="7"/>
      <c r="Y395" s="7"/>
      <c r="Z395" s="7"/>
      <c r="AA395" s="7"/>
      <c r="AB395" s="7"/>
    </row>
    <row r="396" spans="1:28" s="313" customFormat="1">
      <c r="A396" s="339"/>
      <c r="B396" s="339"/>
      <c r="C396" s="339"/>
      <c r="D396" s="334" t="s">
        <v>83</v>
      </c>
      <c r="E396" s="335">
        <v>3</v>
      </c>
      <c r="F396" s="336">
        <v>11042.97205</v>
      </c>
      <c r="G396" s="337">
        <v>18926.238539999998</v>
      </c>
      <c r="H396" s="337">
        <v>29969.210589999999</v>
      </c>
      <c r="I396" s="337">
        <v>32965.249649999998</v>
      </c>
      <c r="J396" s="337">
        <v>10074.666710000001</v>
      </c>
      <c r="K396" s="337">
        <v>43039.916360000003</v>
      </c>
      <c r="L396" s="337">
        <v>30736.137710000003</v>
      </c>
      <c r="M396" s="337">
        <v>18078.655170000002</v>
      </c>
      <c r="N396" s="337">
        <v>48814.792880000001</v>
      </c>
      <c r="O396" s="337">
        <v>121823.91983</v>
      </c>
      <c r="P396" s="337">
        <v>20443.986800000002</v>
      </c>
      <c r="Q396" s="337">
        <v>7630.4414200000001</v>
      </c>
      <c r="R396" s="338">
        <v>28074.428219999998</v>
      </c>
      <c r="S396" s="7"/>
      <c r="T396" s="7"/>
      <c r="U396" s="7"/>
      <c r="V396" s="7"/>
      <c r="W396" s="7"/>
      <c r="X396" s="7"/>
      <c r="Y396" s="7"/>
      <c r="Z396" s="7"/>
      <c r="AA396" s="7"/>
      <c r="AB396" s="7"/>
    </row>
    <row r="397" spans="1:28" s="313" customFormat="1">
      <c r="A397" s="339"/>
      <c r="B397" s="339"/>
      <c r="C397" s="339"/>
      <c r="D397" s="339"/>
      <c r="E397" s="340">
        <v>11</v>
      </c>
      <c r="F397" s="341">
        <v>17235.0517</v>
      </c>
      <c r="G397" s="342">
        <v>7003.6621399999995</v>
      </c>
      <c r="H397" s="342">
        <v>24238.71384</v>
      </c>
      <c r="I397" s="342">
        <v>27556.238000000001</v>
      </c>
      <c r="J397" s="342">
        <v>5415.0747799999999</v>
      </c>
      <c r="K397" s="342">
        <v>32971.31278</v>
      </c>
      <c r="L397" s="342">
        <v>16969.230329999999</v>
      </c>
      <c r="M397" s="342">
        <v>10128.52737</v>
      </c>
      <c r="N397" s="342">
        <v>27097.757699999998</v>
      </c>
      <c r="O397" s="342">
        <v>84307.784319999992</v>
      </c>
      <c r="P397" s="342">
        <v>12631.406130000001</v>
      </c>
      <c r="Q397" s="342">
        <v>1529.1724999999999</v>
      </c>
      <c r="R397" s="343">
        <v>14160.57863</v>
      </c>
      <c r="S397" s="7"/>
      <c r="T397" s="7"/>
      <c r="U397" s="7"/>
      <c r="V397" s="7"/>
      <c r="W397" s="7"/>
      <c r="X397" s="7"/>
      <c r="Y397" s="7"/>
      <c r="Z397" s="7"/>
      <c r="AA397" s="7"/>
      <c r="AB397" s="7"/>
    </row>
    <row r="398" spans="1:28" s="313" customFormat="1">
      <c r="A398" s="339"/>
      <c r="B398" s="339"/>
      <c r="C398" s="339"/>
      <c r="D398" s="334" t="s">
        <v>69</v>
      </c>
      <c r="E398" s="335">
        <v>13</v>
      </c>
      <c r="F398" s="336">
        <v>93389.315599999987</v>
      </c>
      <c r="G398" s="337">
        <v>3636.8519999999999</v>
      </c>
      <c r="H398" s="337">
        <v>97026.167600000001</v>
      </c>
      <c r="I398" s="337">
        <v>41673.719320000004</v>
      </c>
      <c r="J398" s="337">
        <v>20050.949210000002</v>
      </c>
      <c r="K398" s="337">
        <v>61724.668530000003</v>
      </c>
      <c r="L398" s="337">
        <v>32672.467239999998</v>
      </c>
      <c r="M398" s="337">
        <v>44857.047149999999</v>
      </c>
      <c r="N398" s="337">
        <v>77529.514389999997</v>
      </c>
      <c r="O398" s="337">
        <v>236280.35052000001</v>
      </c>
      <c r="P398" s="337">
        <v>9470.4064499999986</v>
      </c>
      <c r="Q398" s="337">
        <v>600.39580000000001</v>
      </c>
      <c r="R398" s="338">
        <v>10070.802250000001</v>
      </c>
      <c r="S398" s="7"/>
      <c r="T398" s="7"/>
      <c r="U398" s="7"/>
      <c r="V398" s="7"/>
      <c r="W398" s="7"/>
      <c r="X398" s="7"/>
      <c r="Y398" s="7"/>
      <c r="Z398" s="7"/>
      <c r="AA398" s="7"/>
      <c r="AB398" s="7"/>
    </row>
    <row r="399" spans="1:28" s="313" customFormat="1">
      <c r="A399" s="339"/>
      <c r="B399" s="339"/>
      <c r="C399" s="339"/>
      <c r="D399" s="339"/>
      <c r="E399" s="340">
        <v>39</v>
      </c>
      <c r="F399" s="341">
        <v>7814.3641900000002</v>
      </c>
      <c r="G399" s="342">
        <v>10070.316560000001</v>
      </c>
      <c r="H399" s="342">
        <v>17884.68075</v>
      </c>
      <c r="I399" s="342">
        <v>40895.430789999999</v>
      </c>
      <c r="J399" s="342">
        <v>20368.695789999998</v>
      </c>
      <c r="K399" s="342">
        <v>61264.126579999996</v>
      </c>
      <c r="L399" s="342">
        <v>30154.164670000002</v>
      </c>
      <c r="M399" s="342">
        <v>45459.102800000001</v>
      </c>
      <c r="N399" s="342">
        <v>75613.267469999992</v>
      </c>
      <c r="O399" s="342">
        <v>154762.0748</v>
      </c>
      <c r="P399" s="342">
        <v>2904.4917</v>
      </c>
      <c r="Q399" s="342">
        <v>1531.99702</v>
      </c>
      <c r="R399" s="343">
        <v>4436.4887199999994</v>
      </c>
      <c r="S399" s="7"/>
      <c r="T399" s="7"/>
      <c r="U399" s="7"/>
      <c r="V399" s="7"/>
      <c r="W399" s="7"/>
      <c r="X399" s="7"/>
      <c r="Y399" s="7"/>
      <c r="Z399" s="7"/>
      <c r="AA399" s="7"/>
      <c r="AB399" s="7"/>
    </row>
    <row r="400" spans="1:28" s="313" customFormat="1">
      <c r="A400" s="339"/>
      <c r="B400" s="339"/>
      <c r="C400" s="339"/>
      <c r="D400" s="339"/>
      <c r="E400" s="340">
        <v>52</v>
      </c>
      <c r="F400" s="341">
        <v>3096.79441</v>
      </c>
      <c r="G400" s="342">
        <v>2935.0480600000001</v>
      </c>
      <c r="H400" s="342">
        <v>6031.8424699999996</v>
      </c>
      <c r="I400" s="342">
        <v>51364.94023</v>
      </c>
      <c r="J400" s="342">
        <v>23062.968140000001</v>
      </c>
      <c r="K400" s="342">
        <v>74427.908370000005</v>
      </c>
      <c r="L400" s="342">
        <v>42003.216950000002</v>
      </c>
      <c r="M400" s="342">
        <v>27825.893800000002</v>
      </c>
      <c r="N400" s="342">
        <v>69829.110750000007</v>
      </c>
      <c r="O400" s="342">
        <v>150288.86159000001</v>
      </c>
      <c r="P400" s="342">
        <v>7605.1106</v>
      </c>
      <c r="Q400" s="342">
        <v>55.973819999999996</v>
      </c>
      <c r="R400" s="343">
        <v>7661.0844200000001</v>
      </c>
      <c r="S400" s="7"/>
      <c r="T400" s="7"/>
      <c r="U400" s="7"/>
      <c r="V400" s="7"/>
      <c r="W400" s="7"/>
      <c r="X400" s="7"/>
      <c r="Y400" s="7"/>
      <c r="Z400" s="7"/>
      <c r="AA400" s="7"/>
      <c r="AB400" s="7"/>
    </row>
    <row r="401" spans="1:28" s="313" customFormat="1">
      <c r="A401" s="339"/>
      <c r="B401" s="339"/>
      <c r="C401" s="339"/>
      <c r="D401" s="339"/>
      <c r="E401" s="340">
        <v>90</v>
      </c>
      <c r="F401" s="341">
        <v>18.153179999999999</v>
      </c>
      <c r="G401" s="342">
        <v>28.076550000000001</v>
      </c>
      <c r="H401" s="342">
        <v>46.229730000000004</v>
      </c>
      <c r="I401" s="342">
        <v>18542.374459999999</v>
      </c>
      <c r="J401" s="342">
        <v>7606.5935399999998</v>
      </c>
      <c r="K401" s="342">
        <v>26148.968000000001</v>
      </c>
      <c r="L401" s="342">
        <v>15948.32321</v>
      </c>
      <c r="M401" s="342">
        <v>13145.875390000001</v>
      </c>
      <c r="N401" s="342">
        <v>29094.1986</v>
      </c>
      <c r="O401" s="342">
        <v>55289.396329999996</v>
      </c>
      <c r="P401" s="342">
        <v>92.963259999999991</v>
      </c>
      <c r="Q401" s="342">
        <v>90.51133999999999</v>
      </c>
      <c r="R401" s="343">
        <v>183.47460000000001</v>
      </c>
      <c r="S401" s="7"/>
      <c r="T401" s="7"/>
      <c r="U401" s="7"/>
      <c r="V401" s="7"/>
      <c r="W401" s="7"/>
      <c r="X401" s="7"/>
      <c r="Y401" s="7"/>
      <c r="Z401" s="7"/>
      <c r="AA401" s="7"/>
      <c r="AB401" s="7"/>
    </row>
    <row r="402" spans="1:28" s="313" customFormat="1">
      <c r="A402" s="339"/>
      <c r="B402" s="339"/>
      <c r="C402" s="339"/>
      <c r="D402" s="339"/>
      <c r="E402" s="340">
        <v>109</v>
      </c>
      <c r="F402" s="341">
        <v>0</v>
      </c>
      <c r="G402" s="342">
        <v>4.2473400000000003</v>
      </c>
      <c r="H402" s="342">
        <v>4.2473400000000003</v>
      </c>
      <c r="I402" s="342">
        <v>20668.13766</v>
      </c>
      <c r="J402" s="342">
        <v>9999.3947499999995</v>
      </c>
      <c r="K402" s="342">
        <v>30667.53241</v>
      </c>
      <c r="L402" s="342">
        <v>15314.590779999999</v>
      </c>
      <c r="M402" s="342">
        <v>21594.585649999997</v>
      </c>
      <c r="N402" s="342">
        <v>36909.17643</v>
      </c>
      <c r="O402" s="342">
        <v>67580.956180000008</v>
      </c>
      <c r="P402" s="342">
        <v>28.317040000000002</v>
      </c>
      <c r="Q402" s="342">
        <v>0</v>
      </c>
      <c r="R402" s="343">
        <v>28.317040000000002</v>
      </c>
      <c r="S402" s="7"/>
      <c r="T402" s="7"/>
      <c r="U402" s="7"/>
      <c r="V402" s="7"/>
      <c r="W402" s="7"/>
      <c r="X402" s="7"/>
      <c r="Y402" s="7"/>
      <c r="Z402" s="7"/>
      <c r="AA402" s="7"/>
      <c r="AB402" s="7"/>
    </row>
    <row r="403" spans="1:28" s="313" customFormat="1">
      <c r="A403" s="339"/>
      <c r="B403" s="339"/>
      <c r="C403" s="339"/>
      <c r="D403" s="339"/>
      <c r="E403" s="340">
        <v>112</v>
      </c>
      <c r="F403" s="341">
        <v>815.09924999999998</v>
      </c>
      <c r="G403" s="342">
        <v>738.47987999999998</v>
      </c>
      <c r="H403" s="342">
        <v>1553.5791299999999</v>
      </c>
      <c r="I403" s="342">
        <v>44380.830999999998</v>
      </c>
      <c r="J403" s="342">
        <v>24496.860510000002</v>
      </c>
      <c r="K403" s="342">
        <v>68877.691510000004</v>
      </c>
      <c r="L403" s="342">
        <v>46468.938569999998</v>
      </c>
      <c r="M403" s="342">
        <v>25169.256739999997</v>
      </c>
      <c r="N403" s="342">
        <v>71638.195309999996</v>
      </c>
      <c r="O403" s="342">
        <v>142069.46594999998</v>
      </c>
      <c r="P403" s="342">
        <v>203.13762</v>
      </c>
      <c r="Q403" s="342">
        <v>230.72370000000001</v>
      </c>
      <c r="R403" s="343">
        <v>433.86132000000003</v>
      </c>
      <c r="S403" s="7"/>
      <c r="T403" s="7"/>
      <c r="U403" s="7"/>
      <c r="V403" s="7"/>
      <c r="W403" s="7"/>
      <c r="X403" s="7"/>
      <c r="Y403" s="7"/>
      <c r="Z403" s="7"/>
      <c r="AA403" s="7"/>
      <c r="AB403" s="7"/>
    </row>
    <row r="404" spans="1:28" s="313" customFormat="1">
      <c r="A404" s="339"/>
      <c r="B404" s="339"/>
      <c r="C404" s="339"/>
      <c r="D404" s="334" t="s">
        <v>77</v>
      </c>
      <c r="E404" s="335">
        <v>56</v>
      </c>
      <c r="F404" s="336">
        <v>53104.219979999994</v>
      </c>
      <c r="G404" s="337">
        <v>2795.44749</v>
      </c>
      <c r="H404" s="337">
        <v>55899.66747</v>
      </c>
      <c r="I404" s="337">
        <v>42144.076909999996</v>
      </c>
      <c r="J404" s="337">
        <v>8128.85653</v>
      </c>
      <c r="K404" s="337">
        <v>50272.933440000001</v>
      </c>
      <c r="L404" s="337">
        <v>30505.334879999999</v>
      </c>
      <c r="M404" s="337">
        <v>11678.24474</v>
      </c>
      <c r="N404" s="337">
        <v>42183.579619999997</v>
      </c>
      <c r="O404" s="337">
        <v>148356.18053000001</v>
      </c>
      <c r="P404" s="337">
        <v>9819.8926699999993</v>
      </c>
      <c r="Q404" s="337">
        <v>411.03760999999997</v>
      </c>
      <c r="R404" s="338">
        <v>10230.930279999999</v>
      </c>
      <c r="S404" s="7"/>
      <c r="T404" s="7"/>
      <c r="U404" s="7"/>
      <c r="V404" s="7"/>
      <c r="W404" s="7"/>
      <c r="X404" s="7"/>
      <c r="Y404" s="7"/>
      <c r="Z404" s="7"/>
      <c r="AA404" s="7"/>
      <c r="AB404" s="7"/>
    </row>
    <row r="405" spans="1:28" s="313" customFormat="1">
      <c r="A405" s="339"/>
      <c r="B405" s="339"/>
      <c r="C405" s="339"/>
      <c r="D405" s="334" t="s">
        <v>53</v>
      </c>
      <c r="E405" s="335">
        <v>70</v>
      </c>
      <c r="F405" s="336">
        <v>1050.5929599999999</v>
      </c>
      <c r="G405" s="337">
        <v>61.497059999999998</v>
      </c>
      <c r="H405" s="337">
        <v>1112.0900200000001</v>
      </c>
      <c r="I405" s="337">
        <v>16741.50722</v>
      </c>
      <c r="J405" s="337">
        <v>3026.4522599999996</v>
      </c>
      <c r="K405" s="337">
        <v>19767.959480000001</v>
      </c>
      <c r="L405" s="337">
        <v>11152.43727</v>
      </c>
      <c r="M405" s="337">
        <v>3998.5252500000001</v>
      </c>
      <c r="N405" s="337">
        <v>15150.962519999999</v>
      </c>
      <c r="O405" s="337">
        <v>36031.012020000002</v>
      </c>
      <c r="P405" s="337">
        <v>1705.4808799999998</v>
      </c>
      <c r="Q405" s="337">
        <v>356.54888</v>
      </c>
      <c r="R405" s="338">
        <v>2062.0297599999999</v>
      </c>
      <c r="S405" s="7"/>
      <c r="T405" s="7"/>
      <c r="U405" s="7"/>
      <c r="V405" s="7"/>
      <c r="W405" s="7"/>
      <c r="X405" s="7"/>
      <c r="Y405" s="7"/>
      <c r="Z405" s="7"/>
      <c r="AA405" s="7"/>
      <c r="AB405" s="7"/>
    </row>
    <row r="406" spans="1:28" s="313" customFormat="1">
      <c r="A406" s="339"/>
      <c r="B406" s="339"/>
      <c r="C406" s="339"/>
      <c r="D406" s="334" t="s">
        <v>277</v>
      </c>
      <c r="E406" s="335">
        <v>63</v>
      </c>
      <c r="F406" s="336">
        <v>3374.6121899999998</v>
      </c>
      <c r="G406" s="337">
        <v>6860.8872999999994</v>
      </c>
      <c r="H406" s="337">
        <v>10235.49949</v>
      </c>
      <c r="I406" s="337">
        <v>26642.90382</v>
      </c>
      <c r="J406" s="337">
        <v>11112.994130000001</v>
      </c>
      <c r="K406" s="337">
        <v>37755.897950000006</v>
      </c>
      <c r="L406" s="337">
        <v>30053.478809999997</v>
      </c>
      <c r="M406" s="337">
        <v>26278.99986</v>
      </c>
      <c r="N406" s="337">
        <v>56332.478670000004</v>
      </c>
      <c r="O406" s="337">
        <v>104323.87611</v>
      </c>
      <c r="P406" s="337">
        <v>3454.5740699999997</v>
      </c>
      <c r="Q406" s="337">
        <v>848.34811999999999</v>
      </c>
      <c r="R406" s="338">
        <v>4302.9221900000002</v>
      </c>
      <c r="S406" s="7"/>
      <c r="T406" s="7"/>
      <c r="U406" s="7"/>
      <c r="V406" s="7"/>
      <c r="W406" s="7"/>
      <c r="X406" s="7"/>
      <c r="Y406" s="7"/>
      <c r="Z406" s="7"/>
      <c r="AA406" s="7"/>
      <c r="AB406" s="7"/>
    </row>
    <row r="407" spans="1:28" s="313" customFormat="1">
      <c r="A407" s="339"/>
      <c r="B407" s="339"/>
      <c r="C407" s="339"/>
      <c r="D407" s="334" t="s">
        <v>54</v>
      </c>
      <c r="E407" s="335">
        <v>44</v>
      </c>
      <c r="F407" s="336">
        <v>7635.40762</v>
      </c>
      <c r="G407" s="337">
        <v>4777.2974400000003</v>
      </c>
      <c r="H407" s="337">
        <v>12412.70506</v>
      </c>
      <c r="I407" s="337">
        <v>36188.244610000002</v>
      </c>
      <c r="J407" s="337">
        <v>5902.9838300000001</v>
      </c>
      <c r="K407" s="337">
        <v>42091.228439999999</v>
      </c>
      <c r="L407" s="337">
        <v>26966.472730000001</v>
      </c>
      <c r="M407" s="337">
        <v>12443.71581</v>
      </c>
      <c r="N407" s="337">
        <v>39410.188539999996</v>
      </c>
      <c r="O407" s="337">
        <v>93914.122040000002</v>
      </c>
      <c r="P407" s="337">
        <v>3384.6804900000002</v>
      </c>
      <c r="Q407" s="337">
        <v>1113.3891899999999</v>
      </c>
      <c r="R407" s="338">
        <v>4498.0696799999996</v>
      </c>
      <c r="S407" s="7"/>
      <c r="T407" s="7"/>
      <c r="U407" s="7"/>
      <c r="V407" s="7"/>
      <c r="W407" s="7"/>
      <c r="X407" s="7"/>
      <c r="Y407" s="7"/>
      <c r="Z407" s="7"/>
      <c r="AA407" s="7"/>
      <c r="AB407" s="7"/>
    </row>
    <row r="408" spans="1:28" s="313" customFormat="1">
      <c r="A408" s="339"/>
      <c r="B408" s="339"/>
      <c r="C408" s="339"/>
      <c r="D408" s="339"/>
      <c r="E408" s="340">
        <v>74</v>
      </c>
      <c r="F408" s="341">
        <v>1664.9215300000001</v>
      </c>
      <c r="G408" s="342">
        <v>2837.0457099999999</v>
      </c>
      <c r="H408" s="342">
        <v>4501.9672399999999</v>
      </c>
      <c r="I408" s="342">
        <v>24999.491699999999</v>
      </c>
      <c r="J408" s="342">
        <v>4620.6916900000006</v>
      </c>
      <c r="K408" s="342">
        <v>29620.183390000002</v>
      </c>
      <c r="L408" s="342">
        <v>11854.508970000001</v>
      </c>
      <c r="M408" s="342">
        <v>4748.4999500000004</v>
      </c>
      <c r="N408" s="342">
        <v>16603.00892</v>
      </c>
      <c r="O408" s="342">
        <v>50725.159549999997</v>
      </c>
      <c r="P408" s="342">
        <v>6251.3613800000003</v>
      </c>
      <c r="Q408" s="342">
        <v>0.87350000000000005</v>
      </c>
      <c r="R408" s="343">
        <v>6252.23488</v>
      </c>
      <c r="S408" s="7"/>
      <c r="T408" s="7"/>
      <c r="U408" s="7"/>
      <c r="V408" s="7"/>
      <c r="W408" s="7"/>
      <c r="X408" s="7"/>
      <c r="Y408" s="7"/>
      <c r="Z408" s="7"/>
      <c r="AA408" s="7"/>
      <c r="AB408" s="7"/>
    </row>
    <row r="409" spans="1:28" s="313" customFormat="1">
      <c r="A409" s="339"/>
      <c r="B409" s="339"/>
      <c r="C409" s="339"/>
      <c r="D409" s="339"/>
      <c r="E409" s="340">
        <v>107</v>
      </c>
      <c r="F409" s="341">
        <v>59.187260000000002</v>
      </c>
      <c r="G409" s="342">
        <v>53.828960000000002</v>
      </c>
      <c r="H409" s="342">
        <v>113.01622</v>
      </c>
      <c r="I409" s="342">
        <v>15339.48552</v>
      </c>
      <c r="J409" s="342">
        <v>6482.4146300000002</v>
      </c>
      <c r="K409" s="342">
        <v>21821.900149999998</v>
      </c>
      <c r="L409" s="342">
        <v>15471.83366</v>
      </c>
      <c r="M409" s="342">
        <v>29568.446120000001</v>
      </c>
      <c r="N409" s="342">
        <v>45040.279780000004</v>
      </c>
      <c r="O409" s="342">
        <v>66975.196150000003</v>
      </c>
      <c r="P409" s="342">
        <v>0.21834000000000001</v>
      </c>
      <c r="Q409" s="342">
        <v>0.28993000000000002</v>
      </c>
      <c r="R409" s="343">
        <v>0.50827</v>
      </c>
      <c r="S409" s="7"/>
      <c r="T409" s="7"/>
      <c r="U409" s="7"/>
      <c r="V409" s="7"/>
      <c r="W409" s="7"/>
      <c r="X409" s="7"/>
      <c r="Y409" s="7"/>
      <c r="Z409" s="7"/>
      <c r="AA409" s="7"/>
      <c r="AB409" s="7"/>
    </row>
    <row r="410" spans="1:28" s="313" customFormat="1">
      <c r="A410" s="339"/>
      <c r="B410" s="339"/>
      <c r="C410" s="339"/>
      <c r="D410" s="334" t="s">
        <v>52</v>
      </c>
      <c r="E410" s="335">
        <v>96</v>
      </c>
      <c r="F410" s="336">
        <v>683.62202000000002</v>
      </c>
      <c r="G410" s="337">
        <v>6713.0367400000005</v>
      </c>
      <c r="H410" s="337">
        <v>7396.6587599999993</v>
      </c>
      <c r="I410" s="337">
        <v>18813.151710000002</v>
      </c>
      <c r="J410" s="337">
        <v>7163.4780199999996</v>
      </c>
      <c r="K410" s="337">
        <v>25976.629730000001</v>
      </c>
      <c r="L410" s="337">
        <v>15368.92535</v>
      </c>
      <c r="M410" s="337">
        <v>16821.217860000001</v>
      </c>
      <c r="N410" s="337">
        <v>32190.143210000002</v>
      </c>
      <c r="O410" s="337">
        <v>65563.431700000001</v>
      </c>
      <c r="P410" s="337">
        <v>47993.261409999999</v>
      </c>
      <c r="Q410" s="337">
        <v>2742.7512200000001</v>
      </c>
      <c r="R410" s="338">
        <v>50736.012630000005</v>
      </c>
      <c r="S410" s="7"/>
      <c r="T410" s="7"/>
      <c r="U410" s="7"/>
      <c r="V410" s="7"/>
      <c r="W410" s="7"/>
      <c r="X410" s="7"/>
      <c r="Y410" s="7"/>
      <c r="Z410" s="7"/>
      <c r="AA410" s="7"/>
      <c r="AB410" s="7"/>
    </row>
    <row r="411" spans="1:28" s="313" customFormat="1">
      <c r="A411" s="339"/>
      <c r="B411" s="339"/>
      <c r="C411" s="339"/>
      <c r="D411" s="334" t="s">
        <v>70</v>
      </c>
      <c r="E411" s="335">
        <v>69</v>
      </c>
      <c r="F411" s="336">
        <v>1265.4704299999999</v>
      </c>
      <c r="G411" s="337">
        <v>2139.5860400000001</v>
      </c>
      <c r="H411" s="337">
        <v>3405.05647</v>
      </c>
      <c r="I411" s="337">
        <v>31548.041710000001</v>
      </c>
      <c r="J411" s="337">
        <v>11182.68291</v>
      </c>
      <c r="K411" s="337">
        <v>42730.724620000001</v>
      </c>
      <c r="L411" s="337">
        <v>20742.973320000001</v>
      </c>
      <c r="M411" s="337">
        <v>14617.98309</v>
      </c>
      <c r="N411" s="337">
        <v>35360.956409999999</v>
      </c>
      <c r="O411" s="337">
        <v>81496.737500000003</v>
      </c>
      <c r="P411" s="337">
        <v>7467.95579</v>
      </c>
      <c r="Q411" s="337">
        <v>151.72110999999998</v>
      </c>
      <c r="R411" s="338">
        <v>7619.6769000000004</v>
      </c>
      <c r="S411" s="7"/>
      <c r="T411" s="7"/>
      <c r="U411" s="7"/>
      <c r="V411" s="7"/>
      <c r="W411" s="7"/>
      <c r="X411" s="7"/>
      <c r="Y411" s="7"/>
      <c r="Z411" s="7"/>
      <c r="AA411" s="7"/>
      <c r="AB411" s="7"/>
    </row>
    <row r="412" spans="1:28" s="313" customFormat="1">
      <c r="A412" s="339"/>
      <c r="B412" s="334" t="s">
        <v>17</v>
      </c>
      <c r="C412" s="334" t="s">
        <v>282</v>
      </c>
      <c r="D412" s="334" t="s">
        <v>283</v>
      </c>
      <c r="E412" s="335">
        <v>82</v>
      </c>
      <c r="F412" s="336">
        <v>11037.96326</v>
      </c>
      <c r="G412" s="337">
        <v>3825.8400799999999</v>
      </c>
      <c r="H412" s="337">
        <v>14863.80334</v>
      </c>
      <c r="I412" s="337">
        <v>11225.843550000001</v>
      </c>
      <c r="J412" s="337">
        <v>3101.1456200000002</v>
      </c>
      <c r="K412" s="337">
        <v>14326.989170000001</v>
      </c>
      <c r="L412" s="337">
        <v>10864.22926</v>
      </c>
      <c r="M412" s="337">
        <v>2959.5410299999999</v>
      </c>
      <c r="N412" s="337">
        <v>13823.770289999999</v>
      </c>
      <c r="O412" s="337">
        <v>43014.5628</v>
      </c>
      <c r="P412" s="337">
        <v>2933.0517100000002</v>
      </c>
      <c r="Q412" s="337">
        <v>1.0660399999999999</v>
      </c>
      <c r="R412" s="338">
        <v>2934.1177499999999</v>
      </c>
      <c r="S412" s="7"/>
      <c r="T412" s="7"/>
      <c r="U412" s="7"/>
      <c r="V412" s="7"/>
      <c r="W412" s="7"/>
      <c r="X412" s="7"/>
      <c r="Y412" s="7"/>
      <c r="Z412" s="7"/>
      <c r="AA412" s="7"/>
      <c r="AB412" s="7"/>
    </row>
    <row r="413" spans="1:28" s="313" customFormat="1">
      <c r="A413" s="339"/>
      <c r="B413" s="334" t="s">
        <v>21</v>
      </c>
      <c r="C413" s="334" t="s">
        <v>21</v>
      </c>
      <c r="D413" s="334" t="s">
        <v>295</v>
      </c>
      <c r="E413" s="335">
        <v>100</v>
      </c>
      <c r="F413" s="336">
        <v>278.15798999999998</v>
      </c>
      <c r="G413" s="337">
        <v>824.59132</v>
      </c>
      <c r="H413" s="337">
        <v>1102.7493100000002</v>
      </c>
      <c r="I413" s="337">
        <v>11896.785310000001</v>
      </c>
      <c r="J413" s="337">
        <v>1529.7030500000001</v>
      </c>
      <c r="K413" s="337">
        <v>13426.488359999999</v>
      </c>
      <c r="L413" s="337">
        <v>7096.8617899999999</v>
      </c>
      <c r="M413" s="337">
        <v>3849.51217</v>
      </c>
      <c r="N413" s="337">
        <v>10946.373960000001</v>
      </c>
      <c r="O413" s="337">
        <v>25475.611629999999</v>
      </c>
      <c r="P413" s="337">
        <v>6684.2602000000006</v>
      </c>
      <c r="Q413" s="337">
        <v>479.09840000000003</v>
      </c>
      <c r="R413" s="338">
        <v>7163.3585999999996</v>
      </c>
      <c r="S413" s="7"/>
      <c r="T413" s="7"/>
      <c r="U413" s="7"/>
      <c r="V413" s="7"/>
      <c r="W413" s="7"/>
      <c r="X413" s="7"/>
      <c r="Y413" s="7"/>
      <c r="Z413" s="7"/>
      <c r="AA413" s="7"/>
      <c r="AB413" s="7"/>
    </row>
    <row r="414" spans="1:28" s="313" customFormat="1">
      <c r="A414" s="339"/>
      <c r="B414" s="339"/>
      <c r="C414" s="339"/>
      <c r="D414" s="334" t="s">
        <v>21</v>
      </c>
      <c r="E414" s="335">
        <v>43</v>
      </c>
      <c r="F414" s="336">
        <v>44367.873970000001</v>
      </c>
      <c r="G414" s="337">
        <v>6403.1442100000004</v>
      </c>
      <c r="H414" s="337">
        <v>50771.018179999999</v>
      </c>
      <c r="I414" s="337">
        <v>18006.770079999998</v>
      </c>
      <c r="J414" s="337">
        <v>4986.4193499999992</v>
      </c>
      <c r="K414" s="337">
        <v>22993.189429999999</v>
      </c>
      <c r="L414" s="337">
        <v>25953.803179999999</v>
      </c>
      <c r="M414" s="337">
        <v>17916.69716</v>
      </c>
      <c r="N414" s="337">
        <v>43870.500340000006</v>
      </c>
      <c r="O414" s="337">
        <v>117634.70795</v>
      </c>
      <c r="P414" s="337">
        <v>57258.24454</v>
      </c>
      <c r="Q414" s="337">
        <v>824.09068000000002</v>
      </c>
      <c r="R414" s="338">
        <v>58082.335220000001</v>
      </c>
      <c r="S414" s="7"/>
      <c r="T414" s="7"/>
      <c r="U414" s="7"/>
      <c r="V414" s="7"/>
      <c r="W414" s="7"/>
      <c r="X414" s="7"/>
      <c r="Y414" s="7"/>
      <c r="Z414" s="7"/>
      <c r="AA414" s="7"/>
      <c r="AB414" s="7"/>
    </row>
    <row r="415" spans="1:28" s="313" customFormat="1">
      <c r="A415" s="339"/>
      <c r="B415" s="339"/>
      <c r="C415" s="334" t="s">
        <v>298</v>
      </c>
      <c r="D415" s="334" t="s">
        <v>298</v>
      </c>
      <c r="E415" s="335">
        <v>73</v>
      </c>
      <c r="F415" s="336">
        <v>497.84136000000001</v>
      </c>
      <c r="G415" s="337">
        <v>116.27099000000001</v>
      </c>
      <c r="H415" s="337">
        <v>614.11234999999999</v>
      </c>
      <c r="I415" s="337">
        <v>6602.9791599999999</v>
      </c>
      <c r="J415" s="337">
        <v>1062.8497600000001</v>
      </c>
      <c r="K415" s="337">
        <v>7665.8289199999999</v>
      </c>
      <c r="L415" s="337">
        <v>3975.07521</v>
      </c>
      <c r="M415" s="337">
        <v>2337.1374999999998</v>
      </c>
      <c r="N415" s="337">
        <v>6312.2127099999998</v>
      </c>
      <c r="O415" s="337">
        <v>14592.153980000001</v>
      </c>
      <c r="P415" s="337">
        <v>30637.80414</v>
      </c>
      <c r="Q415" s="337">
        <v>0.79882000000000009</v>
      </c>
      <c r="R415" s="338">
        <v>30638.60296</v>
      </c>
      <c r="S415" s="7"/>
      <c r="T415" s="7"/>
      <c r="U415" s="7"/>
      <c r="V415" s="7"/>
      <c r="W415" s="7"/>
      <c r="X415" s="7"/>
      <c r="Y415" s="7"/>
      <c r="Z415" s="7"/>
      <c r="AA415" s="7"/>
      <c r="AB415" s="7"/>
    </row>
    <row r="416" spans="1:28" s="313" customFormat="1">
      <c r="A416" s="339"/>
      <c r="B416" s="334" t="s">
        <v>22</v>
      </c>
      <c r="C416" s="334" t="s">
        <v>301</v>
      </c>
      <c r="D416" s="334" t="s">
        <v>302</v>
      </c>
      <c r="E416" s="335">
        <v>76</v>
      </c>
      <c r="F416" s="336">
        <v>35474.208079999997</v>
      </c>
      <c r="G416" s="337">
        <v>6129.4143199999999</v>
      </c>
      <c r="H416" s="337">
        <v>41603.6224</v>
      </c>
      <c r="I416" s="337">
        <v>18653.402570000002</v>
      </c>
      <c r="J416" s="337">
        <v>5263.53449</v>
      </c>
      <c r="K416" s="337">
        <v>23916.93706</v>
      </c>
      <c r="L416" s="337">
        <v>11465.99372</v>
      </c>
      <c r="M416" s="337">
        <v>5530.1214900000004</v>
      </c>
      <c r="N416" s="337">
        <v>16996.11521</v>
      </c>
      <c r="O416" s="337">
        <v>82516.674670000008</v>
      </c>
      <c r="P416" s="337">
        <v>5383.6331500000006</v>
      </c>
      <c r="Q416" s="337">
        <v>0.20063999999999999</v>
      </c>
      <c r="R416" s="338">
        <v>5383.8337899999997</v>
      </c>
      <c r="S416" s="7"/>
      <c r="T416" s="7"/>
      <c r="U416" s="7"/>
      <c r="V416" s="7"/>
      <c r="W416" s="7"/>
      <c r="X416" s="7"/>
      <c r="Y416" s="7"/>
      <c r="Z416" s="7"/>
      <c r="AA416" s="7"/>
      <c r="AB416" s="7"/>
    </row>
    <row r="417" spans="1:28" s="313" customFormat="1">
      <c r="A417" s="339"/>
      <c r="B417" s="334" t="s">
        <v>303</v>
      </c>
      <c r="C417" s="334" t="s">
        <v>303</v>
      </c>
      <c r="D417" s="334" t="s">
        <v>309</v>
      </c>
      <c r="E417" s="335">
        <v>99</v>
      </c>
      <c r="F417" s="336">
        <v>5373.7618700000003</v>
      </c>
      <c r="G417" s="337">
        <v>119.19392999999999</v>
      </c>
      <c r="H417" s="337">
        <v>5492.9557999999997</v>
      </c>
      <c r="I417" s="337">
        <v>9143.2930199999992</v>
      </c>
      <c r="J417" s="337">
        <v>1577.1321699999999</v>
      </c>
      <c r="K417" s="337">
        <v>10720.42519</v>
      </c>
      <c r="L417" s="337">
        <v>30624.77752</v>
      </c>
      <c r="M417" s="337">
        <v>2576.02916</v>
      </c>
      <c r="N417" s="337">
        <v>33200.806680000002</v>
      </c>
      <c r="O417" s="337">
        <v>49414.187669999999</v>
      </c>
      <c r="P417" s="337">
        <v>4906.9323800000002</v>
      </c>
      <c r="Q417" s="337">
        <v>1.9365699999999999</v>
      </c>
      <c r="R417" s="338">
        <v>4908.86895</v>
      </c>
      <c r="S417" s="7"/>
      <c r="T417" s="7"/>
      <c r="U417" s="7"/>
      <c r="V417" s="7"/>
      <c r="W417" s="7"/>
      <c r="X417" s="7"/>
      <c r="Y417" s="7"/>
      <c r="Z417" s="7"/>
      <c r="AA417" s="7"/>
      <c r="AB417" s="7"/>
    </row>
    <row r="418" spans="1:28" s="313" customFormat="1">
      <c r="A418" s="339"/>
      <c r="B418" s="334" t="s">
        <v>24</v>
      </c>
      <c r="C418" s="334" t="s">
        <v>24</v>
      </c>
      <c r="D418" s="334" t="s">
        <v>24</v>
      </c>
      <c r="E418" s="335">
        <v>68</v>
      </c>
      <c r="F418" s="336">
        <v>11147.62659</v>
      </c>
      <c r="G418" s="337">
        <v>6001.2588499999993</v>
      </c>
      <c r="H418" s="337">
        <v>17148.885440000002</v>
      </c>
      <c r="I418" s="337">
        <v>22160.103739999999</v>
      </c>
      <c r="J418" s="337">
        <v>12509.197900000001</v>
      </c>
      <c r="K418" s="337">
        <v>34669.301639999998</v>
      </c>
      <c r="L418" s="337">
        <v>14758.61933</v>
      </c>
      <c r="M418" s="337">
        <v>9513.1024199999993</v>
      </c>
      <c r="N418" s="337">
        <v>24271.721750000001</v>
      </c>
      <c r="O418" s="337">
        <v>76089.90883</v>
      </c>
      <c r="P418" s="337">
        <v>3630.3049700000001</v>
      </c>
      <c r="Q418" s="337">
        <v>3.4451900000000002</v>
      </c>
      <c r="R418" s="338">
        <v>3633.7501600000001</v>
      </c>
      <c r="S418" s="7"/>
      <c r="T418" s="7"/>
      <c r="U418" s="7"/>
      <c r="V418" s="7"/>
      <c r="W418" s="7"/>
      <c r="X418" s="7"/>
      <c r="Y418" s="7"/>
      <c r="Z418" s="7"/>
      <c r="AA418" s="7"/>
      <c r="AB418" s="7"/>
    </row>
    <row r="419" spans="1:28" s="313" customFormat="1">
      <c r="A419" s="339"/>
      <c r="B419" s="334" t="s">
        <v>26</v>
      </c>
      <c r="C419" s="334" t="s">
        <v>312</v>
      </c>
      <c r="D419" s="334" t="s">
        <v>314</v>
      </c>
      <c r="E419" s="335">
        <v>85</v>
      </c>
      <c r="F419" s="336">
        <v>10097.395769999999</v>
      </c>
      <c r="G419" s="337">
        <v>406.84740000000005</v>
      </c>
      <c r="H419" s="337">
        <v>10504.24317</v>
      </c>
      <c r="I419" s="337">
        <v>9358.1705500000007</v>
      </c>
      <c r="J419" s="337">
        <v>2870.3421200000003</v>
      </c>
      <c r="K419" s="337">
        <v>12228.51267</v>
      </c>
      <c r="L419" s="337">
        <v>5200.6829100000004</v>
      </c>
      <c r="M419" s="337">
        <v>4500.8214500000004</v>
      </c>
      <c r="N419" s="337">
        <v>9701.504359999999</v>
      </c>
      <c r="O419" s="337">
        <v>32434.260200000001</v>
      </c>
      <c r="P419" s="337">
        <v>3502.3004799999999</v>
      </c>
      <c r="Q419" s="337">
        <v>13.576049999999999</v>
      </c>
      <c r="R419" s="338">
        <v>3515.87653</v>
      </c>
      <c r="S419" s="7"/>
      <c r="T419" s="7"/>
      <c r="U419" s="7"/>
      <c r="V419" s="7"/>
      <c r="W419" s="7"/>
      <c r="X419" s="7"/>
      <c r="Y419" s="7"/>
      <c r="Z419" s="7"/>
      <c r="AA419" s="7"/>
      <c r="AB419" s="7"/>
    </row>
    <row r="420" spans="1:28" s="313" customFormat="1">
      <c r="A420" s="334" t="s">
        <v>318</v>
      </c>
      <c r="B420" s="334" t="s">
        <v>3</v>
      </c>
      <c r="C420" s="334" t="s">
        <v>200</v>
      </c>
      <c r="D420" s="334" t="s">
        <v>200</v>
      </c>
      <c r="E420" s="335">
        <v>143</v>
      </c>
      <c r="F420" s="336">
        <v>10432.65805</v>
      </c>
      <c r="G420" s="337">
        <v>5357.0426900000002</v>
      </c>
      <c r="H420" s="337">
        <v>15789.70074</v>
      </c>
      <c r="I420" s="337">
        <v>70819.522219999999</v>
      </c>
      <c r="J420" s="337">
        <v>13201.86159</v>
      </c>
      <c r="K420" s="337">
        <v>84021.383809999999</v>
      </c>
      <c r="L420" s="337">
        <v>37452.909209999998</v>
      </c>
      <c r="M420" s="337">
        <v>11817.024369999999</v>
      </c>
      <c r="N420" s="337">
        <v>49269.933579999997</v>
      </c>
      <c r="O420" s="337">
        <v>149081.01812999998</v>
      </c>
      <c r="P420" s="337">
        <v>220486.51786000002</v>
      </c>
      <c r="Q420" s="337">
        <v>2308.6703399999997</v>
      </c>
      <c r="R420" s="338">
        <v>222795.18819999998</v>
      </c>
      <c r="S420" s="7"/>
      <c r="T420" s="7"/>
      <c r="U420" s="7"/>
      <c r="V420" s="7"/>
      <c r="W420" s="7"/>
      <c r="X420" s="7"/>
      <c r="Y420" s="7"/>
      <c r="Z420" s="7"/>
      <c r="AA420" s="7"/>
      <c r="AB420" s="7"/>
    </row>
    <row r="421" spans="1:28" s="313" customFormat="1">
      <c r="A421" s="339"/>
      <c r="B421" s="339"/>
      <c r="C421" s="334" t="s">
        <v>203</v>
      </c>
      <c r="D421" s="334" t="s">
        <v>204</v>
      </c>
      <c r="E421" s="335">
        <v>104</v>
      </c>
      <c r="F421" s="336">
        <v>9834.3338999999996</v>
      </c>
      <c r="G421" s="337">
        <v>4865.1907099999999</v>
      </c>
      <c r="H421" s="337">
        <v>14699.524609999999</v>
      </c>
      <c r="I421" s="337">
        <v>45052.240210000004</v>
      </c>
      <c r="J421" s="337">
        <v>11952.715119999999</v>
      </c>
      <c r="K421" s="337">
        <v>57004.955329999997</v>
      </c>
      <c r="L421" s="337">
        <v>31352.137719999999</v>
      </c>
      <c r="M421" s="337">
        <v>9784.814339999999</v>
      </c>
      <c r="N421" s="337">
        <v>41136.952060000003</v>
      </c>
      <c r="O421" s="337">
        <v>112841.432</v>
      </c>
      <c r="P421" s="337">
        <v>225920.10606999998</v>
      </c>
      <c r="Q421" s="337">
        <v>19175.203590000001</v>
      </c>
      <c r="R421" s="338">
        <v>245095.30966</v>
      </c>
      <c r="S421" s="7"/>
      <c r="T421" s="7"/>
      <c r="U421" s="7"/>
      <c r="V421" s="7"/>
      <c r="W421" s="7"/>
      <c r="X421" s="7"/>
      <c r="Y421" s="7"/>
      <c r="Z421" s="7"/>
      <c r="AA421" s="7"/>
      <c r="AB421" s="7"/>
    </row>
    <row r="422" spans="1:28" s="313" customFormat="1">
      <c r="A422" s="339"/>
      <c r="B422" s="334" t="s">
        <v>205</v>
      </c>
      <c r="C422" s="334" t="s">
        <v>206</v>
      </c>
      <c r="D422" s="334" t="s">
        <v>206</v>
      </c>
      <c r="E422" s="335">
        <v>383</v>
      </c>
      <c r="F422" s="336">
        <v>3717.6224900000002</v>
      </c>
      <c r="G422" s="337">
        <v>51.463459999999998</v>
      </c>
      <c r="H422" s="337">
        <v>3769.0859500000001</v>
      </c>
      <c r="I422" s="337">
        <v>19306.15941</v>
      </c>
      <c r="J422" s="337">
        <v>3550.84701</v>
      </c>
      <c r="K422" s="337">
        <v>22857.006420000002</v>
      </c>
      <c r="L422" s="337">
        <v>5088.8748900000001</v>
      </c>
      <c r="M422" s="337">
        <v>1456.3526100000001</v>
      </c>
      <c r="N422" s="337">
        <v>6545.2275</v>
      </c>
      <c r="O422" s="337">
        <v>33171.319869999999</v>
      </c>
      <c r="P422" s="337">
        <v>71830.657630000002</v>
      </c>
      <c r="Q422" s="337">
        <v>0</v>
      </c>
      <c r="R422" s="338">
        <v>71830.657630000002</v>
      </c>
      <c r="S422" s="7"/>
      <c r="T422" s="7"/>
      <c r="U422" s="7"/>
      <c r="V422" s="7"/>
      <c r="W422" s="7"/>
      <c r="X422" s="7"/>
      <c r="Y422" s="7"/>
      <c r="Z422" s="7"/>
      <c r="AA422" s="7"/>
      <c r="AB422" s="7"/>
    </row>
    <row r="423" spans="1:28" s="313" customFormat="1">
      <c r="A423" s="339"/>
      <c r="B423" s="334" t="s">
        <v>5</v>
      </c>
      <c r="C423" s="334" t="s">
        <v>5</v>
      </c>
      <c r="D423" s="334" t="s">
        <v>5</v>
      </c>
      <c r="E423" s="335">
        <v>80</v>
      </c>
      <c r="F423" s="336">
        <v>98095.269799999995</v>
      </c>
      <c r="G423" s="337">
        <v>41442.709860000003</v>
      </c>
      <c r="H423" s="337">
        <v>139537.97965999998</v>
      </c>
      <c r="I423" s="337">
        <v>82395.192469999995</v>
      </c>
      <c r="J423" s="337">
        <v>67670.943799999994</v>
      </c>
      <c r="K423" s="337">
        <v>150066.13627000002</v>
      </c>
      <c r="L423" s="337">
        <v>32866.811130000002</v>
      </c>
      <c r="M423" s="337">
        <v>36419.463889999999</v>
      </c>
      <c r="N423" s="337">
        <v>69286.275020000001</v>
      </c>
      <c r="O423" s="337">
        <v>358890.39094999997</v>
      </c>
      <c r="P423" s="337">
        <v>375307.23226999998</v>
      </c>
      <c r="Q423" s="337">
        <v>204822.34839</v>
      </c>
      <c r="R423" s="338">
        <v>580129.58065999998</v>
      </c>
      <c r="S423" s="7"/>
      <c r="T423" s="7"/>
      <c r="U423" s="7"/>
      <c r="V423" s="7"/>
      <c r="W423" s="7"/>
      <c r="X423" s="7"/>
      <c r="Y423" s="7"/>
      <c r="Z423" s="7"/>
      <c r="AA423" s="7"/>
      <c r="AB423" s="7"/>
    </row>
    <row r="424" spans="1:28" s="313" customFormat="1">
      <c r="A424" s="339"/>
      <c r="B424" s="339"/>
      <c r="C424" s="339"/>
      <c r="D424" s="339"/>
      <c r="E424" s="340">
        <v>178</v>
      </c>
      <c r="F424" s="341">
        <v>22474.0389</v>
      </c>
      <c r="G424" s="342">
        <v>5625.5180199999995</v>
      </c>
      <c r="H424" s="342">
        <v>28099.556920000003</v>
      </c>
      <c r="I424" s="342">
        <v>21476.220659999999</v>
      </c>
      <c r="J424" s="342">
        <v>15508.357300000001</v>
      </c>
      <c r="K424" s="342">
        <v>36984.577960000002</v>
      </c>
      <c r="L424" s="342">
        <v>10660.385849999999</v>
      </c>
      <c r="M424" s="342">
        <v>7809.8609299999998</v>
      </c>
      <c r="N424" s="342">
        <v>18470.246780000001</v>
      </c>
      <c r="O424" s="342">
        <v>83554.381659999999</v>
      </c>
      <c r="P424" s="342">
        <v>184394.07274999999</v>
      </c>
      <c r="Q424" s="342">
        <v>9942.5728199999994</v>
      </c>
      <c r="R424" s="343">
        <v>194336.64556999999</v>
      </c>
      <c r="S424" s="7"/>
      <c r="T424" s="7"/>
      <c r="U424" s="7"/>
      <c r="V424" s="7"/>
      <c r="W424" s="7"/>
      <c r="X424" s="7"/>
      <c r="Y424" s="7"/>
      <c r="Z424" s="7"/>
      <c r="AA424" s="7"/>
      <c r="AB424" s="7"/>
    </row>
    <row r="425" spans="1:28" s="313" customFormat="1">
      <c r="A425" s="339"/>
      <c r="B425" s="339"/>
      <c r="C425" s="339"/>
      <c r="D425" s="334" t="s">
        <v>208</v>
      </c>
      <c r="E425" s="335">
        <v>179</v>
      </c>
      <c r="F425" s="336">
        <v>33585.939720000002</v>
      </c>
      <c r="G425" s="337">
        <v>10205.202439999999</v>
      </c>
      <c r="H425" s="337">
        <v>43791.142159999996</v>
      </c>
      <c r="I425" s="337">
        <v>52627.41934</v>
      </c>
      <c r="J425" s="337">
        <v>43857.073389999998</v>
      </c>
      <c r="K425" s="337">
        <v>96484.492729999998</v>
      </c>
      <c r="L425" s="337">
        <v>44066.545579999998</v>
      </c>
      <c r="M425" s="337">
        <v>37353.72047</v>
      </c>
      <c r="N425" s="337">
        <v>81420.266049999991</v>
      </c>
      <c r="O425" s="337">
        <v>221695.90093999999</v>
      </c>
      <c r="P425" s="337">
        <v>212417.20856</v>
      </c>
      <c r="Q425" s="337">
        <v>46187.077119999994</v>
      </c>
      <c r="R425" s="338">
        <v>258604.28568</v>
      </c>
      <c r="S425" s="7"/>
      <c r="T425" s="7"/>
      <c r="U425" s="7"/>
      <c r="V425" s="7"/>
      <c r="W425" s="7"/>
      <c r="X425" s="7"/>
      <c r="Y425" s="7"/>
      <c r="Z425" s="7"/>
      <c r="AA425" s="7"/>
      <c r="AB425" s="7"/>
    </row>
    <row r="426" spans="1:28" s="313" customFormat="1">
      <c r="A426" s="339"/>
      <c r="B426" s="339"/>
      <c r="C426" s="339"/>
      <c r="D426" s="334" t="s">
        <v>209</v>
      </c>
      <c r="E426" s="335">
        <v>344</v>
      </c>
      <c r="F426" s="336">
        <v>2070.4386100000002</v>
      </c>
      <c r="G426" s="337">
        <v>2411.3849799999998</v>
      </c>
      <c r="H426" s="337">
        <v>4481.82359</v>
      </c>
      <c r="I426" s="337">
        <v>19157.877370000002</v>
      </c>
      <c r="J426" s="337">
        <v>12384.414859999999</v>
      </c>
      <c r="K426" s="337">
        <v>31542.292229999999</v>
      </c>
      <c r="L426" s="337">
        <v>5706.9393099999998</v>
      </c>
      <c r="M426" s="337">
        <v>8936.1771499999995</v>
      </c>
      <c r="N426" s="337">
        <v>14643.116460000001</v>
      </c>
      <c r="O426" s="337">
        <v>50667.232280000004</v>
      </c>
      <c r="P426" s="337">
        <v>83737.432830000005</v>
      </c>
      <c r="Q426" s="337">
        <v>1065.6922299999999</v>
      </c>
      <c r="R426" s="338">
        <v>84803.125060000006</v>
      </c>
      <c r="S426" s="7"/>
      <c r="T426" s="7"/>
      <c r="U426" s="7"/>
      <c r="V426" s="7"/>
      <c r="W426" s="7"/>
      <c r="X426" s="7"/>
      <c r="Y426" s="7"/>
      <c r="Z426" s="7"/>
      <c r="AA426" s="7"/>
      <c r="AB426" s="7"/>
    </row>
    <row r="427" spans="1:28" s="313" customFormat="1">
      <c r="A427" s="339"/>
      <c r="B427" s="339"/>
      <c r="C427" s="339"/>
      <c r="D427" s="334" t="s">
        <v>210</v>
      </c>
      <c r="E427" s="335">
        <v>377</v>
      </c>
      <c r="F427" s="336">
        <v>1957.0510099999999</v>
      </c>
      <c r="G427" s="337">
        <v>83.087770000000006</v>
      </c>
      <c r="H427" s="337">
        <v>2040.13878</v>
      </c>
      <c r="I427" s="337">
        <v>18979.781460000002</v>
      </c>
      <c r="J427" s="337">
        <v>9243.7258299999994</v>
      </c>
      <c r="K427" s="337">
        <v>28223.507289999998</v>
      </c>
      <c r="L427" s="337">
        <v>6294.4630499999994</v>
      </c>
      <c r="M427" s="337">
        <v>4620.3168900000001</v>
      </c>
      <c r="N427" s="337">
        <v>10914.77994</v>
      </c>
      <c r="O427" s="337">
        <v>41178.426009999996</v>
      </c>
      <c r="P427" s="337">
        <v>80219.65122</v>
      </c>
      <c r="Q427" s="337">
        <v>0</v>
      </c>
      <c r="R427" s="338">
        <v>80219.65122</v>
      </c>
      <c r="S427" s="7"/>
      <c r="T427" s="7"/>
      <c r="U427" s="7"/>
      <c r="V427" s="7"/>
      <c r="W427" s="7"/>
      <c r="X427" s="7"/>
      <c r="Y427" s="7"/>
      <c r="Z427" s="7"/>
      <c r="AA427" s="7"/>
      <c r="AB427" s="7"/>
    </row>
    <row r="428" spans="1:28" s="313" customFormat="1">
      <c r="A428" s="339"/>
      <c r="B428" s="339"/>
      <c r="C428" s="339"/>
      <c r="D428" s="334" t="s">
        <v>60</v>
      </c>
      <c r="E428" s="335">
        <v>298</v>
      </c>
      <c r="F428" s="336">
        <v>1555.98757</v>
      </c>
      <c r="G428" s="337">
        <v>310.86601999999999</v>
      </c>
      <c r="H428" s="337">
        <v>1866.8535900000002</v>
      </c>
      <c r="I428" s="337">
        <v>19250.977190000001</v>
      </c>
      <c r="J428" s="337">
        <v>8600.3202200000014</v>
      </c>
      <c r="K428" s="337">
        <v>27851.297409999999</v>
      </c>
      <c r="L428" s="337">
        <v>4182.2567200000003</v>
      </c>
      <c r="M428" s="337">
        <v>2689.2718</v>
      </c>
      <c r="N428" s="337">
        <v>6871.5285199999998</v>
      </c>
      <c r="O428" s="337">
        <v>36589.679520000005</v>
      </c>
      <c r="P428" s="337">
        <v>92540.051139999996</v>
      </c>
      <c r="Q428" s="337">
        <v>2715.9873700000003</v>
      </c>
      <c r="R428" s="338">
        <v>95256.038509999998</v>
      </c>
      <c r="S428" s="7"/>
      <c r="T428" s="7"/>
      <c r="U428" s="7"/>
      <c r="V428" s="7"/>
      <c r="W428" s="7"/>
      <c r="X428" s="7"/>
      <c r="Y428" s="7"/>
      <c r="Z428" s="7"/>
      <c r="AA428" s="7"/>
      <c r="AB428" s="7"/>
    </row>
    <row r="429" spans="1:28" s="313" customFormat="1">
      <c r="A429" s="339"/>
      <c r="B429" s="339"/>
      <c r="C429" s="339"/>
      <c r="D429" s="334" t="s">
        <v>211</v>
      </c>
      <c r="E429" s="335">
        <v>316</v>
      </c>
      <c r="F429" s="336">
        <v>2161.7615599999999</v>
      </c>
      <c r="G429" s="337">
        <v>1182.1103700000001</v>
      </c>
      <c r="H429" s="337">
        <v>3343.8719300000002</v>
      </c>
      <c r="I429" s="337">
        <v>24235.612129999998</v>
      </c>
      <c r="J429" s="337">
        <v>14968.64495</v>
      </c>
      <c r="K429" s="337">
        <v>39204.257079999996</v>
      </c>
      <c r="L429" s="337">
        <v>15273.081970000001</v>
      </c>
      <c r="M429" s="337">
        <v>13052.38278</v>
      </c>
      <c r="N429" s="337">
        <v>28325.464749999999</v>
      </c>
      <c r="O429" s="337">
        <v>70873.593760000003</v>
      </c>
      <c r="P429" s="337">
        <v>88214.141480000006</v>
      </c>
      <c r="Q429" s="337">
        <v>964.27377000000001</v>
      </c>
      <c r="R429" s="338">
        <v>89178.415250000005</v>
      </c>
      <c r="S429" s="7"/>
      <c r="T429" s="7"/>
      <c r="U429" s="7"/>
      <c r="V429" s="7"/>
      <c r="W429" s="7"/>
      <c r="X429" s="7"/>
      <c r="Y429" s="7"/>
      <c r="Z429" s="7"/>
      <c r="AA429" s="7"/>
      <c r="AB429" s="7"/>
    </row>
    <row r="430" spans="1:28" s="313" customFormat="1">
      <c r="A430" s="339"/>
      <c r="B430" s="334" t="s">
        <v>7</v>
      </c>
      <c r="C430" s="334" t="s">
        <v>7</v>
      </c>
      <c r="D430" s="334" t="s">
        <v>7</v>
      </c>
      <c r="E430" s="335">
        <v>108</v>
      </c>
      <c r="F430" s="336">
        <v>20398.901160000001</v>
      </c>
      <c r="G430" s="337">
        <v>41748.459020000002</v>
      </c>
      <c r="H430" s="337">
        <v>62147.360180000003</v>
      </c>
      <c r="I430" s="337">
        <v>80797.29926</v>
      </c>
      <c r="J430" s="337">
        <v>17430.483519999998</v>
      </c>
      <c r="K430" s="337">
        <v>98227.782779999994</v>
      </c>
      <c r="L430" s="337">
        <v>37434.512149999995</v>
      </c>
      <c r="M430" s="337">
        <v>17824.901620000001</v>
      </c>
      <c r="N430" s="337">
        <v>55259.413770000006</v>
      </c>
      <c r="O430" s="337">
        <v>215634.55672999998</v>
      </c>
      <c r="P430" s="337">
        <v>225119.26512</v>
      </c>
      <c r="Q430" s="337">
        <v>7746.5357000000004</v>
      </c>
      <c r="R430" s="338">
        <v>232865.80082</v>
      </c>
      <c r="S430" s="7"/>
      <c r="T430" s="7"/>
      <c r="U430" s="7"/>
      <c r="V430" s="7"/>
      <c r="W430" s="7"/>
      <c r="X430" s="7"/>
      <c r="Y430" s="7"/>
      <c r="Z430" s="7"/>
      <c r="AA430" s="7"/>
      <c r="AB430" s="7"/>
    </row>
    <row r="431" spans="1:28" s="313" customFormat="1">
      <c r="A431" s="339"/>
      <c r="B431" s="339"/>
      <c r="C431" s="339"/>
      <c r="D431" s="339"/>
      <c r="E431" s="340">
        <v>294</v>
      </c>
      <c r="F431" s="341">
        <v>8080.1453499999998</v>
      </c>
      <c r="G431" s="342">
        <v>7261.8113200000007</v>
      </c>
      <c r="H431" s="342">
        <v>15341.95667</v>
      </c>
      <c r="I431" s="342">
        <v>46091.233759999996</v>
      </c>
      <c r="J431" s="342">
        <v>15277.797470000001</v>
      </c>
      <c r="K431" s="342">
        <v>61369.031229999993</v>
      </c>
      <c r="L431" s="342">
        <v>20756.880649999999</v>
      </c>
      <c r="M431" s="342">
        <v>14775.63802</v>
      </c>
      <c r="N431" s="342">
        <v>35532.518670000005</v>
      </c>
      <c r="O431" s="342">
        <v>112243.50657</v>
      </c>
      <c r="P431" s="342">
        <v>101484.33296</v>
      </c>
      <c r="Q431" s="342">
        <v>5896.3776399999997</v>
      </c>
      <c r="R431" s="343">
        <v>107380.71059999999</v>
      </c>
      <c r="S431" s="7"/>
      <c r="T431" s="7"/>
      <c r="U431" s="7"/>
      <c r="V431" s="7"/>
      <c r="W431" s="7"/>
      <c r="X431" s="7"/>
      <c r="Y431" s="7"/>
      <c r="Z431" s="7"/>
      <c r="AA431" s="7"/>
      <c r="AB431" s="7"/>
    </row>
    <row r="432" spans="1:28" s="313" customFormat="1">
      <c r="A432" s="339"/>
      <c r="B432" s="339"/>
      <c r="C432" s="339"/>
      <c r="D432" s="339"/>
      <c r="E432" s="340">
        <v>388</v>
      </c>
      <c r="F432" s="341">
        <v>2655.8479600000001</v>
      </c>
      <c r="G432" s="342">
        <v>519.83914000000004</v>
      </c>
      <c r="H432" s="342">
        <v>3175.6871000000001</v>
      </c>
      <c r="I432" s="342">
        <v>23208.766530000001</v>
      </c>
      <c r="J432" s="342">
        <v>7431.2614999999996</v>
      </c>
      <c r="K432" s="342">
        <v>30640.028030000001</v>
      </c>
      <c r="L432" s="342">
        <v>13197.96924</v>
      </c>
      <c r="M432" s="342">
        <v>1841.34798</v>
      </c>
      <c r="N432" s="342">
        <v>15039.317220000001</v>
      </c>
      <c r="O432" s="342">
        <v>48855.032350000001</v>
      </c>
      <c r="P432" s="342">
        <v>85271.518620000003</v>
      </c>
      <c r="Q432" s="342">
        <v>1551.2512099999999</v>
      </c>
      <c r="R432" s="343">
        <v>86822.769830000005</v>
      </c>
      <c r="S432" s="7"/>
      <c r="T432" s="7"/>
      <c r="U432" s="7"/>
      <c r="V432" s="7"/>
      <c r="W432" s="7"/>
      <c r="X432" s="7"/>
      <c r="Y432" s="7"/>
      <c r="Z432" s="7"/>
      <c r="AA432" s="7"/>
      <c r="AB432" s="7"/>
    </row>
    <row r="433" spans="1:28" s="313" customFormat="1">
      <c r="A433" s="339"/>
      <c r="B433" s="339"/>
      <c r="C433" s="334" t="s">
        <v>222</v>
      </c>
      <c r="D433" s="334" t="s">
        <v>222</v>
      </c>
      <c r="E433" s="335">
        <v>343</v>
      </c>
      <c r="F433" s="336">
        <v>7420.85149</v>
      </c>
      <c r="G433" s="337">
        <v>2057.5419299999999</v>
      </c>
      <c r="H433" s="337">
        <v>9478.3934200000003</v>
      </c>
      <c r="I433" s="337">
        <v>16276.864220000001</v>
      </c>
      <c r="J433" s="337">
        <v>1053.6469099999999</v>
      </c>
      <c r="K433" s="337">
        <v>17330.511129999999</v>
      </c>
      <c r="L433" s="337">
        <v>4405.45885</v>
      </c>
      <c r="M433" s="337">
        <v>993.99297000000001</v>
      </c>
      <c r="N433" s="337">
        <v>5399.4518200000002</v>
      </c>
      <c r="O433" s="337">
        <v>32208.356370000001</v>
      </c>
      <c r="P433" s="337">
        <v>186613.15578999999</v>
      </c>
      <c r="Q433" s="337">
        <v>14496.3</v>
      </c>
      <c r="R433" s="338">
        <v>201109.45578999998</v>
      </c>
      <c r="S433" s="7"/>
      <c r="T433" s="7"/>
      <c r="U433" s="7"/>
      <c r="V433" s="7"/>
      <c r="W433" s="7"/>
      <c r="X433" s="7"/>
      <c r="Y433" s="7"/>
      <c r="Z433" s="7"/>
      <c r="AA433" s="7"/>
      <c r="AB433" s="7"/>
    </row>
    <row r="434" spans="1:28" s="313" customFormat="1">
      <c r="A434" s="339"/>
      <c r="B434" s="334" t="s">
        <v>8</v>
      </c>
      <c r="C434" s="334" t="s">
        <v>223</v>
      </c>
      <c r="D434" s="334" t="s">
        <v>89</v>
      </c>
      <c r="E434" s="335">
        <v>395</v>
      </c>
      <c r="F434" s="336">
        <v>0</v>
      </c>
      <c r="G434" s="337">
        <v>0</v>
      </c>
      <c r="H434" s="337">
        <v>0</v>
      </c>
      <c r="I434" s="337">
        <v>111.18355</v>
      </c>
      <c r="J434" s="337">
        <v>0</v>
      </c>
      <c r="K434" s="337">
        <v>111.18355</v>
      </c>
      <c r="L434" s="337">
        <v>0</v>
      </c>
      <c r="M434" s="337">
        <v>4.6763599999999999</v>
      </c>
      <c r="N434" s="337">
        <v>4.6763599999999999</v>
      </c>
      <c r="O434" s="337">
        <v>115.85991</v>
      </c>
      <c r="P434" s="337">
        <v>12846.12918</v>
      </c>
      <c r="Q434" s="337">
        <v>0</v>
      </c>
      <c r="R434" s="338">
        <v>12846.12918</v>
      </c>
      <c r="S434" s="7"/>
      <c r="T434" s="7"/>
      <c r="U434" s="7"/>
      <c r="V434" s="7"/>
      <c r="W434" s="7"/>
      <c r="X434" s="7"/>
      <c r="Y434" s="7"/>
      <c r="Z434" s="7"/>
      <c r="AA434" s="7"/>
      <c r="AB434" s="7"/>
    </row>
    <row r="435" spans="1:28" s="313" customFormat="1">
      <c r="A435" s="339"/>
      <c r="B435" s="339"/>
      <c r="C435" s="339"/>
      <c r="D435" s="334" t="s">
        <v>8</v>
      </c>
      <c r="E435" s="335">
        <v>3</v>
      </c>
      <c r="F435" s="336">
        <v>46532.320700000004</v>
      </c>
      <c r="G435" s="337">
        <v>11086.867330000001</v>
      </c>
      <c r="H435" s="337">
        <v>57619.188030000005</v>
      </c>
      <c r="I435" s="337">
        <v>55547.855790000001</v>
      </c>
      <c r="J435" s="337">
        <v>32907.235739999996</v>
      </c>
      <c r="K435" s="337">
        <v>88455.091530000005</v>
      </c>
      <c r="L435" s="337">
        <v>23459.375780000002</v>
      </c>
      <c r="M435" s="337">
        <v>15931.847099999999</v>
      </c>
      <c r="N435" s="337">
        <v>39391.222880000001</v>
      </c>
      <c r="O435" s="337">
        <v>185465.50244000001</v>
      </c>
      <c r="P435" s="337">
        <v>79568.296969999996</v>
      </c>
      <c r="Q435" s="337">
        <v>11690.857669999999</v>
      </c>
      <c r="R435" s="338">
        <v>91259.154639999993</v>
      </c>
      <c r="S435" s="7"/>
      <c r="T435" s="7"/>
      <c r="U435" s="7"/>
      <c r="V435" s="7"/>
      <c r="W435" s="7"/>
      <c r="X435" s="7"/>
      <c r="Y435" s="7"/>
      <c r="Z435" s="7"/>
      <c r="AA435" s="7"/>
      <c r="AB435" s="7"/>
    </row>
    <row r="436" spans="1:28" s="313" customFormat="1">
      <c r="A436" s="339"/>
      <c r="B436" s="339"/>
      <c r="C436" s="339"/>
      <c r="D436" s="339"/>
      <c r="E436" s="340">
        <v>109</v>
      </c>
      <c r="F436" s="341">
        <v>10098.26431</v>
      </c>
      <c r="G436" s="342">
        <v>4126.1165899999996</v>
      </c>
      <c r="H436" s="342">
        <v>14224.3809</v>
      </c>
      <c r="I436" s="342">
        <v>24006.039649999999</v>
      </c>
      <c r="J436" s="342">
        <v>9428.63177</v>
      </c>
      <c r="K436" s="342">
        <v>33434.671419999999</v>
      </c>
      <c r="L436" s="342">
        <v>18401.820019999999</v>
      </c>
      <c r="M436" s="342">
        <v>11753.75827</v>
      </c>
      <c r="N436" s="342">
        <v>30155.578289999998</v>
      </c>
      <c r="O436" s="342">
        <v>77814.630609999993</v>
      </c>
      <c r="P436" s="342">
        <v>62590.041740000001</v>
      </c>
      <c r="Q436" s="342">
        <v>2830.3323599999999</v>
      </c>
      <c r="R436" s="343">
        <v>65420.374100000001</v>
      </c>
      <c r="S436" s="7"/>
      <c r="T436" s="7"/>
      <c r="U436" s="7"/>
      <c r="V436" s="7"/>
      <c r="W436" s="7"/>
      <c r="X436" s="7"/>
      <c r="Y436" s="7"/>
      <c r="Z436" s="7"/>
      <c r="AA436" s="7"/>
      <c r="AB436" s="7"/>
    </row>
    <row r="437" spans="1:28" s="313" customFormat="1">
      <c r="A437" s="339"/>
      <c r="B437" s="339"/>
      <c r="C437" s="339"/>
      <c r="D437" s="339"/>
      <c r="E437" s="340">
        <v>361</v>
      </c>
      <c r="F437" s="341">
        <v>1938.0111299999999</v>
      </c>
      <c r="G437" s="342">
        <v>1832.44067</v>
      </c>
      <c r="H437" s="342">
        <v>3770.4517999999998</v>
      </c>
      <c r="I437" s="342">
        <v>23641.730609999999</v>
      </c>
      <c r="J437" s="342">
        <v>8857.0163200000006</v>
      </c>
      <c r="K437" s="342">
        <v>32498.746930000001</v>
      </c>
      <c r="L437" s="342">
        <v>13166.054199999999</v>
      </c>
      <c r="M437" s="342">
        <v>8359.584780000001</v>
      </c>
      <c r="N437" s="342">
        <v>21525.63898</v>
      </c>
      <c r="O437" s="342">
        <v>57794.83771</v>
      </c>
      <c r="P437" s="342">
        <v>51035.519119999997</v>
      </c>
      <c r="Q437" s="342">
        <v>1557.64706</v>
      </c>
      <c r="R437" s="343">
        <v>52593.16618</v>
      </c>
      <c r="S437" s="7"/>
      <c r="T437" s="7"/>
      <c r="U437" s="7"/>
      <c r="V437" s="7"/>
      <c r="W437" s="7"/>
      <c r="X437" s="7"/>
      <c r="Y437" s="7"/>
      <c r="Z437" s="7"/>
      <c r="AA437" s="7"/>
      <c r="AB437" s="7"/>
    </row>
    <row r="438" spans="1:28" s="313" customFormat="1">
      <c r="A438" s="339"/>
      <c r="B438" s="339"/>
      <c r="C438" s="339"/>
      <c r="D438" s="334" t="s">
        <v>93</v>
      </c>
      <c r="E438" s="335">
        <v>319</v>
      </c>
      <c r="F438" s="336">
        <v>960.62030000000004</v>
      </c>
      <c r="G438" s="337">
        <v>62.47419</v>
      </c>
      <c r="H438" s="337">
        <v>1023.09449</v>
      </c>
      <c r="I438" s="337">
        <v>23947.22999</v>
      </c>
      <c r="J438" s="337">
        <v>3628.0677999999998</v>
      </c>
      <c r="K438" s="337">
        <v>27575.297790000001</v>
      </c>
      <c r="L438" s="337">
        <v>9142.8038300000007</v>
      </c>
      <c r="M438" s="337">
        <v>2456.5406899999998</v>
      </c>
      <c r="N438" s="337">
        <v>11599.344519999999</v>
      </c>
      <c r="O438" s="337">
        <v>40197.736799999999</v>
      </c>
      <c r="P438" s="337">
        <v>45193.476579999995</v>
      </c>
      <c r="Q438" s="337">
        <v>528.90400999999997</v>
      </c>
      <c r="R438" s="338">
        <v>45722.380590000001</v>
      </c>
      <c r="S438" s="7"/>
      <c r="T438" s="7"/>
      <c r="U438" s="7"/>
      <c r="V438" s="7"/>
      <c r="W438" s="7"/>
      <c r="X438" s="7"/>
      <c r="Y438" s="7"/>
      <c r="Z438" s="7"/>
      <c r="AA438" s="7"/>
      <c r="AB438" s="7"/>
    </row>
    <row r="439" spans="1:28" s="313" customFormat="1">
      <c r="A439" s="339"/>
      <c r="B439" s="339"/>
      <c r="C439" s="339"/>
      <c r="D439" s="334" t="s">
        <v>224</v>
      </c>
      <c r="E439" s="335">
        <v>91</v>
      </c>
      <c r="F439" s="336">
        <v>25427.013890000002</v>
      </c>
      <c r="G439" s="337">
        <v>36177.531149999995</v>
      </c>
      <c r="H439" s="337">
        <v>61604.545039999997</v>
      </c>
      <c r="I439" s="337">
        <v>29202.585709999999</v>
      </c>
      <c r="J439" s="337">
        <v>22123.729769999998</v>
      </c>
      <c r="K439" s="337">
        <v>51326.315479999997</v>
      </c>
      <c r="L439" s="337">
        <v>27803.59952</v>
      </c>
      <c r="M439" s="337">
        <v>21194.806239999998</v>
      </c>
      <c r="N439" s="337">
        <v>48998.405760000001</v>
      </c>
      <c r="O439" s="337">
        <v>161929.26628000001</v>
      </c>
      <c r="P439" s="337">
        <v>228419.51119999998</v>
      </c>
      <c r="Q439" s="337">
        <v>188490.38068</v>
      </c>
      <c r="R439" s="338">
        <v>416909.89188000001</v>
      </c>
      <c r="S439" s="7"/>
      <c r="T439" s="7"/>
      <c r="U439" s="7"/>
      <c r="V439" s="7"/>
      <c r="W439" s="7"/>
      <c r="X439" s="7"/>
      <c r="Y439" s="7"/>
      <c r="Z439" s="7"/>
      <c r="AA439" s="7"/>
      <c r="AB439" s="7"/>
    </row>
    <row r="440" spans="1:28" s="313" customFormat="1">
      <c r="A440" s="339"/>
      <c r="B440" s="334" t="s">
        <v>9</v>
      </c>
      <c r="C440" s="334" t="s">
        <v>9</v>
      </c>
      <c r="D440" s="334" t="s">
        <v>9</v>
      </c>
      <c r="E440" s="335">
        <v>111</v>
      </c>
      <c r="F440" s="336">
        <v>48816.98257</v>
      </c>
      <c r="G440" s="337">
        <v>13876.1801</v>
      </c>
      <c r="H440" s="337">
        <v>62693.162670000005</v>
      </c>
      <c r="I440" s="337">
        <v>97953.70451000001</v>
      </c>
      <c r="J440" s="337">
        <v>78349.32656999999</v>
      </c>
      <c r="K440" s="337">
        <v>176303.03108000002</v>
      </c>
      <c r="L440" s="337">
        <v>51377.737609999996</v>
      </c>
      <c r="M440" s="337">
        <v>85366.052169999995</v>
      </c>
      <c r="N440" s="337">
        <v>136743.78977999999</v>
      </c>
      <c r="O440" s="337">
        <v>375739.98352999997</v>
      </c>
      <c r="P440" s="337">
        <v>383721.44577999995</v>
      </c>
      <c r="Q440" s="337">
        <v>8484.3420900000001</v>
      </c>
      <c r="R440" s="338">
        <v>392205.78787</v>
      </c>
      <c r="S440" s="7"/>
      <c r="T440" s="7"/>
      <c r="U440" s="7"/>
      <c r="V440" s="7"/>
      <c r="W440" s="7"/>
      <c r="X440" s="7"/>
      <c r="Y440" s="7"/>
      <c r="Z440" s="7"/>
      <c r="AA440" s="7"/>
      <c r="AB440" s="7"/>
    </row>
    <row r="441" spans="1:28" s="313" customFormat="1">
      <c r="A441" s="339"/>
      <c r="B441" s="339"/>
      <c r="C441" s="339"/>
      <c r="D441" s="339"/>
      <c r="E441" s="340">
        <v>314</v>
      </c>
      <c r="F441" s="341">
        <v>1018.5258699999999</v>
      </c>
      <c r="G441" s="342">
        <v>693.64377999999999</v>
      </c>
      <c r="H441" s="342">
        <v>1712.1696499999998</v>
      </c>
      <c r="I441" s="342">
        <v>20420.347260000002</v>
      </c>
      <c r="J441" s="342">
        <v>16647.827580000001</v>
      </c>
      <c r="K441" s="342">
        <v>37068.174840000007</v>
      </c>
      <c r="L441" s="342">
        <v>10696.265869999999</v>
      </c>
      <c r="M441" s="342">
        <v>10597.9041</v>
      </c>
      <c r="N441" s="342">
        <v>21294.169969999999</v>
      </c>
      <c r="O441" s="342">
        <v>60074.514459999999</v>
      </c>
      <c r="P441" s="342">
        <v>72141.455300000001</v>
      </c>
      <c r="Q441" s="342">
        <v>3294.5593799999997</v>
      </c>
      <c r="R441" s="343">
        <v>75436.014680000008</v>
      </c>
      <c r="S441" s="7"/>
      <c r="T441" s="7"/>
      <c r="U441" s="7"/>
      <c r="V441" s="7"/>
      <c r="W441" s="7"/>
      <c r="X441" s="7"/>
      <c r="Y441" s="7"/>
      <c r="Z441" s="7"/>
      <c r="AA441" s="7"/>
      <c r="AB441" s="7"/>
    </row>
    <row r="442" spans="1:28" s="313" customFormat="1">
      <c r="A442" s="339"/>
      <c r="B442" s="339"/>
      <c r="C442" s="339"/>
      <c r="D442" s="334" t="s">
        <v>319</v>
      </c>
      <c r="E442" s="335">
        <v>359</v>
      </c>
      <c r="F442" s="336">
        <v>1781.9858400000001</v>
      </c>
      <c r="G442" s="337">
        <v>159.82420000000002</v>
      </c>
      <c r="H442" s="337">
        <v>1941.8100400000001</v>
      </c>
      <c r="I442" s="337">
        <v>13440.078</v>
      </c>
      <c r="J442" s="337">
        <v>8733.9993400000003</v>
      </c>
      <c r="K442" s="337">
        <v>22174.07734</v>
      </c>
      <c r="L442" s="337">
        <v>7444.6444700000002</v>
      </c>
      <c r="M442" s="337">
        <v>5351.3970599999993</v>
      </c>
      <c r="N442" s="337">
        <v>12796.041529999999</v>
      </c>
      <c r="O442" s="337">
        <v>36911.928909999995</v>
      </c>
      <c r="P442" s="337">
        <v>64683.43043</v>
      </c>
      <c r="Q442" s="337">
        <v>0</v>
      </c>
      <c r="R442" s="338">
        <v>64683.43043</v>
      </c>
      <c r="S442" s="7"/>
      <c r="T442" s="7"/>
      <c r="U442" s="7"/>
      <c r="V442" s="7"/>
      <c r="W442" s="7"/>
      <c r="X442" s="7"/>
      <c r="Y442" s="7"/>
      <c r="Z442" s="7"/>
      <c r="AA442" s="7"/>
      <c r="AB442" s="7"/>
    </row>
    <row r="443" spans="1:28" s="313" customFormat="1">
      <c r="A443" s="339"/>
      <c r="B443" s="339"/>
      <c r="C443" s="339"/>
      <c r="D443" s="334" t="s">
        <v>228</v>
      </c>
      <c r="E443" s="335">
        <v>389</v>
      </c>
      <c r="F443" s="336">
        <v>1960.4173500000002</v>
      </c>
      <c r="G443" s="337">
        <v>370.50896999999998</v>
      </c>
      <c r="H443" s="337">
        <v>2330.92632</v>
      </c>
      <c r="I443" s="337">
        <v>15206.469789999999</v>
      </c>
      <c r="J443" s="337">
        <v>8367.3966799999998</v>
      </c>
      <c r="K443" s="337">
        <v>23573.866469999997</v>
      </c>
      <c r="L443" s="337">
        <v>5996.3749100000005</v>
      </c>
      <c r="M443" s="337">
        <v>7356.6940599999998</v>
      </c>
      <c r="N443" s="337">
        <v>13353.06897</v>
      </c>
      <c r="O443" s="337">
        <v>39257.86176</v>
      </c>
      <c r="P443" s="337">
        <v>60603.5965</v>
      </c>
      <c r="Q443" s="337">
        <v>0</v>
      </c>
      <c r="R443" s="338">
        <v>60603.5965</v>
      </c>
      <c r="S443" s="7"/>
      <c r="T443" s="7"/>
      <c r="U443" s="7"/>
      <c r="V443" s="7"/>
      <c r="W443" s="7"/>
      <c r="X443" s="7"/>
      <c r="Y443" s="7"/>
      <c r="Z443" s="7"/>
      <c r="AA443" s="7"/>
      <c r="AB443" s="7"/>
    </row>
    <row r="444" spans="1:28" s="313" customFormat="1">
      <c r="A444" s="339"/>
      <c r="B444" s="334" t="s">
        <v>233</v>
      </c>
      <c r="C444" s="334" t="s">
        <v>233</v>
      </c>
      <c r="D444" s="334" t="s">
        <v>233</v>
      </c>
      <c r="E444" s="335">
        <v>246</v>
      </c>
      <c r="F444" s="336">
        <v>12268.57533</v>
      </c>
      <c r="G444" s="337">
        <v>438.54984000000002</v>
      </c>
      <c r="H444" s="337">
        <v>12707.125169999999</v>
      </c>
      <c r="I444" s="337">
        <v>35445.810859999998</v>
      </c>
      <c r="J444" s="337">
        <v>6185.6779699999997</v>
      </c>
      <c r="K444" s="337">
        <v>41631.488829999995</v>
      </c>
      <c r="L444" s="337">
        <v>20578.324250000001</v>
      </c>
      <c r="M444" s="337">
        <v>7532.3764299999993</v>
      </c>
      <c r="N444" s="337">
        <v>28110.700679999998</v>
      </c>
      <c r="O444" s="337">
        <v>82449.31468000001</v>
      </c>
      <c r="P444" s="337">
        <v>167850.62444999997</v>
      </c>
      <c r="Q444" s="337">
        <v>318.77575999999999</v>
      </c>
      <c r="R444" s="338">
        <v>168169.40021000002</v>
      </c>
      <c r="S444" s="7"/>
      <c r="T444" s="7"/>
      <c r="U444" s="7"/>
      <c r="V444" s="7"/>
      <c r="W444" s="7"/>
      <c r="X444" s="7"/>
      <c r="Y444" s="7"/>
      <c r="Z444" s="7"/>
      <c r="AA444" s="7"/>
      <c r="AB444" s="7"/>
    </row>
    <row r="445" spans="1:28" s="313" customFormat="1">
      <c r="A445" s="339"/>
      <c r="B445" s="339"/>
      <c r="C445" s="339"/>
      <c r="D445" s="339"/>
      <c r="E445" s="340">
        <v>346</v>
      </c>
      <c r="F445" s="341">
        <v>1505.0600099999999</v>
      </c>
      <c r="G445" s="342">
        <v>27.5807</v>
      </c>
      <c r="H445" s="342">
        <v>1532.6407099999999</v>
      </c>
      <c r="I445" s="342">
        <v>12445.65876</v>
      </c>
      <c r="J445" s="342">
        <v>3382.7883999999999</v>
      </c>
      <c r="K445" s="342">
        <v>15828.44716</v>
      </c>
      <c r="L445" s="342">
        <v>6569.6106</v>
      </c>
      <c r="M445" s="342">
        <v>3165.8108900000002</v>
      </c>
      <c r="N445" s="342">
        <v>9735.4214900000006</v>
      </c>
      <c r="O445" s="342">
        <v>27096.50936</v>
      </c>
      <c r="P445" s="342">
        <v>79133.60613</v>
      </c>
      <c r="Q445" s="342">
        <v>0</v>
      </c>
      <c r="R445" s="343">
        <v>79133.60613</v>
      </c>
      <c r="S445" s="7"/>
      <c r="T445" s="7"/>
      <c r="U445" s="7"/>
      <c r="V445" s="7"/>
      <c r="W445" s="7"/>
      <c r="X445" s="7"/>
      <c r="Y445" s="7"/>
      <c r="Z445" s="7"/>
      <c r="AA445" s="7"/>
      <c r="AB445" s="7"/>
    </row>
    <row r="446" spans="1:28" s="313" customFormat="1">
      <c r="A446" s="339"/>
      <c r="B446" s="334" t="s">
        <v>12</v>
      </c>
      <c r="C446" s="334" t="s">
        <v>236</v>
      </c>
      <c r="D446" s="334" t="s">
        <v>237</v>
      </c>
      <c r="E446" s="335">
        <v>183</v>
      </c>
      <c r="F446" s="336">
        <v>8583.3615200000004</v>
      </c>
      <c r="G446" s="337">
        <v>10396.997220000001</v>
      </c>
      <c r="H446" s="337">
        <v>18980.35874</v>
      </c>
      <c r="I446" s="337">
        <v>22194.49625</v>
      </c>
      <c r="J446" s="337">
        <v>7292.2322800000002</v>
      </c>
      <c r="K446" s="337">
        <v>29486.72853</v>
      </c>
      <c r="L446" s="337">
        <v>11747.916539999998</v>
      </c>
      <c r="M446" s="337">
        <v>7249.6987499999996</v>
      </c>
      <c r="N446" s="337">
        <v>18997.615289999998</v>
      </c>
      <c r="O446" s="337">
        <v>67464.702560000005</v>
      </c>
      <c r="P446" s="337">
        <v>147419.19696</v>
      </c>
      <c r="Q446" s="337">
        <v>67254.475860000006</v>
      </c>
      <c r="R446" s="338">
        <v>214673.67282000001</v>
      </c>
      <c r="S446" s="7"/>
      <c r="T446" s="7"/>
      <c r="U446" s="7"/>
      <c r="V446" s="7"/>
      <c r="W446" s="7"/>
      <c r="X446" s="7"/>
      <c r="Y446" s="7"/>
      <c r="Z446" s="7"/>
      <c r="AA446" s="7"/>
      <c r="AB446" s="7"/>
    </row>
    <row r="447" spans="1:28" s="313" customFormat="1">
      <c r="A447" s="339"/>
      <c r="B447" s="339"/>
      <c r="C447" s="334" t="s">
        <v>12</v>
      </c>
      <c r="D447" s="334" t="s">
        <v>12</v>
      </c>
      <c r="E447" s="335">
        <v>182</v>
      </c>
      <c r="F447" s="336">
        <v>23603.042269999998</v>
      </c>
      <c r="G447" s="337">
        <v>19776.695339999998</v>
      </c>
      <c r="H447" s="337">
        <v>43379.737609999996</v>
      </c>
      <c r="I447" s="337">
        <v>38864.118869999998</v>
      </c>
      <c r="J447" s="337">
        <v>19091.500780000002</v>
      </c>
      <c r="K447" s="337">
        <v>57955.619650000001</v>
      </c>
      <c r="L447" s="337">
        <v>20004.019559999997</v>
      </c>
      <c r="M447" s="337">
        <v>14314.345569999999</v>
      </c>
      <c r="N447" s="337">
        <v>34318.365130000006</v>
      </c>
      <c r="O447" s="337">
        <v>135653.72238999998</v>
      </c>
      <c r="P447" s="337">
        <v>119046.67121</v>
      </c>
      <c r="Q447" s="337">
        <v>155039.28316999998</v>
      </c>
      <c r="R447" s="338">
        <v>274085.95438000001</v>
      </c>
      <c r="S447" s="7"/>
      <c r="T447" s="7"/>
      <c r="U447" s="7"/>
      <c r="V447" s="7"/>
      <c r="W447" s="7"/>
      <c r="X447" s="7"/>
      <c r="Y447" s="7"/>
      <c r="Z447" s="7"/>
      <c r="AA447" s="7"/>
      <c r="AB447" s="7"/>
    </row>
    <row r="448" spans="1:28" s="313" customFormat="1">
      <c r="A448" s="339"/>
      <c r="B448" s="339"/>
      <c r="C448" s="334" t="s">
        <v>240</v>
      </c>
      <c r="D448" s="334" t="s">
        <v>240</v>
      </c>
      <c r="E448" s="335">
        <v>237</v>
      </c>
      <c r="F448" s="336">
        <v>2942.26431</v>
      </c>
      <c r="G448" s="337">
        <v>818.53372999999999</v>
      </c>
      <c r="H448" s="337">
        <v>3760.7980400000001</v>
      </c>
      <c r="I448" s="337">
        <v>17679.212820000001</v>
      </c>
      <c r="J448" s="337">
        <v>3193.0939100000001</v>
      </c>
      <c r="K448" s="337">
        <v>20872.30673</v>
      </c>
      <c r="L448" s="337">
        <v>7973.5984400000007</v>
      </c>
      <c r="M448" s="337">
        <v>2206.1272999999997</v>
      </c>
      <c r="N448" s="337">
        <v>10179.72574</v>
      </c>
      <c r="O448" s="337">
        <v>34812.83051</v>
      </c>
      <c r="P448" s="337">
        <v>40961.08711</v>
      </c>
      <c r="Q448" s="337">
        <v>2242.0713500000002</v>
      </c>
      <c r="R448" s="338">
        <v>43203.158459999999</v>
      </c>
      <c r="S448" s="7"/>
      <c r="T448" s="7"/>
      <c r="U448" s="7"/>
      <c r="V448" s="7"/>
      <c r="W448" s="7"/>
      <c r="X448" s="7"/>
      <c r="Y448" s="7"/>
      <c r="Z448" s="7"/>
      <c r="AA448" s="7"/>
      <c r="AB448" s="7"/>
    </row>
    <row r="449" spans="1:28" s="313" customFormat="1">
      <c r="A449" s="339"/>
      <c r="B449" s="334" t="s">
        <v>241</v>
      </c>
      <c r="C449" s="334" t="s">
        <v>242</v>
      </c>
      <c r="D449" s="334" t="s">
        <v>242</v>
      </c>
      <c r="E449" s="335">
        <v>375</v>
      </c>
      <c r="F449" s="336">
        <v>116.82319</v>
      </c>
      <c r="G449" s="337">
        <v>0.21178999999999998</v>
      </c>
      <c r="H449" s="337">
        <v>117.03497999999999</v>
      </c>
      <c r="I449" s="337">
        <v>8022.2938199999999</v>
      </c>
      <c r="J449" s="337">
        <v>2616.4254100000003</v>
      </c>
      <c r="K449" s="337">
        <v>10638.719230000001</v>
      </c>
      <c r="L449" s="337">
        <v>5656.4400099999993</v>
      </c>
      <c r="M449" s="337">
        <v>1657.41796</v>
      </c>
      <c r="N449" s="337">
        <v>7313.85797</v>
      </c>
      <c r="O449" s="337">
        <v>18069.61218</v>
      </c>
      <c r="P449" s="337">
        <v>70004.519530000005</v>
      </c>
      <c r="Q449" s="337">
        <v>0</v>
      </c>
      <c r="R449" s="338">
        <v>70004.519530000005</v>
      </c>
      <c r="S449" s="7"/>
      <c r="T449" s="7"/>
      <c r="U449" s="7"/>
      <c r="V449" s="7"/>
      <c r="W449" s="7"/>
      <c r="X449" s="7"/>
      <c r="Y449" s="7"/>
      <c r="Z449" s="7"/>
      <c r="AA449" s="7"/>
      <c r="AB449" s="7"/>
    </row>
    <row r="450" spans="1:28" s="313" customFormat="1">
      <c r="A450" s="339"/>
      <c r="B450" s="339"/>
      <c r="C450" s="334" t="s">
        <v>244</v>
      </c>
      <c r="D450" s="334" t="s">
        <v>245</v>
      </c>
      <c r="E450" s="335">
        <v>308</v>
      </c>
      <c r="F450" s="336">
        <v>1429.3817199999999</v>
      </c>
      <c r="G450" s="337">
        <v>193.89399</v>
      </c>
      <c r="H450" s="337">
        <v>1623.2757099999999</v>
      </c>
      <c r="I450" s="337">
        <v>24312.81753</v>
      </c>
      <c r="J450" s="337">
        <v>7089.2478000000001</v>
      </c>
      <c r="K450" s="337">
        <v>31402.065329999998</v>
      </c>
      <c r="L450" s="337">
        <v>15241.65755</v>
      </c>
      <c r="M450" s="337">
        <v>6804.41914</v>
      </c>
      <c r="N450" s="337">
        <v>22046.076690000002</v>
      </c>
      <c r="O450" s="337">
        <v>55071.417729999994</v>
      </c>
      <c r="P450" s="337">
        <v>161793.13574</v>
      </c>
      <c r="Q450" s="337">
        <v>0</v>
      </c>
      <c r="R450" s="338">
        <v>161793.13574</v>
      </c>
      <c r="S450" s="7"/>
      <c r="T450" s="7"/>
      <c r="U450" s="7"/>
      <c r="V450" s="7"/>
      <c r="W450" s="7"/>
      <c r="X450" s="7"/>
      <c r="Y450" s="7"/>
      <c r="Z450" s="7"/>
      <c r="AA450" s="7"/>
      <c r="AB450" s="7"/>
    </row>
    <row r="451" spans="1:28" s="313" customFormat="1">
      <c r="A451" s="339"/>
      <c r="B451" s="339"/>
      <c r="C451" s="339"/>
      <c r="D451" s="334" t="s">
        <v>244</v>
      </c>
      <c r="E451" s="335">
        <v>107</v>
      </c>
      <c r="F451" s="336">
        <v>17964.594160000001</v>
      </c>
      <c r="G451" s="337">
        <v>2831.2640099999999</v>
      </c>
      <c r="H451" s="337">
        <v>20795.858170000003</v>
      </c>
      <c r="I451" s="337">
        <v>69628.171730000002</v>
      </c>
      <c r="J451" s="337">
        <v>15136.21601</v>
      </c>
      <c r="K451" s="337">
        <v>84764.387739999991</v>
      </c>
      <c r="L451" s="337">
        <v>37047.51079</v>
      </c>
      <c r="M451" s="337">
        <v>23235.362410000002</v>
      </c>
      <c r="N451" s="337">
        <v>60282.873200000002</v>
      </c>
      <c r="O451" s="337">
        <v>165843.11911000003</v>
      </c>
      <c r="P451" s="337">
        <v>259373.21131000001</v>
      </c>
      <c r="Q451" s="337">
        <v>4291.7557300000008</v>
      </c>
      <c r="R451" s="338">
        <v>263664.96704000002</v>
      </c>
      <c r="S451" s="7"/>
      <c r="T451" s="7"/>
      <c r="U451" s="7"/>
      <c r="V451" s="7"/>
      <c r="W451" s="7"/>
      <c r="X451" s="7"/>
      <c r="Y451" s="7"/>
      <c r="Z451" s="7"/>
      <c r="AA451" s="7"/>
      <c r="AB451" s="7"/>
    </row>
    <row r="452" spans="1:28" s="313" customFormat="1">
      <c r="A452" s="339"/>
      <c r="B452" s="339"/>
      <c r="C452" s="339"/>
      <c r="D452" s="339"/>
      <c r="E452" s="340">
        <v>304</v>
      </c>
      <c r="F452" s="341">
        <v>603.98869999999999</v>
      </c>
      <c r="G452" s="342">
        <v>10.514569999999999</v>
      </c>
      <c r="H452" s="342">
        <v>614.50327000000004</v>
      </c>
      <c r="I452" s="342">
        <v>16646.448260000001</v>
      </c>
      <c r="J452" s="342">
        <v>4736.9971699999996</v>
      </c>
      <c r="K452" s="342">
        <v>21383.44543</v>
      </c>
      <c r="L452" s="342">
        <v>6587.5645599999998</v>
      </c>
      <c r="M452" s="342">
        <v>1884.8011399999998</v>
      </c>
      <c r="N452" s="342">
        <v>8472.3656999999985</v>
      </c>
      <c r="O452" s="342">
        <v>30470.314399999999</v>
      </c>
      <c r="P452" s="342">
        <v>52469.730490000002</v>
      </c>
      <c r="Q452" s="342">
        <v>2721.58086</v>
      </c>
      <c r="R452" s="343">
        <v>55191.311350000004</v>
      </c>
      <c r="S452" s="7"/>
      <c r="T452" s="7"/>
      <c r="U452" s="7"/>
      <c r="V452" s="7"/>
      <c r="W452" s="7"/>
      <c r="X452" s="7"/>
      <c r="Y452" s="7"/>
      <c r="Z452" s="7"/>
      <c r="AA452" s="7"/>
      <c r="AB452" s="7"/>
    </row>
    <row r="453" spans="1:28" s="313" customFormat="1">
      <c r="A453" s="339"/>
      <c r="B453" s="334" t="s">
        <v>14</v>
      </c>
      <c r="C453" s="334" t="s">
        <v>255</v>
      </c>
      <c r="D453" s="334" t="s">
        <v>255</v>
      </c>
      <c r="E453" s="335">
        <v>94</v>
      </c>
      <c r="F453" s="336">
        <v>91212.931290000008</v>
      </c>
      <c r="G453" s="337">
        <v>38800.529150000002</v>
      </c>
      <c r="H453" s="337">
        <v>130013.46044</v>
      </c>
      <c r="I453" s="337">
        <v>81022.515189999991</v>
      </c>
      <c r="J453" s="337">
        <v>32730.58193</v>
      </c>
      <c r="K453" s="337">
        <v>113753.09712000001</v>
      </c>
      <c r="L453" s="337">
        <v>58269.101430000002</v>
      </c>
      <c r="M453" s="337">
        <v>36208.913759999996</v>
      </c>
      <c r="N453" s="337">
        <v>94478.015189999991</v>
      </c>
      <c r="O453" s="337">
        <v>338244.57274999999</v>
      </c>
      <c r="P453" s="337">
        <v>538070.83716</v>
      </c>
      <c r="Q453" s="337">
        <v>415691.5159</v>
      </c>
      <c r="R453" s="338">
        <v>953762.35305999999</v>
      </c>
      <c r="S453" s="7"/>
      <c r="T453" s="7"/>
      <c r="U453" s="7"/>
      <c r="V453" s="7"/>
      <c r="W453" s="7"/>
      <c r="X453" s="7"/>
      <c r="Y453" s="7"/>
      <c r="Z453" s="7"/>
      <c r="AA453" s="7"/>
      <c r="AB453" s="7"/>
    </row>
    <row r="454" spans="1:28" s="313" customFormat="1">
      <c r="A454" s="339"/>
      <c r="B454" s="339"/>
      <c r="C454" s="339"/>
      <c r="D454" s="339"/>
      <c r="E454" s="340">
        <v>103</v>
      </c>
      <c r="F454" s="341">
        <v>15069.740960000001</v>
      </c>
      <c r="G454" s="342">
        <v>4392.9598900000001</v>
      </c>
      <c r="H454" s="342">
        <v>19462.700850000001</v>
      </c>
      <c r="I454" s="342">
        <v>17507.359210000002</v>
      </c>
      <c r="J454" s="342">
        <v>4183.8572100000001</v>
      </c>
      <c r="K454" s="342">
        <v>21691.216420000001</v>
      </c>
      <c r="L454" s="342">
        <v>9796.1140399999986</v>
      </c>
      <c r="M454" s="342">
        <v>5247.9341699999995</v>
      </c>
      <c r="N454" s="342">
        <v>15044.048210000001</v>
      </c>
      <c r="O454" s="342">
        <v>56197.965479999999</v>
      </c>
      <c r="P454" s="342">
        <v>159563.22062000001</v>
      </c>
      <c r="Q454" s="342">
        <v>10220.416529999999</v>
      </c>
      <c r="R454" s="343">
        <v>169783.63715</v>
      </c>
      <c r="S454" s="7"/>
      <c r="T454" s="7"/>
      <c r="U454" s="7"/>
      <c r="V454" s="7"/>
      <c r="W454" s="7"/>
      <c r="X454" s="7"/>
      <c r="Y454" s="7"/>
      <c r="Z454" s="7"/>
      <c r="AA454" s="7"/>
      <c r="AB454" s="7"/>
    </row>
    <row r="455" spans="1:28" s="313" customFormat="1">
      <c r="A455" s="339"/>
      <c r="B455" s="339"/>
      <c r="C455" s="339"/>
      <c r="D455" s="339"/>
      <c r="E455" s="340">
        <v>291</v>
      </c>
      <c r="F455" s="341">
        <v>992.65211999999997</v>
      </c>
      <c r="G455" s="342">
        <v>240.89246</v>
      </c>
      <c r="H455" s="342">
        <v>1233.54458</v>
      </c>
      <c r="I455" s="342">
        <v>32705.183539999998</v>
      </c>
      <c r="J455" s="342">
        <v>20336.18174</v>
      </c>
      <c r="K455" s="342">
        <v>53041.365279999998</v>
      </c>
      <c r="L455" s="342">
        <v>20846.852079999997</v>
      </c>
      <c r="M455" s="342">
        <v>16097.43677</v>
      </c>
      <c r="N455" s="342">
        <v>36944.288850000004</v>
      </c>
      <c r="O455" s="342">
        <v>91219.198709999997</v>
      </c>
      <c r="P455" s="342">
        <v>102124.80605</v>
      </c>
      <c r="Q455" s="342">
        <v>6764.7682100000002</v>
      </c>
      <c r="R455" s="343">
        <v>108889.57426000001</v>
      </c>
      <c r="S455" s="7"/>
      <c r="T455" s="7"/>
      <c r="U455" s="7"/>
      <c r="V455" s="7"/>
      <c r="W455" s="7"/>
      <c r="X455" s="7"/>
      <c r="Y455" s="7"/>
      <c r="Z455" s="7"/>
      <c r="AA455" s="7"/>
      <c r="AB455" s="7"/>
    </row>
    <row r="456" spans="1:28" s="313" customFormat="1">
      <c r="A456" s="339"/>
      <c r="B456" s="339"/>
      <c r="C456" s="339"/>
      <c r="D456" s="339"/>
      <c r="E456" s="340">
        <v>328</v>
      </c>
      <c r="F456" s="341">
        <v>8499.5154399999992</v>
      </c>
      <c r="G456" s="342">
        <v>4292.0264999999999</v>
      </c>
      <c r="H456" s="342">
        <v>12791.541939999999</v>
      </c>
      <c r="I456" s="342">
        <v>22628.513289999999</v>
      </c>
      <c r="J456" s="342">
        <v>9235.9843000000001</v>
      </c>
      <c r="K456" s="342">
        <v>31864.497589999999</v>
      </c>
      <c r="L456" s="342">
        <v>15857.747589999999</v>
      </c>
      <c r="M456" s="342">
        <v>8581.5400399999999</v>
      </c>
      <c r="N456" s="342">
        <v>24439.287629999999</v>
      </c>
      <c r="O456" s="342">
        <v>69095.327160000001</v>
      </c>
      <c r="P456" s="342">
        <v>119300.60747</v>
      </c>
      <c r="Q456" s="342">
        <v>5070.9086200000002</v>
      </c>
      <c r="R456" s="343">
        <v>124371.51609</v>
      </c>
      <c r="S456" s="7"/>
      <c r="T456" s="7"/>
      <c r="U456" s="7"/>
      <c r="V456" s="7"/>
      <c r="W456" s="7"/>
      <c r="X456" s="7"/>
      <c r="Y456" s="7"/>
      <c r="Z456" s="7"/>
      <c r="AA456" s="7"/>
      <c r="AB456" s="7"/>
    </row>
    <row r="457" spans="1:28" s="313" customFormat="1">
      <c r="A457" s="339"/>
      <c r="B457" s="339"/>
      <c r="C457" s="339"/>
      <c r="D457" s="339"/>
      <c r="E457" s="340">
        <v>280</v>
      </c>
      <c r="F457" s="341">
        <v>7778.3239899999999</v>
      </c>
      <c r="G457" s="342">
        <v>4684.4256599999999</v>
      </c>
      <c r="H457" s="342">
        <v>12462.74965</v>
      </c>
      <c r="I457" s="342">
        <v>25256.3927</v>
      </c>
      <c r="J457" s="342">
        <v>9171.0055600000014</v>
      </c>
      <c r="K457" s="342">
        <v>34427.398259999994</v>
      </c>
      <c r="L457" s="342">
        <v>15088.4318</v>
      </c>
      <c r="M457" s="342">
        <v>10914.313910000001</v>
      </c>
      <c r="N457" s="342">
        <v>26002.745709999999</v>
      </c>
      <c r="O457" s="342">
        <v>72892.893620000003</v>
      </c>
      <c r="P457" s="342">
        <v>118546.86124</v>
      </c>
      <c r="Q457" s="342">
        <v>1259.10357</v>
      </c>
      <c r="R457" s="343">
        <v>119805.96481</v>
      </c>
      <c r="S457" s="7"/>
      <c r="T457" s="7"/>
      <c r="U457" s="7"/>
      <c r="V457" s="7"/>
      <c r="W457" s="7"/>
      <c r="X457" s="7"/>
      <c r="Y457" s="7"/>
      <c r="Z457" s="7"/>
      <c r="AA457" s="7"/>
      <c r="AB457" s="7"/>
    </row>
    <row r="458" spans="1:28" s="313" customFormat="1">
      <c r="A458" s="339"/>
      <c r="B458" s="339"/>
      <c r="C458" s="339"/>
      <c r="D458" s="339"/>
      <c r="E458" s="340">
        <v>297</v>
      </c>
      <c r="F458" s="341">
        <v>23978.321690000001</v>
      </c>
      <c r="G458" s="342">
        <v>5137.7788700000001</v>
      </c>
      <c r="H458" s="342">
        <v>29116.100559999999</v>
      </c>
      <c r="I458" s="342">
        <v>30748.753510000002</v>
      </c>
      <c r="J458" s="342">
        <v>10949.7111</v>
      </c>
      <c r="K458" s="342">
        <v>41698.464610000003</v>
      </c>
      <c r="L458" s="342">
        <v>20723.076109999998</v>
      </c>
      <c r="M458" s="342">
        <v>4859.6638200000007</v>
      </c>
      <c r="N458" s="342">
        <v>25582.73993</v>
      </c>
      <c r="O458" s="342">
        <v>96397.305099999998</v>
      </c>
      <c r="P458" s="342">
        <v>114667.05231</v>
      </c>
      <c r="Q458" s="342">
        <v>8598.7084400000003</v>
      </c>
      <c r="R458" s="343">
        <v>123265.76075</v>
      </c>
      <c r="S458" s="7"/>
      <c r="T458" s="7"/>
      <c r="U458" s="7"/>
      <c r="V458" s="7"/>
      <c r="W458" s="7"/>
      <c r="X458" s="7"/>
      <c r="Y458" s="7"/>
      <c r="Z458" s="7"/>
      <c r="AA458" s="7"/>
      <c r="AB458" s="7"/>
    </row>
    <row r="459" spans="1:28" s="313" customFormat="1">
      <c r="A459" s="339"/>
      <c r="B459" s="334" t="s">
        <v>15</v>
      </c>
      <c r="C459" s="334" t="s">
        <v>258</v>
      </c>
      <c r="D459" s="334" t="s">
        <v>258</v>
      </c>
      <c r="E459" s="335">
        <v>93</v>
      </c>
      <c r="F459" s="336">
        <v>19252.068769999998</v>
      </c>
      <c r="G459" s="337">
        <v>22263.849460000001</v>
      </c>
      <c r="H459" s="337">
        <v>41515.918229999996</v>
      </c>
      <c r="I459" s="337">
        <v>142029.22563</v>
      </c>
      <c r="J459" s="337">
        <v>57159.538659999998</v>
      </c>
      <c r="K459" s="337">
        <v>199188.76428999999</v>
      </c>
      <c r="L459" s="337">
        <v>84711.650229999999</v>
      </c>
      <c r="M459" s="337">
        <v>56164.514159999999</v>
      </c>
      <c r="N459" s="337">
        <v>140876.16438999999</v>
      </c>
      <c r="O459" s="337">
        <v>381580.84691000002</v>
      </c>
      <c r="P459" s="337">
        <v>537808.04562999995</v>
      </c>
      <c r="Q459" s="337">
        <v>56832.141280000003</v>
      </c>
      <c r="R459" s="338">
        <v>594640.18690999993</v>
      </c>
      <c r="S459" s="7"/>
      <c r="T459" s="7"/>
      <c r="U459" s="7"/>
      <c r="V459" s="7"/>
      <c r="W459" s="7"/>
      <c r="X459" s="7"/>
      <c r="Y459" s="7"/>
      <c r="Z459" s="7"/>
      <c r="AA459" s="7"/>
      <c r="AB459" s="7"/>
    </row>
    <row r="460" spans="1:28" s="313" customFormat="1">
      <c r="A460" s="339"/>
      <c r="B460" s="339"/>
      <c r="C460" s="339"/>
      <c r="D460" s="339"/>
      <c r="E460" s="340">
        <v>184</v>
      </c>
      <c r="F460" s="341">
        <v>5295.93606</v>
      </c>
      <c r="G460" s="342">
        <v>2491.4823500000002</v>
      </c>
      <c r="H460" s="342">
        <v>7787.4184100000002</v>
      </c>
      <c r="I460" s="342">
        <v>44742.534149999999</v>
      </c>
      <c r="J460" s="342">
        <v>18982.977510000001</v>
      </c>
      <c r="K460" s="342">
        <v>63725.511659999996</v>
      </c>
      <c r="L460" s="342">
        <v>29125.062750000001</v>
      </c>
      <c r="M460" s="342">
        <v>12536.84628</v>
      </c>
      <c r="N460" s="342">
        <v>41661.909030000003</v>
      </c>
      <c r="O460" s="342">
        <v>113174.8391</v>
      </c>
      <c r="P460" s="342">
        <v>267848.34344000003</v>
      </c>
      <c r="Q460" s="342">
        <v>766.30891000000008</v>
      </c>
      <c r="R460" s="343">
        <v>268614.65235000005</v>
      </c>
      <c r="S460" s="7"/>
      <c r="T460" s="7"/>
      <c r="U460" s="7"/>
      <c r="V460" s="7"/>
      <c r="W460" s="7"/>
      <c r="X460" s="7"/>
      <c r="Y460" s="7"/>
      <c r="Z460" s="7"/>
      <c r="AA460" s="7"/>
      <c r="AB460" s="7"/>
    </row>
    <row r="461" spans="1:28" s="313" customFormat="1">
      <c r="A461" s="339"/>
      <c r="B461" s="339"/>
      <c r="C461" s="339"/>
      <c r="D461" s="339"/>
      <c r="E461" s="340">
        <v>327</v>
      </c>
      <c r="F461" s="341">
        <v>1109.2316499999999</v>
      </c>
      <c r="G461" s="342">
        <v>1279.58887</v>
      </c>
      <c r="H461" s="342">
        <v>2388.8205200000002</v>
      </c>
      <c r="I461" s="342">
        <v>15243.378640000001</v>
      </c>
      <c r="J461" s="342">
        <v>4293.5120900000002</v>
      </c>
      <c r="K461" s="342">
        <v>19536.890729999999</v>
      </c>
      <c r="L461" s="342">
        <v>8092.5847199999998</v>
      </c>
      <c r="M461" s="342">
        <v>2755.34917</v>
      </c>
      <c r="N461" s="342">
        <v>10847.93389</v>
      </c>
      <c r="O461" s="342">
        <v>32773.645140000001</v>
      </c>
      <c r="P461" s="342">
        <v>97971.58193</v>
      </c>
      <c r="Q461" s="342">
        <v>2143.0050200000001</v>
      </c>
      <c r="R461" s="343">
        <v>100114.58695</v>
      </c>
      <c r="S461" s="7"/>
      <c r="T461" s="7"/>
      <c r="U461" s="7"/>
      <c r="V461" s="7"/>
      <c r="W461" s="7"/>
      <c r="X461" s="7"/>
      <c r="Y461" s="7"/>
      <c r="Z461" s="7"/>
      <c r="AA461" s="7"/>
      <c r="AB461" s="7"/>
    </row>
    <row r="462" spans="1:28" s="313" customFormat="1">
      <c r="A462" s="339"/>
      <c r="B462" s="334" t="s">
        <v>16</v>
      </c>
      <c r="C462" s="334" t="s">
        <v>260</v>
      </c>
      <c r="D462" s="334" t="s">
        <v>260</v>
      </c>
      <c r="E462" s="335">
        <v>311</v>
      </c>
      <c r="F462" s="336">
        <v>3925.8357900000001</v>
      </c>
      <c r="G462" s="337">
        <v>29.205400000000001</v>
      </c>
      <c r="H462" s="337">
        <v>3955.0411899999999</v>
      </c>
      <c r="I462" s="337">
        <v>16393.983100000001</v>
      </c>
      <c r="J462" s="337">
        <v>3716.6398599999998</v>
      </c>
      <c r="K462" s="337">
        <v>20110.622960000001</v>
      </c>
      <c r="L462" s="337">
        <v>9482.1211199999998</v>
      </c>
      <c r="M462" s="337">
        <v>2823.3150799999999</v>
      </c>
      <c r="N462" s="337">
        <v>12305.4362</v>
      </c>
      <c r="O462" s="337">
        <v>36371.100350000001</v>
      </c>
      <c r="P462" s="337">
        <v>83509.500620000006</v>
      </c>
      <c r="Q462" s="337">
        <v>626.75656000000004</v>
      </c>
      <c r="R462" s="338">
        <v>84136.257180000001</v>
      </c>
      <c r="S462" s="7"/>
      <c r="T462" s="7"/>
      <c r="U462" s="7"/>
      <c r="V462" s="7"/>
      <c r="W462" s="7"/>
      <c r="X462" s="7"/>
      <c r="Y462" s="7"/>
      <c r="Z462" s="7"/>
      <c r="AA462" s="7"/>
      <c r="AB462" s="7"/>
    </row>
    <row r="463" spans="1:28" s="313" customFormat="1">
      <c r="A463" s="339"/>
      <c r="B463" s="339"/>
      <c r="C463" s="334" t="s">
        <v>261</v>
      </c>
      <c r="D463" s="334" t="s">
        <v>264</v>
      </c>
      <c r="E463" s="335">
        <v>288</v>
      </c>
      <c r="F463" s="336">
        <v>5235.2281199999998</v>
      </c>
      <c r="G463" s="337">
        <v>2190.1753799999997</v>
      </c>
      <c r="H463" s="337">
        <v>7425.4035000000003</v>
      </c>
      <c r="I463" s="337">
        <v>10917.87536</v>
      </c>
      <c r="J463" s="337">
        <v>4516.5713900000001</v>
      </c>
      <c r="K463" s="337">
        <v>15434.446749999999</v>
      </c>
      <c r="L463" s="337">
        <v>5118.0547300000007</v>
      </c>
      <c r="M463" s="337">
        <v>6019.1923399999996</v>
      </c>
      <c r="N463" s="337">
        <v>11137.247069999999</v>
      </c>
      <c r="O463" s="337">
        <v>33997.097320000001</v>
      </c>
      <c r="P463" s="337">
        <v>64830.985340000007</v>
      </c>
      <c r="Q463" s="337">
        <v>1760.55423</v>
      </c>
      <c r="R463" s="338">
        <v>66591.539569999994</v>
      </c>
      <c r="S463" s="7"/>
      <c r="T463" s="7"/>
      <c r="U463" s="7"/>
      <c r="V463" s="7"/>
      <c r="W463" s="7"/>
      <c r="X463" s="7"/>
      <c r="Y463" s="7"/>
      <c r="Z463" s="7"/>
      <c r="AA463" s="7"/>
      <c r="AB463" s="7"/>
    </row>
    <row r="464" spans="1:28" s="313" customFormat="1">
      <c r="A464" s="339"/>
      <c r="B464" s="339"/>
      <c r="C464" s="334" t="s">
        <v>266</v>
      </c>
      <c r="D464" s="334" t="s">
        <v>266</v>
      </c>
      <c r="E464" s="335">
        <v>248</v>
      </c>
      <c r="F464" s="336">
        <v>6902.2222999999994</v>
      </c>
      <c r="G464" s="337">
        <v>4028.37473</v>
      </c>
      <c r="H464" s="337">
        <v>10930.597029999999</v>
      </c>
      <c r="I464" s="337">
        <v>23185.884440000002</v>
      </c>
      <c r="J464" s="337">
        <v>8972.8214900000003</v>
      </c>
      <c r="K464" s="337">
        <v>32158.70593</v>
      </c>
      <c r="L464" s="337">
        <v>11667.444579999999</v>
      </c>
      <c r="M464" s="337">
        <v>3433.4782099999998</v>
      </c>
      <c r="N464" s="337">
        <v>15100.922789999999</v>
      </c>
      <c r="O464" s="337">
        <v>58190.225749999998</v>
      </c>
      <c r="P464" s="337">
        <v>73316.375510000013</v>
      </c>
      <c r="Q464" s="337">
        <v>0.34638999999999998</v>
      </c>
      <c r="R464" s="338">
        <v>73316.721900000004</v>
      </c>
      <c r="S464" s="7"/>
      <c r="T464" s="7"/>
      <c r="U464" s="7"/>
      <c r="V464" s="7"/>
      <c r="W464" s="7"/>
      <c r="X464" s="7"/>
      <c r="Y464" s="7"/>
      <c r="Z464" s="7"/>
      <c r="AA464" s="7"/>
      <c r="AB464" s="7"/>
    </row>
    <row r="465" spans="1:28" s="313" customFormat="1">
      <c r="A465" s="339"/>
      <c r="B465" s="339"/>
      <c r="C465" s="334" t="s">
        <v>268</v>
      </c>
      <c r="D465" s="334" t="s">
        <v>269</v>
      </c>
      <c r="E465" s="335">
        <v>242</v>
      </c>
      <c r="F465" s="336">
        <v>2246.6320299999998</v>
      </c>
      <c r="G465" s="337">
        <v>1092.9782299999999</v>
      </c>
      <c r="H465" s="337">
        <v>3339.6102599999999</v>
      </c>
      <c r="I465" s="337">
        <v>27323.54897</v>
      </c>
      <c r="J465" s="337">
        <v>5823.1753899999994</v>
      </c>
      <c r="K465" s="337">
        <v>33146.72436</v>
      </c>
      <c r="L465" s="337">
        <v>19458.072780000002</v>
      </c>
      <c r="M465" s="337">
        <v>4682.8153400000001</v>
      </c>
      <c r="N465" s="337">
        <v>24140.88812</v>
      </c>
      <c r="O465" s="337">
        <v>60627.222740000005</v>
      </c>
      <c r="P465" s="337">
        <v>114019.83137999999</v>
      </c>
      <c r="Q465" s="337">
        <v>3086.1617999999999</v>
      </c>
      <c r="R465" s="338">
        <v>117105.99318</v>
      </c>
      <c r="S465" s="7"/>
      <c r="T465" s="7"/>
      <c r="U465" s="7"/>
      <c r="V465" s="7"/>
      <c r="W465" s="7"/>
      <c r="X465" s="7"/>
      <c r="Y465" s="7"/>
      <c r="Z465" s="7"/>
      <c r="AA465" s="7"/>
      <c r="AB465" s="7"/>
    </row>
    <row r="466" spans="1:28" s="313" customFormat="1">
      <c r="A466" s="339"/>
      <c r="B466" s="339"/>
      <c r="C466" s="334" t="s">
        <v>16</v>
      </c>
      <c r="D466" s="334" t="s">
        <v>270</v>
      </c>
      <c r="E466" s="335">
        <v>398</v>
      </c>
      <c r="F466" s="336">
        <v>0</v>
      </c>
      <c r="G466" s="337">
        <v>0</v>
      </c>
      <c r="H466" s="337">
        <v>0</v>
      </c>
      <c r="I466" s="337">
        <v>395.32754</v>
      </c>
      <c r="J466" s="337">
        <v>0.16547999999999999</v>
      </c>
      <c r="K466" s="337">
        <v>395.49302</v>
      </c>
      <c r="L466" s="337">
        <v>108.95883000000001</v>
      </c>
      <c r="M466" s="337">
        <v>85.043360000000007</v>
      </c>
      <c r="N466" s="337">
        <v>194.00219000000001</v>
      </c>
      <c r="O466" s="337">
        <v>589.49520999999993</v>
      </c>
      <c r="P466" s="337">
        <v>2301.3626099999997</v>
      </c>
      <c r="Q466" s="337">
        <v>0</v>
      </c>
      <c r="R466" s="338">
        <v>2301.3626099999997</v>
      </c>
      <c r="S466" s="7"/>
      <c r="T466" s="7"/>
      <c r="U466" s="7"/>
      <c r="V466" s="7"/>
      <c r="W466" s="7"/>
      <c r="X466" s="7"/>
      <c r="Y466" s="7"/>
      <c r="Z466" s="7"/>
      <c r="AA466" s="7"/>
      <c r="AB466" s="7"/>
    </row>
    <row r="467" spans="1:28" s="313" customFormat="1">
      <c r="A467" s="339"/>
      <c r="B467" s="339"/>
      <c r="C467" s="339"/>
      <c r="D467" s="339"/>
      <c r="E467" s="340">
        <v>238</v>
      </c>
      <c r="F467" s="341">
        <v>15251.09251</v>
      </c>
      <c r="G467" s="342">
        <v>7157.0024000000003</v>
      </c>
      <c r="H467" s="342">
        <v>22408.09491</v>
      </c>
      <c r="I467" s="342">
        <v>85204.878110000005</v>
      </c>
      <c r="J467" s="342">
        <v>63921.766329999999</v>
      </c>
      <c r="K467" s="342">
        <v>149126.64444</v>
      </c>
      <c r="L467" s="342">
        <v>61876.301879999999</v>
      </c>
      <c r="M467" s="342">
        <v>81508.68856000001</v>
      </c>
      <c r="N467" s="342">
        <v>143384.99043999999</v>
      </c>
      <c r="O467" s="342">
        <v>314919.72979000001</v>
      </c>
      <c r="P467" s="342">
        <v>179153.08488000001</v>
      </c>
      <c r="Q467" s="342">
        <v>48402.364240000003</v>
      </c>
      <c r="R467" s="343">
        <v>227555.44912</v>
      </c>
      <c r="S467" s="7"/>
      <c r="T467" s="7"/>
      <c r="U467" s="7"/>
      <c r="V467" s="7"/>
      <c r="W467" s="7"/>
      <c r="X467" s="7"/>
      <c r="Y467" s="7"/>
      <c r="Z467" s="7"/>
      <c r="AA467" s="7"/>
      <c r="AB467" s="7"/>
    </row>
    <row r="468" spans="1:28" s="313" customFormat="1">
      <c r="A468" s="339"/>
      <c r="B468" s="339"/>
      <c r="C468" s="339"/>
      <c r="D468" s="334" t="s">
        <v>73</v>
      </c>
      <c r="E468" s="335">
        <v>156</v>
      </c>
      <c r="F468" s="336">
        <v>20440.175800000001</v>
      </c>
      <c r="G468" s="337">
        <v>19626.443859999999</v>
      </c>
      <c r="H468" s="337">
        <v>40066.619659999997</v>
      </c>
      <c r="I468" s="337">
        <v>36357.72853</v>
      </c>
      <c r="J468" s="337">
        <v>16167.461529999999</v>
      </c>
      <c r="K468" s="337">
        <v>52525.190060000001</v>
      </c>
      <c r="L468" s="337">
        <v>28321.69541</v>
      </c>
      <c r="M468" s="337">
        <v>10851.583560000001</v>
      </c>
      <c r="N468" s="337">
        <v>39173.278969999999</v>
      </c>
      <c r="O468" s="337">
        <v>131765.08869</v>
      </c>
      <c r="P468" s="337">
        <v>176736.23558000001</v>
      </c>
      <c r="Q468" s="337">
        <v>3743.5900699999997</v>
      </c>
      <c r="R468" s="338">
        <v>180479.82565000001</v>
      </c>
      <c r="S468" s="7"/>
      <c r="T468" s="7"/>
      <c r="U468" s="7"/>
      <c r="V468" s="7"/>
      <c r="W468" s="7"/>
      <c r="X468" s="7"/>
      <c r="Y468" s="7"/>
      <c r="Z468" s="7"/>
      <c r="AA468" s="7"/>
      <c r="AB468" s="7"/>
    </row>
    <row r="469" spans="1:28" s="313" customFormat="1">
      <c r="A469" s="339"/>
      <c r="B469" s="339"/>
      <c r="C469" s="339"/>
      <c r="D469" s="339"/>
      <c r="E469" s="340">
        <v>239</v>
      </c>
      <c r="F469" s="341">
        <v>8001.0895099999998</v>
      </c>
      <c r="G469" s="342">
        <v>4918.1419699999997</v>
      </c>
      <c r="H469" s="342">
        <v>12919.23148</v>
      </c>
      <c r="I469" s="342">
        <v>23410.71557</v>
      </c>
      <c r="J469" s="342">
        <v>6474.6304299999993</v>
      </c>
      <c r="K469" s="342">
        <v>29885.346000000001</v>
      </c>
      <c r="L469" s="342">
        <v>15827.703670000001</v>
      </c>
      <c r="M469" s="342">
        <v>5587.6496100000004</v>
      </c>
      <c r="N469" s="342">
        <v>21415.353280000003</v>
      </c>
      <c r="O469" s="342">
        <v>64219.930759999996</v>
      </c>
      <c r="P469" s="342">
        <v>98060.772620000003</v>
      </c>
      <c r="Q469" s="342">
        <v>3516.93039</v>
      </c>
      <c r="R469" s="343">
        <v>101577.70301000001</v>
      </c>
      <c r="S469" s="7"/>
      <c r="T469" s="7"/>
      <c r="U469" s="7"/>
      <c r="V469" s="7"/>
      <c r="W469" s="7"/>
      <c r="X469" s="7"/>
      <c r="Y469" s="7"/>
      <c r="Z469" s="7"/>
      <c r="AA469" s="7"/>
      <c r="AB469" s="7"/>
    </row>
    <row r="470" spans="1:28" s="313" customFormat="1">
      <c r="A470" s="339"/>
      <c r="B470" s="339"/>
      <c r="C470" s="339"/>
      <c r="D470" s="339"/>
      <c r="E470" s="340">
        <v>394</v>
      </c>
      <c r="F470" s="341">
        <v>0</v>
      </c>
      <c r="G470" s="342">
        <v>0</v>
      </c>
      <c r="H470" s="342">
        <v>0</v>
      </c>
      <c r="I470" s="342">
        <v>804.42894999999999</v>
      </c>
      <c r="J470" s="342">
        <v>0</v>
      </c>
      <c r="K470" s="342">
        <v>804.42894999999999</v>
      </c>
      <c r="L470" s="342">
        <v>30</v>
      </c>
      <c r="M470" s="342">
        <v>5.5044300000000002</v>
      </c>
      <c r="N470" s="342">
        <v>35.504429999999999</v>
      </c>
      <c r="O470" s="342">
        <v>839.93338000000006</v>
      </c>
      <c r="P470" s="342">
        <v>34308.941279999999</v>
      </c>
      <c r="Q470" s="342">
        <v>0</v>
      </c>
      <c r="R470" s="343">
        <v>34308.941279999999</v>
      </c>
      <c r="S470" s="7"/>
      <c r="T470" s="7"/>
      <c r="U470" s="7"/>
      <c r="V470" s="7"/>
      <c r="W470" s="7"/>
      <c r="X470" s="7"/>
      <c r="Y470" s="7"/>
      <c r="Z470" s="7"/>
      <c r="AA470" s="7"/>
      <c r="AB470" s="7"/>
    </row>
    <row r="471" spans="1:28" s="313" customFormat="1">
      <c r="A471" s="339"/>
      <c r="B471" s="339"/>
      <c r="C471" s="339"/>
      <c r="D471" s="334" t="s">
        <v>271</v>
      </c>
      <c r="E471" s="335">
        <v>65</v>
      </c>
      <c r="F471" s="336">
        <v>15058.590490000001</v>
      </c>
      <c r="G471" s="337">
        <v>2902.68968</v>
      </c>
      <c r="H471" s="337">
        <v>17961.280170000002</v>
      </c>
      <c r="I471" s="337">
        <v>50939.113680000002</v>
      </c>
      <c r="J471" s="337">
        <v>35561.288560000001</v>
      </c>
      <c r="K471" s="337">
        <v>86500.402239999996</v>
      </c>
      <c r="L471" s="337">
        <v>36154.877359999999</v>
      </c>
      <c r="M471" s="337">
        <v>38056.918149999998</v>
      </c>
      <c r="N471" s="337">
        <v>74211.795510000011</v>
      </c>
      <c r="O471" s="337">
        <v>178673.47791999998</v>
      </c>
      <c r="P471" s="337">
        <v>108985.15246</v>
      </c>
      <c r="Q471" s="337">
        <v>12118.89912</v>
      </c>
      <c r="R471" s="338">
        <v>121104.05158</v>
      </c>
      <c r="S471" s="7"/>
      <c r="T471" s="7"/>
      <c r="U471" s="7"/>
      <c r="V471" s="7"/>
      <c r="W471" s="7"/>
      <c r="X471" s="7"/>
      <c r="Y471" s="7"/>
      <c r="Z471" s="7"/>
      <c r="AA471" s="7"/>
      <c r="AB471" s="7"/>
    </row>
    <row r="472" spans="1:28" s="313" customFormat="1">
      <c r="A472" s="339"/>
      <c r="B472" s="339"/>
      <c r="C472" s="339"/>
      <c r="D472" s="339"/>
      <c r="E472" s="340">
        <v>66</v>
      </c>
      <c r="F472" s="341">
        <v>13277.568810000001</v>
      </c>
      <c r="G472" s="342">
        <v>26870.79523</v>
      </c>
      <c r="H472" s="342">
        <v>40148.36404</v>
      </c>
      <c r="I472" s="342">
        <v>45618.393320000003</v>
      </c>
      <c r="J472" s="342">
        <v>42821.985369999995</v>
      </c>
      <c r="K472" s="342">
        <v>88440.378689999998</v>
      </c>
      <c r="L472" s="342">
        <v>32089.284800000001</v>
      </c>
      <c r="M472" s="342">
        <v>39678.138599999998</v>
      </c>
      <c r="N472" s="342">
        <v>71767.4234</v>
      </c>
      <c r="O472" s="342">
        <v>200356.16613</v>
      </c>
      <c r="P472" s="342">
        <v>56793.312570000002</v>
      </c>
      <c r="Q472" s="342">
        <v>79277.252250000005</v>
      </c>
      <c r="R472" s="343">
        <v>136070.56482</v>
      </c>
      <c r="S472" s="7"/>
      <c r="T472" s="7"/>
      <c r="U472" s="7"/>
      <c r="V472" s="7"/>
      <c r="W472" s="7"/>
      <c r="X472" s="7"/>
      <c r="Y472" s="7"/>
      <c r="Z472" s="7"/>
      <c r="AA472" s="7"/>
      <c r="AB472" s="7"/>
    </row>
    <row r="473" spans="1:28" s="313" customFormat="1">
      <c r="A473" s="339"/>
      <c r="B473" s="339"/>
      <c r="C473" s="339"/>
      <c r="D473" s="339"/>
      <c r="E473" s="340">
        <v>67</v>
      </c>
      <c r="F473" s="341">
        <v>6889.9838099999997</v>
      </c>
      <c r="G473" s="342">
        <v>3984.11258</v>
      </c>
      <c r="H473" s="342">
        <v>10874.096390000001</v>
      </c>
      <c r="I473" s="342">
        <v>54292.913810000005</v>
      </c>
      <c r="J473" s="342">
        <v>23163.662190000003</v>
      </c>
      <c r="K473" s="342">
        <v>77456.576000000001</v>
      </c>
      <c r="L473" s="342">
        <v>30187.78472</v>
      </c>
      <c r="M473" s="342">
        <v>21579.093730000001</v>
      </c>
      <c r="N473" s="342">
        <v>51766.878450000004</v>
      </c>
      <c r="O473" s="342">
        <v>140097.55084000001</v>
      </c>
      <c r="P473" s="342">
        <v>350328.19422</v>
      </c>
      <c r="Q473" s="342">
        <v>22749.132949999999</v>
      </c>
      <c r="R473" s="343">
        <v>373077.32717</v>
      </c>
      <c r="S473" s="7"/>
      <c r="T473" s="7"/>
      <c r="U473" s="7"/>
      <c r="V473" s="7"/>
      <c r="W473" s="7"/>
      <c r="X473" s="7"/>
      <c r="Y473" s="7"/>
      <c r="Z473" s="7"/>
      <c r="AA473" s="7"/>
      <c r="AB473" s="7"/>
    </row>
    <row r="474" spans="1:28" s="313" customFormat="1">
      <c r="A474" s="339"/>
      <c r="B474" s="339"/>
      <c r="C474" s="339"/>
      <c r="D474" s="339"/>
      <c r="E474" s="340">
        <v>358</v>
      </c>
      <c r="F474" s="341">
        <v>1034.2133799999999</v>
      </c>
      <c r="G474" s="342">
        <v>64.370900000000006</v>
      </c>
      <c r="H474" s="342">
        <v>1098.58428</v>
      </c>
      <c r="I474" s="342">
        <v>23812.75619</v>
      </c>
      <c r="J474" s="342">
        <v>18971.756370000003</v>
      </c>
      <c r="K474" s="342">
        <v>42784.512560000003</v>
      </c>
      <c r="L474" s="342">
        <v>14964.38026</v>
      </c>
      <c r="M474" s="342">
        <v>18793.79348</v>
      </c>
      <c r="N474" s="342">
        <v>33758.173740000006</v>
      </c>
      <c r="O474" s="342">
        <v>77641.270579999997</v>
      </c>
      <c r="P474" s="342">
        <v>51843.539100000002</v>
      </c>
      <c r="Q474" s="342">
        <v>3086.3303300000002</v>
      </c>
      <c r="R474" s="343">
        <v>54929.869429999999</v>
      </c>
      <c r="S474" s="7"/>
      <c r="T474" s="7"/>
      <c r="U474" s="7"/>
      <c r="V474" s="7"/>
      <c r="W474" s="7"/>
      <c r="X474" s="7"/>
      <c r="Y474" s="7"/>
      <c r="Z474" s="7"/>
      <c r="AA474" s="7"/>
      <c r="AB474" s="7"/>
    </row>
    <row r="475" spans="1:28" s="313" customFormat="1">
      <c r="A475" s="339"/>
      <c r="B475" s="339"/>
      <c r="C475" s="339"/>
      <c r="D475" s="334" t="s">
        <v>78</v>
      </c>
      <c r="E475" s="335">
        <v>64</v>
      </c>
      <c r="F475" s="336">
        <v>32537.59591</v>
      </c>
      <c r="G475" s="337">
        <v>7032.0163000000002</v>
      </c>
      <c r="H475" s="337">
        <v>39569.612209999999</v>
      </c>
      <c r="I475" s="337">
        <v>53910.52046</v>
      </c>
      <c r="J475" s="337">
        <v>30778.53125</v>
      </c>
      <c r="K475" s="337">
        <v>84689.05171</v>
      </c>
      <c r="L475" s="337">
        <v>16727.42627</v>
      </c>
      <c r="M475" s="337">
        <v>18441.908749999999</v>
      </c>
      <c r="N475" s="337">
        <v>35169.335020000006</v>
      </c>
      <c r="O475" s="337">
        <v>159427.99893999999</v>
      </c>
      <c r="P475" s="337">
        <v>31171.800420000003</v>
      </c>
      <c r="Q475" s="337">
        <v>49089.60022</v>
      </c>
      <c r="R475" s="338">
        <v>80261.400640000007</v>
      </c>
      <c r="S475" s="7"/>
      <c r="T475" s="7"/>
      <c r="U475" s="7"/>
      <c r="V475" s="7"/>
      <c r="W475" s="7"/>
      <c r="X475" s="7"/>
      <c r="Y475" s="7"/>
      <c r="Z475" s="7"/>
      <c r="AA475" s="7"/>
      <c r="AB475" s="7"/>
    </row>
    <row r="476" spans="1:28" s="313" customFormat="1">
      <c r="A476" s="339"/>
      <c r="B476" s="339"/>
      <c r="C476" s="339"/>
      <c r="D476" s="339"/>
      <c r="E476" s="340">
        <v>267</v>
      </c>
      <c r="F476" s="341">
        <v>4597.0422199999994</v>
      </c>
      <c r="G476" s="342">
        <v>7685.8163700000005</v>
      </c>
      <c r="H476" s="342">
        <v>12282.85859</v>
      </c>
      <c r="I476" s="342">
        <v>77170.887770000001</v>
      </c>
      <c r="J476" s="342">
        <v>80570.491430000009</v>
      </c>
      <c r="K476" s="342">
        <v>157741.3792</v>
      </c>
      <c r="L476" s="342">
        <v>44075.901299999998</v>
      </c>
      <c r="M476" s="342">
        <v>74423.656849999999</v>
      </c>
      <c r="N476" s="342">
        <v>118499.55815000001</v>
      </c>
      <c r="O476" s="342">
        <v>288523.79593999998</v>
      </c>
      <c r="P476" s="342">
        <v>95716.53671</v>
      </c>
      <c r="Q476" s="342">
        <v>14667.100710000001</v>
      </c>
      <c r="R476" s="343">
        <v>110383.63742</v>
      </c>
      <c r="S476" s="7"/>
      <c r="T476" s="7"/>
      <c r="U476" s="7"/>
      <c r="V476" s="7"/>
      <c r="W476" s="7"/>
      <c r="X476" s="7"/>
      <c r="Y476" s="7"/>
      <c r="Z476" s="7"/>
      <c r="AA476" s="7"/>
      <c r="AB476" s="7"/>
    </row>
    <row r="477" spans="1:28" s="313" customFormat="1">
      <c r="A477" s="339"/>
      <c r="B477" s="339"/>
      <c r="C477" s="339"/>
      <c r="D477" s="339"/>
      <c r="E477" s="340">
        <v>286</v>
      </c>
      <c r="F477" s="341">
        <v>6217.9061500000007</v>
      </c>
      <c r="G477" s="342">
        <v>3182.1499700000004</v>
      </c>
      <c r="H477" s="342">
        <v>9400.0561199999993</v>
      </c>
      <c r="I477" s="342">
        <v>40865.305009999996</v>
      </c>
      <c r="J477" s="342">
        <v>36286.4925</v>
      </c>
      <c r="K477" s="342">
        <v>77151.797510000004</v>
      </c>
      <c r="L477" s="342">
        <v>27537.313160000002</v>
      </c>
      <c r="M477" s="342">
        <v>30016.073479999999</v>
      </c>
      <c r="N477" s="342">
        <v>57553.386639999997</v>
      </c>
      <c r="O477" s="342">
        <v>144105.24027000001</v>
      </c>
      <c r="P477" s="342">
        <v>59718.554060000002</v>
      </c>
      <c r="Q477" s="342">
        <v>1070.59357</v>
      </c>
      <c r="R477" s="343">
        <v>60789.147629999999</v>
      </c>
      <c r="S477" s="7"/>
      <c r="T477" s="7"/>
      <c r="U477" s="7"/>
      <c r="V477" s="7"/>
      <c r="W477" s="7"/>
      <c r="X477" s="7"/>
      <c r="Y477" s="7"/>
      <c r="Z477" s="7"/>
      <c r="AA477" s="7"/>
      <c r="AB477" s="7"/>
    </row>
    <row r="478" spans="1:28" s="313" customFormat="1">
      <c r="A478" s="339"/>
      <c r="B478" s="339"/>
      <c r="C478" s="339"/>
      <c r="D478" s="339"/>
      <c r="E478" s="340">
        <v>373</v>
      </c>
      <c r="F478" s="341">
        <v>171.70310000000001</v>
      </c>
      <c r="G478" s="342">
        <v>1.8249999999999999E-2</v>
      </c>
      <c r="H478" s="342">
        <v>171.72135</v>
      </c>
      <c r="I478" s="342">
        <v>21355.69742</v>
      </c>
      <c r="J478" s="342">
        <v>20385.573199999999</v>
      </c>
      <c r="K478" s="342">
        <v>41741.270619999996</v>
      </c>
      <c r="L478" s="342">
        <v>13027.57681</v>
      </c>
      <c r="M478" s="342">
        <v>16591.782859999999</v>
      </c>
      <c r="N478" s="342">
        <v>29619.359670000002</v>
      </c>
      <c r="O478" s="342">
        <v>71532.351639999993</v>
      </c>
      <c r="P478" s="342">
        <v>46279.575700000001</v>
      </c>
      <c r="Q478" s="342">
        <v>1242.0326200000002</v>
      </c>
      <c r="R478" s="343">
        <v>47521.608319999999</v>
      </c>
      <c r="S478" s="7"/>
      <c r="T478" s="7"/>
      <c r="U478" s="7"/>
      <c r="V478" s="7"/>
      <c r="W478" s="7"/>
      <c r="X478" s="7"/>
      <c r="Y478" s="7"/>
      <c r="Z478" s="7"/>
      <c r="AA478" s="7"/>
      <c r="AB478" s="7"/>
    </row>
    <row r="479" spans="1:28" s="313" customFormat="1">
      <c r="A479" s="339"/>
      <c r="B479" s="339"/>
      <c r="C479" s="339"/>
      <c r="D479" s="334" t="s">
        <v>56</v>
      </c>
      <c r="E479" s="335">
        <v>26</v>
      </c>
      <c r="F479" s="336">
        <v>29789.13955</v>
      </c>
      <c r="G479" s="337">
        <v>16334.727199999999</v>
      </c>
      <c r="H479" s="337">
        <v>46123.866750000001</v>
      </c>
      <c r="I479" s="337">
        <v>28574.738550000002</v>
      </c>
      <c r="J479" s="337">
        <v>24343.889890000002</v>
      </c>
      <c r="K479" s="337">
        <v>52918.62844</v>
      </c>
      <c r="L479" s="337">
        <v>15089.164929999999</v>
      </c>
      <c r="M479" s="337">
        <v>22799.483559999997</v>
      </c>
      <c r="N479" s="337">
        <v>37888.64849</v>
      </c>
      <c r="O479" s="337">
        <v>136931.14368000001</v>
      </c>
      <c r="P479" s="337">
        <v>60095.1584</v>
      </c>
      <c r="Q479" s="337">
        <v>64547.650659999999</v>
      </c>
      <c r="R479" s="338">
        <v>124642.80906</v>
      </c>
      <c r="S479" s="7"/>
      <c r="T479" s="7"/>
      <c r="U479" s="7"/>
      <c r="V479" s="7"/>
      <c r="W479" s="7"/>
      <c r="X479" s="7"/>
      <c r="Y479" s="7"/>
      <c r="Z479" s="7"/>
      <c r="AA479" s="7"/>
      <c r="AB479" s="7"/>
    </row>
    <row r="480" spans="1:28" s="313" customFormat="1">
      <c r="A480" s="339"/>
      <c r="B480" s="339"/>
      <c r="C480" s="339"/>
      <c r="D480" s="339"/>
      <c r="E480" s="340">
        <v>28</v>
      </c>
      <c r="F480" s="341">
        <v>19001.60614</v>
      </c>
      <c r="G480" s="342">
        <v>3638.2519700000003</v>
      </c>
      <c r="H480" s="342">
        <v>22639.858110000001</v>
      </c>
      <c r="I480" s="342">
        <v>21989.004270000001</v>
      </c>
      <c r="J480" s="342">
        <v>9591.0367899999983</v>
      </c>
      <c r="K480" s="342">
        <v>31580.04106</v>
      </c>
      <c r="L480" s="342">
        <v>11393.535460000001</v>
      </c>
      <c r="M480" s="342">
        <v>7241.5913600000003</v>
      </c>
      <c r="N480" s="342">
        <v>18635.126820000001</v>
      </c>
      <c r="O480" s="342">
        <v>72855.025989999995</v>
      </c>
      <c r="P480" s="342">
        <v>102853.29296999999</v>
      </c>
      <c r="Q480" s="342">
        <v>6574.3225300000004</v>
      </c>
      <c r="R480" s="343">
        <v>109427.6155</v>
      </c>
      <c r="S480" s="7"/>
      <c r="T480" s="7"/>
      <c r="U480" s="7"/>
      <c r="V480" s="7"/>
      <c r="W480" s="7"/>
      <c r="X480" s="7"/>
      <c r="Y480" s="7"/>
      <c r="Z480" s="7"/>
      <c r="AA480" s="7"/>
      <c r="AB480" s="7"/>
    </row>
    <row r="481" spans="1:28" s="313" customFormat="1">
      <c r="A481" s="339"/>
      <c r="B481" s="339"/>
      <c r="C481" s="339"/>
      <c r="D481" s="339"/>
      <c r="E481" s="340">
        <v>161</v>
      </c>
      <c r="F481" s="341">
        <v>3758.4197599999998</v>
      </c>
      <c r="G481" s="342">
        <v>2119.04007</v>
      </c>
      <c r="H481" s="342">
        <v>5877.4598299999998</v>
      </c>
      <c r="I481" s="342">
        <v>16752.66634</v>
      </c>
      <c r="J481" s="342">
        <v>6006.9856</v>
      </c>
      <c r="K481" s="342">
        <v>22759.65194</v>
      </c>
      <c r="L481" s="342">
        <v>14062.9949</v>
      </c>
      <c r="M481" s="342">
        <v>4586.1854899999998</v>
      </c>
      <c r="N481" s="342">
        <v>18649.180390000001</v>
      </c>
      <c r="O481" s="342">
        <v>47286.292159999997</v>
      </c>
      <c r="P481" s="342">
        <v>185982.08324000001</v>
      </c>
      <c r="Q481" s="342">
        <v>6340.4394900000007</v>
      </c>
      <c r="R481" s="343">
        <v>192322.52273</v>
      </c>
      <c r="S481" s="7"/>
      <c r="T481" s="7"/>
      <c r="U481" s="7"/>
      <c r="V481" s="7"/>
      <c r="W481" s="7"/>
      <c r="X481" s="7"/>
      <c r="Y481" s="7"/>
      <c r="Z481" s="7"/>
      <c r="AA481" s="7"/>
      <c r="AB481" s="7"/>
    </row>
    <row r="482" spans="1:28" s="313" customFormat="1">
      <c r="A482" s="339"/>
      <c r="B482" s="339"/>
      <c r="C482" s="339"/>
      <c r="D482" s="339"/>
      <c r="E482" s="340">
        <v>362</v>
      </c>
      <c r="F482" s="341">
        <v>988.44187999999997</v>
      </c>
      <c r="G482" s="342">
        <v>157.14948000000001</v>
      </c>
      <c r="H482" s="342">
        <v>1145.5913600000001</v>
      </c>
      <c r="I482" s="342">
        <v>12912.20599</v>
      </c>
      <c r="J482" s="342">
        <v>4055.5725699999998</v>
      </c>
      <c r="K482" s="342">
        <v>16967.778559999999</v>
      </c>
      <c r="L482" s="342">
        <v>9402.5803699999997</v>
      </c>
      <c r="M482" s="342">
        <v>3142.7787699999999</v>
      </c>
      <c r="N482" s="342">
        <v>12545.35914</v>
      </c>
      <c r="O482" s="342">
        <v>30658.729059999998</v>
      </c>
      <c r="P482" s="342">
        <v>75360.868690000003</v>
      </c>
      <c r="Q482" s="342">
        <v>1103.6085600000001</v>
      </c>
      <c r="R482" s="343">
        <v>76464.477249999996</v>
      </c>
      <c r="S482" s="7"/>
      <c r="T482" s="7"/>
      <c r="U482" s="7"/>
      <c r="V482" s="7"/>
      <c r="W482" s="7"/>
      <c r="X482" s="7"/>
      <c r="Y482" s="7"/>
      <c r="Z482" s="7"/>
      <c r="AA482" s="7"/>
      <c r="AB482" s="7"/>
    </row>
    <row r="483" spans="1:28" s="313" customFormat="1">
      <c r="A483" s="339"/>
      <c r="B483" s="339"/>
      <c r="C483" s="339"/>
      <c r="D483" s="334" t="s">
        <v>16</v>
      </c>
      <c r="E483" s="335">
        <v>7</v>
      </c>
      <c r="F483" s="336">
        <v>1870137.4225299999</v>
      </c>
      <c r="G483" s="337">
        <v>315434.66649000003</v>
      </c>
      <c r="H483" s="337">
        <v>2185572.0890199998</v>
      </c>
      <c r="I483" s="337">
        <v>175089.28444999998</v>
      </c>
      <c r="J483" s="337">
        <v>59122.100460000001</v>
      </c>
      <c r="K483" s="337">
        <v>234211.38490999999</v>
      </c>
      <c r="L483" s="337">
        <v>99488.712040000013</v>
      </c>
      <c r="M483" s="337">
        <v>86602.096290000001</v>
      </c>
      <c r="N483" s="337">
        <v>186090.80833</v>
      </c>
      <c r="O483" s="337">
        <v>2605874.2822600002</v>
      </c>
      <c r="P483" s="337">
        <v>3848110.4704299998</v>
      </c>
      <c r="Q483" s="337">
        <v>277838.89783999999</v>
      </c>
      <c r="R483" s="338">
        <v>4125949.36827</v>
      </c>
      <c r="S483" s="7"/>
      <c r="T483" s="7"/>
      <c r="U483" s="7"/>
      <c r="V483" s="7"/>
      <c r="W483" s="7"/>
      <c r="X483" s="7"/>
      <c r="Y483" s="7"/>
      <c r="Z483" s="7"/>
      <c r="AA483" s="7"/>
      <c r="AB483" s="7"/>
    </row>
    <row r="484" spans="1:28" s="313" customFormat="1">
      <c r="A484" s="339"/>
      <c r="B484" s="339"/>
      <c r="C484" s="339"/>
      <c r="D484" s="339"/>
      <c r="E484" s="340">
        <v>150</v>
      </c>
      <c r="F484" s="341">
        <v>34553.018960000001</v>
      </c>
      <c r="G484" s="342">
        <v>4069.56961</v>
      </c>
      <c r="H484" s="342">
        <v>38622.58857</v>
      </c>
      <c r="I484" s="342">
        <v>54726.612289999997</v>
      </c>
      <c r="J484" s="342">
        <v>35340.482899999995</v>
      </c>
      <c r="K484" s="342">
        <v>90067.095189999993</v>
      </c>
      <c r="L484" s="342">
        <v>23124.550019999999</v>
      </c>
      <c r="M484" s="342">
        <v>23994.108760000003</v>
      </c>
      <c r="N484" s="342">
        <v>47118.658779999998</v>
      </c>
      <c r="O484" s="342">
        <v>175808.34253999998</v>
      </c>
      <c r="P484" s="342">
        <v>179346.48769000001</v>
      </c>
      <c r="Q484" s="342">
        <v>7390.5967599999994</v>
      </c>
      <c r="R484" s="343">
        <v>186737.08444999999</v>
      </c>
      <c r="S484" s="7"/>
      <c r="T484" s="7"/>
      <c r="U484" s="7"/>
      <c r="V484" s="7"/>
      <c r="W484" s="7"/>
      <c r="X484" s="7"/>
      <c r="Y484" s="7"/>
      <c r="Z484" s="7"/>
      <c r="AA484" s="7"/>
      <c r="AB484" s="7"/>
    </row>
    <row r="485" spans="1:28" s="313" customFormat="1">
      <c r="A485" s="339"/>
      <c r="B485" s="339"/>
      <c r="C485" s="339"/>
      <c r="D485" s="339"/>
      <c r="E485" s="340">
        <v>254</v>
      </c>
      <c r="F485" s="341">
        <v>12752.56503</v>
      </c>
      <c r="G485" s="342">
        <v>14021.71175</v>
      </c>
      <c r="H485" s="342">
        <v>26774.27678</v>
      </c>
      <c r="I485" s="342">
        <v>27395.051339999998</v>
      </c>
      <c r="J485" s="342">
        <v>15705.507949999999</v>
      </c>
      <c r="K485" s="342">
        <v>43100.559289999997</v>
      </c>
      <c r="L485" s="342">
        <v>19634.089960000001</v>
      </c>
      <c r="M485" s="342">
        <v>10226.57913</v>
      </c>
      <c r="N485" s="342">
        <v>29860.669089999999</v>
      </c>
      <c r="O485" s="342">
        <v>99735.505160000001</v>
      </c>
      <c r="P485" s="342">
        <v>115809.88945999999</v>
      </c>
      <c r="Q485" s="342">
        <v>10645.913039999999</v>
      </c>
      <c r="R485" s="343">
        <v>126455.80250000001</v>
      </c>
      <c r="S485" s="7"/>
      <c r="T485" s="7"/>
      <c r="U485" s="7"/>
      <c r="V485" s="7"/>
      <c r="W485" s="7"/>
      <c r="X485" s="7"/>
      <c r="Y485" s="7"/>
      <c r="Z485" s="7"/>
      <c r="AA485" s="7"/>
      <c r="AB485" s="7"/>
    </row>
    <row r="486" spans="1:28" s="313" customFormat="1">
      <c r="A486" s="339"/>
      <c r="B486" s="339"/>
      <c r="C486" s="339"/>
      <c r="D486" s="339"/>
      <c r="E486" s="340">
        <v>347</v>
      </c>
      <c r="F486" s="341">
        <v>4388.3121700000002</v>
      </c>
      <c r="G486" s="342">
        <v>841.84103000000005</v>
      </c>
      <c r="H486" s="342">
        <v>5230.1531999999997</v>
      </c>
      <c r="I486" s="342">
        <v>29503.532769999998</v>
      </c>
      <c r="J486" s="342">
        <v>16458.618559999999</v>
      </c>
      <c r="K486" s="342">
        <v>45962.151330000001</v>
      </c>
      <c r="L486" s="342">
        <v>16414.14876</v>
      </c>
      <c r="M486" s="342">
        <v>16198.983470000001</v>
      </c>
      <c r="N486" s="342">
        <v>32613.132229999999</v>
      </c>
      <c r="O486" s="342">
        <v>83805.436760000011</v>
      </c>
      <c r="P486" s="342">
        <v>67974.185489999989</v>
      </c>
      <c r="Q486" s="342">
        <v>12462.151980000001</v>
      </c>
      <c r="R486" s="343">
        <v>80436.337469999999</v>
      </c>
      <c r="S486" s="7"/>
      <c r="T486" s="7"/>
      <c r="U486" s="7"/>
      <c r="V486" s="7"/>
      <c r="W486" s="7"/>
      <c r="X486" s="7"/>
      <c r="Y486" s="7"/>
      <c r="Z486" s="7"/>
      <c r="AA486" s="7"/>
      <c r="AB486" s="7"/>
    </row>
    <row r="487" spans="1:28" s="313" customFormat="1">
      <c r="A487" s="339"/>
      <c r="B487" s="339"/>
      <c r="C487" s="339"/>
      <c r="D487" s="334" t="s">
        <v>57</v>
      </c>
      <c r="E487" s="335">
        <v>33</v>
      </c>
      <c r="F487" s="336">
        <v>16112.025250000001</v>
      </c>
      <c r="G487" s="337">
        <v>3856.8671300000001</v>
      </c>
      <c r="H487" s="337">
        <v>19968.892379999998</v>
      </c>
      <c r="I487" s="337">
        <v>49282.7716</v>
      </c>
      <c r="J487" s="337">
        <v>30164.092379999998</v>
      </c>
      <c r="K487" s="337">
        <v>79446.863980000009</v>
      </c>
      <c r="L487" s="337">
        <v>30599.43028</v>
      </c>
      <c r="M487" s="337">
        <v>34347.03746</v>
      </c>
      <c r="N487" s="337">
        <v>64946.46774</v>
      </c>
      <c r="O487" s="337">
        <v>164362.22409999999</v>
      </c>
      <c r="P487" s="337">
        <v>106443.28736</v>
      </c>
      <c r="Q487" s="337">
        <v>8173.1790799999999</v>
      </c>
      <c r="R487" s="338">
        <v>114616.46644</v>
      </c>
      <c r="S487" s="7"/>
      <c r="T487" s="7"/>
      <c r="U487" s="7"/>
      <c r="V487" s="7"/>
      <c r="W487" s="7"/>
      <c r="X487" s="7"/>
      <c r="Y487" s="7"/>
      <c r="Z487" s="7"/>
      <c r="AA487" s="7"/>
      <c r="AB487" s="7"/>
    </row>
    <row r="488" spans="1:28" s="313" customFormat="1">
      <c r="A488" s="339"/>
      <c r="B488" s="339"/>
      <c r="C488" s="339"/>
      <c r="D488" s="334" t="s">
        <v>58</v>
      </c>
      <c r="E488" s="335">
        <v>322</v>
      </c>
      <c r="F488" s="336">
        <v>934.76730000000009</v>
      </c>
      <c r="G488" s="337">
        <v>3238.0740299999998</v>
      </c>
      <c r="H488" s="337">
        <v>4172.8413300000002</v>
      </c>
      <c r="I488" s="337">
        <v>20314.969850000001</v>
      </c>
      <c r="J488" s="337">
        <v>10607.26845</v>
      </c>
      <c r="K488" s="337">
        <v>30922.238300000001</v>
      </c>
      <c r="L488" s="337">
        <v>15187.413210000001</v>
      </c>
      <c r="M488" s="337">
        <v>8294.1097900000004</v>
      </c>
      <c r="N488" s="337">
        <v>23481.523000000001</v>
      </c>
      <c r="O488" s="337">
        <v>58576.602630000001</v>
      </c>
      <c r="P488" s="337">
        <v>53470.818319999998</v>
      </c>
      <c r="Q488" s="337">
        <v>2098.3921600000003</v>
      </c>
      <c r="R488" s="338">
        <v>55569.210479999994</v>
      </c>
      <c r="S488" s="7"/>
      <c r="T488" s="7"/>
      <c r="U488" s="7"/>
      <c r="V488" s="7"/>
      <c r="W488" s="7"/>
      <c r="X488" s="7"/>
      <c r="Y488" s="7"/>
      <c r="Z488" s="7"/>
      <c r="AA488" s="7"/>
      <c r="AB488" s="7"/>
    </row>
    <row r="489" spans="1:28" s="313" customFormat="1">
      <c r="A489" s="339"/>
      <c r="B489" s="339"/>
      <c r="C489" s="339"/>
      <c r="D489" s="339"/>
      <c r="E489" s="340">
        <v>275</v>
      </c>
      <c r="F489" s="341">
        <v>12422.55041</v>
      </c>
      <c r="G489" s="342">
        <v>2347.0591400000003</v>
      </c>
      <c r="H489" s="342">
        <v>14769.609550000001</v>
      </c>
      <c r="I489" s="342">
        <v>30267.686870000001</v>
      </c>
      <c r="J489" s="342">
        <v>16127.79111</v>
      </c>
      <c r="K489" s="342">
        <v>46395.477979999996</v>
      </c>
      <c r="L489" s="342">
        <v>26128.561799999999</v>
      </c>
      <c r="M489" s="342">
        <v>15989.1577</v>
      </c>
      <c r="N489" s="342">
        <v>42117.719499999999</v>
      </c>
      <c r="O489" s="342">
        <v>103282.80703</v>
      </c>
      <c r="P489" s="342">
        <v>83874.595079999999</v>
      </c>
      <c r="Q489" s="342">
        <v>3051.50101</v>
      </c>
      <c r="R489" s="343">
        <v>86926.096090000006</v>
      </c>
      <c r="S489" s="7"/>
      <c r="T489" s="7"/>
      <c r="U489" s="7"/>
      <c r="V489" s="7"/>
      <c r="W489" s="7"/>
      <c r="X489" s="7"/>
      <c r="Y489" s="7"/>
      <c r="Z489" s="7"/>
      <c r="AA489" s="7"/>
      <c r="AB489" s="7"/>
    </row>
    <row r="490" spans="1:28" s="313" customFormat="1">
      <c r="A490" s="339"/>
      <c r="B490" s="339"/>
      <c r="C490" s="339"/>
      <c r="D490" s="334" t="s">
        <v>273</v>
      </c>
      <c r="E490" s="335">
        <v>334</v>
      </c>
      <c r="F490" s="336">
        <v>2942.0805099999998</v>
      </c>
      <c r="G490" s="337">
        <v>361.08297999999996</v>
      </c>
      <c r="H490" s="337">
        <v>3303.1634900000004</v>
      </c>
      <c r="I490" s="337">
        <v>15225.37335</v>
      </c>
      <c r="J490" s="337">
        <v>5342.4889299999995</v>
      </c>
      <c r="K490" s="337">
        <v>20567.862280000001</v>
      </c>
      <c r="L490" s="337">
        <v>12057.42763</v>
      </c>
      <c r="M490" s="337">
        <v>3990.5977900000003</v>
      </c>
      <c r="N490" s="337">
        <v>16048.02542</v>
      </c>
      <c r="O490" s="337">
        <v>39919.051189999998</v>
      </c>
      <c r="P490" s="337">
        <v>72129.846460000001</v>
      </c>
      <c r="Q490" s="337">
        <v>2141.2362799999996</v>
      </c>
      <c r="R490" s="338">
        <v>74271.082739999998</v>
      </c>
      <c r="S490" s="7"/>
      <c r="T490" s="7"/>
      <c r="U490" s="7"/>
      <c r="V490" s="7"/>
      <c r="W490" s="7"/>
      <c r="X490" s="7"/>
      <c r="Y490" s="7"/>
      <c r="Z490" s="7"/>
      <c r="AA490" s="7"/>
      <c r="AB490" s="7"/>
    </row>
    <row r="491" spans="1:28" s="313" customFormat="1">
      <c r="A491" s="339"/>
      <c r="B491" s="339"/>
      <c r="C491" s="339"/>
      <c r="D491" s="334" t="s">
        <v>274</v>
      </c>
      <c r="E491" s="335">
        <v>34</v>
      </c>
      <c r="F491" s="336">
        <v>8296.1619900000005</v>
      </c>
      <c r="G491" s="337">
        <v>3987.0477099999998</v>
      </c>
      <c r="H491" s="337">
        <v>12283.209699999999</v>
      </c>
      <c r="I491" s="337">
        <v>47387.035159999999</v>
      </c>
      <c r="J491" s="337">
        <v>33818.46632</v>
      </c>
      <c r="K491" s="337">
        <v>81205.501480000006</v>
      </c>
      <c r="L491" s="337">
        <v>27004.767459999999</v>
      </c>
      <c r="M491" s="337">
        <v>20115.301219999998</v>
      </c>
      <c r="N491" s="337">
        <v>47120.068679999997</v>
      </c>
      <c r="O491" s="337">
        <v>140608.77986000001</v>
      </c>
      <c r="P491" s="337">
        <v>35932.371610000002</v>
      </c>
      <c r="Q491" s="337">
        <v>4196.3217999999997</v>
      </c>
      <c r="R491" s="338">
        <v>40128.69341</v>
      </c>
      <c r="S491" s="7"/>
      <c r="T491" s="7"/>
      <c r="U491" s="7"/>
      <c r="V491" s="7"/>
      <c r="W491" s="7"/>
      <c r="X491" s="7"/>
      <c r="Y491" s="7"/>
      <c r="Z491" s="7"/>
      <c r="AA491" s="7"/>
      <c r="AB491" s="7"/>
    </row>
    <row r="492" spans="1:28" s="313" customFormat="1">
      <c r="A492" s="339"/>
      <c r="B492" s="339"/>
      <c r="C492" s="339"/>
      <c r="D492" s="334" t="s">
        <v>60</v>
      </c>
      <c r="E492" s="335">
        <v>36</v>
      </c>
      <c r="F492" s="336">
        <v>35855.161420000004</v>
      </c>
      <c r="G492" s="337">
        <v>19635.231090000001</v>
      </c>
      <c r="H492" s="337">
        <v>55490.392509999998</v>
      </c>
      <c r="I492" s="337">
        <v>76587.597370000003</v>
      </c>
      <c r="J492" s="337">
        <v>78550.604619999998</v>
      </c>
      <c r="K492" s="337">
        <v>155138.20199</v>
      </c>
      <c r="L492" s="337">
        <v>62079.996350000001</v>
      </c>
      <c r="M492" s="337">
        <v>69771.474979999999</v>
      </c>
      <c r="N492" s="337">
        <v>131851.47133</v>
      </c>
      <c r="O492" s="337">
        <v>342480.06582999998</v>
      </c>
      <c r="P492" s="337">
        <v>338267.33694999997</v>
      </c>
      <c r="Q492" s="337">
        <v>163113.50331999999</v>
      </c>
      <c r="R492" s="338">
        <v>501380.84026999999</v>
      </c>
      <c r="S492" s="7"/>
      <c r="T492" s="7"/>
      <c r="U492" s="7"/>
      <c r="V492" s="7"/>
      <c r="W492" s="7"/>
      <c r="X492" s="7"/>
      <c r="Y492" s="7"/>
      <c r="Z492" s="7"/>
      <c r="AA492" s="7"/>
      <c r="AB492" s="7"/>
    </row>
    <row r="493" spans="1:28" s="313" customFormat="1">
      <c r="A493" s="339"/>
      <c r="B493" s="339"/>
      <c r="C493" s="339"/>
      <c r="D493" s="339"/>
      <c r="E493" s="340">
        <v>38</v>
      </c>
      <c r="F493" s="341">
        <v>13719.48676</v>
      </c>
      <c r="G493" s="342">
        <v>13510.336630000002</v>
      </c>
      <c r="H493" s="342">
        <v>27229.823390000001</v>
      </c>
      <c r="I493" s="342">
        <v>39026.905960000004</v>
      </c>
      <c r="J493" s="342">
        <v>40177.999909999999</v>
      </c>
      <c r="K493" s="342">
        <v>79204.905870000002</v>
      </c>
      <c r="L493" s="342">
        <v>18904.36218</v>
      </c>
      <c r="M493" s="342">
        <v>31756.17296</v>
      </c>
      <c r="N493" s="342">
        <v>50660.53514</v>
      </c>
      <c r="O493" s="342">
        <v>157095.26440000001</v>
      </c>
      <c r="P493" s="342">
        <v>105262.42606</v>
      </c>
      <c r="Q493" s="342">
        <v>18528.091680000001</v>
      </c>
      <c r="R493" s="343">
        <v>123790.51774</v>
      </c>
      <c r="S493" s="7"/>
      <c r="T493" s="7"/>
      <c r="U493" s="7"/>
      <c r="V493" s="7"/>
      <c r="W493" s="7"/>
      <c r="X493" s="7"/>
      <c r="Y493" s="7"/>
      <c r="Z493" s="7"/>
      <c r="AA493" s="7"/>
      <c r="AB493" s="7"/>
    </row>
    <row r="494" spans="1:28" s="313" customFormat="1">
      <c r="A494" s="339"/>
      <c r="B494" s="339"/>
      <c r="C494" s="339"/>
      <c r="D494" s="339"/>
      <c r="E494" s="340">
        <v>77</v>
      </c>
      <c r="F494" s="341">
        <v>5926.9358099999999</v>
      </c>
      <c r="G494" s="342">
        <v>10376.493400000001</v>
      </c>
      <c r="H494" s="342">
        <v>16303.42921</v>
      </c>
      <c r="I494" s="342">
        <v>29558.586960000001</v>
      </c>
      <c r="J494" s="342">
        <v>55926.633710000002</v>
      </c>
      <c r="K494" s="342">
        <v>85485.220669999995</v>
      </c>
      <c r="L494" s="342">
        <v>25614.558239999998</v>
      </c>
      <c r="M494" s="342">
        <v>38511.32703</v>
      </c>
      <c r="N494" s="342">
        <v>64125.885270000006</v>
      </c>
      <c r="O494" s="342">
        <v>165914.53515000001</v>
      </c>
      <c r="P494" s="342">
        <v>87263.547510000004</v>
      </c>
      <c r="Q494" s="342">
        <v>21751.888489999998</v>
      </c>
      <c r="R494" s="343">
        <v>109015.436</v>
      </c>
      <c r="S494" s="7"/>
      <c r="T494" s="7"/>
      <c r="U494" s="7"/>
      <c r="V494" s="7"/>
      <c r="W494" s="7"/>
      <c r="X494" s="7"/>
      <c r="Y494" s="7"/>
      <c r="Z494" s="7"/>
      <c r="AA494" s="7"/>
      <c r="AB494" s="7"/>
    </row>
    <row r="495" spans="1:28" s="313" customFormat="1">
      <c r="A495" s="339"/>
      <c r="B495" s="339"/>
      <c r="C495" s="339"/>
      <c r="D495" s="339"/>
      <c r="E495" s="340">
        <v>96</v>
      </c>
      <c r="F495" s="341">
        <v>8265.0175400000007</v>
      </c>
      <c r="G495" s="342">
        <v>16909.736730000001</v>
      </c>
      <c r="H495" s="342">
        <v>25174.754270000001</v>
      </c>
      <c r="I495" s="342">
        <v>24913.091359999999</v>
      </c>
      <c r="J495" s="342">
        <v>41088.173299999995</v>
      </c>
      <c r="K495" s="342">
        <v>66001.264660000001</v>
      </c>
      <c r="L495" s="342">
        <v>17617.720430000001</v>
      </c>
      <c r="M495" s="342">
        <v>26968.378149999997</v>
      </c>
      <c r="N495" s="342">
        <v>44586.098579999998</v>
      </c>
      <c r="O495" s="342">
        <v>135762.11750999998</v>
      </c>
      <c r="P495" s="342">
        <v>46841.720090000003</v>
      </c>
      <c r="Q495" s="342">
        <v>9382.5521199999985</v>
      </c>
      <c r="R495" s="343">
        <v>56224.272210000003</v>
      </c>
      <c r="S495" s="7"/>
      <c r="T495" s="7"/>
      <c r="U495" s="7"/>
      <c r="V495" s="7"/>
      <c r="W495" s="7"/>
      <c r="X495" s="7"/>
      <c r="Y495" s="7"/>
      <c r="Z495" s="7"/>
      <c r="AA495" s="7"/>
      <c r="AB495" s="7"/>
    </row>
    <row r="496" spans="1:28" s="313" customFormat="1">
      <c r="A496" s="339"/>
      <c r="B496" s="339"/>
      <c r="C496" s="339"/>
      <c r="D496" s="339"/>
      <c r="E496" s="340">
        <v>164</v>
      </c>
      <c r="F496" s="341">
        <v>13836.332039999999</v>
      </c>
      <c r="G496" s="342">
        <v>16562.695470000002</v>
      </c>
      <c r="H496" s="342">
        <v>30399.02751</v>
      </c>
      <c r="I496" s="342">
        <v>55966.272389999998</v>
      </c>
      <c r="J496" s="342">
        <v>46768.626810000002</v>
      </c>
      <c r="K496" s="342">
        <v>102734.8992</v>
      </c>
      <c r="L496" s="342">
        <v>22471.942859999999</v>
      </c>
      <c r="M496" s="342">
        <v>35500.669729999994</v>
      </c>
      <c r="N496" s="342">
        <v>57972.612590000004</v>
      </c>
      <c r="O496" s="342">
        <v>191106.5393</v>
      </c>
      <c r="P496" s="342">
        <v>57436.938390000003</v>
      </c>
      <c r="Q496" s="342">
        <v>23690.55025</v>
      </c>
      <c r="R496" s="343">
        <v>81127.488639999996</v>
      </c>
      <c r="S496" s="7"/>
      <c r="T496" s="7"/>
      <c r="U496" s="7"/>
      <c r="V496" s="7"/>
      <c r="W496" s="7"/>
      <c r="X496" s="7"/>
      <c r="Y496" s="7"/>
      <c r="Z496" s="7"/>
      <c r="AA496" s="7"/>
      <c r="AB496" s="7"/>
    </row>
    <row r="497" spans="1:28" s="313" customFormat="1">
      <c r="A497" s="339"/>
      <c r="B497" s="339"/>
      <c r="C497" s="339"/>
      <c r="D497" s="339"/>
      <c r="E497" s="340">
        <v>252</v>
      </c>
      <c r="F497" s="341">
        <v>10740.9004</v>
      </c>
      <c r="G497" s="342">
        <v>11323.160179999999</v>
      </c>
      <c r="H497" s="342">
        <v>22064.060579999998</v>
      </c>
      <c r="I497" s="342">
        <v>34238.05285</v>
      </c>
      <c r="J497" s="342">
        <v>51969.250189999999</v>
      </c>
      <c r="K497" s="342">
        <v>86207.303040000013</v>
      </c>
      <c r="L497" s="342">
        <v>16341.66511</v>
      </c>
      <c r="M497" s="342">
        <v>33764.828860000001</v>
      </c>
      <c r="N497" s="342">
        <v>50106.493969999996</v>
      </c>
      <c r="O497" s="342">
        <v>158377.85759</v>
      </c>
      <c r="P497" s="342">
        <v>82758.529800000004</v>
      </c>
      <c r="Q497" s="342">
        <v>16282.10771</v>
      </c>
      <c r="R497" s="343">
        <v>99040.63751</v>
      </c>
      <c r="S497" s="7"/>
      <c r="T497" s="7"/>
      <c r="U497" s="7"/>
      <c r="V497" s="7"/>
      <c r="W497" s="7"/>
      <c r="X497" s="7"/>
      <c r="Y497" s="7"/>
      <c r="Z497" s="7"/>
      <c r="AA497" s="7"/>
      <c r="AB497" s="7"/>
    </row>
    <row r="498" spans="1:28" s="313" customFormat="1">
      <c r="A498" s="339"/>
      <c r="B498" s="339"/>
      <c r="C498" s="339"/>
      <c r="D498" s="339"/>
      <c r="E498" s="340">
        <v>271</v>
      </c>
      <c r="F498" s="341">
        <v>2734.3840099999998</v>
      </c>
      <c r="G498" s="342">
        <v>1860.44254</v>
      </c>
      <c r="H498" s="342">
        <v>4594.8265499999998</v>
      </c>
      <c r="I498" s="342">
        <v>28441.19456</v>
      </c>
      <c r="J498" s="342">
        <v>29089.94154</v>
      </c>
      <c r="K498" s="342">
        <v>57531.136100000003</v>
      </c>
      <c r="L498" s="342">
        <v>17509.202880000001</v>
      </c>
      <c r="M498" s="342">
        <v>22505.80111</v>
      </c>
      <c r="N498" s="342">
        <v>40015.003990000005</v>
      </c>
      <c r="O498" s="342">
        <v>102140.96664</v>
      </c>
      <c r="P498" s="342">
        <v>41295.350229999996</v>
      </c>
      <c r="Q498" s="342">
        <v>6820.8187900000003</v>
      </c>
      <c r="R498" s="343">
        <v>48116.169020000001</v>
      </c>
      <c r="S498" s="7"/>
      <c r="T498" s="7"/>
      <c r="U498" s="7"/>
      <c r="V498" s="7"/>
      <c r="W498" s="7"/>
      <c r="X498" s="7"/>
      <c r="Y498" s="7"/>
      <c r="Z498" s="7"/>
      <c r="AA498" s="7"/>
      <c r="AB498" s="7"/>
    </row>
    <row r="499" spans="1:28" s="313" customFormat="1">
      <c r="A499" s="339"/>
      <c r="B499" s="339"/>
      <c r="C499" s="339"/>
      <c r="D499" s="334" t="s">
        <v>82</v>
      </c>
      <c r="E499" s="335">
        <v>295</v>
      </c>
      <c r="F499" s="336">
        <v>8728.8209000000006</v>
      </c>
      <c r="G499" s="337">
        <v>3857.55861</v>
      </c>
      <c r="H499" s="337">
        <v>12586.379510000001</v>
      </c>
      <c r="I499" s="337">
        <v>28967.01613</v>
      </c>
      <c r="J499" s="337">
        <v>7142.78395</v>
      </c>
      <c r="K499" s="337">
        <v>36109.800080000001</v>
      </c>
      <c r="L499" s="337">
        <v>16598.942520000001</v>
      </c>
      <c r="M499" s="337">
        <v>5545.4958899999992</v>
      </c>
      <c r="N499" s="337">
        <v>22144.438409999999</v>
      </c>
      <c r="O499" s="337">
        <v>70840.618000000002</v>
      </c>
      <c r="P499" s="337">
        <v>59607.004799999995</v>
      </c>
      <c r="Q499" s="337">
        <v>264.72703999999999</v>
      </c>
      <c r="R499" s="338">
        <v>59871.73184</v>
      </c>
      <c r="S499" s="7"/>
      <c r="T499" s="7"/>
      <c r="U499" s="7"/>
      <c r="V499" s="7"/>
      <c r="W499" s="7"/>
      <c r="X499" s="7"/>
      <c r="Y499" s="7"/>
      <c r="Z499" s="7"/>
      <c r="AA499" s="7"/>
      <c r="AB499" s="7"/>
    </row>
    <row r="500" spans="1:28" s="313" customFormat="1">
      <c r="A500" s="339"/>
      <c r="B500" s="339"/>
      <c r="C500" s="339"/>
      <c r="D500" s="334" t="s">
        <v>67</v>
      </c>
      <c r="E500" s="335">
        <v>112</v>
      </c>
      <c r="F500" s="336">
        <v>2009.5387900000001</v>
      </c>
      <c r="G500" s="337">
        <v>1262.21444</v>
      </c>
      <c r="H500" s="337">
        <v>3271.7532299999998</v>
      </c>
      <c r="I500" s="337">
        <v>28584.482749999999</v>
      </c>
      <c r="J500" s="337">
        <v>23988.426010000003</v>
      </c>
      <c r="K500" s="337">
        <v>52572.908759999998</v>
      </c>
      <c r="L500" s="337">
        <v>17715.055670000002</v>
      </c>
      <c r="M500" s="337">
        <v>14798.245010000001</v>
      </c>
      <c r="N500" s="337">
        <v>32513.30068</v>
      </c>
      <c r="O500" s="337">
        <v>88357.962670000008</v>
      </c>
      <c r="P500" s="337">
        <v>53805.132850000002</v>
      </c>
      <c r="Q500" s="337">
        <v>4793.5576100000008</v>
      </c>
      <c r="R500" s="338">
        <v>58598.690459999998</v>
      </c>
      <c r="S500" s="7"/>
      <c r="T500" s="7"/>
      <c r="U500" s="7"/>
      <c r="V500" s="7"/>
      <c r="W500" s="7"/>
      <c r="X500" s="7"/>
      <c r="Y500" s="7"/>
      <c r="Z500" s="7"/>
      <c r="AA500" s="7"/>
      <c r="AB500" s="7"/>
    </row>
    <row r="501" spans="1:28" s="313" customFormat="1">
      <c r="A501" s="339"/>
      <c r="B501" s="339"/>
      <c r="C501" s="339"/>
      <c r="D501" s="339"/>
      <c r="E501" s="340">
        <v>113</v>
      </c>
      <c r="F501" s="341">
        <v>26526.58872</v>
      </c>
      <c r="G501" s="342">
        <v>14936.85493</v>
      </c>
      <c r="H501" s="342">
        <v>41463.443650000001</v>
      </c>
      <c r="I501" s="342">
        <v>44086.037649999998</v>
      </c>
      <c r="J501" s="342">
        <v>49094.560509999996</v>
      </c>
      <c r="K501" s="342">
        <v>93180.598159999994</v>
      </c>
      <c r="L501" s="342">
        <v>30689.727350000001</v>
      </c>
      <c r="M501" s="342">
        <v>42153.78527</v>
      </c>
      <c r="N501" s="342">
        <v>72843.512620000009</v>
      </c>
      <c r="O501" s="342">
        <v>207487.55443000002</v>
      </c>
      <c r="P501" s="342">
        <v>111235.72251000001</v>
      </c>
      <c r="Q501" s="342">
        <v>61135.326430000001</v>
      </c>
      <c r="R501" s="343">
        <v>172371.04894000001</v>
      </c>
      <c r="S501" s="7"/>
      <c r="T501" s="7"/>
      <c r="U501" s="7"/>
      <c r="V501" s="7"/>
      <c r="W501" s="7"/>
      <c r="X501" s="7"/>
      <c r="Y501" s="7"/>
      <c r="Z501" s="7"/>
      <c r="AA501" s="7"/>
      <c r="AB501" s="7"/>
    </row>
    <row r="502" spans="1:28" s="313" customFormat="1">
      <c r="A502" s="339"/>
      <c r="B502" s="339"/>
      <c r="C502" s="339"/>
      <c r="D502" s="339"/>
      <c r="E502" s="340">
        <v>146</v>
      </c>
      <c r="F502" s="341">
        <v>67811.011769999997</v>
      </c>
      <c r="G502" s="342">
        <v>16077.458419999999</v>
      </c>
      <c r="H502" s="342">
        <v>83888.470189999993</v>
      </c>
      <c r="I502" s="342">
        <v>43921.717349999999</v>
      </c>
      <c r="J502" s="342">
        <v>48920.971170000004</v>
      </c>
      <c r="K502" s="342">
        <v>92842.688519999996</v>
      </c>
      <c r="L502" s="342">
        <v>27434.453280000002</v>
      </c>
      <c r="M502" s="342">
        <v>39275.536700000004</v>
      </c>
      <c r="N502" s="342">
        <v>66709.989979999998</v>
      </c>
      <c r="O502" s="342">
        <v>243441.14869</v>
      </c>
      <c r="P502" s="342">
        <v>65290.642209999998</v>
      </c>
      <c r="Q502" s="342">
        <v>19419.581300000002</v>
      </c>
      <c r="R502" s="343">
        <v>84710.223510000011</v>
      </c>
      <c r="S502" s="7"/>
      <c r="T502" s="7"/>
      <c r="U502" s="7"/>
      <c r="V502" s="7"/>
      <c r="W502" s="7"/>
      <c r="X502" s="7"/>
      <c r="Y502" s="7"/>
      <c r="Z502" s="7"/>
      <c r="AA502" s="7"/>
      <c r="AB502" s="7"/>
    </row>
    <row r="503" spans="1:28" s="313" customFormat="1">
      <c r="A503" s="339"/>
      <c r="B503" s="339"/>
      <c r="C503" s="339"/>
      <c r="D503" s="339"/>
      <c r="E503" s="340">
        <v>323</v>
      </c>
      <c r="F503" s="341">
        <v>7861.1263600000002</v>
      </c>
      <c r="G503" s="342">
        <v>6970.4295099999999</v>
      </c>
      <c r="H503" s="342">
        <v>14831.555869999998</v>
      </c>
      <c r="I503" s="342">
        <v>20748.15598</v>
      </c>
      <c r="J503" s="342">
        <v>21825.83006</v>
      </c>
      <c r="K503" s="342">
        <v>42573.986039999996</v>
      </c>
      <c r="L503" s="342">
        <v>12004.159659999999</v>
      </c>
      <c r="M503" s="342">
        <v>20943.672170000002</v>
      </c>
      <c r="N503" s="342">
        <v>32947.831829999996</v>
      </c>
      <c r="O503" s="342">
        <v>90353.373739999995</v>
      </c>
      <c r="P503" s="342">
        <v>55551.296310000005</v>
      </c>
      <c r="Q503" s="342">
        <v>2563.6860099999999</v>
      </c>
      <c r="R503" s="343">
        <v>58114.982320000003</v>
      </c>
      <c r="S503" s="7"/>
      <c r="T503" s="7"/>
      <c r="U503" s="7"/>
      <c r="V503" s="7"/>
      <c r="W503" s="7"/>
      <c r="X503" s="7"/>
      <c r="Y503" s="7"/>
      <c r="Z503" s="7"/>
      <c r="AA503" s="7"/>
      <c r="AB503" s="7"/>
    </row>
    <row r="504" spans="1:28" s="313" customFormat="1">
      <c r="A504" s="339"/>
      <c r="B504" s="339"/>
      <c r="C504" s="339"/>
      <c r="D504" s="339"/>
      <c r="E504" s="340">
        <v>384</v>
      </c>
      <c r="F504" s="341">
        <v>128.93321</v>
      </c>
      <c r="G504" s="342">
        <v>0</v>
      </c>
      <c r="H504" s="342">
        <v>128.93321</v>
      </c>
      <c r="I504" s="342">
        <v>6417.4088300000003</v>
      </c>
      <c r="J504" s="342">
        <v>2343.1269900000002</v>
      </c>
      <c r="K504" s="342">
        <v>8760.535820000001</v>
      </c>
      <c r="L504" s="342">
        <v>1494.28639</v>
      </c>
      <c r="M504" s="342">
        <v>1540.8370400000001</v>
      </c>
      <c r="N504" s="342">
        <v>3035.1234300000001</v>
      </c>
      <c r="O504" s="342">
        <v>11924.592460000002</v>
      </c>
      <c r="P504" s="342">
        <v>105727.05554999999</v>
      </c>
      <c r="Q504" s="342">
        <v>0</v>
      </c>
      <c r="R504" s="343">
        <v>105727.05554999999</v>
      </c>
      <c r="S504" s="7"/>
      <c r="T504" s="7"/>
      <c r="U504" s="7"/>
      <c r="V504" s="7"/>
      <c r="W504" s="7"/>
      <c r="X504" s="7"/>
      <c r="Y504" s="7"/>
      <c r="Z504" s="7"/>
      <c r="AA504" s="7"/>
      <c r="AB504" s="7"/>
    </row>
    <row r="505" spans="1:28" s="313" customFormat="1">
      <c r="A505" s="339"/>
      <c r="B505" s="339"/>
      <c r="C505" s="339"/>
      <c r="D505" s="339"/>
      <c r="E505" s="340">
        <v>263</v>
      </c>
      <c r="F505" s="341">
        <v>3379.3813</v>
      </c>
      <c r="G505" s="342">
        <v>11453.851570000001</v>
      </c>
      <c r="H505" s="342">
        <v>14833.23287</v>
      </c>
      <c r="I505" s="342">
        <v>35036.930950000002</v>
      </c>
      <c r="J505" s="342">
        <v>39833.410049999999</v>
      </c>
      <c r="K505" s="342">
        <v>74870.341</v>
      </c>
      <c r="L505" s="342">
        <v>24071.256329999997</v>
      </c>
      <c r="M505" s="342">
        <v>34247.134969999999</v>
      </c>
      <c r="N505" s="342">
        <v>58318.391299999996</v>
      </c>
      <c r="O505" s="342">
        <v>148021.96516999998</v>
      </c>
      <c r="P505" s="342">
        <v>94444.932379999998</v>
      </c>
      <c r="Q505" s="342">
        <v>9562.6615500000007</v>
      </c>
      <c r="R505" s="343">
        <v>104007.59393</v>
      </c>
      <c r="S505" s="7"/>
      <c r="T505" s="7"/>
      <c r="U505" s="7"/>
      <c r="V505" s="7"/>
      <c r="W505" s="7"/>
      <c r="X505" s="7"/>
      <c r="Y505" s="7"/>
      <c r="Z505" s="7"/>
      <c r="AA505" s="7"/>
      <c r="AB505" s="7"/>
    </row>
    <row r="506" spans="1:28" s="313" customFormat="1">
      <c r="A506" s="339"/>
      <c r="B506" s="339"/>
      <c r="C506" s="339"/>
      <c r="D506" s="334" t="s">
        <v>63</v>
      </c>
      <c r="E506" s="335">
        <v>41</v>
      </c>
      <c r="F506" s="336">
        <v>19656.831899999997</v>
      </c>
      <c r="G506" s="337">
        <v>32383.609550000001</v>
      </c>
      <c r="H506" s="337">
        <v>52040.441450000006</v>
      </c>
      <c r="I506" s="337">
        <v>37723.232979999993</v>
      </c>
      <c r="J506" s="337">
        <v>65565.994729999991</v>
      </c>
      <c r="K506" s="337">
        <v>103289.22770999999</v>
      </c>
      <c r="L506" s="337">
        <v>21423.98631</v>
      </c>
      <c r="M506" s="337">
        <v>49382.456610000001</v>
      </c>
      <c r="N506" s="337">
        <v>70806.442920000001</v>
      </c>
      <c r="O506" s="337">
        <v>226136.11208000002</v>
      </c>
      <c r="P506" s="337">
        <v>143324.12669999999</v>
      </c>
      <c r="Q506" s="337">
        <v>40464.892999999996</v>
      </c>
      <c r="R506" s="338">
        <v>183789.01969999998</v>
      </c>
      <c r="S506" s="7"/>
      <c r="T506" s="7"/>
      <c r="U506" s="7"/>
      <c r="V506" s="7"/>
      <c r="W506" s="7"/>
      <c r="X506" s="7"/>
      <c r="Y506" s="7"/>
      <c r="Z506" s="7"/>
      <c r="AA506" s="7"/>
      <c r="AB506" s="7"/>
    </row>
    <row r="507" spans="1:28" s="313" customFormat="1">
      <c r="A507" s="339"/>
      <c r="B507" s="339"/>
      <c r="C507" s="339"/>
      <c r="D507" s="339"/>
      <c r="E507" s="340">
        <v>44</v>
      </c>
      <c r="F507" s="341">
        <v>30124.840840000001</v>
      </c>
      <c r="G507" s="342">
        <v>23128.294329999997</v>
      </c>
      <c r="H507" s="342">
        <v>53253.135170000001</v>
      </c>
      <c r="I507" s="342">
        <v>30075.466499999999</v>
      </c>
      <c r="J507" s="342">
        <v>39646.045180000001</v>
      </c>
      <c r="K507" s="342">
        <v>69721.511680000011</v>
      </c>
      <c r="L507" s="342">
        <v>22075.940719999999</v>
      </c>
      <c r="M507" s="342">
        <v>36865.251270000001</v>
      </c>
      <c r="N507" s="342">
        <v>58941.191989999999</v>
      </c>
      <c r="O507" s="342">
        <v>181915.83884000001</v>
      </c>
      <c r="P507" s="342">
        <v>44575.4133</v>
      </c>
      <c r="Q507" s="342">
        <v>70375.566080000004</v>
      </c>
      <c r="R507" s="343">
        <v>114950.97937999999</v>
      </c>
      <c r="S507" s="7"/>
      <c r="T507" s="7"/>
      <c r="U507" s="7"/>
      <c r="V507" s="7"/>
      <c r="W507" s="7"/>
      <c r="X507" s="7"/>
      <c r="Y507" s="7"/>
      <c r="Z507" s="7"/>
      <c r="AA507" s="7"/>
      <c r="AB507" s="7"/>
    </row>
    <row r="508" spans="1:28" s="313" customFormat="1">
      <c r="A508" s="339"/>
      <c r="B508" s="339"/>
      <c r="C508" s="339"/>
      <c r="D508" s="339"/>
      <c r="E508" s="340">
        <v>145</v>
      </c>
      <c r="F508" s="341">
        <v>1348.7782199999999</v>
      </c>
      <c r="G508" s="342">
        <v>6815.5609699999995</v>
      </c>
      <c r="H508" s="342">
        <v>8164.3391900000006</v>
      </c>
      <c r="I508" s="342">
        <v>9481.4519299999993</v>
      </c>
      <c r="J508" s="342">
        <v>28497.177729999999</v>
      </c>
      <c r="K508" s="342">
        <v>37978.629659999999</v>
      </c>
      <c r="L508" s="342">
        <v>36814.636979999996</v>
      </c>
      <c r="M508" s="342">
        <v>162340.61515999999</v>
      </c>
      <c r="N508" s="342">
        <v>199155.25214</v>
      </c>
      <c r="O508" s="342">
        <v>245298.22099</v>
      </c>
      <c r="P508" s="342">
        <v>6896.1199200000001</v>
      </c>
      <c r="Q508" s="342">
        <v>118909.25537</v>
      </c>
      <c r="R508" s="343">
        <v>125805.37529000001</v>
      </c>
      <c r="S508" s="7"/>
      <c r="T508" s="7"/>
      <c r="U508" s="7"/>
      <c r="V508" s="7"/>
      <c r="W508" s="7"/>
      <c r="X508" s="7"/>
      <c r="Y508" s="7"/>
      <c r="Z508" s="7"/>
      <c r="AA508" s="7"/>
      <c r="AB508" s="7"/>
    </row>
    <row r="509" spans="1:28" s="313" customFormat="1">
      <c r="A509" s="339"/>
      <c r="B509" s="339"/>
      <c r="C509" s="339"/>
      <c r="D509" s="339"/>
      <c r="E509" s="340">
        <v>168</v>
      </c>
      <c r="F509" s="341">
        <v>10497.68435</v>
      </c>
      <c r="G509" s="342">
        <v>21341.74869</v>
      </c>
      <c r="H509" s="342">
        <v>31839.43304</v>
      </c>
      <c r="I509" s="342">
        <v>39038.29423</v>
      </c>
      <c r="J509" s="342">
        <v>30309.778480000001</v>
      </c>
      <c r="K509" s="342">
        <v>69348.072709999993</v>
      </c>
      <c r="L509" s="342">
        <v>16458.537850000001</v>
      </c>
      <c r="M509" s="342">
        <v>16035.098179999999</v>
      </c>
      <c r="N509" s="342">
        <v>32493.636030000001</v>
      </c>
      <c r="O509" s="342">
        <v>133681.14178000001</v>
      </c>
      <c r="P509" s="342">
        <v>45984.305209999999</v>
      </c>
      <c r="Q509" s="342">
        <v>59537.429499999998</v>
      </c>
      <c r="R509" s="343">
        <v>105521.73470999999</v>
      </c>
      <c r="S509" s="7"/>
      <c r="T509" s="7"/>
      <c r="U509" s="7"/>
      <c r="V509" s="7"/>
      <c r="W509" s="7"/>
      <c r="X509" s="7"/>
      <c r="Y509" s="7"/>
      <c r="Z509" s="7"/>
      <c r="AA509" s="7"/>
      <c r="AB509" s="7"/>
    </row>
    <row r="510" spans="1:28" s="313" customFormat="1">
      <c r="A510" s="339"/>
      <c r="B510" s="339"/>
      <c r="C510" s="339"/>
      <c r="D510" s="339"/>
      <c r="E510" s="340">
        <v>197</v>
      </c>
      <c r="F510" s="341">
        <v>4456919.8629799997</v>
      </c>
      <c r="G510" s="342">
        <v>3859603.0997500001</v>
      </c>
      <c r="H510" s="342">
        <v>8316522.9627299998</v>
      </c>
      <c r="I510" s="342">
        <v>3295984.2698899996</v>
      </c>
      <c r="J510" s="342">
        <v>830974.63087999995</v>
      </c>
      <c r="K510" s="342">
        <v>4126958.9007700002</v>
      </c>
      <c r="L510" s="342">
        <v>5925960.8016000008</v>
      </c>
      <c r="M510" s="342">
        <v>3306146.88741</v>
      </c>
      <c r="N510" s="342">
        <v>9232107.6890099999</v>
      </c>
      <c r="O510" s="342">
        <v>21675589.552509997</v>
      </c>
      <c r="P510" s="342">
        <v>18673670.848259997</v>
      </c>
      <c r="Q510" s="342">
        <v>8702788.8076200001</v>
      </c>
      <c r="R510" s="343">
        <v>27376459.65588</v>
      </c>
      <c r="S510" s="7"/>
      <c r="T510" s="7"/>
      <c r="U510" s="7"/>
      <c r="V510" s="7"/>
      <c r="W510" s="7"/>
      <c r="X510" s="7"/>
      <c r="Y510" s="7"/>
      <c r="Z510" s="7"/>
      <c r="AA510" s="7"/>
      <c r="AB510" s="7"/>
    </row>
    <row r="511" spans="1:28" s="313" customFormat="1">
      <c r="A511" s="339"/>
      <c r="B511" s="339"/>
      <c r="C511" s="339"/>
      <c r="D511" s="339"/>
      <c r="E511" s="340">
        <v>167</v>
      </c>
      <c r="F511" s="341">
        <v>7017.5312000000004</v>
      </c>
      <c r="G511" s="342">
        <v>12838.552609999999</v>
      </c>
      <c r="H511" s="342">
        <v>19856.08381</v>
      </c>
      <c r="I511" s="342">
        <v>17537.469489999999</v>
      </c>
      <c r="J511" s="342">
        <v>25192.38823</v>
      </c>
      <c r="K511" s="342">
        <v>42729.85772</v>
      </c>
      <c r="L511" s="342">
        <v>9447.8189899999998</v>
      </c>
      <c r="M511" s="342">
        <v>20332.746640000001</v>
      </c>
      <c r="N511" s="342">
        <v>29780.565629999997</v>
      </c>
      <c r="O511" s="342">
        <v>92366.507159999994</v>
      </c>
      <c r="P511" s="342">
        <v>27409.557719999997</v>
      </c>
      <c r="Q511" s="342">
        <v>9183.655130000001</v>
      </c>
      <c r="R511" s="343">
        <v>36593.212850000004</v>
      </c>
      <c r="S511" s="7"/>
      <c r="T511" s="7"/>
      <c r="U511" s="7"/>
      <c r="V511" s="7"/>
      <c r="W511" s="7"/>
      <c r="X511" s="7"/>
      <c r="Y511" s="7"/>
      <c r="Z511" s="7"/>
      <c r="AA511" s="7"/>
      <c r="AB511" s="7"/>
    </row>
    <row r="512" spans="1:28" s="313" customFormat="1">
      <c r="A512" s="339"/>
      <c r="B512" s="339"/>
      <c r="C512" s="339"/>
      <c r="D512" s="339"/>
      <c r="E512" s="340">
        <v>349</v>
      </c>
      <c r="F512" s="341">
        <v>1313.27853</v>
      </c>
      <c r="G512" s="342">
        <v>2958.3636499999998</v>
      </c>
      <c r="H512" s="342">
        <v>4271.6421799999998</v>
      </c>
      <c r="I512" s="342">
        <v>16697.429050000002</v>
      </c>
      <c r="J512" s="342">
        <v>15568.470170000001</v>
      </c>
      <c r="K512" s="342">
        <v>32265.899219999999</v>
      </c>
      <c r="L512" s="342">
        <v>14926.449369999998</v>
      </c>
      <c r="M512" s="342">
        <v>32089.996460000002</v>
      </c>
      <c r="N512" s="342">
        <v>47016.445829999997</v>
      </c>
      <c r="O512" s="342">
        <v>83553.987229999999</v>
      </c>
      <c r="P512" s="342">
        <v>67750.462239999993</v>
      </c>
      <c r="Q512" s="342">
        <v>7927.6172200000001</v>
      </c>
      <c r="R512" s="343">
        <v>75678.079459999994</v>
      </c>
      <c r="S512" s="7"/>
      <c r="T512" s="7"/>
      <c r="U512" s="7"/>
      <c r="V512" s="7"/>
      <c r="W512" s="7"/>
      <c r="X512" s="7"/>
      <c r="Y512" s="7"/>
      <c r="Z512" s="7"/>
      <c r="AA512" s="7"/>
      <c r="AB512" s="7"/>
    </row>
    <row r="513" spans="1:28" s="313" customFormat="1">
      <c r="A513" s="339"/>
      <c r="B513" s="339"/>
      <c r="C513" s="339"/>
      <c r="D513" s="339"/>
      <c r="E513" s="340">
        <v>407</v>
      </c>
      <c r="F513" s="341">
        <v>1454.0634499999999</v>
      </c>
      <c r="G513" s="342">
        <v>4715.0502500000002</v>
      </c>
      <c r="H513" s="342">
        <v>6169.1136999999999</v>
      </c>
      <c r="I513" s="342">
        <v>13862.56558</v>
      </c>
      <c r="J513" s="342">
        <v>42311.440889999998</v>
      </c>
      <c r="K513" s="342">
        <v>56174.00647</v>
      </c>
      <c r="L513" s="342">
        <v>13627.55075</v>
      </c>
      <c r="M513" s="342">
        <v>127056.02684999999</v>
      </c>
      <c r="N513" s="342">
        <v>140683.57759999999</v>
      </c>
      <c r="O513" s="342">
        <v>203026.69777</v>
      </c>
      <c r="P513" s="342">
        <v>999.38193000000001</v>
      </c>
      <c r="Q513" s="342">
        <v>6923.1816900000003</v>
      </c>
      <c r="R513" s="343">
        <v>7922.5636199999999</v>
      </c>
      <c r="S513" s="7"/>
      <c r="T513" s="7"/>
      <c r="U513" s="7"/>
      <c r="V513" s="7"/>
      <c r="W513" s="7"/>
      <c r="X513" s="7"/>
      <c r="Y513" s="7"/>
      <c r="Z513" s="7"/>
      <c r="AA513" s="7"/>
      <c r="AB513" s="7"/>
    </row>
    <row r="514" spans="1:28" s="313" customFormat="1">
      <c r="A514" s="339"/>
      <c r="B514" s="339"/>
      <c r="C514" s="339"/>
      <c r="D514" s="339"/>
      <c r="E514" s="340">
        <v>397</v>
      </c>
      <c r="F514" s="341">
        <v>0</v>
      </c>
      <c r="G514" s="342">
        <v>0</v>
      </c>
      <c r="H514" s="342">
        <v>0</v>
      </c>
      <c r="I514" s="342">
        <v>6480.1547099999998</v>
      </c>
      <c r="J514" s="342">
        <v>43.3307</v>
      </c>
      <c r="K514" s="342">
        <v>6523.4854100000002</v>
      </c>
      <c r="L514" s="342">
        <v>46.465410000000006</v>
      </c>
      <c r="M514" s="342">
        <v>20.037980000000001</v>
      </c>
      <c r="N514" s="342">
        <v>66.503389999999996</v>
      </c>
      <c r="O514" s="342">
        <v>6589.9888000000001</v>
      </c>
      <c r="P514" s="342">
        <v>35478.104450000006</v>
      </c>
      <c r="Q514" s="342">
        <v>0</v>
      </c>
      <c r="R514" s="343">
        <v>35478.104450000006</v>
      </c>
      <c r="S514" s="7"/>
      <c r="T514" s="7"/>
      <c r="U514" s="7"/>
      <c r="V514" s="7"/>
      <c r="W514" s="7"/>
      <c r="X514" s="7"/>
      <c r="Y514" s="7"/>
      <c r="Z514" s="7"/>
      <c r="AA514" s="7"/>
      <c r="AB514" s="7"/>
    </row>
    <row r="515" spans="1:28" s="313" customFormat="1">
      <c r="A515" s="339"/>
      <c r="B515" s="339"/>
      <c r="C515" s="339"/>
      <c r="D515" s="339"/>
      <c r="E515" s="340">
        <v>406</v>
      </c>
      <c r="F515" s="341">
        <v>22318.753100000002</v>
      </c>
      <c r="G515" s="342">
        <v>61584.605490000002</v>
      </c>
      <c r="H515" s="342">
        <v>83903.358590000003</v>
      </c>
      <c r="I515" s="342">
        <v>47504.616729999994</v>
      </c>
      <c r="J515" s="342">
        <v>39671.951970000002</v>
      </c>
      <c r="K515" s="342">
        <v>87176.568700000003</v>
      </c>
      <c r="L515" s="342">
        <v>18180.6669</v>
      </c>
      <c r="M515" s="342">
        <v>32050.085329999998</v>
      </c>
      <c r="N515" s="342">
        <v>50230.752229999998</v>
      </c>
      <c r="O515" s="342">
        <v>221310.67952000001</v>
      </c>
      <c r="P515" s="342">
        <v>405189.16230999999</v>
      </c>
      <c r="Q515" s="342">
        <v>78128.09491</v>
      </c>
      <c r="R515" s="343">
        <v>483317.25722000003</v>
      </c>
      <c r="S515" s="7"/>
      <c r="T515" s="7"/>
      <c r="U515" s="7"/>
      <c r="V515" s="7"/>
      <c r="W515" s="7"/>
      <c r="X515" s="7"/>
      <c r="Y515" s="7"/>
      <c r="Z515" s="7"/>
      <c r="AA515" s="7"/>
      <c r="AB515" s="7"/>
    </row>
    <row r="516" spans="1:28" s="313" customFormat="1">
      <c r="A516" s="339"/>
      <c r="B516" s="339"/>
      <c r="C516" s="339"/>
      <c r="D516" s="339"/>
      <c r="E516" s="340">
        <v>270</v>
      </c>
      <c r="F516" s="341">
        <v>12175.463400000001</v>
      </c>
      <c r="G516" s="342">
        <v>23060.013589999999</v>
      </c>
      <c r="H516" s="342">
        <v>35235.476990000003</v>
      </c>
      <c r="I516" s="342">
        <v>29146.724569999998</v>
      </c>
      <c r="J516" s="342">
        <v>52807.810319999997</v>
      </c>
      <c r="K516" s="342">
        <v>81954.534889999995</v>
      </c>
      <c r="L516" s="342">
        <v>23618.492489999997</v>
      </c>
      <c r="M516" s="342">
        <v>36906.530599999998</v>
      </c>
      <c r="N516" s="342">
        <v>60525.023090000002</v>
      </c>
      <c r="O516" s="342">
        <v>177715.03497000001</v>
      </c>
      <c r="P516" s="342">
        <v>78462.231419999996</v>
      </c>
      <c r="Q516" s="342">
        <v>19035.485280000001</v>
      </c>
      <c r="R516" s="343">
        <v>97497.716700000004</v>
      </c>
      <c r="S516" s="7"/>
      <c r="T516" s="7"/>
      <c r="U516" s="7"/>
      <c r="V516" s="7"/>
      <c r="W516" s="7"/>
      <c r="X516" s="7"/>
      <c r="Y516" s="7"/>
      <c r="Z516" s="7"/>
      <c r="AA516" s="7"/>
      <c r="AB516" s="7"/>
    </row>
    <row r="517" spans="1:28" s="313" customFormat="1">
      <c r="A517" s="339"/>
      <c r="B517" s="339"/>
      <c r="C517" s="339"/>
      <c r="D517" s="339"/>
      <c r="E517" s="340">
        <v>405</v>
      </c>
      <c r="F517" s="341">
        <v>150.61006</v>
      </c>
      <c r="G517" s="342">
        <v>1343.8623600000001</v>
      </c>
      <c r="H517" s="342">
        <v>1494.4724199999998</v>
      </c>
      <c r="I517" s="342">
        <v>26352.998789999998</v>
      </c>
      <c r="J517" s="342">
        <v>22152.369440000002</v>
      </c>
      <c r="K517" s="342">
        <v>48505.36823</v>
      </c>
      <c r="L517" s="342">
        <v>17488.276129999998</v>
      </c>
      <c r="M517" s="342">
        <v>16363.66921</v>
      </c>
      <c r="N517" s="342">
        <v>33851.945340000006</v>
      </c>
      <c r="O517" s="342">
        <v>83851.785989999989</v>
      </c>
      <c r="P517" s="342">
        <v>67468.09564</v>
      </c>
      <c r="Q517" s="342">
        <v>4497.1693700000005</v>
      </c>
      <c r="R517" s="343">
        <v>71965.265010000003</v>
      </c>
      <c r="S517" s="7"/>
      <c r="T517" s="7"/>
      <c r="U517" s="7"/>
      <c r="V517" s="7"/>
      <c r="W517" s="7"/>
      <c r="X517" s="7"/>
      <c r="Y517" s="7"/>
      <c r="Z517" s="7"/>
      <c r="AA517" s="7"/>
      <c r="AB517" s="7"/>
    </row>
    <row r="518" spans="1:28" s="313" customFormat="1">
      <c r="A518" s="339"/>
      <c r="B518" s="339"/>
      <c r="C518" s="339"/>
      <c r="D518" s="334" t="s">
        <v>64</v>
      </c>
      <c r="E518" s="335">
        <v>70</v>
      </c>
      <c r="F518" s="336">
        <v>2132.56729</v>
      </c>
      <c r="G518" s="337">
        <v>2150.6848199999999</v>
      </c>
      <c r="H518" s="337">
        <v>4283.2521100000004</v>
      </c>
      <c r="I518" s="337">
        <v>27703.372609999999</v>
      </c>
      <c r="J518" s="337">
        <v>12385.86724</v>
      </c>
      <c r="K518" s="337">
        <v>40089.239849999998</v>
      </c>
      <c r="L518" s="337">
        <v>23977.049480000001</v>
      </c>
      <c r="M518" s="337">
        <v>13775.17045</v>
      </c>
      <c r="N518" s="337">
        <v>37752.219929999999</v>
      </c>
      <c r="O518" s="337">
        <v>82124.711890000006</v>
      </c>
      <c r="P518" s="337">
        <v>75331.1633</v>
      </c>
      <c r="Q518" s="337">
        <v>4808.1942399999998</v>
      </c>
      <c r="R518" s="338">
        <v>80139.357540000012</v>
      </c>
      <c r="S518" s="7"/>
      <c r="T518" s="7"/>
      <c r="U518" s="7"/>
      <c r="V518" s="7"/>
      <c r="W518" s="7"/>
      <c r="X518" s="7"/>
      <c r="Y518" s="7"/>
      <c r="Z518" s="7"/>
      <c r="AA518" s="7"/>
      <c r="AB518" s="7"/>
    </row>
    <row r="519" spans="1:28" s="313" customFormat="1">
      <c r="A519" s="339"/>
      <c r="B519" s="339"/>
      <c r="C519" s="339"/>
      <c r="D519" s="339"/>
      <c r="E519" s="340">
        <v>69</v>
      </c>
      <c r="F519" s="341">
        <v>8723.6641999999993</v>
      </c>
      <c r="G519" s="342">
        <v>6875.9571900000001</v>
      </c>
      <c r="H519" s="342">
        <v>15599.62139</v>
      </c>
      <c r="I519" s="342">
        <v>29767.68346</v>
      </c>
      <c r="J519" s="342">
        <v>10252.622100000001</v>
      </c>
      <c r="K519" s="342">
        <v>40020.305560000001</v>
      </c>
      <c r="L519" s="342">
        <v>20233.655289999999</v>
      </c>
      <c r="M519" s="342">
        <v>11140.66203</v>
      </c>
      <c r="N519" s="342">
        <v>31374.317320000002</v>
      </c>
      <c r="O519" s="342">
        <v>86994.244269999996</v>
      </c>
      <c r="P519" s="342">
        <v>64706.717409999997</v>
      </c>
      <c r="Q519" s="342">
        <v>7791.1053899999997</v>
      </c>
      <c r="R519" s="343">
        <v>72497.822799999994</v>
      </c>
      <c r="S519" s="7"/>
      <c r="T519" s="7"/>
      <c r="U519" s="7"/>
      <c r="V519" s="7"/>
      <c r="W519" s="7"/>
      <c r="X519" s="7"/>
      <c r="Y519" s="7"/>
      <c r="Z519" s="7"/>
      <c r="AA519" s="7"/>
      <c r="AB519" s="7"/>
    </row>
    <row r="520" spans="1:28" s="313" customFormat="1">
      <c r="A520" s="339"/>
      <c r="B520" s="339"/>
      <c r="C520" s="339"/>
      <c r="D520" s="339"/>
      <c r="E520" s="340">
        <v>393</v>
      </c>
      <c r="F520" s="341">
        <v>0</v>
      </c>
      <c r="G520" s="342">
        <v>0</v>
      </c>
      <c r="H520" s="342">
        <v>0</v>
      </c>
      <c r="I520" s="342">
        <v>1842.9148899999998</v>
      </c>
      <c r="J520" s="342">
        <v>1997.84635</v>
      </c>
      <c r="K520" s="342">
        <v>3840.7612400000003</v>
      </c>
      <c r="L520" s="342">
        <v>317.53703999999999</v>
      </c>
      <c r="M520" s="342">
        <v>0</v>
      </c>
      <c r="N520" s="342">
        <v>317.53703999999999</v>
      </c>
      <c r="O520" s="342">
        <v>4158.29828</v>
      </c>
      <c r="P520" s="342">
        <v>2202.5792000000001</v>
      </c>
      <c r="Q520" s="342">
        <v>0</v>
      </c>
      <c r="R520" s="343">
        <v>2202.5792000000001</v>
      </c>
      <c r="S520" s="7"/>
      <c r="T520" s="7"/>
      <c r="U520" s="7"/>
      <c r="V520" s="7"/>
      <c r="W520" s="7"/>
      <c r="X520" s="7"/>
      <c r="Y520" s="7"/>
      <c r="Z520" s="7"/>
      <c r="AA520" s="7"/>
      <c r="AB520" s="7"/>
    </row>
    <row r="521" spans="1:28" s="313" customFormat="1">
      <c r="A521" s="339"/>
      <c r="B521" s="339"/>
      <c r="C521" s="339"/>
      <c r="D521" s="339"/>
      <c r="E521" s="340">
        <v>299</v>
      </c>
      <c r="F521" s="341">
        <v>2658.8945600000002</v>
      </c>
      <c r="G521" s="342">
        <v>611.05666000000008</v>
      </c>
      <c r="H521" s="342">
        <v>3269.9512200000004</v>
      </c>
      <c r="I521" s="342">
        <v>22227.094730000001</v>
      </c>
      <c r="J521" s="342">
        <v>8403.4936600000001</v>
      </c>
      <c r="K521" s="342">
        <v>30630.588390000001</v>
      </c>
      <c r="L521" s="342">
        <v>17820.4067</v>
      </c>
      <c r="M521" s="342">
        <v>4793.82107</v>
      </c>
      <c r="N521" s="342">
        <v>22614.227770000001</v>
      </c>
      <c r="O521" s="342">
        <v>56514.767380000005</v>
      </c>
      <c r="P521" s="342">
        <v>55075.348130000006</v>
      </c>
      <c r="Q521" s="342">
        <v>1158.5937300000001</v>
      </c>
      <c r="R521" s="343">
        <v>56233.941859999999</v>
      </c>
    </row>
    <row r="522" spans="1:28" s="313" customFormat="1">
      <c r="A522" s="339"/>
      <c r="B522" s="339"/>
      <c r="C522" s="339"/>
      <c r="D522" s="334" t="s">
        <v>84</v>
      </c>
      <c r="E522" s="335">
        <v>170</v>
      </c>
      <c r="F522" s="336">
        <v>8622.3779600000016</v>
      </c>
      <c r="G522" s="337">
        <v>1925.2096999999999</v>
      </c>
      <c r="H522" s="337">
        <v>10547.587660000001</v>
      </c>
      <c r="I522" s="337">
        <v>32019.07315</v>
      </c>
      <c r="J522" s="337">
        <v>14066.4877</v>
      </c>
      <c r="K522" s="337">
        <v>46085.560850000002</v>
      </c>
      <c r="L522" s="337">
        <v>24287.147290000001</v>
      </c>
      <c r="M522" s="337">
        <v>12847.524019999999</v>
      </c>
      <c r="N522" s="337">
        <v>37134.671310000005</v>
      </c>
      <c r="O522" s="337">
        <v>93767.81981999999</v>
      </c>
      <c r="P522" s="337">
        <v>101776.53793999999</v>
      </c>
      <c r="Q522" s="337">
        <v>67820.342189999996</v>
      </c>
      <c r="R522" s="338">
        <v>169596.88013000001</v>
      </c>
    </row>
    <row r="523" spans="1:28" s="313" customFormat="1">
      <c r="A523" s="339"/>
      <c r="B523" s="339"/>
      <c r="C523" s="339"/>
      <c r="D523" s="339"/>
      <c r="E523" s="340">
        <v>396</v>
      </c>
      <c r="F523" s="341">
        <v>0</v>
      </c>
      <c r="G523" s="342">
        <v>0</v>
      </c>
      <c r="H523" s="342">
        <v>0</v>
      </c>
      <c r="I523" s="342">
        <v>1186.7501200000002</v>
      </c>
      <c r="J523" s="342">
        <v>65.689800000000005</v>
      </c>
      <c r="K523" s="342">
        <v>1252.43992</v>
      </c>
      <c r="L523" s="342">
        <v>0</v>
      </c>
      <c r="M523" s="342">
        <v>0</v>
      </c>
      <c r="N523" s="342">
        <v>0</v>
      </c>
      <c r="O523" s="342">
        <v>1252.43992</v>
      </c>
      <c r="P523" s="342">
        <v>36089.471880000005</v>
      </c>
      <c r="Q523" s="342">
        <v>0</v>
      </c>
      <c r="R523" s="343">
        <v>36089.471880000005</v>
      </c>
    </row>
    <row r="524" spans="1:28" s="313" customFormat="1">
      <c r="A524" s="339"/>
      <c r="B524" s="339"/>
      <c r="C524" s="339"/>
      <c r="D524" s="334" t="s">
        <v>275</v>
      </c>
      <c r="E524" s="335">
        <v>56</v>
      </c>
      <c r="F524" s="336">
        <v>11618.184359999999</v>
      </c>
      <c r="G524" s="337">
        <v>21480.85425</v>
      </c>
      <c r="H524" s="337">
        <v>33099.038609999996</v>
      </c>
      <c r="I524" s="337">
        <v>42772.046179999998</v>
      </c>
      <c r="J524" s="337">
        <v>24254.71298</v>
      </c>
      <c r="K524" s="337">
        <v>67026.759160000001</v>
      </c>
      <c r="L524" s="337">
        <v>30102.138940000001</v>
      </c>
      <c r="M524" s="337">
        <v>16561.283579999999</v>
      </c>
      <c r="N524" s="337">
        <v>46663.42252</v>
      </c>
      <c r="O524" s="337">
        <v>146789.22029</v>
      </c>
      <c r="P524" s="337">
        <v>99299.824659999998</v>
      </c>
      <c r="Q524" s="337">
        <v>11234.394689999999</v>
      </c>
      <c r="R524" s="338">
        <v>110534.21935</v>
      </c>
    </row>
    <row r="525" spans="1:28" s="313" customFormat="1">
      <c r="A525" s="339"/>
      <c r="B525" s="339"/>
      <c r="C525" s="339"/>
      <c r="D525" s="339"/>
      <c r="E525" s="340">
        <v>58</v>
      </c>
      <c r="F525" s="341">
        <v>3925.3993599999999</v>
      </c>
      <c r="G525" s="342">
        <v>3080.8407699999998</v>
      </c>
      <c r="H525" s="342">
        <v>7006.2401300000001</v>
      </c>
      <c r="I525" s="342">
        <v>33948.854930000001</v>
      </c>
      <c r="J525" s="342">
        <v>16979.538820000002</v>
      </c>
      <c r="K525" s="342">
        <v>50928.393750000003</v>
      </c>
      <c r="L525" s="342">
        <v>18463.871279999999</v>
      </c>
      <c r="M525" s="342">
        <v>9394.4012600000005</v>
      </c>
      <c r="N525" s="342">
        <v>27858.272539999998</v>
      </c>
      <c r="O525" s="342">
        <v>85792.906419999999</v>
      </c>
      <c r="P525" s="342">
        <v>39682.880429999997</v>
      </c>
      <c r="Q525" s="342">
        <v>2087.9029399999999</v>
      </c>
      <c r="R525" s="343">
        <v>41770.783369999997</v>
      </c>
    </row>
    <row r="526" spans="1:28" s="313" customFormat="1">
      <c r="A526" s="339"/>
      <c r="B526" s="339"/>
      <c r="C526" s="339"/>
      <c r="D526" s="339"/>
      <c r="E526" s="340">
        <v>301</v>
      </c>
      <c r="F526" s="341">
        <v>3948.6499800000001</v>
      </c>
      <c r="G526" s="342">
        <v>1180.61131</v>
      </c>
      <c r="H526" s="342">
        <v>5129.2612900000004</v>
      </c>
      <c r="I526" s="342">
        <v>24380.935890000001</v>
      </c>
      <c r="J526" s="342">
        <v>7696.6115599999994</v>
      </c>
      <c r="K526" s="342">
        <v>32077.547449999998</v>
      </c>
      <c r="L526" s="342">
        <v>15726.84302</v>
      </c>
      <c r="M526" s="342">
        <v>4593.5818899999995</v>
      </c>
      <c r="N526" s="342">
        <v>20320.424910000002</v>
      </c>
      <c r="O526" s="342">
        <v>57527.233650000002</v>
      </c>
      <c r="P526" s="342">
        <v>60247.411590000003</v>
      </c>
      <c r="Q526" s="342">
        <v>3140.32456</v>
      </c>
      <c r="R526" s="343">
        <v>63387.736149999997</v>
      </c>
    </row>
    <row r="527" spans="1:28" s="313" customFormat="1">
      <c r="A527" s="339"/>
      <c r="B527" s="339"/>
      <c r="C527" s="339"/>
      <c r="D527" s="334" t="s">
        <v>68</v>
      </c>
      <c r="E527" s="335">
        <v>47</v>
      </c>
      <c r="F527" s="336">
        <v>19591.436429999998</v>
      </c>
      <c r="G527" s="337">
        <v>17016.274980000002</v>
      </c>
      <c r="H527" s="337">
        <v>36607.711409999996</v>
      </c>
      <c r="I527" s="337">
        <v>37669.564479999994</v>
      </c>
      <c r="J527" s="337">
        <v>32111.455539999999</v>
      </c>
      <c r="K527" s="337">
        <v>69781.020019999996</v>
      </c>
      <c r="L527" s="337">
        <v>39628.585530000004</v>
      </c>
      <c r="M527" s="337">
        <v>32542.475879999998</v>
      </c>
      <c r="N527" s="337">
        <v>72171.061409999995</v>
      </c>
      <c r="O527" s="337">
        <v>178559.79284000001</v>
      </c>
      <c r="P527" s="337">
        <v>132697.52743000002</v>
      </c>
      <c r="Q527" s="337">
        <v>25774.393390000001</v>
      </c>
      <c r="R527" s="338">
        <v>158471.92082</v>
      </c>
    </row>
    <row r="528" spans="1:28" s="313" customFormat="1">
      <c r="A528" s="339"/>
      <c r="B528" s="339"/>
      <c r="C528" s="339"/>
      <c r="D528" s="339"/>
      <c r="E528" s="340">
        <v>391</v>
      </c>
      <c r="F528" s="341">
        <v>17501.40093</v>
      </c>
      <c r="G528" s="342">
        <v>16098.278679999999</v>
      </c>
      <c r="H528" s="342">
        <v>33599.679609999999</v>
      </c>
      <c r="I528" s="342">
        <v>46820.793539999999</v>
      </c>
      <c r="J528" s="342">
        <v>39547.703829999999</v>
      </c>
      <c r="K528" s="342">
        <v>86368.497370000012</v>
      </c>
      <c r="L528" s="342">
        <v>37706.120159999999</v>
      </c>
      <c r="M528" s="342">
        <v>36278.968740000004</v>
      </c>
      <c r="N528" s="342">
        <v>73985.088900000002</v>
      </c>
      <c r="O528" s="342">
        <v>193953.26587999999</v>
      </c>
      <c r="P528" s="342">
        <v>123357.8931</v>
      </c>
      <c r="Q528" s="342">
        <v>5684.9758300000003</v>
      </c>
      <c r="R528" s="343">
        <v>129042.86893000001</v>
      </c>
    </row>
    <row r="529" spans="1:18" s="313" customFormat="1">
      <c r="A529" s="339"/>
      <c r="B529" s="339"/>
      <c r="C529" s="339"/>
      <c r="D529" s="339"/>
      <c r="E529" s="340">
        <v>266</v>
      </c>
      <c r="F529" s="341">
        <v>1736.0589199999999</v>
      </c>
      <c r="G529" s="342">
        <v>2152.0141200000003</v>
      </c>
      <c r="H529" s="342">
        <v>3888.0730400000002</v>
      </c>
      <c r="I529" s="342">
        <v>27813.022440000001</v>
      </c>
      <c r="J529" s="342">
        <v>22129.32905</v>
      </c>
      <c r="K529" s="342">
        <v>49942.351490000001</v>
      </c>
      <c r="L529" s="342">
        <v>26476.722320000001</v>
      </c>
      <c r="M529" s="342">
        <v>19947.91503</v>
      </c>
      <c r="N529" s="342">
        <v>46424.637350000005</v>
      </c>
      <c r="O529" s="342">
        <v>100255.06187999999</v>
      </c>
      <c r="P529" s="342">
        <v>47442.341770000006</v>
      </c>
      <c r="Q529" s="342">
        <v>7762.8800899999997</v>
      </c>
      <c r="R529" s="343">
        <v>55205.221859999998</v>
      </c>
    </row>
    <row r="530" spans="1:18" s="313" customFormat="1">
      <c r="A530" s="339"/>
      <c r="B530" s="339"/>
      <c r="C530" s="339"/>
      <c r="D530" s="339"/>
      <c r="E530" s="340">
        <v>283</v>
      </c>
      <c r="F530" s="341">
        <v>8.704229999999999</v>
      </c>
      <c r="G530" s="342">
        <v>0.10887000000000001</v>
      </c>
      <c r="H530" s="342">
        <v>8.8131000000000004</v>
      </c>
      <c r="I530" s="342">
        <v>12357.77686</v>
      </c>
      <c r="J530" s="342">
        <v>2972.9644700000003</v>
      </c>
      <c r="K530" s="342">
        <v>15330.741330000001</v>
      </c>
      <c r="L530" s="342">
        <v>3672.9242300000001</v>
      </c>
      <c r="M530" s="342">
        <v>1933.0770299999999</v>
      </c>
      <c r="N530" s="342">
        <v>5606.00126</v>
      </c>
      <c r="O530" s="342">
        <v>20945.555690000001</v>
      </c>
      <c r="P530" s="342">
        <v>221147.03435</v>
      </c>
      <c r="Q530" s="342">
        <v>326.50581</v>
      </c>
      <c r="R530" s="343">
        <v>221473.54016</v>
      </c>
    </row>
    <row r="531" spans="1:18" s="313" customFormat="1">
      <c r="A531" s="339"/>
      <c r="B531" s="339"/>
      <c r="C531" s="339"/>
      <c r="D531" s="339"/>
      <c r="E531" s="340">
        <v>324</v>
      </c>
      <c r="F531" s="341">
        <v>1423.7506699999999</v>
      </c>
      <c r="G531" s="342">
        <v>2172.4841000000001</v>
      </c>
      <c r="H531" s="342">
        <v>3596.23477</v>
      </c>
      <c r="I531" s="342">
        <v>20440.46197</v>
      </c>
      <c r="J531" s="342">
        <v>12550.867960000001</v>
      </c>
      <c r="K531" s="342">
        <v>32991.32993</v>
      </c>
      <c r="L531" s="342">
        <v>18829.11234</v>
      </c>
      <c r="M531" s="342">
        <v>11305.99597</v>
      </c>
      <c r="N531" s="342">
        <v>30135.10831</v>
      </c>
      <c r="O531" s="342">
        <v>66722.673009999999</v>
      </c>
      <c r="P531" s="342">
        <v>51861.038180000003</v>
      </c>
      <c r="Q531" s="342">
        <v>1248.97018</v>
      </c>
      <c r="R531" s="343">
        <v>53110.00836</v>
      </c>
    </row>
    <row r="532" spans="1:18" s="313" customFormat="1">
      <c r="A532" s="339"/>
      <c r="B532" s="339"/>
      <c r="C532" s="339"/>
      <c r="D532" s="334" t="s">
        <v>83</v>
      </c>
      <c r="E532" s="335">
        <v>110</v>
      </c>
      <c r="F532" s="336">
        <v>68436.111319999996</v>
      </c>
      <c r="G532" s="337">
        <v>12368.808300000001</v>
      </c>
      <c r="H532" s="337">
        <v>80804.919620000001</v>
      </c>
      <c r="I532" s="337">
        <v>43314.700920000003</v>
      </c>
      <c r="J532" s="337">
        <v>19493.874010000003</v>
      </c>
      <c r="K532" s="337">
        <v>62808.574930000002</v>
      </c>
      <c r="L532" s="337">
        <v>27249.176460000002</v>
      </c>
      <c r="M532" s="337">
        <v>13983.661840000001</v>
      </c>
      <c r="N532" s="337">
        <v>41232.838299999996</v>
      </c>
      <c r="O532" s="337">
        <v>184846.33285000001</v>
      </c>
      <c r="P532" s="337">
        <v>110280.56237</v>
      </c>
      <c r="Q532" s="337">
        <v>34153.782380000004</v>
      </c>
      <c r="R532" s="338">
        <v>144434.34474999999</v>
      </c>
    </row>
    <row r="533" spans="1:18" s="313" customFormat="1">
      <c r="A533" s="339"/>
      <c r="B533" s="339"/>
      <c r="C533" s="339"/>
      <c r="D533" s="339"/>
      <c r="E533" s="340">
        <v>409</v>
      </c>
      <c r="F533" s="341">
        <v>5029.4493200000006</v>
      </c>
      <c r="G533" s="342">
        <v>2618.2399700000001</v>
      </c>
      <c r="H533" s="342">
        <v>7647.6892900000003</v>
      </c>
      <c r="I533" s="342">
        <v>24880.249929999998</v>
      </c>
      <c r="J533" s="342">
        <v>13036.00749</v>
      </c>
      <c r="K533" s="342">
        <v>37916.257420000002</v>
      </c>
      <c r="L533" s="342">
        <v>21284.50995</v>
      </c>
      <c r="M533" s="342">
        <v>14227.713320000001</v>
      </c>
      <c r="N533" s="342">
        <v>35512.223270000002</v>
      </c>
      <c r="O533" s="342">
        <v>81076.169980000006</v>
      </c>
      <c r="P533" s="342">
        <v>73557.425799999997</v>
      </c>
      <c r="Q533" s="342">
        <v>10553.66323</v>
      </c>
      <c r="R533" s="343">
        <v>84111.089030000003</v>
      </c>
    </row>
    <row r="534" spans="1:18" s="313" customFormat="1">
      <c r="A534" s="339"/>
      <c r="B534" s="339"/>
      <c r="C534" s="339"/>
      <c r="D534" s="334" t="s">
        <v>69</v>
      </c>
      <c r="E534" s="335">
        <v>19</v>
      </c>
      <c r="F534" s="336">
        <v>50672.884709999998</v>
      </c>
      <c r="G534" s="337">
        <v>81585.823349999991</v>
      </c>
      <c r="H534" s="337">
        <v>132258.70806</v>
      </c>
      <c r="I534" s="337">
        <v>46218.907850000003</v>
      </c>
      <c r="J534" s="337">
        <v>55058.782909999994</v>
      </c>
      <c r="K534" s="337">
        <v>101277.69076000001</v>
      </c>
      <c r="L534" s="337">
        <v>42184.446250000001</v>
      </c>
      <c r="M534" s="337">
        <v>61958.247090000004</v>
      </c>
      <c r="N534" s="337">
        <v>104142.69334</v>
      </c>
      <c r="O534" s="337">
        <v>337679.09216</v>
      </c>
      <c r="P534" s="337">
        <v>141530.03902</v>
      </c>
      <c r="Q534" s="337">
        <v>63239.120699999999</v>
      </c>
      <c r="R534" s="338">
        <v>204769.15972</v>
      </c>
    </row>
    <row r="535" spans="1:18" s="313" customFormat="1">
      <c r="A535" s="339"/>
      <c r="B535" s="339"/>
      <c r="C535" s="339"/>
      <c r="D535" s="339"/>
      <c r="E535" s="340">
        <v>48</v>
      </c>
      <c r="F535" s="341">
        <v>96729.521890000004</v>
      </c>
      <c r="G535" s="342">
        <v>26254.667659999999</v>
      </c>
      <c r="H535" s="342">
        <v>122984.18955</v>
      </c>
      <c r="I535" s="342">
        <v>44242.062060000004</v>
      </c>
      <c r="J535" s="342">
        <v>37376.038049999996</v>
      </c>
      <c r="K535" s="342">
        <v>81618.100109999999</v>
      </c>
      <c r="L535" s="342">
        <v>23694.030190000001</v>
      </c>
      <c r="M535" s="342">
        <v>38534.619619999998</v>
      </c>
      <c r="N535" s="342">
        <v>62228.649810000003</v>
      </c>
      <c r="O535" s="342">
        <v>266830.93946999998</v>
      </c>
      <c r="P535" s="342">
        <v>86583.103690000004</v>
      </c>
      <c r="Q535" s="342">
        <v>18999.158889999999</v>
      </c>
      <c r="R535" s="343">
        <v>105582.26258</v>
      </c>
    </row>
    <row r="536" spans="1:18" s="313" customFormat="1">
      <c r="A536" s="339"/>
      <c r="B536" s="339"/>
      <c r="C536" s="339"/>
      <c r="D536" s="339"/>
      <c r="E536" s="340">
        <v>49</v>
      </c>
      <c r="F536" s="341">
        <v>16980.366449999998</v>
      </c>
      <c r="G536" s="342">
        <v>13886.27311</v>
      </c>
      <c r="H536" s="342">
        <v>30866.63956</v>
      </c>
      <c r="I536" s="342">
        <v>35269.545720000002</v>
      </c>
      <c r="J536" s="342">
        <v>38991.824180000003</v>
      </c>
      <c r="K536" s="342">
        <v>74261.369900000005</v>
      </c>
      <c r="L536" s="342">
        <v>21327.281589999999</v>
      </c>
      <c r="M536" s="342">
        <v>31708.416649999999</v>
      </c>
      <c r="N536" s="342">
        <v>53035.698240000005</v>
      </c>
      <c r="O536" s="342">
        <v>158163.7077</v>
      </c>
      <c r="P536" s="342">
        <v>104502.56251999999</v>
      </c>
      <c r="Q536" s="342">
        <v>9217.3103800000008</v>
      </c>
      <c r="R536" s="343">
        <v>113719.8729</v>
      </c>
    </row>
    <row r="537" spans="1:18" s="313" customFormat="1">
      <c r="A537" s="339"/>
      <c r="B537" s="339"/>
      <c r="C537" s="339"/>
      <c r="D537" s="339"/>
      <c r="E537" s="340">
        <v>50</v>
      </c>
      <c r="F537" s="341">
        <v>30372.069530000001</v>
      </c>
      <c r="G537" s="342">
        <v>14883.91401</v>
      </c>
      <c r="H537" s="342">
        <v>45255.983540000001</v>
      </c>
      <c r="I537" s="342">
        <v>57559.088020000003</v>
      </c>
      <c r="J537" s="342">
        <v>74203.491670000003</v>
      </c>
      <c r="K537" s="342">
        <v>131762.57968999998</v>
      </c>
      <c r="L537" s="342">
        <v>35252.871090000001</v>
      </c>
      <c r="M537" s="342">
        <v>72284.991769999993</v>
      </c>
      <c r="N537" s="342">
        <v>107537.86285999999</v>
      </c>
      <c r="O537" s="342">
        <v>284556.42608999996</v>
      </c>
      <c r="P537" s="342">
        <v>116813.80937</v>
      </c>
      <c r="Q537" s="342">
        <v>32395.663860000001</v>
      </c>
      <c r="R537" s="343">
        <v>149209.47323</v>
      </c>
    </row>
    <row r="538" spans="1:18" s="313" customFormat="1">
      <c r="A538" s="339"/>
      <c r="B538" s="339"/>
      <c r="C538" s="339"/>
      <c r="D538" s="339"/>
      <c r="E538" s="340">
        <v>52</v>
      </c>
      <c r="F538" s="341">
        <v>6666.9182799999999</v>
      </c>
      <c r="G538" s="342">
        <v>16935.861659999999</v>
      </c>
      <c r="H538" s="342">
        <v>23602.77994</v>
      </c>
      <c r="I538" s="342">
        <v>50507.392159999996</v>
      </c>
      <c r="J538" s="342">
        <v>44533.352549999996</v>
      </c>
      <c r="K538" s="342">
        <v>95040.744709999999</v>
      </c>
      <c r="L538" s="342">
        <v>43450.100109999999</v>
      </c>
      <c r="M538" s="342">
        <v>34900.254569999997</v>
      </c>
      <c r="N538" s="342">
        <v>78350.354680000004</v>
      </c>
      <c r="O538" s="342">
        <v>196993.87933000003</v>
      </c>
      <c r="P538" s="342">
        <v>89678.206200000001</v>
      </c>
      <c r="Q538" s="342">
        <v>110047.68492</v>
      </c>
      <c r="R538" s="343">
        <v>199725.89112000001</v>
      </c>
    </row>
    <row r="539" spans="1:18" s="313" customFormat="1">
      <c r="A539" s="339"/>
      <c r="B539" s="339"/>
      <c r="C539" s="339"/>
      <c r="D539" s="339"/>
      <c r="E539" s="340">
        <v>114</v>
      </c>
      <c r="F539" s="341">
        <v>9525.0583499999993</v>
      </c>
      <c r="G539" s="342">
        <v>11671.533720000001</v>
      </c>
      <c r="H539" s="342">
        <v>21196.592069999999</v>
      </c>
      <c r="I539" s="342">
        <v>59829.074619999999</v>
      </c>
      <c r="J539" s="342">
        <v>50223.997990000003</v>
      </c>
      <c r="K539" s="342">
        <v>110053.07261</v>
      </c>
      <c r="L539" s="342">
        <v>39393.3174</v>
      </c>
      <c r="M539" s="342">
        <v>52365.682909999996</v>
      </c>
      <c r="N539" s="342">
        <v>91759.000310000003</v>
      </c>
      <c r="O539" s="342">
        <v>223008.66499000002</v>
      </c>
      <c r="P539" s="342">
        <v>85220.41270999999</v>
      </c>
      <c r="Q539" s="342">
        <v>13027.911900000001</v>
      </c>
      <c r="R539" s="343">
        <v>98248.324609999996</v>
      </c>
    </row>
    <row r="540" spans="1:18" s="313" customFormat="1">
      <c r="A540" s="339"/>
      <c r="B540" s="339"/>
      <c r="C540" s="339"/>
      <c r="D540" s="339"/>
      <c r="E540" s="340">
        <v>369</v>
      </c>
      <c r="F540" s="341">
        <v>12084.490880000001</v>
      </c>
      <c r="G540" s="342">
        <v>14940.40674</v>
      </c>
      <c r="H540" s="342">
        <v>27024.89762</v>
      </c>
      <c r="I540" s="342">
        <v>40607.454299999998</v>
      </c>
      <c r="J540" s="342">
        <v>99171.893939999994</v>
      </c>
      <c r="K540" s="342">
        <v>139779.34824000002</v>
      </c>
      <c r="L540" s="342">
        <v>27446.102890000002</v>
      </c>
      <c r="M540" s="342">
        <v>36402.756999999998</v>
      </c>
      <c r="N540" s="342">
        <v>63848.85989</v>
      </c>
      <c r="O540" s="342">
        <v>230653.10574999999</v>
      </c>
      <c r="P540" s="342">
        <v>145959.94418000002</v>
      </c>
      <c r="Q540" s="342">
        <v>33954.52736</v>
      </c>
      <c r="R540" s="343">
        <v>179914.47154</v>
      </c>
    </row>
    <row r="541" spans="1:18" s="313" customFormat="1">
      <c r="A541" s="339"/>
      <c r="B541" s="339"/>
      <c r="C541" s="339"/>
      <c r="D541" s="339"/>
      <c r="E541" s="340">
        <v>399</v>
      </c>
      <c r="F541" s="341">
        <v>363.42182000000003</v>
      </c>
      <c r="G541" s="342">
        <v>2720.79423</v>
      </c>
      <c r="H541" s="342">
        <v>3084.21605</v>
      </c>
      <c r="I541" s="342">
        <v>7667.4340000000002</v>
      </c>
      <c r="J541" s="342">
        <v>19922.959930000001</v>
      </c>
      <c r="K541" s="342">
        <v>27590.393929999998</v>
      </c>
      <c r="L541" s="342">
        <v>12127.08992</v>
      </c>
      <c r="M541" s="342">
        <v>60049.511250000003</v>
      </c>
      <c r="N541" s="342">
        <v>72176.601170000009</v>
      </c>
      <c r="O541" s="342">
        <v>102851.21115</v>
      </c>
      <c r="P541" s="342">
        <v>24151.447749999999</v>
      </c>
      <c r="Q541" s="342">
        <v>12839.2181</v>
      </c>
      <c r="R541" s="343">
        <v>36990.665850000005</v>
      </c>
    </row>
    <row r="542" spans="1:18" s="313" customFormat="1">
      <c r="A542" s="339"/>
      <c r="B542" s="339"/>
      <c r="C542" s="339"/>
      <c r="D542" s="339"/>
      <c r="E542" s="340">
        <v>408</v>
      </c>
      <c r="F542" s="341">
        <v>1688.0914700000001</v>
      </c>
      <c r="G542" s="342">
        <v>531.11097999999993</v>
      </c>
      <c r="H542" s="342">
        <v>2219.2024500000002</v>
      </c>
      <c r="I542" s="342">
        <v>0</v>
      </c>
      <c r="J542" s="342">
        <v>0</v>
      </c>
      <c r="K542" s="342">
        <v>0</v>
      </c>
      <c r="L542" s="342">
        <v>0</v>
      </c>
      <c r="M542" s="342">
        <v>0</v>
      </c>
      <c r="N542" s="342">
        <v>0</v>
      </c>
      <c r="O542" s="342">
        <v>2219.2024500000002</v>
      </c>
      <c r="P542" s="342">
        <v>0</v>
      </c>
      <c r="Q542" s="342">
        <v>0</v>
      </c>
      <c r="R542" s="343">
        <v>0</v>
      </c>
    </row>
    <row r="543" spans="1:18" s="313" customFormat="1">
      <c r="A543" s="339"/>
      <c r="B543" s="339"/>
      <c r="C543" s="339"/>
      <c r="D543" s="339"/>
      <c r="E543" s="340">
        <v>318</v>
      </c>
      <c r="F543" s="341">
        <v>2457.2691800000002</v>
      </c>
      <c r="G543" s="342">
        <v>963.4460600000001</v>
      </c>
      <c r="H543" s="342">
        <v>3420.7152400000004</v>
      </c>
      <c r="I543" s="342">
        <v>18623.39444</v>
      </c>
      <c r="J543" s="342">
        <v>23208.668369999999</v>
      </c>
      <c r="K543" s="342">
        <v>41832.062810000003</v>
      </c>
      <c r="L543" s="342">
        <v>12589.754349999999</v>
      </c>
      <c r="M543" s="342">
        <v>16307.814970000001</v>
      </c>
      <c r="N543" s="342">
        <v>28897.569319999999</v>
      </c>
      <c r="O543" s="342">
        <v>74150.347370000003</v>
      </c>
      <c r="P543" s="342">
        <v>33735.423020000002</v>
      </c>
      <c r="Q543" s="342">
        <v>4129.5036300000002</v>
      </c>
      <c r="R543" s="343">
        <v>37864.926650000001</v>
      </c>
    </row>
    <row r="544" spans="1:18" s="313" customFormat="1">
      <c r="A544" s="339"/>
      <c r="B544" s="339"/>
      <c r="C544" s="339"/>
      <c r="D544" s="339"/>
      <c r="E544" s="340">
        <v>329</v>
      </c>
      <c r="F544" s="341">
        <v>2642.2911200000003</v>
      </c>
      <c r="G544" s="342">
        <v>2599.68507</v>
      </c>
      <c r="H544" s="342">
        <v>5241.9761900000003</v>
      </c>
      <c r="I544" s="342">
        <v>27417.826499999999</v>
      </c>
      <c r="J544" s="342">
        <v>43895.862820000002</v>
      </c>
      <c r="K544" s="342">
        <v>71313.68931999999</v>
      </c>
      <c r="L544" s="342">
        <v>15708.619699999999</v>
      </c>
      <c r="M544" s="342">
        <v>31999.806820000002</v>
      </c>
      <c r="N544" s="342">
        <v>47708.426520000001</v>
      </c>
      <c r="O544" s="342">
        <v>124264.09203</v>
      </c>
      <c r="P544" s="342">
        <v>43498.199359999999</v>
      </c>
      <c r="Q544" s="342">
        <v>4862.5627100000002</v>
      </c>
      <c r="R544" s="343">
        <v>48360.762069999997</v>
      </c>
    </row>
    <row r="545" spans="1:18" s="313" customFormat="1">
      <c r="A545" s="339"/>
      <c r="B545" s="339"/>
      <c r="C545" s="339"/>
      <c r="D545" s="339"/>
      <c r="E545" s="340">
        <v>265</v>
      </c>
      <c r="F545" s="341">
        <v>10926.33887</v>
      </c>
      <c r="G545" s="342">
        <v>29249.86665</v>
      </c>
      <c r="H545" s="342">
        <v>40176.205520000003</v>
      </c>
      <c r="I545" s="342">
        <v>33351.682999999997</v>
      </c>
      <c r="J545" s="342">
        <v>40421.976909999998</v>
      </c>
      <c r="K545" s="342">
        <v>73773.659910000002</v>
      </c>
      <c r="L545" s="342">
        <v>24799.81869</v>
      </c>
      <c r="M545" s="342">
        <v>28832.145670000002</v>
      </c>
      <c r="N545" s="342">
        <v>53631.964359999998</v>
      </c>
      <c r="O545" s="342">
        <v>167581.82978999999</v>
      </c>
      <c r="P545" s="342">
        <v>48768.536700000004</v>
      </c>
      <c r="Q545" s="342">
        <v>6123.3531700000003</v>
      </c>
      <c r="R545" s="343">
        <v>54891.889869999999</v>
      </c>
    </row>
    <row r="546" spans="1:18" s="313" customFormat="1">
      <c r="A546" s="339"/>
      <c r="B546" s="339"/>
      <c r="C546" s="339"/>
      <c r="D546" s="339"/>
      <c r="E546" s="340">
        <v>269</v>
      </c>
      <c r="F546" s="341">
        <v>14309.35151</v>
      </c>
      <c r="G546" s="342">
        <v>41325.815130000003</v>
      </c>
      <c r="H546" s="342">
        <v>55635.166640000003</v>
      </c>
      <c r="I546" s="342">
        <v>39629.198630000006</v>
      </c>
      <c r="J546" s="342">
        <v>46030.757299999997</v>
      </c>
      <c r="K546" s="342">
        <v>85659.955930000011</v>
      </c>
      <c r="L546" s="342">
        <v>30661.50243</v>
      </c>
      <c r="M546" s="342">
        <v>53000.892700000004</v>
      </c>
      <c r="N546" s="342">
        <v>83662.39512999999</v>
      </c>
      <c r="O546" s="342">
        <v>224957.5177</v>
      </c>
      <c r="P546" s="342">
        <v>67330.67022</v>
      </c>
      <c r="Q546" s="342">
        <v>7407.9706299999998</v>
      </c>
      <c r="R546" s="343">
        <v>74738.640849999996</v>
      </c>
    </row>
    <row r="547" spans="1:18" s="313" customFormat="1">
      <c r="A547" s="339"/>
      <c r="B547" s="339"/>
      <c r="C547" s="339"/>
      <c r="D547" s="334" t="s">
        <v>86</v>
      </c>
      <c r="E547" s="335">
        <v>244</v>
      </c>
      <c r="F547" s="336">
        <v>5643.9631600000002</v>
      </c>
      <c r="G547" s="337">
        <v>1225.56942</v>
      </c>
      <c r="H547" s="337">
        <v>6869.5325800000001</v>
      </c>
      <c r="I547" s="337">
        <v>29726.808719999997</v>
      </c>
      <c r="J547" s="337">
        <v>9624.1988399999991</v>
      </c>
      <c r="K547" s="337">
        <v>39351.007560000005</v>
      </c>
      <c r="L547" s="337">
        <v>17660.26858</v>
      </c>
      <c r="M547" s="337">
        <v>5690.4537599999994</v>
      </c>
      <c r="N547" s="337">
        <v>23350.72234</v>
      </c>
      <c r="O547" s="337">
        <v>69571.262480000005</v>
      </c>
      <c r="P547" s="337">
        <v>106160.50008</v>
      </c>
      <c r="Q547" s="337">
        <v>3681.2190499999997</v>
      </c>
      <c r="R547" s="338">
        <v>109841.71913</v>
      </c>
    </row>
    <row r="548" spans="1:18" s="313" customFormat="1">
      <c r="A548" s="339"/>
      <c r="B548" s="339"/>
      <c r="C548" s="339"/>
      <c r="D548" s="334" t="s">
        <v>276</v>
      </c>
      <c r="E548" s="335">
        <v>289</v>
      </c>
      <c r="F548" s="336">
        <v>1341.3379499999999</v>
      </c>
      <c r="G548" s="337">
        <v>1748.0788600000001</v>
      </c>
      <c r="H548" s="337">
        <v>3089.4168100000002</v>
      </c>
      <c r="I548" s="337">
        <v>24338.03961</v>
      </c>
      <c r="J548" s="337">
        <v>8959.7616699999999</v>
      </c>
      <c r="K548" s="337">
        <v>33297.80128</v>
      </c>
      <c r="L548" s="337">
        <v>15410.154930000001</v>
      </c>
      <c r="M548" s="337">
        <v>5203.8236299999999</v>
      </c>
      <c r="N548" s="337">
        <v>20613.97856</v>
      </c>
      <c r="O548" s="337">
        <v>57001.196649999998</v>
      </c>
      <c r="P548" s="337">
        <v>83092.341670000009</v>
      </c>
      <c r="Q548" s="337">
        <v>1137.6263200000001</v>
      </c>
      <c r="R548" s="338">
        <v>84229.96798999999</v>
      </c>
    </row>
    <row r="549" spans="1:18" s="313" customFormat="1">
      <c r="A549" s="339"/>
      <c r="B549" s="339"/>
      <c r="C549" s="339"/>
      <c r="D549" s="334" t="s">
        <v>77</v>
      </c>
      <c r="E549" s="335">
        <v>232</v>
      </c>
      <c r="F549" s="336">
        <v>5426.4353600000004</v>
      </c>
      <c r="G549" s="337">
        <v>4306.2432600000002</v>
      </c>
      <c r="H549" s="337">
        <v>9732.6786199999988</v>
      </c>
      <c r="I549" s="337">
        <v>48009.733959999998</v>
      </c>
      <c r="J549" s="337">
        <v>25050.535739999999</v>
      </c>
      <c r="K549" s="337">
        <v>73060.269700000004</v>
      </c>
      <c r="L549" s="337">
        <v>47344.021729999993</v>
      </c>
      <c r="M549" s="337">
        <v>14509.801710000002</v>
      </c>
      <c r="N549" s="337">
        <v>61853.82344</v>
      </c>
      <c r="O549" s="337">
        <v>144646.77176</v>
      </c>
      <c r="P549" s="337">
        <v>112247.83443999999</v>
      </c>
      <c r="Q549" s="337">
        <v>8599.3511500000004</v>
      </c>
      <c r="R549" s="338">
        <v>120847.18559000001</v>
      </c>
    </row>
    <row r="550" spans="1:18" s="313" customFormat="1">
      <c r="A550" s="339"/>
      <c r="B550" s="339"/>
      <c r="C550" s="339"/>
      <c r="D550" s="339"/>
      <c r="E550" s="340">
        <v>392</v>
      </c>
      <c r="F550" s="341">
        <v>1083.6357800000001</v>
      </c>
      <c r="G550" s="342">
        <v>720.15283999999997</v>
      </c>
      <c r="H550" s="342">
        <v>1803.78862</v>
      </c>
      <c r="I550" s="342">
        <v>26069.22032</v>
      </c>
      <c r="J550" s="342">
        <v>12354.169810000001</v>
      </c>
      <c r="K550" s="342">
        <v>38423.39013</v>
      </c>
      <c r="L550" s="342">
        <v>28778.010109999999</v>
      </c>
      <c r="M550" s="342">
        <v>20765.20205</v>
      </c>
      <c r="N550" s="342">
        <v>49543.212159999995</v>
      </c>
      <c r="O550" s="342">
        <v>89770.390910000002</v>
      </c>
      <c r="P550" s="342">
        <v>51312.905630000001</v>
      </c>
      <c r="Q550" s="342">
        <v>1156.2176399999998</v>
      </c>
      <c r="R550" s="343">
        <v>52469.123270000004</v>
      </c>
    </row>
    <row r="551" spans="1:18" s="313" customFormat="1">
      <c r="A551" s="339"/>
      <c r="B551" s="339"/>
      <c r="C551" s="339"/>
      <c r="D551" s="334" t="s">
        <v>53</v>
      </c>
      <c r="E551" s="335">
        <v>20</v>
      </c>
      <c r="F551" s="336">
        <v>10256.73929</v>
      </c>
      <c r="G551" s="337">
        <v>9892.4894399999994</v>
      </c>
      <c r="H551" s="337">
        <v>20149.228729999999</v>
      </c>
      <c r="I551" s="337">
        <v>26708.750899999999</v>
      </c>
      <c r="J551" s="337">
        <v>15428.44058</v>
      </c>
      <c r="K551" s="337">
        <v>42137.191479999994</v>
      </c>
      <c r="L551" s="337">
        <v>23304.66589</v>
      </c>
      <c r="M551" s="337">
        <v>13736.027179999999</v>
      </c>
      <c r="N551" s="337">
        <v>37040.693070000001</v>
      </c>
      <c r="O551" s="337">
        <v>99327.113280000005</v>
      </c>
      <c r="P551" s="337">
        <v>73984.538540000009</v>
      </c>
      <c r="Q551" s="337">
        <v>6034.8494099999998</v>
      </c>
      <c r="R551" s="338">
        <v>80019.387950000004</v>
      </c>
    </row>
    <row r="552" spans="1:18" s="313" customFormat="1">
      <c r="A552" s="339"/>
      <c r="B552" s="339"/>
      <c r="C552" s="339"/>
      <c r="D552" s="339"/>
      <c r="E552" s="340">
        <v>21</v>
      </c>
      <c r="F552" s="341">
        <v>7725.8466600000002</v>
      </c>
      <c r="G552" s="342">
        <v>3046.2368700000002</v>
      </c>
      <c r="H552" s="342">
        <v>10772.08353</v>
      </c>
      <c r="I552" s="342">
        <v>25181.44731</v>
      </c>
      <c r="J552" s="342">
        <v>12763.793880000001</v>
      </c>
      <c r="K552" s="342">
        <v>37945.241190000001</v>
      </c>
      <c r="L552" s="342">
        <v>11474.041050000002</v>
      </c>
      <c r="M552" s="342">
        <v>10520.29889</v>
      </c>
      <c r="N552" s="342">
        <v>21994.339940000002</v>
      </c>
      <c r="O552" s="342">
        <v>70711.664659999995</v>
      </c>
      <c r="P552" s="342">
        <v>114718.78276999999</v>
      </c>
      <c r="Q552" s="342">
        <v>11472.516170000001</v>
      </c>
      <c r="R552" s="343">
        <v>126191.29893999999</v>
      </c>
    </row>
    <row r="553" spans="1:18" s="313" customFormat="1">
      <c r="A553" s="339"/>
      <c r="B553" s="339"/>
      <c r="C553" s="339"/>
      <c r="D553" s="334" t="s">
        <v>277</v>
      </c>
      <c r="E553" s="335">
        <v>166</v>
      </c>
      <c r="F553" s="336">
        <v>23059.274079999999</v>
      </c>
      <c r="G553" s="337">
        <v>7882.8641399999997</v>
      </c>
      <c r="H553" s="337">
        <v>30942.138219999997</v>
      </c>
      <c r="I553" s="337">
        <v>51876.712509999998</v>
      </c>
      <c r="J553" s="337">
        <v>29939.488170000001</v>
      </c>
      <c r="K553" s="337">
        <v>81816.200680000009</v>
      </c>
      <c r="L553" s="337">
        <v>33936.981810000005</v>
      </c>
      <c r="M553" s="337">
        <v>35122.92697</v>
      </c>
      <c r="N553" s="337">
        <v>69059.908779999998</v>
      </c>
      <c r="O553" s="337">
        <v>181818.24768</v>
      </c>
      <c r="P553" s="337">
        <v>52931.699350000003</v>
      </c>
      <c r="Q553" s="337">
        <v>20872.699170000004</v>
      </c>
      <c r="R553" s="338">
        <v>73804.398520000002</v>
      </c>
    </row>
    <row r="554" spans="1:18" s="313" customFormat="1">
      <c r="A554" s="339"/>
      <c r="B554" s="339"/>
      <c r="C554" s="339"/>
      <c r="D554" s="334" t="s">
        <v>54</v>
      </c>
      <c r="E554" s="335">
        <v>22</v>
      </c>
      <c r="F554" s="336">
        <v>5379.2184100000004</v>
      </c>
      <c r="G554" s="337">
        <v>3471.5886800000003</v>
      </c>
      <c r="H554" s="337">
        <v>8850.8070900000002</v>
      </c>
      <c r="I554" s="337">
        <v>22674.497950000001</v>
      </c>
      <c r="J554" s="337">
        <v>10891.102199999999</v>
      </c>
      <c r="K554" s="337">
        <v>33565.600149999998</v>
      </c>
      <c r="L554" s="337">
        <v>11101.56732</v>
      </c>
      <c r="M554" s="337">
        <v>6322.8444400000008</v>
      </c>
      <c r="N554" s="337">
        <v>17424.411760000003</v>
      </c>
      <c r="O554" s="337">
        <v>59840.819000000003</v>
      </c>
      <c r="P554" s="337">
        <v>59583.602429999999</v>
      </c>
      <c r="Q554" s="337">
        <v>16536.901399999999</v>
      </c>
      <c r="R554" s="338">
        <v>76120.503830000001</v>
      </c>
    </row>
    <row r="555" spans="1:18" s="313" customFormat="1">
      <c r="A555" s="339"/>
      <c r="B555" s="339"/>
      <c r="C555" s="339"/>
      <c r="D555" s="339"/>
      <c r="E555" s="340">
        <v>245</v>
      </c>
      <c r="F555" s="341">
        <v>2329.4845800000003</v>
      </c>
      <c r="G555" s="342">
        <v>1847.6315300000001</v>
      </c>
      <c r="H555" s="342">
        <v>4177.1161099999999</v>
      </c>
      <c r="I555" s="342">
        <v>29990.04665</v>
      </c>
      <c r="J555" s="342">
        <v>17010.18304</v>
      </c>
      <c r="K555" s="342">
        <v>47000.22969</v>
      </c>
      <c r="L555" s="342">
        <v>23404.962149999999</v>
      </c>
      <c r="M555" s="342">
        <v>16246.700070000001</v>
      </c>
      <c r="N555" s="342">
        <v>39651.662219999998</v>
      </c>
      <c r="O555" s="342">
        <v>90829.008019999994</v>
      </c>
      <c r="P555" s="342">
        <v>44127.77291</v>
      </c>
      <c r="Q555" s="342">
        <v>10613.099259999999</v>
      </c>
      <c r="R555" s="343">
        <v>54740.872170000002</v>
      </c>
    </row>
    <row r="556" spans="1:18" s="313" customFormat="1">
      <c r="A556" s="339"/>
      <c r="B556" s="339"/>
      <c r="C556" s="339"/>
      <c r="D556" s="339"/>
      <c r="E556" s="340">
        <v>262</v>
      </c>
      <c r="F556" s="341">
        <v>241.68538000000001</v>
      </c>
      <c r="G556" s="342">
        <v>90.837720000000004</v>
      </c>
      <c r="H556" s="342">
        <v>332.5231</v>
      </c>
      <c r="I556" s="342">
        <v>10003.70426</v>
      </c>
      <c r="J556" s="342">
        <v>26138.563469999997</v>
      </c>
      <c r="K556" s="342">
        <v>36142.26773</v>
      </c>
      <c r="L556" s="342">
        <v>4946.4438700000001</v>
      </c>
      <c r="M556" s="342">
        <v>13509.94116</v>
      </c>
      <c r="N556" s="342">
        <v>18456.385030000001</v>
      </c>
      <c r="O556" s="342">
        <v>54931.175860000003</v>
      </c>
      <c r="P556" s="342">
        <v>9116.8090700000012</v>
      </c>
      <c r="Q556" s="342">
        <v>74.199570000000008</v>
      </c>
      <c r="R556" s="343">
        <v>9191.00864</v>
      </c>
    </row>
    <row r="557" spans="1:18" s="313" customFormat="1">
      <c r="A557" s="339"/>
      <c r="B557" s="339"/>
      <c r="C557" s="339"/>
      <c r="D557" s="334" t="s">
        <v>278</v>
      </c>
      <c r="E557" s="335">
        <v>40</v>
      </c>
      <c r="F557" s="336">
        <v>17498.77793</v>
      </c>
      <c r="G557" s="337">
        <v>2014.3938799999999</v>
      </c>
      <c r="H557" s="337">
        <v>19513.17181</v>
      </c>
      <c r="I557" s="337">
        <v>30888.247139999999</v>
      </c>
      <c r="J557" s="337">
        <v>14029.35903</v>
      </c>
      <c r="K557" s="337">
        <v>44917.606169999999</v>
      </c>
      <c r="L557" s="337">
        <v>25413.948920000003</v>
      </c>
      <c r="M557" s="337">
        <v>9949.4281899999987</v>
      </c>
      <c r="N557" s="337">
        <v>35363.377110000001</v>
      </c>
      <c r="O557" s="337">
        <v>99794.15509</v>
      </c>
      <c r="P557" s="337">
        <v>67997.921390000003</v>
      </c>
      <c r="Q557" s="337">
        <v>1919.10409</v>
      </c>
      <c r="R557" s="338">
        <v>69917.025480000011</v>
      </c>
    </row>
    <row r="558" spans="1:18" s="313" customFormat="1">
      <c r="A558" s="339"/>
      <c r="B558" s="339"/>
      <c r="C558" s="339"/>
      <c r="D558" s="334" t="s">
        <v>52</v>
      </c>
      <c r="E558" s="335">
        <v>46</v>
      </c>
      <c r="F558" s="336">
        <v>3616.1659900000004</v>
      </c>
      <c r="G558" s="337">
        <v>2199.4883199999999</v>
      </c>
      <c r="H558" s="337">
        <v>5815.6543099999999</v>
      </c>
      <c r="I558" s="337">
        <v>25891.284469999999</v>
      </c>
      <c r="J558" s="337">
        <v>27183.834739999998</v>
      </c>
      <c r="K558" s="337">
        <v>53075.119210000004</v>
      </c>
      <c r="L558" s="337">
        <v>14343.278119999999</v>
      </c>
      <c r="M558" s="337">
        <v>19336.350280000002</v>
      </c>
      <c r="N558" s="337">
        <v>33679.628400000001</v>
      </c>
      <c r="O558" s="337">
        <v>92570.401920000004</v>
      </c>
      <c r="P558" s="337">
        <v>26567.211729999999</v>
      </c>
      <c r="Q558" s="337">
        <v>1386.1671200000001</v>
      </c>
      <c r="R558" s="338">
        <v>27953.378850000001</v>
      </c>
    </row>
    <row r="559" spans="1:18" s="313" customFormat="1">
      <c r="A559" s="339"/>
      <c r="B559" s="339"/>
      <c r="C559" s="339"/>
      <c r="D559" s="334" t="s">
        <v>279</v>
      </c>
      <c r="E559" s="335">
        <v>285</v>
      </c>
      <c r="F559" s="336">
        <v>4586.9260000000004</v>
      </c>
      <c r="G559" s="337">
        <v>771.65107999999998</v>
      </c>
      <c r="H559" s="337">
        <v>5358.57708</v>
      </c>
      <c r="I559" s="337">
        <v>24052.722739999997</v>
      </c>
      <c r="J559" s="337">
        <v>27593.004829999998</v>
      </c>
      <c r="K559" s="337">
        <v>51645.727570000003</v>
      </c>
      <c r="L559" s="337">
        <v>18139.622309999999</v>
      </c>
      <c r="M559" s="337">
        <v>24595.547790000001</v>
      </c>
      <c r="N559" s="337">
        <v>42735.170100000003</v>
      </c>
      <c r="O559" s="337">
        <v>99739.474749999994</v>
      </c>
      <c r="P559" s="337">
        <v>53470.558509999995</v>
      </c>
      <c r="Q559" s="337">
        <v>5796.76505</v>
      </c>
      <c r="R559" s="338">
        <v>59267.323560000004</v>
      </c>
    </row>
    <row r="560" spans="1:18" s="313" customFormat="1">
      <c r="A560" s="339"/>
      <c r="B560" s="339"/>
      <c r="C560" s="339"/>
      <c r="D560" s="334" t="s">
        <v>70</v>
      </c>
      <c r="E560" s="335">
        <v>54</v>
      </c>
      <c r="F560" s="336">
        <v>4313.4874099999997</v>
      </c>
      <c r="G560" s="337">
        <v>7330.83536</v>
      </c>
      <c r="H560" s="337">
        <v>11644.322769999999</v>
      </c>
      <c r="I560" s="337">
        <v>21336.65136</v>
      </c>
      <c r="J560" s="337">
        <v>11344.59044</v>
      </c>
      <c r="K560" s="337">
        <v>32681.2418</v>
      </c>
      <c r="L560" s="337">
        <v>18161.765449999999</v>
      </c>
      <c r="M560" s="337">
        <v>10015.55342</v>
      </c>
      <c r="N560" s="337">
        <v>28177.318870000003</v>
      </c>
      <c r="O560" s="337">
        <v>72502.883439999991</v>
      </c>
      <c r="P560" s="337">
        <v>47680.809659999999</v>
      </c>
      <c r="Q560" s="337">
        <v>12315.015640000001</v>
      </c>
      <c r="R560" s="338">
        <v>59995.825299999997</v>
      </c>
    </row>
    <row r="561" spans="1:18" s="313" customFormat="1">
      <c r="A561" s="339"/>
      <c r="B561" s="334" t="s">
        <v>17</v>
      </c>
      <c r="C561" s="334" t="s">
        <v>282</v>
      </c>
      <c r="D561" s="334" t="s">
        <v>283</v>
      </c>
      <c r="E561" s="335">
        <v>106</v>
      </c>
      <c r="F561" s="336">
        <v>20825.608820000001</v>
      </c>
      <c r="G561" s="337">
        <v>6922.6303399999997</v>
      </c>
      <c r="H561" s="337">
        <v>27748.239160000001</v>
      </c>
      <c r="I561" s="337">
        <v>38078.824999999997</v>
      </c>
      <c r="J561" s="337">
        <v>9661.3582200000001</v>
      </c>
      <c r="K561" s="337">
        <v>47740.183219999999</v>
      </c>
      <c r="L561" s="337">
        <v>16771.292380000003</v>
      </c>
      <c r="M561" s="337">
        <v>12504.8379</v>
      </c>
      <c r="N561" s="337">
        <v>29276.130280000001</v>
      </c>
      <c r="O561" s="337">
        <v>104764.55266</v>
      </c>
      <c r="P561" s="337">
        <v>240540.27252999999</v>
      </c>
      <c r="Q561" s="337">
        <v>688.51998000000003</v>
      </c>
      <c r="R561" s="338">
        <v>241228.79251</v>
      </c>
    </row>
    <row r="562" spans="1:18" s="313" customFormat="1">
      <c r="A562" s="339"/>
      <c r="B562" s="334" t="s">
        <v>18</v>
      </c>
      <c r="C562" s="334" t="s">
        <v>285</v>
      </c>
      <c r="D562" s="334" t="s">
        <v>285</v>
      </c>
      <c r="E562" s="335">
        <v>363</v>
      </c>
      <c r="F562" s="336">
        <v>1402.00162</v>
      </c>
      <c r="G562" s="337">
        <v>995.17972999999995</v>
      </c>
      <c r="H562" s="337">
        <v>2397.1813500000003</v>
      </c>
      <c r="I562" s="337">
        <v>17583.353609999998</v>
      </c>
      <c r="J562" s="337">
        <v>4380.7114599999995</v>
      </c>
      <c r="K562" s="337">
        <v>21964.065070000001</v>
      </c>
      <c r="L562" s="337">
        <v>4486.81448</v>
      </c>
      <c r="M562" s="337">
        <v>10364.60583</v>
      </c>
      <c r="N562" s="337">
        <v>14851.420310000001</v>
      </c>
      <c r="O562" s="337">
        <v>39212.666729999997</v>
      </c>
      <c r="P562" s="337">
        <v>65296.423630000005</v>
      </c>
      <c r="Q562" s="337">
        <v>4.2860000000000002E-2</v>
      </c>
      <c r="R562" s="338">
        <v>65296.466489999999</v>
      </c>
    </row>
    <row r="563" spans="1:18" s="313" customFormat="1">
      <c r="A563" s="339"/>
      <c r="B563" s="334" t="s">
        <v>19</v>
      </c>
      <c r="C563" s="334" t="s">
        <v>286</v>
      </c>
      <c r="D563" s="334" t="s">
        <v>286</v>
      </c>
      <c r="E563" s="335">
        <v>101</v>
      </c>
      <c r="F563" s="336">
        <v>24549.776579999998</v>
      </c>
      <c r="G563" s="337">
        <v>15201.64249</v>
      </c>
      <c r="H563" s="337">
        <v>39751.419070000004</v>
      </c>
      <c r="I563" s="337">
        <v>28828.11838</v>
      </c>
      <c r="J563" s="337">
        <v>7111.4570599999997</v>
      </c>
      <c r="K563" s="337">
        <v>35939.575440000001</v>
      </c>
      <c r="L563" s="337">
        <v>29742.613570000001</v>
      </c>
      <c r="M563" s="337">
        <v>9962.8560699999998</v>
      </c>
      <c r="N563" s="337">
        <v>39705.469640000003</v>
      </c>
      <c r="O563" s="337">
        <v>115396.46415</v>
      </c>
      <c r="P563" s="337">
        <v>34377.242389999999</v>
      </c>
      <c r="Q563" s="337">
        <v>2370.7820000000002</v>
      </c>
      <c r="R563" s="338">
        <v>36748.024389999999</v>
      </c>
    </row>
    <row r="564" spans="1:18" s="313" customFormat="1">
      <c r="A564" s="339"/>
      <c r="B564" s="339"/>
      <c r="C564" s="334" t="s">
        <v>288</v>
      </c>
      <c r="D564" s="334" t="s">
        <v>19</v>
      </c>
      <c r="E564" s="335">
        <v>352</v>
      </c>
      <c r="F564" s="336">
        <v>14953.621160000001</v>
      </c>
      <c r="G564" s="337">
        <v>633.87446999999997</v>
      </c>
      <c r="H564" s="337">
        <v>15587.495630000001</v>
      </c>
      <c r="I564" s="337">
        <v>17070.83194</v>
      </c>
      <c r="J564" s="337">
        <v>6023.7092000000002</v>
      </c>
      <c r="K564" s="337">
        <v>23094.541140000001</v>
      </c>
      <c r="L564" s="337">
        <v>4826.31484</v>
      </c>
      <c r="M564" s="337">
        <v>4919.1458700000003</v>
      </c>
      <c r="N564" s="337">
        <v>9745.4607100000012</v>
      </c>
      <c r="O564" s="337">
        <v>48427.497479999998</v>
      </c>
      <c r="P564" s="337">
        <v>45538.713109999997</v>
      </c>
      <c r="Q564" s="337">
        <v>708.12900999999999</v>
      </c>
      <c r="R564" s="338">
        <v>46246.842119999994</v>
      </c>
    </row>
    <row r="565" spans="1:18" s="313" customFormat="1">
      <c r="A565" s="339"/>
      <c r="B565" s="334" t="s">
        <v>20</v>
      </c>
      <c r="C565" s="334" t="s">
        <v>20</v>
      </c>
      <c r="D565" s="334" t="s">
        <v>291</v>
      </c>
      <c r="E565" s="335">
        <v>355</v>
      </c>
      <c r="F565" s="336">
        <v>4586.4466299999995</v>
      </c>
      <c r="G565" s="337">
        <v>495.19493999999997</v>
      </c>
      <c r="H565" s="337">
        <v>5081.6415700000007</v>
      </c>
      <c r="I565" s="337">
        <v>16727.962530000001</v>
      </c>
      <c r="J565" s="337">
        <v>1630.96102</v>
      </c>
      <c r="K565" s="337">
        <v>18358.92355</v>
      </c>
      <c r="L565" s="337">
        <v>10547.749240000001</v>
      </c>
      <c r="M565" s="337">
        <v>992.96492000000001</v>
      </c>
      <c r="N565" s="337">
        <v>11540.71416</v>
      </c>
      <c r="O565" s="337">
        <v>34981.279280000002</v>
      </c>
      <c r="P565" s="337">
        <v>47078.918460000001</v>
      </c>
      <c r="Q565" s="337">
        <v>0</v>
      </c>
      <c r="R565" s="338">
        <v>47078.918460000001</v>
      </c>
    </row>
    <row r="566" spans="1:18" s="313" customFormat="1">
      <c r="A566" s="339"/>
      <c r="B566" s="334" t="s">
        <v>21</v>
      </c>
      <c r="C566" s="334" t="s">
        <v>294</v>
      </c>
      <c r="D566" s="334" t="s">
        <v>294</v>
      </c>
      <c r="E566" s="335">
        <v>142</v>
      </c>
      <c r="F566" s="336">
        <v>2873.0919100000001</v>
      </c>
      <c r="G566" s="337">
        <v>7078.6923799999995</v>
      </c>
      <c r="H566" s="337">
        <v>9951.7842899999996</v>
      </c>
      <c r="I566" s="337">
        <v>8544.8751699999993</v>
      </c>
      <c r="J566" s="337">
        <v>1746.9857299999999</v>
      </c>
      <c r="K566" s="337">
        <v>10291.8609</v>
      </c>
      <c r="L566" s="337">
        <v>2507.8381199999999</v>
      </c>
      <c r="M566" s="337">
        <v>2043.3912399999999</v>
      </c>
      <c r="N566" s="337">
        <v>4551.2293600000003</v>
      </c>
      <c r="O566" s="337">
        <v>24794.87455</v>
      </c>
      <c r="P566" s="337">
        <v>32023.49929</v>
      </c>
      <c r="Q566" s="337">
        <v>84239.734190000003</v>
      </c>
      <c r="R566" s="338">
        <v>116263.23348000001</v>
      </c>
    </row>
    <row r="567" spans="1:18" s="313" customFormat="1">
      <c r="A567" s="339"/>
      <c r="B567" s="339"/>
      <c r="C567" s="334" t="s">
        <v>21</v>
      </c>
      <c r="D567" s="334" t="s">
        <v>295</v>
      </c>
      <c r="E567" s="335">
        <v>317</v>
      </c>
      <c r="F567" s="336">
        <v>406.02971000000002</v>
      </c>
      <c r="G567" s="337">
        <v>608.83371</v>
      </c>
      <c r="H567" s="337">
        <v>1014.86342</v>
      </c>
      <c r="I567" s="337">
        <v>15996.721019999999</v>
      </c>
      <c r="J567" s="337">
        <v>6519.3234599999996</v>
      </c>
      <c r="K567" s="337">
        <v>22516.04448</v>
      </c>
      <c r="L567" s="337">
        <v>6149.33529</v>
      </c>
      <c r="M567" s="337">
        <v>4074.3091899999999</v>
      </c>
      <c r="N567" s="337">
        <v>10223.644480000001</v>
      </c>
      <c r="O567" s="337">
        <v>33754.552380000001</v>
      </c>
      <c r="P567" s="337">
        <v>56540.533499999998</v>
      </c>
      <c r="Q567" s="337">
        <v>1530.9537600000001</v>
      </c>
      <c r="R567" s="338">
        <v>58071.487259999994</v>
      </c>
    </row>
    <row r="568" spans="1:18" s="313" customFormat="1">
      <c r="A568" s="339"/>
      <c r="B568" s="339"/>
      <c r="C568" s="339"/>
      <c r="D568" s="334" t="s">
        <v>21</v>
      </c>
      <c r="E568" s="335">
        <v>95</v>
      </c>
      <c r="F568" s="336">
        <v>23454.282469999998</v>
      </c>
      <c r="G568" s="337">
        <v>20724.877530000002</v>
      </c>
      <c r="H568" s="337">
        <v>44179.16</v>
      </c>
      <c r="I568" s="337">
        <v>46183.891149999996</v>
      </c>
      <c r="J568" s="337">
        <v>24360.82532</v>
      </c>
      <c r="K568" s="337">
        <v>70544.716469999999</v>
      </c>
      <c r="L568" s="337">
        <v>21909.679039999999</v>
      </c>
      <c r="M568" s="337">
        <v>15238.276169999999</v>
      </c>
      <c r="N568" s="337">
        <v>37147.95521</v>
      </c>
      <c r="O568" s="337">
        <v>151871.83168</v>
      </c>
      <c r="P568" s="337">
        <v>365346.83476</v>
      </c>
      <c r="Q568" s="337">
        <v>215654.61283000003</v>
      </c>
      <c r="R568" s="338">
        <v>581001.44759</v>
      </c>
    </row>
    <row r="569" spans="1:18" s="313" customFormat="1">
      <c r="A569" s="339"/>
      <c r="B569" s="339"/>
      <c r="C569" s="339"/>
      <c r="D569" s="339"/>
      <c r="E569" s="340">
        <v>320</v>
      </c>
      <c r="F569" s="341">
        <v>5054.4609800000007</v>
      </c>
      <c r="G569" s="342">
        <v>1735.4331100000002</v>
      </c>
      <c r="H569" s="342">
        <v>6789.8940899999998</v>
      </c>
      <c r="I569" s="342">
        <v>11143.895640000001</v>
      </c>
      <c r="J569" s="342">
        <v>3109.8454900000002</v>
      </c>
      <c r="K569" s="342">
        <v>14253.74113</v>
      </c>
      <c r="L569" s="342">
        <v>8957.1628900000014</v>
      </c>
      <c r="M569" s="342">
        <v>3763.4821299999999</v>
      </c>
      <c r="N569" s="342">
        <v>12720.64502</v>
      </c>
      <c r="O569" s="342">
        <v>33764.28024</v>
      </c>
      <c r="P569" s="342">
        <v>62463.148119999998</v>
      </c>
      <c r="Q569" s="342">
        <v>1803.1264699999999</v>
      </c>
      <c r="R569" s="343">
        <v>64266.274590000001</v>
      </c>
    </row>
    <row r="570" spans="1:18" s="313" customFormat="1">
      <c r="A570" s="339"/>
      <c r="B570" s="339"/>
      <c r="C570" s="334" t="s">
        <v>298</v>
      </c>
      <c r="D570" s="334" t="s">
        <v>298</v>
      </c>
      <c r="E570" s="335">
        <v>247</v>
      </c>
      <c r="F570" s="336">
        <v>3628.7775200000001</v>
      </c>
      <c r="G570" s="337">
        <v>8097.9823499999993</v>
      </c>
      <c r="H570" s="337">
        <v>11726.75987</v>
      </c>
      <c r="I570" s="337">
        <v>11952.70419</v>
      </c>
      <c r="J570" s="337">
        <v>4317.6149100000002</v>
      </c>
      <c r="K570" s="337">
        <v>16270.319099999999</v>
      </c>
      <c r="L570" s="337">
        <v>4171.7803700000004</v>
      </c>
      <c r="M570" s="337">
        <v>2437.3242799999998</v>
      </c>
      <c r="N570" s="337">
        <v>6609.1046500000002</v>
      </c>
      <c r="O570" s="337">
        <v>34606.183619999996</v>
      </c>
      <c r="P570" s="337">
        <v>108230.48245</v>
      </c>
      <c r="Q570" s="337">
        <v>638.29360999999994</v>
      </c>
      <c r="R570" s="338">
        <v>108868.77606</v>
      </c>
    </row>
    <row r="571" spans="1:18" s="313" customFormat="1">
      <c r="A571" s="339"/>
      <c r="B571" s="339"/>
      <c r="C571" s="334" t="s">
        <v>299</v>
      </c>
      <c r="D571" s="334" t="s">
        <v>300</v>
      </c>
      <c r="E571" s="335">
        <v>99</v>
      </c>
      <c r="F571" s="336">
        <v>8942.7142299999996</v>
      </c>
      <c r="G571" s="337">
        <v>15478.464800000002</v>
      </c>
      <c r="H571" s="337">
        <v>24421.179030000003</v>
      </c>
      <c r="I571" s="337">
        <v>21004.517690000001</v>
      </c>
      <c r="J571" s="337">
        <v>8529.4032499999994</v>
      </c>
      <c r="K571" s="337">
        <v>29533.92094</v>
      </c>
      <c r="L571" s="337">
        <v>15348.82573</v>
      </c>
      <c r="M571" s="337">
        <v>5564.7945</v>
      </c>
      <c r="N571" s="337">
        <v>20913.62023</v>
      </c>
      <c r="O571" s="337">
        <v>74868.720199999996</v>
      </c>
      <c r="P571" s="337">
        <v>43269.066460000002</v>
      </c>
      <c r="Q571" s="337">
        <v>3865.20039</v>
      </c>
      <c r="R571" s="338">
        <v>47134.26685</v>
      </c>
    </row>
    <row r="572" spans="1:18" s="313" customFormat="1">
      <c r="A572" s="339"/>
      <c r="B572" s="334" t="s">
        <v>22</v>
      </c>
      <c r="C572" s="334" t="s">
        <v>22</v>
      </c>
      <c r="D572" s="334" t="s">
        <v>22</v>
      </c>
      <c r="E572" s="335">
        <v>223</v>
      </c>
      <c r="F572" s="336">
        <v>4355.7784800000009</v>
      </c>
      <c r="G572" s="337">
        <v>692.63593000000003</v>
      </c>
      <c r="H572" s="337">
        <v>5048.4144100000003</v>
      </c>
      <c r="I572" s="337">
        <v>26304.124969999997</v>
      </c>
      <c r="J572" s="337">
        <v>10207.475349999999</v>
      </c>
      <c r="K572" s="337">
        <v>36511.600319999998</v>
      </c>
      <c r="L572" s="337">
        <v>17923.831600000001</v>
      </c>
      <c r="M572" s="337">
        <v>6971.9896900000003</v>
      </c>
      <c r="N572" s="337">
        <v>24895.82129</v>
      </c>
      <c r="O572" s="337">
        <v>66455.836020000002</v>
      </c>
      <c r="P572" s="337">
        <v>102007.97175</v>
      </c>
      <c r="Q572" s="337">
        <v>209.53337999999999</v>
      </c>
      <c r="R572" s="338">
        <v>102217.50512999999</v>
      </c>
    </row>
    <row r="573" spans="1:18" s="313" customFormat="1">
      <c r="A573" s="339"/>
      <c r="B573" s="339"/>
      <c r="C573" s="334" t="s">
        <v>301</v>
      </c>
      <c r="D573" s="334" t="s">
        <v>302</v>
      </c>
      <c r="E573" s="335">
        <v>141</v>
      </c>
      <c r="F573" s="336">
        <v>8624.7979299999988</v>
      </c>
      <c r="G573" s="337">
        <v>2221.32816</v>
      </c>
      <c r="H573" s="337">
        <v>10846.12609</v>
      </c>
      <c r="I573" s="337">
        <v>30966.064039999997</v>
      </c>
      <c r="J573" s="337">
        <v>11317.24518</v>
      </c>
      <c r="K573" s="337">
        <v>42283.309219999996</v>
      </c>
      <c r="L573" s="337">
        <v>18394.712729999999</v>
      </c>
      <c r="M573" s="337">
        <v>7414.4977900000004</v>
      </c>
      <c r="N573" s="337">
        <v>25809.210520000001</v>
      </c>
      <c r="O573" s="337">
        <v>78938.645829999994</v>
      </c>
      <c r="P573" s="337">
        <v>103692.47440000001</v>
      </c>
      <c r="Q573" s="337">
        <v>720.54219999999998</v>
      </c>
      <c r="R573" s="338">
        <v>104413.01659999999</v>
      </c>
    </row>
    <row r="574" spans="1:18" s="313" customFormat="1">
      <c r="A574" s="339"/>
      <c r="B574" s="334" t="s">
        <v>303</v>
      </c>
      <c r="C574" s="334" t="s">
        <v>306</v>
      </c>
      <c r="D574" s="334" t="s">
        <v>306</v>
      </c>
      <c r="E574" s="335">
        <v>296</v>
      </c>
      <c r="F574" s="336">
        <v>18639.523679999998</v>
      </c>
      <c r="G574" s="337">
        <v>14.9991</v>
      </c>
      <c r="H574" s="337">
        <v>18654.522780000003</v>
      </c>
      <c r="I574" s="337">
        <v>14125.496720000001</v>
      </c>
      <c r="J574" s="337">
        <v>2161.8020299999998</v>
      </c>
      <c r="K574" s="337">
        <v>16287.29875</v>
      </c>
      <c r="L574" s="337">
        <v>7066.9131699999998</v>
      </c>
      <c r="M574" s="337">
        <v>2427.8510299999998</v>
      </c>
      <c r="N574" s="337">
        <v>9494.7641999999996</v>
      </c>
      <c r="O574" s="337">
        <v>44436.585729999999</v>
      </c>
      <c r="P574" s="337">
        <v>109119.26206000001</v>
      </c>
      <c r="Q574" s="337">
        <v>186.37466000000001</v>
      </c>
      <c r="R574" s="338">
        <v>109305.63671999999</v>
      </c>
    </row>
    <row r="575" spans="1:18" s="313" customFormat="1">
      <c r="A575" s="339"/>
      <c r="B575" s="339"/>
      <c r="C575" s="334" t="s">
        <v>303</v>
      </c>
      <c r="D575" s="334" t="s">
        <v>309</v>
      </c>
      <c r="E575" s="335">
        <v>243</v>
      </c>
      <c r="F575" s="336">
        <v>36250.070729999999</v>
      </c>
      <c r="G575" s="337">
        <v>1808.9626799999999</v>
      </c>
      <c r="H575" s="337">
        <v>38059.033409999996</v>
      </c>
      <c r="I575" s="337">
        <v>18544.89948</v>
      </c>
      <c r="J575" s="337">
        <v>5060.6767300000001</v>
      </c>
      <c r="K575" s="337">
        <v>23605.576209999999</v>
      </c>
      <c r="L575" s="337">
        <v>8565.3766699999996</v>
      </c>
      <c r="M575" s="337">
        <v>4393.7527399999999</v>
      </c>
      <c r="N575" s="337">
        <v>12959.12941</v>
      </c>
      <c r="O575" s="337">
        <v>74623.739029999997</v>
      </c>
      <c r="P575" s="337">
        <v>170622.26059999998</v>
      </c>
      <c r="Q575" s="337">
        <v>4681.4458299999997</v>
      </c>
      <c r="R575" s="338">
        <v>175303.70643000002</v>
      </c>
    </row>
    <row r="576" spans="1:18" s="313" customFormat="1">
      <c r="A576" s="339"/>
      <c r="B576" s="334" t="s">
        <v>24</v>
      </c>
      <c r="C576" s="334" t="s">
        <v>24</v>
      </c>
      <c r="D576" s="334" t="s">
        <v>24</v>
      </c>
      <c r="E576" s="335">
        <v>97</v>
      </c>
      <c r="F576" s="336">
        <v>29480.491409999999</v>
      </c>
      <c r="G576" s="337">
        <v>7686.3789400000005</v>
      </c>
      <c r="H576" s="337">
        <v>37166.870350000005</v>
      </c>
      <c r="I576" s="337">
        <v>56393.213159999999</v>
      </c>
      <c r="J576" s="337">
        <v>28794.51036</v>
      </c>
      <c r="K576" s="337">
        <v>85187.72352</v>
      </c>
      <c r="L576" s="337">
        <v>38154.494439999995</v>
      </c>
      <c r="M576" s="337">
        <v>17095.543710000002</v>
      </c>
      <c r="N576" s="337">
        <v>55250.03815</v>
      </c>
      <c r="O576" s="337">
        <v>177604.63202000002</v>
      </c>
      <c r="P576" s="337">
        <v>292490.93014000001</v>
      </c>
      <c r="Q576" s="337">
        <v>9777.2266600000003</v>
      </c>
      <c r="R576" s="338">
        <v>302268.1568</v>
      </c>
    </row>
    <row r="577" spans="1:18" s="313" customFormat="1">
      <c r="A577" s="339"/>
      <c r="B577" s="339"/>
      <c r="C577" s="339"/>
      <c r="D577" s="339"/>
      <c r="E577" s="340">
        <v>306</v>
      </c>
      <c r="F577" s="341">
        <v>2811.6572500000002</v>
      </c>
      <c r="G577" s="342">
        <v>3056.6288599999998</v>
      </c>
      <c r="H577" s="342">
        <v>5868.28611</v>
      </c>
      <c r="I577" s="342">
        <v>20771.591069999999</v>
      </c>
      <c r="J577" s="342">
        <v>13248.5964</v>
      </c>
      <c r="K577" s="342">
        <v>34020.187469999997</v>
      </c>
      <c r="L577" s="342">
        <v>10281.15569</v>
      </c>
      <c r="M577" s="342">
        <v>6029.9315700000006</v>
      </c>
      <c r="N577" s="342">
        <v>16311.08726</v>
      </c>
      <c r="O577" s="342">
        <v>56199.560840000006</v>
      </c>
      <c r="P577" s="342">
        <v>66158.89976</v>
      </c>
      <c r="Q577" s="342">
        <v>5716.6670300000005</v>
      </c>
      <c r="R577" s="343">
        <v>71875.566790000012</v>
      </c>
    </row>
    <row r="578" spans="1:18" s="313" customFormat="1">
      <c r="A578" s="339"/>
      <c r="B578" s="334" t="s">
        <v>25</v>
      </c>
      <c r="C578" s="334" t="s">
        <v>25</v>
      </c>
      <c r="D578" s="334" t="s">
        <v>25</v>
      </c>
      <c r="E578" s="335">
        <v>290</v>
      </c>
      <c r="F578" s="336">
        <v>1076.2833700000001</v>
      </c>
      <c r="G578" s="337">
        <v>234.76059000000001</v>
      </c>
      <c r="H578" s="337">
        <v>1311.04396</v>
      </c>
      <c r="I578" s="337">
        <v>10388.16071</v>
      </c>
      <c r="J578" s="337">
        <v>2909.5203300000003</v>
      </c>
      <c r="K578" s="337">
        <v>13297.681039999999</v>
      </c>
      <c r="L578" s="337">
        <v>3977.3534900000004</v>
      </c>
      <c r="M578" s="337">
        <v>2660.9887699999999</v>
      </c>
      <c r="N578" s="337">
        <v>6638.3422599999994</v>
      </c>
      <c r="O578" s="337">
        <v>21247.067260000003</v>
      </c>
      <c r="P578" s="337">
        <v>83737.727040000012</v>
      </c>
      <c r="Q578" s="337">
        <v>2548.5310899999999</v>
      </c>
      <c r="R578" s="338">
        <v>86286.258130000002</v>
      </c>
    </row>
    <row r="579" spans="1:18" s="313" customFormat="1">
      <c r="A579" s="339"/>
      <c r="B579" s="334" t="s">
        <v>26</v>
      </c>
      <c r="C579" s="334" t="s">
        <v>312</v>
      </c>
      <c r="D579" s="334" t="s">
        <v>314</v>
      </c>
      <c r="E579" s="335">
        <v>240</v>
      </c>
      <c r="F579" s="336">
        <v>20740.524219999999</v>
      </c>
      <c r="G579" s="337">
        <v>3549.35601</v>
      </c>
      <c r="H579" s="337">
        <v>24289.880229999999</v>
      </c>
      <c r="I579" s="337">
        <v>20096.952239999999</v>
      </c>
      <c r="J579" s="337">
        <v>3904.4256800000003</v>
      </c>
      <c r="K579" s="337">
        <v>24001.377920000003</v>
      </c>
      <c r="L579" s="337">
        <v>7598.9930599999998</v>
      </c>
      <c r="M579" s="337">
        <v>4120.0271199999997</v>
      </c>
      <c r="N579" s="337">
        <v>11719.02018</v>
      </c>
      <c r="O579" s="337">
        <v>60010.278330000001</v>
      </c>
      <c r="P579" s="337">
        <v>180234.80450999999</v>
      </c>
      <c r="Q579" s="337">
        <v>9300.5698000000011</v>
      </c>
      <c r="R579" s="338">
        <v>189535.37431000001</v>
      </c>
    </row>
    <row r="580" spans="1:18" s="313" customFormat="1">
      <c r="A580" s="334" t="s">
        <v>320</v>
      </c>
      <c r="B580" s="334" t="s">
        <v>16</v>
      </c>
      <c r="C580" s="334" t="s">
        <v>16</v>
      </c>
      <c r="D580" s="334" t="s">
        <v>63</v>
      </c>
      <c r="E580" s="335">
        <v>1</v>
      </c>
      <c r="F580" s="336">
        <v>3433998.6523500001</v>
      </c>
      <c r="G580" s="337">
        <v>2074060.5289</v>
      </c>
      <c r="H580" s="337">
        <v>5508059.1812500004</v>
      </c>
      <c r="I580" s="337">
        <v>16852.1561</v>
      </c>
      <c r="J580" s="337">
        <v>65565.34749</v>
      </c>
      <c r="K580" s="337">
        <v>82417.503590000008</v>
      </c>
      <c r="L580" s="337">
        <v>52679.16347</v>
      </c>
      <c r="M580" s="337">
        <v>8282.2160899999999</v>
      </c>
      <c r="N580" s="337">
        <v>60961.379560000001</v>
      </c>
      <c r="O580" s="337">
        <v>5651438.0643999996</v>
      </c>
      <c r="P580" s="337">
        <v>1368033.7121700002</v>
      </c>
      <c r="Q580" s="337">
        <v>497828.41583999997</v>
      </c>
      <c r="R580" s="338">
        <v>1865862.1280100001</v>
      </c>
    </row>
    <row r="581" spans="1:18" s="313" customFormat="1">
      <c r="A581" s="334" t="s">
        <v>321</v>
      </c>
      <c r="B581" s="334" t="s">
        <v>3</v>
      </c>
      <c r="C581" s="334" t="s">
        <v>200</v>
      </c>
      <c r="D581" s="334" t="s">
        <v>200</v>
      </c>
      <c r="E581" s="335">
        <v>16</v>
      </c>
      <c r="F581" s="336">
        <v>20788.638370000001</v>
      </c>
      <c r="G581" s="337">
        <v>3319.1273900000001</v>
      </c>
      <c r="H581" s="337">
        <v>24107.765760000002</v>
      </c>
      <c r="I581" s="337">
        <v>41753.021340000007</v>
      </c>
      <c r="J581" s="337">
        <v>10967.107050000001</v>
      </c>
      <c r="K581" s="337">
        <v>52720.128389999998</v>
      </c>
      <c r="L581" s="337">
        <v>35915.977079999997</v>
      </c>
      <c r="M581" s="337">
        <v>6362.0149499999998</v>
      </c>
      <c r="N581" s="337">
        <v>42277.992030000001</v>
      </c>
      <c r="O581" s="337">
        <v>119105.88618</v>
      </c>
      <c r="P581" s="337">
        <v>183562.62099</v>
      </c>
      <c r="Q581" s="337">
        <v>1900.6548700000001</v>
      </c>
      <c r="R581" s="338">
        <v>185463.27586000002</v>
      </c>
    </row>
    <row r="582" spans="1:18" s="313" customFormat="1">
      <c r="A582" s="339"/>
      <c r="B582" s="339"/>
      <c r="C582" s="334" t="s">
        <v>203</v>
      </c>
      <c r="D582" s="334" t="s">
        <v>204</v>
      </c>
      <c r="E582" s="335">
        <v>20</v>
      </c>
      <c r="F582" s="336">
        <v>16963.582100000003</v>
      </c>
      <c r="G582" s="337">
        <v>2882.9496099999997</v>
      </c>
      <c r="H582" s="337">
        <v>19846.531709999999</v>
      </c>
      <c r="I582" s="337">
        <v>42835.587570000003</v>
      </c>
      <c r="J582" s="337">
        <v>15109.654329999999</v>
      </c>
      <c r="K582" s="337">
        <v>57945.241900000001</v>
      </c>
      <c r="L582" s="337">
        <v>42312.029029999998</v>
      </c>
      <c r="M582" s="337">
        <v>21941.18116</v>
      </c>
      <c r="N582" s="337">
        <v>64253.210189999998</v>
      </c>
      <c r="O582" s="337">
        <v>142044.98380000002</v>
      </c>
      <c r="P582" s="337">
        <v>221359.01186000003</v>
      </c>
      <c r="Q582" s="337">
        <v>1879.8063</v>
      </c>
      <c r="R582" s="338">
        <v>223238.81816</v>
      </c>
    </row>
    <row r="583" spans="1:18" s="313" customFormat="1">
      <c r="A583" s="339"/>
      <c r="B583" s="339"/>
      <c r="C583" s="339"/>
      <c r="D583" s="334" t="s">
        <v>322</v>
      </c>
      <c r="E583" s="335">
        <v>483</v>
      </c>
      <c r="F583" s="336">
        <v>871.62566000000004</v>
      </c>
      <c r="G583" s="337">
        <v>75.470380000000006</v>
      </c>
      <c r="H583" s="337">
        <v>947.09604000000002</v>
      </c>
      <c r="I583" s="337">
        <v>15424.28198</v>
      </c>
      <c r="J583" s="337">
        <v>6281.1562999999996</v>
      </c>
      <c r="K583" s="337">
        <v>21705.438280000002</v>
      </c>
      <c r="L583" s="337">
        <v>12343.007300000001</v>
      </c>
      <c r="M583" s="337">
        <v>7402.30116</v>
      </c>
      <c r="N583" s="337">
        <v>19745.30846</v>
      </c>
      <c r="O583" s="337">
        <v>42397.842779999999</v>
      </c>
      <c r="P583" s="337">
        <v>24547.213739999999</v>
      </c>
      <c r="Q583" s="337">
        <v>972.04928000000007</v>
      </c>
      <c r="R583" s="338">
        <v>25519.263019999999</v>
      </c>
    </row>
    <row r="584" spans="1:18" s="313" customFormat="1">
      <c r="A584" s="339"/>
      <c r="B584" s="334" t="s">
        <v>205</v>
      </c>
      <c r="C584" s="334" t="s">
        <v>206</v>
      </c>
      <c r="D584" s="334" t="s">
        <v>206</v>
      </c>
      <c r="E584" s="335">
        <v>436</v>
      </c>
      <c r="F584" s="336">
        <v>6574.9945900000002</v>
      </c>
      <c r="G584" s="337">
        <v>6338.1131299999997</v>
      </c>
      <c r="H584" s="337">
        <v>12913.10772</v>
      </c>
      <c r="I584" s="337">
        <v>38536.740969999999</v>
      </c>
      <c r="J584" s="337">
        <v>7263.5006199999998</v>
      </c>
      <c r="K584" s="337">
        <v>45800.241590000005</v>
      </c>
      <c r="L584" s="337">
        <v>15181.62501</v>
      </c>
      <c r="M584" s="337">
        <v>1662.0541499999999</v>
      </c>
      <c r="N584" s="337">
        <v>16843.67916</v>
      </c>
      <c r="O584" s="337">
        <v>75557.028470000005</v>
      </c>
      <c r="P584" s="337">
        <v>76603.612049999996</v>
      </c>
      <c r="Q584" s="337">
        <v>241.62394</v>
      </c>
      <c r="R584" s="338">
        <v>76845.235990000001</v>
      </c>
    </row>
    <row r="585" spans="1:18" s="313" customFormat="1">
      <c r="A585" s="339"/>
      <c r="B585" s="339"/>
      <c r="C585" s="334" t="s">
        <v>323</v>
      </c>
      <c r="D585" s="334" t="s">
        <v>324</v>
      </c>
      <c r="E585" s="335">
        <v>460</v>
      </c>
      <c r="F585" s="336">
        <v>12342.696980000001</v>
      </c>
      <c r="G585" s="337">
        <v>4089.1059300000002</v>
      </c>
      <c r="H585" s="337">
        <v>16431.802909999999</v>
      </c>
      <c r="I585" s="337">
        <v>38684.513500000001</v>
      </c>
      <c r="J585" s="337">
        <v>3920.2067700000002</v>
      </c>
      <c r="K585" s="337">
        <v>42604.720270000005</v>
      </c>
      <c r="L585" s="337">
        <v>105180.35460999999</v>
      </c>
      <c r="M585" s="337">
        <v>705.27896999999996</v>
      </c>
      <c r="N585" s="337">
        <v>105885.63357999999</v>
      </c>
      <c r="O585" s="337">
        <v>164922.15675999998</v>
      </c>
      <c r="P585" s="337">
        <v>5777.9484699999994</v>
      </c>
      <c r="Q585" s="337">
        <v>80.538730000000001</v>
      </c>
      <c r="R585" s="338">
        <v>5858.4872000000005</v>
      </c>
    </row>
    <row r="586" spans="1:18" s="313" customFormat="1">
      <c r="A586" s="339"/>
      <c r="B586" s="334" t="s">
        <v>5</v>
      </c>
      <c r="C586" s="334" t="s">
        <v>5</v>
      </c>
      <c r="D586" s="334" t="s">
        <v>5</v>
      </c>
      <c r="E586" s="335">
        <v>86</v>
      </c>
      <c r="F586" s="336">
        <v>153852.22905000002</v>
      </c>
      <c r="G586" s="337">
        <v>92509.567609999998</v>
      </c>
      <c r="H586" s="337">
        <v>246361.79665999999</v>
      </c>
      <c r="I586" s="337">
        <v>110567.11513999999</v>
      </c>
      <c r="J586" s="337">
        <v>71770.379400000005</v>
      </c>
      <c r="K586" s="337">
        <v>182337.49453999999</v>
      </c>
      <c r="L586" s="337">
        <v>91140.273319999993</v>
      </c>
      <c r="M586" s="337">
        <v>42379.379700000005</v>
      </c>
      <c r="N586" s="337">
        <v>133519.65302</v>
      </c>
      <c r="O586" s="337">
        <v>562218.94422000006</v>
      </c>
      <c r="P586" s="337">
        <v>551313.86901999998</v>
      </c>
      <c r="Q586" s="337">
        <v>16599.74641</v>
      </c>
      <c r="R586" s="338">
        <v>567913.61543000001</v>
      </c>
    </row>
    <row r="587" spans="1:18" s="313" customFormat="1">
      <c r="A587" s="339"/>
      <c r="B587" s="339"/>
      <c r="C587" s="339"/>
      <c r="D587" s="334" t="s">
        <v>208</v>
      </c>
      <c r="E587" s="335">
        <v>261</v>
      </c>
      <c r="F587" s="336">
        <v>4543.1706799999993</v>
      </c>
      <c r="G587" s="337">
        <v>1898.15768</v>
      </c>
      <c r="H587" s="337">
        <v>6441.3283600000004</v>
      </c>
      <c r="I587" s="337">
        <v>88872.154920000001</v>
      </c>
      <c r="J587" s="337">
        <v>65395.10325</v>
      </c>
      <c r="K587" s="337">
        <v>154267.25816999999</v>
      </c>
      <c r="L587" s="337">
        <v>53303.811159999997</v>
      </c>
      <c r="M587" s="337">
        <v>39364.261429999999</v>
      </c>
      <c r="N587" s="337">
        <v>92668.072590000011</v>
      </c>
      <c r="O587" s="337">
        <v>253376.65912</v>
      </c>
      <c r="P587" s="337">
        <v>229517.66778999998</v>
      </c>
      <c r="Q587" s="337">
        <v>27382.851790000001</v>
      </c>
      <c r="R587" s="338">
        <v>256900.51958000002</v>
      </c>
    </row>
    <row r="588" spans="1:18" s="313" customFormat="1">
      <c r="A588" s="339"/>
      <c r="B588" s="339"/>
      <c r="C588" s="339"/>
      <c r="D588" s="334" t="s">
        <v>210</v>
      </c>
      <c r="E588" s="335">
        <v>434</v>
      </c>
      <c r="F588" s="336">
        <v>4348.2186500000007</v>
      </c>
      <c r="G588" s="337">
        <v>318.28323</v>
      </c>
      <c r="H588" s="337">
        <v>4666.5018799999998</v>
      </c>
      <c r="I588" s="337">
        <v>48309.554069999998</v>
      </c>
      <c r="J588" s="337">
        <v>14455.748519999999</v>
      </c>
      <c r="K588" s="337">
        <v>62765.302590000007</v>
      </c>
      <c r="L588" s="337">
        <v>15501.406489999999</v>
      </c>
      <c r="M588" s="337">
        <v>8067.7188499999993</v>
      </c>
      <c r="N588" s="337">
        <v>23569.125339999999</v>
      </c>
      <c r="O588" s="337">
        <v>91000.929810000001</v>
      </c>
      <c r="P588" s="337">
        <v>30733.522929999999</v>
      </c>
      <c r="Q588" s="337">
        <v>461.34321999999997</v>
      </c>
      <c r="R588" s="338">
        <v>31194.866149999998</v>
      </c>
    </row>
    <row r="589" spans="1:18" s="313" customFormat="1">
      <c r="A589" s="339"/>
      <c r="B589" s="339"/>
      <c r="C589" s="339"/>
      <c r="D589" s="334" t="s">
        <v>211</v>
      </c>
      <c r="E589" s="335">
        <v>492</v>
      </c>
      <c r="F589" s="336">
        <v>589.95269999999994</v>
      </c>
      <c r="G589" s="337">
        <v>1406.29297</v>
      </c>
      <c r="H589" s="337">
        <v>1996.24567</v>
      </c>
      <c r="I589" s="337">
        <v>46874.989439999998</v>
      </c>
      <c r="J589" s="337">
        <v>25146.760200000001</v>
      </c>
      <c r="K589" s="337">
        <v>72021.749639999995</v>
      </c>
      <c r="L589" s="337">
        <v>43009.097090000003</v>
      </c>
      <c r="M589" s="337">
        <v>21366.740859999998</v>
      </c>
      <c r="N589" s="337">
        <v>64375.837950000001</v>
      </c>
      <c r="O589" s="337">
        <v>138393.83325999998</v>
      </c>
      <c r="P589" s="337">
        <v>76548.879889999997</v>
      </c>
      <c r="Q589" s="337">
        <v>1794.20165</v>
      </c>
      <c r="R589" s="338">
        <v>78343.081540000014</v>
      </c>
    </row>
    <row r="590" spans="1:18" s="313" customFormat="1">
      <c r="A590" s="339"/>
      <c r="B590" s="339"/>
      <c r="C590" s="339"/>
      <c r="D590" s="334" t="s">
        <v>213</v>
      </c>
      <c r="E590" s="335">
        <v>520</v>
      </c>
      <c r="F590" s="336">
        <v>3154.81927</v>
      </c>
      <c r="G590" s="337">
        <v>2807.63985</v>
      </c>
      <c r="H590" s="337">
        <v>5962.4591200000004</v>
      </c>
      <c r="I590" s="337">
        <v>37686.740909999993</v>
      </c>
      <c r="J590" s="337">
        <v>21803.484489999999</v>
      </c>
      <c r="K590" s="337">
        <v>59490.225399999996</v>
      </c>
      <c r="L590" s="337">
        <v>31932.36003</v>
      </c>
      <c r="M590" s="337">
        <v>19694.788410000001</v>
      </c>
      <c r="N590" s="337">
        <v>51627.148439999997</v>
      </c>
      <c r="O590" s="337">
        <v>117079.83296</v>
      </c>
      <c r="P590" s="337">
        <v>104497.48955</v>
      </c>
      <c r="Q590" s="337">
        <v>2123.7634500000004</v>
      </c>
      <c r="R590" s="338">
        <v>106621.253</v>
      </c>
    </row>
    <row r="591" spans="1:18" s="313" customFormat="1">
      <c r="A591" s="339"/>
      <c r="B591" s="339"/>
      <c r="C591" s="334" t="s">
        <v>215</v>
      </c>
      <c r="D591" s="334" t="s">
        <v>215</v>
      </c>
      <c r="E591" s="335">
        <v>446</v>
      </c>
      <c r="F591" s="336">
        <v>2477.45541</v>
      </c>
      <c r="G591" s="337">
        <v>1380.76667</v>
      </c>
      <c r="H591" s="337">
        <v>3858.22208</v>
      </c>
      <c r="I591" s="337">
        <v>13279.466269999999</v>
      </c>
      <c r="J591" s="337">
        <v>5272.2309699999996</v>
      </c>
      <c r="K591" s="337">
        <v>18551.697239999998</v>
      </c>
      <c r="L591" s="337">
        <v>11679.464539999999</v>
      </c>
      <c r="M591" s="337">
        <v>3052.3886000000002</v>
      </c>
      <c r="N591" s="337">
        <v>14731.853140000001</v>
      </c>
      <c r="O591" s="337">
        <v>37141.77246</v>
      </c>
      <c r="P591" s="337">
        <v>19789.405940000001</v>
      </c>
      <c r="Q591" s="337">
        <v>190.54405</v>
      </c>
      <c r="R591" s="338">
        <v>19979.949989999997</v>
      </c>
    </row>
    <row r="592" spans="1:18" s="313" customFormat="1">
      <c r="A592" s="339"/>
      <c r="B592" s="334" t="s">
        <v>6</v>
      </c>
      <c r="C592" s="334" t="s">
        <v>220</v>
      </c>
      <c r="D592" s="334" t="s">
        <v>6</v>
      </c>
      <c r="E592" s="335">
        <v>50</v>
      </c>
      <c r="F592" s="336">
        <v>50383.315490000001</v>
      </c>
      <c r="G592" s="337">
        <v>2383.7200400000002</v>
      </c>
      <c r="H592" s="337">
        <v>52767.035530000001</v>
      </c>
      <c r="I592" s="337">
        <v>112788.65483</v>
      </c>
      <c r="J592" s="337">
        <v>11967.627839999999</v>
      </c>
      <c r="K592" s="337">
        <v>124756.28267</v>
      </c>
      <c r="L592" s="337">
        <v>64372.560189999997</v>
      </c>
      <c r="M592" s="337">
        <v>9118.2459600000002</v>
      </c>
      <c r="N592" s="337">
        <v>73490.806150000004</v>
      </c>
      <c r="O592" s="337">
        <v>251014.12435</v>
      </c>
      <c r="P592" s="337">
        <v>186552.09912</v>
      </c>
      <c r="Q592" s="337">
        <v>33452.378909999999</v>
      </c>
      <c r="R592" s="338">
        <v>220004.47803</v>
      </c>
    </row>
    <row r="593" spans="1:18" s="313" customFormat="1">
      <c r="A593" s="339"/>
      <c r="B593" s="334" t="s">
        <v>7</v>
      </c>
      <c r="C593" s="334" t="s">
        <v>7</v>
      </c>
      <c r="D593" s="334" t="s">
        <v>7</v>
      </c>
      <c r="E593" s="335">
        <v>3</v>
      </c>
      <c r="F593" s="336">
        <v>13492.265029999999</v>
      </c>
      <c r="G593" s="337">
        <v>7012.5769299999993</v>
      </c>
      <c r="H593" s="337">
        <v>20504.841960000002</v>
      </c>
      <c r="I593" s="337">
        <v>97616.153709999999</v>
      </c>
      <c r="J593" s="337">
        <v>15001.29975</v>
      </c>
      <c r="K593" s="337">
        <v>112617.45345999999</v>
      </c>
      <c r="L593" s="337">
        <v>44857.453350000003</v>
      </c>
      <c r="M593" s="337">
        <v>6127.8330099999994</v>
      </c>
      <c r="N593" s="337">
        <v>50985.286359999998</v>
      </c>
      <c r="O593" s="337">
        <v>184107.58178000001</v>
      </c>
      <c r="P593" s="337">
        <v>265232.63058</v>
      </c>
      <c r="Q593" s="337">
        <v>1942.6881899999998</v>
      </c>
      <c r="R593" s="338">
        <v>267175.31877000001</v>
      </c>
    </row>
    <row r="594" spans="1:18" s="313" customFormat="1">
      <c r="A594" s="339"/>
      <c r="B594" s="339"/>
      <c r="C594" s="334" t="s">
        <v>222</v>
      </c>
      <c r="D594" s="334" t="s">
        <v>222</v>
      </c>
      <c r="E594" s="335">
        <v>527</v>
      </c>
      <c r="F594" s="336">
        <v>15710.32483</v>
      </c>
      <c r="G594" s="337">
        <v>884.49979000000008</v>
      </c>
      <c r="H594" s="337">
        <v>16594.824619999999</v>
      </c>
      <c r="I594" s="337">
        <v>15172.262929999999</v>
      </c>
      <c r="J594" s="337">
        <v>1537.85916</v>
      </c>
      <c r="K594" s="337">
        <v>16710.122090000001</v>
      </c>
      <c r="L594" s="337">
        <v>5151.1312199999993</v>
      </c>
      <c r="M594" s="337">
        <v>631.07456999999999</v>
      </c>
      <c r="N594" s="337">
        <v>5782.20579</v>
      </c>
      <c r="O594" s="337">
        <v>39087.152499999997</v>
      </c>
      <c r="P594" s="337">
        <v>301925.53358999995</v>
      </c>
      <c r="Q594" s="337">
        <v>168.77439999999999</v>
      </c>
      <c r="R594" s="338">
        <v>302094.30799</v>
      </c>
    </row>
    <row r="595" spans="1:18" s="313" customFormat="1">
      <c r="A595" s="339"/>
      <c r="B595" s="334" t="s">
        <v>8</v>
      </c>
      <c r="C595" s="334" t="s">
        <v>223</v>
      </c>
      <c r="D595" s="334" t="s">
        <v>89</v>
      </c>
      <c r="E595" s="335">
        <v>442</v>
      </c>
      <c r="F595" s="336">
        <v>1515.7480600000001</v>
      </c>
      <c r="G595" s="337">
        <v>908.48646999999994</v>
      </c>
      <c r="H595" s="337">
        <v>2424.2345299999997</v>
      </c>
      <c r="I595" s="337">
        <v>34969.302470000002</v>
      </c>
      <c r="J595" s="337">
        <v>20407.210219999997</v>
      </c>
      <c r="K595" s="337">
        <v>55376.512689999996</v>
      </c>
      <c r="L595" s="337">
        <v>31045.365610000001</v>
      </c>
      <c r="M595" s="337">
        <v>17691.110559999997</v>
      </c>
      <c r="N595" s="337">
        <v>48736.476170000002</v>
      </c>
      <c r="O595" s="337">
        <v>106537.22339</v>
      </c>
      <c r="P595" s="337">
        <v>26492.97076</v>
      </c>
      <c r="Q595" s="337">
        <v>1847.55468</v>
      </c>
      <c r="R595" s="338">
        <v>28340.525440000001</v>
      </c>
    </row>
    <row r="596" spans="1:18" s="313" customFormat="1">
      <c r="A596" s="339"/>
      <c r="B596" s="339"/>
      <c r="C596" s="339"/>
      <c r="D596" s="334" t="s">
        <v>8</v>
      </c>
      <c r="E596" s="335">
        <v>340</v>
      </c>
      <c r="F596" s="336">
        <v>1694.9653700000001</v>
      </c>
      <c r="G596" s="337">
        <v>1726.4230600000001</v>
      </c>
      <c r="H596" s="337">
        <v>3421.38843</v>
      </c>
      <c r="I596" s="337">
        <v>34155.116439999998</v>
      </c>
      <c r="J596" s="337">
        <v>21267.803050000002</v>
      </c>
      <c r="K596" s="337">
        <v>55422.91949</v>
      </c>
      <c r="L596" s="337">
        <v>31678.903129999999</v>
      </c>
      <c r="M596" s="337">
        <v>10172.380859999999</v>
      </c>
      <c r="N596" s="337">
        <v>41851.283990000004</v>
      </c>
      <c r="O596" s="337">
        <v>100695.59191</v>
      </c>
      <c r="P596" s="337">
        <v>31197.908640000001</v>
      </c>
      <c r="Q596" s="337">
        <v>1634.2359899999999</v>
      </c>
      <c r="R596" s="338">
        <v>32832.144630000003</v>
      </c>
    </row>
    <row r="597" spans="1:18" s="313" customFormat="1">
      <c r="A597" s="339"/>
      <c r="B597" s="339"/>
      <c r="C597" s="339"/>
      <c r="D597" s="339"/>
      <c r="E597" s="340">
        <v>441</v>
      </c>
      <c r="F597" s="341">
        <v>1333.6215400000001</v>
      </c>
      <c r="G597" s="342">
        <v>332.36859000000004</v>
      </c>
      <c r="H597" s="342">
        <v>1665.9901299999999</v>
      </c>
      <c r="I597" s="342">
        <v>39633.267009999996</v>
      </c>
      <c r="J597" s="342">
        <v>22455.366040000001</v>
      </c>
      <c r="K597" s="342">
        <v>62088.633049999997</v>
      </c>
      <c r="L597" s="342">
        <v>29946.844820000002</v>
      </c>
      <c r="M597" s="342">
        <v>8568.8406999999988</v>
      </c>
      <c r="N597" s="342">
        <v>38515.685520000006</v>
      </c>
      <c r="O597" s="342">
        <v>102270.30870000001</v>
      </c>
      <c r="P597" s="342">
        <v>23717.178680000001</v>
      </c>
      <c r="Q597" s="342">
        <v>947.56494999999995</v>
      </c>
      <c r="R597" s="343">
        <v>24664.743629999997</v>
      </c>
    </row>
    <row r="598" spans="1:18" s="313" customFormat="1">
      <c r="A598" s="339"/>
      <c r="B598" s="339"/>
      <c r="C598" s="339"/>
      <c r="D598" s="339"/>
      <c r="E598" s="340">
        <v>310</v>
      </c>
      <c r="F598" s="341">
        <v>179.11367000000001</v>
      </c>
      <c r="G598" s="342">
        <v>0</v>
      </c>
      <c r="H598" s="342">
        <v>179.11367000000001</v>
      </c>
      <c r="I598" s="342">
        <v>14063.862939999999</v>
      </c>
      <c r="J598" s="342">
        <v>10038.782640000001</v>
      </c>
      <c r="K598" s="342">
        <v>24102.645579999997</v>
      </c>
      <c r="L598" s="342">
        <v>13133.489720000001</v>
      </c>
      <c r="M598" s="342">
        <v>5671.3516200000004</v>
      </c>
      <c r="N598" s="342">
        <v>18804.841339999999</v>
      </c>
      <c r="O598" s="342">
        <v>43086.600590000002</v>
      </c>
      <c r="P598" s="342">
        <v>4705.1501699999999</v>
      </c>
      <c r="Q598" s="342">
        <v>580.98116000000005</v>
      </c>
      <c r="R598" s="343">
        <v>5286.1313300000002</v>
      </c>
    </row>
    <row r="599" spans="1:18" s="313" customFormat="1">
      <c r="A599" s="339"/>
      <c r="B599" s="339"/>
      <c r="C599" s="339"/>
      <c r="D599" s="339"/>
      <c r="E599" s="340">
        <v>327</v>
      </c>
      <c r="F599" s="341">
        <v>0.57799999999999996</v>
      </c>
      <c r="G599" s="342">
        <v>0</v>
      </c>
      <c r="H599" s="342">
        <v>0.57799999999999996</v>
      </c>
      <c r="I599" s="342">
        <v>1539.1941299999999</v>
      </c>
      <c r="J599" s="342">
        <v>1346.31547</v>
      </c>
      <c r="K599" s="342">
        <v>2885.5096000000003</v>
      </c>
      <c r="L599" s="342">
        <v>3774.4019199999998</v>
      </c>
      <c r="M599" s="342">
        <v>879.75045999999998</v>
      </c>
      <c r="N599" s="342">
        <v>4654.1523799999995</v>
      </c>
      <c r="O599" s="342">
        <v>7540.2399800000003</v>
      </c>
      <c r="P599" s="342">
        <v>2867.19994</v>
      </c>
      <c r="Q599" s="342">
        <v>33.547019999999996</v>
      </c>
      <c r="R599" s="343">
        <v>2900.7469599999999</v>
      </c>
    </row>
    <row r="600" spans="1:18" s="313" customFormat="1">
      <c r="A600" s="339"/>
      <c r="B600" s="339"/>
      <c r="C600" s="339"/>
      <c r="D600" s="334" t="s">
        <v>93</v>
      </c>
      <c r="E600" s="335">
        <v>389</v>
      </c>
      <c r="F600" s="336">
        <v>1709.5129299999999</v>
      </c>
      <c r="G600" s="337">
        <v>42.325960000000002</v>
      </c>
      <c r="H600" s="337">
        <v>1751.83889</v>
      </c>
      <c r="I600" s="337">
        <v>26271.808499999999</v>
      </c>
      <c r="J600" s="337">
        <v>9342.1022499999999</v>
      </c>
      <c r="K600" s="337">
        <v>35613.910750000003</v>
      </c>
      <c r="L600" s="337">
        <v>19278.345140000001</v>
      </c>
      <c r="M600" s="337">
        <v>6006.7469900000006</v>
      </c>
      <c r="N600" s="337">
        <v>25285.092129999997</v>
      </c>
      <c r="O600" s="337">
        <v>62650.841770000006</v>
      </c>
      <c r="P600" s="337">
        <v>12510.593439999999</v>
      </c>
      <c r="Q600" s="337">
        <v>459.02689000000004</v>
      </c>
      <c r="R600" s="338">
        <v>12969.62033</v>
      </c>
    </row>
    <row r="601" spans="1:18" s="313" customFormat="1">
      <c r="A601" s="339"/>
      <c r="B601" s="334" t="s">
        <v>9</v>
      </c>
      <c r="C601" s="334" t="s">
        <v>9</v>
      </c>
      <c r="D601" s="334" t="s">
        <v>9</v>
      </c>
      <c r="E601" s="335">
        <v>82</v>
      </c>
      <c r="F601" s="336">
        <v>70332.152060000008</v>
      </c>
      <c r="G601" s="337">
        <v>35161.521380000006</v>
      </c>
      <c r="H601" s="337">
        <v>105493.67344</v>
      </c>
      <c r="I601" s="337">
        <v>104274.67993000001</v>
      </c>
      <c r="J601" s="337">
        <v>115652.79681</v>
      </c>
      <c r="K601" s="337">
        <v>219927.47674000001</v>
      </c>
      <c r="L601" s="337">
        <v>49279.315689999996</v>
      </c>
      <c r="M601" s="337">
        <v>21299.61436</v>
      </c>
      <c r="N601" s="337">
        <v>70578.930049999995</v>
      </c>
      <c r="O601" s="337">
        <v>396000.08023000002</v>
      </c>
      <c r="P601" s="337">
        <v>235521.67439</v>
      </c>
      <c r="Q601" s="337">
        <v>6398.8112899999996</v>
      </c>
      <c r="R601" s="338">
        <v>241920.48568000001</v>
      </c>
    </row>
    <row r="602" spans="1:18" s="313" customFormat="1">
      <c r="A602" s="339"/>
      <c r="B602" s="339"/>
      <c r="C602" s="339"/>
      <c r="D602" s="339"/>
      <c r="E602" s="340">
        <v>538</v>
      </c>
      <c r="F602" s="341">
        <v>7093.1421300000002</v>
      </c>
      <c r="G602" s="342">
        <v>2003.8170299999999</v>
      </c>
      <c r="H602" s="342">
        <v>9096.9591600000003</v>
      </c>
      <c r="I602" s="342">
        <v>69438.999810000008</v>
      </c>
      <c r="J602" s="342">
        <v>47800.442909999998</v>
      </c>
      <c r="K602" s="342">
        <v>117239.44271999999</v>
      </c>
      <c r="L602" s="342">
        <v>24681.712480000002</v>
      </c>
      <c r="M602" s="342">
        <v>14529.48731</v>
      </c>
      <c r="N602" s="342">
        <v>39211.199789999999</v>
      </c>
      <c r="O602" s="342">
        <v>165547.60166999997</v>
      </c>
      <c r="P602" s="342">
        <v>86084.761859999999</v>
      </c>
      <c r="Q602" s="342">
        <v>5896.8527000000004</v>
      </c>
      <c r="R602" s="343">
        <v>91981.614560000002</v>
      </c>
    </row>
    <row r="603" spans="1:18" s="313" customFormat="1">
      <c r="A603" s="339"/>
      <c r="B603" s="339"/>
      <c r="C603" s="339"/>
      <c r="D603" s="334" t="s">
        <v>319</v>
      </c>
      <c r="E603" s="335">
        <v>525</v>
      </c>
      <c r="F603" s="336">
        <v>4141.2663400000001</v>
      </c>
      <c r="G603" s="337">
        <v>3253.6032200000004</v>
      </c>
      <c r="H603" s="337">
        <v>7394.8695599999992</v>
      </c>
      <c r="I603" s="337">
        <v>24337.21485</v>
      </c>
      <c r="J603" s="337">
        <v>13646.863359999999</v>
      </c>
      <c r="K603" s="337">
        <v>37984.07821</v>
      </c>
      <c r="L603" s="337">
        <v>15576.20774</v>
      </c>
      <c r="M603" s="337">
        <v>3880.46063</v>
      </c>
      <c r="N603" s="337">
        <v>19456.668369999999</v>
      </c>
      <c r="O603" s="337">
        <v>64835.616139999998</v>
      </c>
      <c r="P603" s="337">
        <v>22179.801159999999</v>
      </c>
      <c r="Q603" s="337">
        <v>424.16896000000003</v>
      </c>
      <c r="R603" s="338">
        <v>22603.970120000002</v>
      </c>
    </row>
    <row r="604" spans="1:18" s="313" customFormat="1">
      <c r="A604" s="339"/>
      <c r="B604" s="334" t="s">
        <v>233</v>
      </c>
      <c r="C604" s="334" t="s">
        <v>233</v>
      </c>
      <c r="D604" s="334" t="s">
        <v>233</v>
      </c>
      <c r="E604" s="335">
        <v>521</v>
      </c>
      <c r="F604" s="336">
        <v>5824.8595999999998</v>
      </c>
      <c r="G604" s="337">
        <v>1169.5893899999999</v>
      </c>
      <c r="H604" s="337">
        <v>6994.4489899999999</v>
      </c>
      <c r="I604" s="337">
        <v>25259.033339999998</v>
      </c>
      <c r="J604" s="337">
        <v>5719.3583200000003</v>
      </c>
      <c r="K604" s="337">
        <v>30978.391660000001</v>
      </c>
      <c r="L604" s="337">
        <v>20992.792670000003</v>
      </c>
      <c r="M604" s="337">
        <v>4895.6712900000002</v>
      </c>
      <c r="N604" s="337">
        <v>25888.463960000001</v>
      </c>
      <c r="O604" s="337">
        <v>63861.304609999999</v>
      </c>
      <c r="P604" s="337">
        <v>170578.14603999999</v>
      </c>
      <c r="Q604" s="337">
        <v>369.59760999999997</v>
      </c>
      <c r="R604" s="338">
        <v>170947.74365000002</v>
      </c>
    </row>
    <row r="605" spans="1:18" s="313" customFormat="1">
      <c r="A605" s="339"/>
      <c r="B605" s="334" t="s">
        <v>12</v>
      </c>
      <c r="C605" s="334" t="s">
        <v>236</v>
      </c>
      <c r="D605" s="334" t="s">
        <v>237</v>
      </c>
      <c r="E605" s="335">
        <v>54</v>
      </c>
      <c r="F605" s="336">
        <v>19667.828289999998</v>
      </c>
      <c r="G605" s="337">
        <v>21370.247940000001</v>
      </c>
      <c r="H605" s="337">
        <v>41038.076229999999</v>
      </c>
      <c r="I605" s="337">
        <v>24176.15324</v>
      </c>
      <c r="J605" s="337">
        <v>8875.3004999999994</v>
      </c>
      <c r="K605" s="337">
        <v>33051.453739999997</v>
      </c>
      <c r="L605" s="337">
        <v>18102.288059999999</v>
      </c>
      <c r="M605" s="337">
        <v>8020.7784000000001</v>
      </c>
      <c r="N605" s="337">
        <v>26123.066460000002</v>
      </c>
      <c r="O605" s="337">
        <v>100212.59643000001</v>
      </c>
      <c r="P605" s="337">
        <v>132946.57454999999</v>
      </c>
      <c r="Q605" s="337">
        <v>96375.868119999999</v>
      </c>
      <c r="R605" s="338">
        <v>229322.44266999999</v>
      </c>
    </row>
    <row r="606" spans="1:18" s="313" customFormat="1">
      <c r="A606" s="339"/>
      <c r="B606" s="339"/>
      <c r="C606" s="334" t="s">
        <v>12</v>
      </c>
      <c r="D606" s="334" t="s">
        <v>12</v>
      </c>
      <c r="E606" s="335">
        <v>53</v>
      </c>
      <c r="F606" s="336">
        <v>31313.485260000001</v>
      </c>
      <c r="G606" s="337">
        <v>37032.127350000002</v>
      </c>
      <c r="H606" s="337">
        <v>68345.612609999996</v>
      </c>
      <c r="I606" s="337">
        <v>65424.31538</v>
      </c>
      <c r="J606" s="337">
        <v>14505.104019999999</v>
      </c>
      <c r="K606" s="337">
        <v>79929.419399999999</v>
      </c>
      <c r="L606" s="337">
        <v>31864.374540000001</v>
      </c>
      <c r="M606" s="337">
        <v>5109.6380099999997</v>
      </c>
      <c r="N606" s="337">
        <v>36974.012549999999</v>
      </c>
      <c r="O606" s="337">
        <v>185249.04456000001</v>
      </c>
      <c r="P606" s="337">
        <v>202125.76769000001</v>
      </c>
      <c r="Q606" s="337">
        <v>194837.7164</v>
      </c>
      <c r="R606" s="338">
        <v>396963.48408999998</v>
      </c>
    </row>
    <row r="607" spans="1:18" s="313" customFormat="1">
      <c r="A607" s="339"/>
      <c r="B607" s="339"/>
      <c r="C607" s="339"/>
      <c r="D607" s="339"/>
      <c r="E607" s="340">
        <v>330</v>
      </c>
      <c r="F607" s="341">
        <v>10620.632099999999</v>
      </c>
      <c r="G607" s="342">
        <v>769.89265999999998</v>
      </c>
      <c r="H607" s="342">
        <v>11390.52476</v>
      </c>
      <c r="I607" s="342">
        <v>28953.645940000002</v>
      </c>
      <c r="J607" s="342">
        <v>9561.6625700000004</v>
      </c>
      <c r="K607" s="342">
        <v>38515.308509999995</v>
      </c>
      <c r="L607" s="342">
        <v>36170.793490000004</v>
      </c>
      <c r="M607" s="342">
        <v>6557.1135899999999</v>
      </c>
      <c r="N607" s="342">
        <v>42727.907079999997</v>
      </c>
      <c r="O607" s="342">
        <v>92633.740349999993</v>
      </c>
      <c r="P607" s="342">
        <v>43422.32114</v>
      </c>
      <c r="Q607" s="342">
        <v>1106.81324</v>
      </c>
      <c r="R607" s="343">
        <v>44529.134380000003</v>
      </c>
    </row>
    <row r="608" spans="1:18" s="313" customFormat="1">
      <c r="A608" s="339"/>
      <c r="B608" s="339"/>
      <c r="C608" s="339"/>
      <c r="D608" s="339"/>
      <c r="E608" s="340">
        <v>531</v>
      </c>
      <c r="F608" s="341">
        <v>2457.6932499999998</v>
      </c>
      <c r="G608" s="342">
        <v>147.57660999999999</v>
      </c>
      <c r="H608" s="342">
        <v>2605.2698599999999</v>
      </c>
      <c r="I608" s="342">
        <v>20922.353230000001</v>
      </c>
      <c r="J608" s="342">
        <v>9181.7419499999996</v>
      </c>
      <c r="K608" s="342">
        <v>30104.09518</v>
      </c>
      <c r="L608" s="342">
        <v>15601.54493</v>
      </c>
      <c r="M608" s="342">
        <v>3722.8414900000002</v>
      </c>
      <c r="N608" s="342">
        <v>19324.386420000003</v>
      </c>
      <c r="O608" s="342">
        <v>52033.751459999999</v>
      </c>
      <c r="P608" s="342">
        <v>28028.851329999998</v>
      </c>
      <c r="Q608" s="342">
        <v>1366.24208</v>
      </c>
      <c r="R608" s="343">
        <v>29395.093410000001</v>
      </c>
    </row>
    <row r="609" spans="1:18" s="313" customFormat="1">
      <c r="A609" s="339"/>
      <c r="B609" s="339"/>
      <c r="C609" s="334" t="s">
        <v>238</v>
      </c>
      <c r="D609" s="334" t="s">
        <v>238</v>
      </c>
      <c r="E609" s="335">
        <v>518</v>
      </c>
      <c r="F609" s="336">
        <v>9673.7334800000008</v>
      </c>
      <c r="G609" s="337">
        <v>13393.03335</v>
      </c>
      <c r="H609" s="337">
        <v>23066.766829999997</v>
      </c>
      <c r="I609" s="337">
        <v>24211.110559999997</v>
      </c>
      <c r="J609" s="337">
        <v>8434.0302899999988</v>
      </c>
      <c r="K609" s="337">
        <v>32645.14085</v>
      </c>
      <c r="L609" s="337">
        <v>10600.209570000001</v>
      </c>
      <c r="M609" s="337">
        <v>2242.7319500000003</v>
      </c>
      <c r="N609" s="337">
        <v>12842.94152</v>
      </c>
      <c r="O609" s="337">
        <v>68554.849199999997</v>
      </c>
      <c r="P609" s="337">
        <v>32688.755229999999</v>
      </c>
      <c r="Q609" s="337">
        <v>264.68311</v>
      </c>
      <c r="R609" s="338">
        <v>32953.438340000001</v>
      </c>
    </row>
    <row r="610" spans="1:18" s="313" customFormat="1">
      <c r="A610" s="339"/>
      <c r="B610" s="339"/>
      <c r="C610" s="339"/>
      <c r="D610" s="334" t="s">
        <v>239</v>
      </c>
      <c r="E610" s="335">
        <v>516</v>
      </c>
      <c r="F610" s="336">
        <v>10610.52044</v>
      </c>
      <c r="G610" s="337">
        <v>21378.00576</v>
      </c>
      <c r="H610" s="337">
        <v>31988.5262</v>
      </c>
      <c r="I610" s="337">
        <v>50361.15094</v>
      </c>
      <c r="J610" s="337">
        <v>5833.8493499999995</v>
      </c>
      <c r="K610" s="337">
        <v>56195.000289999996</v>
      </c>
      <c r="L610" s="337">
        <v>38008.894659999998</v>
      </c>
      <c r="M610" s="337">
        <v>14805.681710000001</v>
      </c>
      <c r="N610" s="337">
        <v>52814.576369999995</v>
      </c>
      <c r="O610" s="337">
        <v>140998.10286000001</v>
      </c>
      <c r="P610" s="337">
        <v>15921.594449999999</v>
      </c>
      <c r="Q610" s="337">
        <v>224.78004000000001</v>
      </c>
      <c r="R610" s="338">
        <v>16146.37449</v>
      </c>
    </row>
    <row r="611" spans="1:18" s="313" customFormat="1">
      <c r="A611" s="339"/>
      <c r="B611" s="339"/>
      <c r="C611" s="334" t="s">
        <v>240</v>
      </c>
      <c r="D611" s="334" t="s">
        <v>240</v>
      </c>
      <c r="E611" s="335">
        <v>57</v>
      </c>
      <c r="F611" s="336">
        <v>4109.3515200000002</v>
      </c>
      <c r="G611" s="337">
        <v>1049.2729399999998</v>
      </c>
      <c r="H611" s="337">
        <v>5158.62446</v>
      </c>
      <c r="I611" s="337">
        <v>27142.128210000003</v>
      </c>
      <c r="J611" s="337">
        <v>6406.3852200000001</v>
      </c>
      <c r="K611" s="337">
        <v>33548.513429999999</v>
      </c>
      <c r="L611" s="337">
        <v>32882.78789</v>
      </c>
      <c r="M611" s="337">
        <v>4108.4684900000002</v>
      </c>
      <c r="N611" s="337">
        <v>36991.256380000006</v>
      </c>
      <c r="O611" s="337">
        <v>75698.39426999999</v>
      </c>
      <c r="P611" s="337">
        <v>58305.539659999995</v>
      </c>
      <c r="Q611" s="337">
        <v>711.86752999999999</v>
      </c>
      <c r="R611" s="338">
        <v>59017.407189999998</v>
      </c>
    </row>
    <row r="612" spans="1:18" s="313" customFormat="1">
      <c r="A612" s="339"/>
      <c r="B612" s="334" t="s">
        <v>241</v>
      </c>
      <c r="C612" s="334" t="s">
        <v>242</v>
      </c>
      <c r="D612" s="334" t="s">
        <v>242</v>
      </c>
      <c r="E612" s="335">
        <v>507</v>
      </c>
      <c r="F612" s="336">
        <v>2736.3175899999997</v>
      </c>
      <c r="G612" s="337">
        <v>126.02631</v>
      </c>
      <c r="H612" s="337">
        <v>2862.3438999999998</v>
      </c>
      <c r="I612" s="337">
        <v>21210.577309999997</v>
      </c>
      <c r="J612" s="337">
        <v>3315.4536499999999</v>
      </c>
      <c r="K612" s="337">
        <v>24526.03096</v>
      </c>
      <c r="L612" s="337">
        <v>5746.6777099999999</v>
      </c>
      <c r="M612" s="337">
        <v>3331.9511699999998</v>
      </c>
      <c r="N612" s="337">
        <v>9078.6288800000002</v>
      </c>
      <c r="O612" s="337">
        <v>36467.00374</v>
      </c>
      <c r="P612" s="337">
        <v>54786.756809999999</v>
      </c>
      <c r="Q612" s="337">
        <v>100.48205</v>
      </c>
      <c r="R612" s="338">
        <v>54887.238859999998</v>
      </c>
    </row>
    <row r="613" spans="1:18" s="313" customFormat="1">
      <c r="A613" s="339"/>
      <c r="B613" s="339"/>
      <c r="C613" s="334" t="s">
        <v>244</v>
      </c>
      <c r="D613" s="334" t="s">
        <v>245</v>
      </c>
      <c r="E613" s="335">
        <v>400</v>
      </c>
      <c r="F613" s="336">
        <v>2313.7101299999999</v>
      </c>
      <c r="G613" s="337">
        <v>2377.1465499999999</v>
      </c>
      <c r="H613" s="337">
        <v>4690.8566799999999</v>
      </c>
      <c r="I613" s="337">
        <v>25125.26182</v>
      </c>
      <c r="J613" s="337">
        <v>8442.9715500000002</v>
      </c>
      <c r="K613" s="337">
        <v>33568.233369999994</v>
      </c>
      <c r="L613" s="337">
        <v>13407.794240000001</v>
      </c>
      <c r="M613" s="337">
        <v>6933.2299499999999</v>
      </c>
      <c r="N613" s="337">
        <v>20341.02419</v>
      </c>
      <c r="O613" s="337">
        <v>58600.114240000003</v>
      </c>
      <c r="P613" s="337">
        <v>78169.778829999996</v>
      </c>
      <c r="Q613" s="337">
        <v>406.39138000000003</v>
      </c>
      <c r="R613" s="338">
        <v>78576.170209999997</v>
      </c>
    </row>
    <row r="614" spans="1:18" s="313" customFormat="1">
      <c r="A614" s="339"/>
      <c r="B614" s="339"/>
      <c r="C614" s="339"/>
      <c r="D614" s="334" t="s">
        <v>244</v>
      </c>
      <c r="E614" s="335">
        <v>58</v>
      </c>
      <c r="F614" s="336">
        <v>37576.777390000003</v>
      </c>
      <c r="G614" s="337">
        <v>7213.7530199999992</v>
      </c>
      <c r="H614" s="337">
        <v>44790.530409999999</v>
      </c>
      <c r="I614" s="337">
        <v>65859.460579999999</v>
      </c>
      <c r="J614" s="337">
        <v>27959.001459999999</v>
      </c>
      <c r="K614" s="337">
        <v>93818.462040000013</v>
      </c>
      <c r="L614" s="337">
        <v>34551.503140000001</v>
      </c>
      <c r="M614" s="337">
        <v>14440.744980000001</v>
      </c>
      <c r="N614" s="337">
        <v>48992.248119999997</v>
      </c>
      <c r="O614" s="337">
        <v>187601.24056999999</v>
      </c>
      <c r="P614" s="337">
        <v>374189.13214</v>
      </c>
      <c r="Q614" s="337">
        <v>2078.4775300000001</v>
      </c>
      <c r="R614" s="338">
        <v>376267.60967000003</v>
      </c>
    </row>
    <row r="615" spans="1:18" s="313" customFormat="1">
      <c r="A615" s="339"/>
      <c r="B615" s="339"/>
      <c r="C615" s="339"/>
      <c r="D615" s="339"/>
      <c r="E615" s="340">
        <v>422</v>
      </c>
      <c r="F615" s="341">
        <v>7178.23495</v>
      </c>
      <c r="G615" s="342">
        <v>31.293779999999998</v>
      </c>
      <c r="H615" s="342">
        <v>7209.52873</v>
      </c>
      <c r="I615" s="342">
        <v>27993.580379999999</v>
      </c>
      <c r="J615" s="342">
        <v>6320.0787599999994</v>
      </c>
      <c r="K615" s="342">
        <v>34313.659140000003</v>
      </c>
      <c r="L615" s="342">
        <v>11667.32159</v>
      </c>
      <c r="M615" s="342">
        <v>3545.9156899999998</v>
      </c>
      <c r="N615" s="342">
        <v>15213.237279999999</v>
      </c>
      <c r="O615" s="342">
        <v>56736.425149999995</v>
      </c>
      <c r="P615" s="342">
        <v>55842.708789999997</v>
      </c>
      <c r="Q615" s="342">
        <v>849.45740999999998</v>
      </c>
      <c r="R615" s="343">
        <v>56692.1662</v>
      </c>
    </row>
    <row r="616" spans="1:18" s="313" customFormat="1">
      <c r="A616" s="339"/>
      <c r="B616" s="334" t="s">
        <v>14</v>
      </c>
      <c r="C616" s="334" t="s">
        <v>255</v>
      </c>
      <c r="D616" s="334" t="s">
        <v>255</v>
      </c>
      <c r="E616" s="335">
        <v>23</v>
      </c>
      <c r="F616" s="336">
        <v>129348.75114000001</v>
      </c>
      <c r="G616" s="337">
        <v>57421.145759999999</v>
      </c>
      <c r="H616" s="337">
        <v>186769.89689999999</v>
      </c>
      <c r="I616" s="337">
        <v>164819.83221000002</v>
      </c>
      <c r="J616" s="337">
        <v>104838.29373999999</v>
      </c>
      <c r="K616" s="337">
        <v>269658.12595000002</v>
      </c>
      <c r="L616" s="337">
        <v>200132.46665000002</v>
      </c>
      <c r="M616" s="337">
        <v>41856.909200000002</v>
      </c>
      <c r="N616" s="337">
        <v>241989.37584999998</v>
      </c>
      <c r="O616" s="337">
        <v>698417.39870000002</v>
      </c>
      <c r="P616" s="337">
        <v>1145299.0420899999</v>
      </c>
      <c r="Q616" s="337">
        <v>14566.91468</v>
      </c>
      <c r="R616" s="338">
        <v>1159865.95677</v>
      </c>
    </row>
    <row r="617" spans="1:18" s="313" customFormat="1">
      <c r="A617" s="339"/>
      <c r="B617" s="339"/>
      <c r="C617" s="339"/>
      <c r="D617" s="339"/>
      <c r="E617" s="340">
        <v>459</v>
      </c>
      <c r="F617" s="341">
        <v>175.08790999999999</v>
      </c>
      <c r="G617" s="342">
        <v>392.19450000000001</v>
      </c>
      <c r="H617" s="342">
        <v>567.28241000000003</v>
      </c>
      <c r="I617" s="342">
        <v>14368.47414</v>
      </c>
      <c r="J617" s="342">
        <v>7264.3685800000003</v>
      </c>
      <c r="K617" s="342">
        <v>21632.842720000001</v>
      </c>
      <c r="L617" s="342">
        <v>8553.7963500000005</v>
      </c>
      <c r="M617" s="342">
        <v>3130.0548199999998</v>
      </c>
      <c r="N617" s="342">
        <v>11683.85117</v>
      </c>
      <c r="O617" s="342">
        <v>33883.976299999995</v>
      </c>
      <c r="P617" s="342">
        <v>21164.445729999999</v>
      </c>
      <c r="Q617" s="342">
        <v>1669.49956</v>
      </c>
      <c r="R617" s="343">
        <v>22833.94529</v>
      </c>
    </row>
    <row r="618" spans="1:18" s="313" customFormat="1">
      <c r="A618" s="339"/>
      <c r="B618" s="339"/>
      <c r="C618" s="339"/>
      <c r="D618" s="339"/>
      <c r="E618" s="340">
        <v>378</v>
      </c>
      <c r="F618" s="341">
        <v>2621.23063</v>
      </c>
      <c r="G618" s="342">
        <v>904.79399999999998</v>
      </c>
      <c r="H618" s="342">
        <v>3526.0246299999999</v>
      </c>
      <c r="I618" s="342">
        <v>38402.81897</v>
      </c>
      <c r="J618" s="342">
        <v>31787.671699999999</v>
      </c>
      <c r="K618" s="342">
        <v>70190.490669999999</v>
      </c>
      <c r="L618" s="342">
        <v>49999.526380000003</v>
      </c>
      <c r="M618" s="342">
        <v>9291.5841899999996</v>
      </c>
      <c r="N618" s="342">
        <v>59291.110569999997</v>
      </c>
      <c r="O618" s="342">
        <v>133007.62587000002</v>
      </c>
      <c r="P618" s="342">
        <v>68964.988010000001</v>
      </c>
      <c r="Q618" s="342">
        <v>2150.7339999999999</v>
      </c>
      <c r="R618" s="343">
        <v>71115.722010000012</v>
      </c>
    </row>
    <row r="619" spans="1:18" s="313" customFormat="1">
      <c r="A619" s="339"/>
      <c r="B619" s="339"/>
      <c r="C619" s="339"/>
      <c r="D619" s="339"/>
      <c r="E619" s="340">
        <v>397</v>
      </c>
      <c r="F619" s="341">
        <v>488.78363000000002</v>
      </c>
      <c r="G619" s="342">
        <v>3662.8761099999997</v>
      </c>
      <c r="H619" s="342">
        <v>4151.6597400000001</v>
      </c>
      <c r="I619" s="342">
        <v>40790.60454</v>
      </c>
      <c r="J619" s="342">
        <v>22346.656629999998</v>
      </c>
      <c r="K619" s="342">
        <v>63137.261170000005</v>
      </c>
      <c r="L619" s="342">
        <v>28921.691409999999</v>
      </c>
      <c r="M619" s="342">
        <v>8208.3501699999997</v>
      </c>
      <c r="N619" s="342">
        <v>37130.041579999997</v>
      </c>
      <c r="O619" s="342">
        <v>104418.96248999999</v>
      </c>
      <c r="P619" s="342">
        <v>76533.814840000006</v>
      </c>
      <c r="Q619" s="342">
        <v>1437.8955800000001</v>
      </c>
      <c r="R619" s="343">
        <v>77971.710420000003</v>
      </c>
    </row>
    <row r="620" spans="1:18" s="313" customFormat="1">
      <c r="A620" s="339"/>
      <c r="B620" s="339"/>
      <c r="C620" s="339"/>
      <c r="D620" s="339"/>
      <c r="E620" s="340">
        <v>506</v>
      </c>
      <c r="F620" s="341">
        <v>14983.21854</v>
      </c>
      <c r="G620" s="342">
        <v>40718.874189999995</v>
      </c>
      <c r="H620" s="342">
        <v>55702.092729999997</v>
      </c>
      <c r="I620" s="342">
        <v>33736.252770000006</v>
      </c>
      <c r="J620" s="342">
        <v>17240.278480000001</v>
      </c>
      <c r="K620" s="342">
        <v>50976.53125</v>
      </c>
      <c r="L620" s="342">
        <v>39652.063909999997</v>
      </c>
      <c r="M620" s="342">
        <v>13586.776460000001</v>
      </c>
      <c r="N620" s="342">
        <v>53238.840369999998</v>
      </c>
      <c r="O620" s="342">
        <v>159917.46434999999</v>
      </c>
      <c r="P620" s="342">
        <v>116993.64203</v>
      </c>
      <c r="Q620" s="342">
        <v>11597.332279999999</v>
      </c>
      <c r="R620" s="343">
        <v>128590.97431000001</v>
      </c>
    </row>
    <row r="621" spans="1:18" s="313" customFormat="1">
      <c r="A621" s="339"/>
      <c r="B621" s="339"/>
      <c r="C621" s="334" t="s">
        <v>325</v>
      </c>
      <c r="D621" s="334" t="s">
        <v>326</v>
      </c>
      <c r="E621" s="335">
        <v>526</v>
      </c>
      <c r="F621" s="336">
        <v>13367.04062</v>
      </c>
      <c r="G621" s="337">
        <v>1271.9115300000001</v>
      </c>
      <c r="H621" s="337">
        <v>14638.952150000001</v>
      </c>
      <c r="I621" s="337">
        <v>82465.720799999996</v>
      </c>
      <c r="J621" s="337">
        <v>28797.681780000003</v>
      </c>
      <c r="K621" s="337">
        <v>111263.40257999999</v>
      </c>
      <c r="L621" s="337">
        <v>33376.243049999997</v>
      </c>
      <c r="M621" s="337">
        <v>487.45028000000002</v>
      </c>
      <c r="N621" s="337">
        <v>33863.693329999995</v>
      </c>
      <c r="O621" s="337">
        <v>159766.04806</v>
      </c>
      <c r="P621" s="337">
        <v>984.76198999999997</v>
      </c>
      <c r="Q621" s="337">
        <v>0</v>
      </c>
      <c r="R621" s="338">
        <v>984.76198999999997</v>
      </c>
    </row>
    <row r="622" spans="1:18" s="313" customFormat="1">
      <c r="A622" s="339"/>
      <c r="B622" s="334" t="s">
        <v>15</v>
      </c>
      <c r="C622" s="334" t="s">
        <v>258</v>
      </c>
      <c r="D622" s="334" t="s">
        <v>258</v>
      </c>
      <c r="E622" s="335">
        <v>5</v>
      </c>
      <c r="F622" s="336">
        <v>54838.651909999993</v>
      </c>
      <c r="G622" s="337">
        <v>8916.7260900000001</v>
      </c>
      <c r="H622" s="337">
        <v>63755.377999999997</v>
      </c>
      <c r="I622" s="337">
        <v>59946.419929999996</v>
      </c>
      <c r="J622" s="337">
        <v>21792.12127</v>
      </c>
      <c r="K622" s="337">
        <v>81738.541200000007</v>
      </c>
      <c r="L622" s="337">
        <v>46456.993900000001</v>
      </c>
      <c r="M622" s="337">
        <v>17336.136019999998</v>
      </c>
      <c r="N622" s="337">
        <v>63793.129919999999</v>
      </c>
      <c r="O622" s="337">
        <v>209287.04912000001</v>
      </c>
      <c r="P622" s="337">
        <v>417718.74874000001</v>
      </c>
      <c r="Q622" s="337">
        <v>3755.2019100000002</v>
      </c>
      <c r="R622" s="338">
        <v>421473.95064999996</v>
      </c>
    </row>
    <row r="623" spans="1:18" s="313" customFormat="1">
      <c r="A623" s="339"/>
      <c r="B623" s="339"/>
      <c r="C623" s="339"/>
      <c r="D623" s="339"/>
      <c r="E623" s="340">
        <v>335</v>
      </c>
      <c r="F623" s="341">
        <v>140.90582999999998</v>
      </c>
      <c r="G623" s="342">
        <v>6.5852500000000003</v>
      </c>
      <c r="H623" s="342">
        <v>147.49107999999998</v>
      </c>
      <c r="I623" s="342">
        <v>15937.67668</v>
      </c>
      <c r="J623" s="342">
        <v>5612.8286500000004</v>
      </c>
      <c r="K623" s="342">
        <v>21550.50533</v>
      </c>
      <c r="L623" s="342">
        <v>16444.658230000001</v>
      </c>
      <c r="M623" s="342">
        <v>6245.5736200000001</v>
      </c>
      <c r="N623" s="342">
        <v>22690.23185</v>
      </c>
      <c r="O623" s="342">
        <v>44388.228259999996</v>
      </c>
      <c r="P623" s="342">
        <v>57773.764510000001</v>
      </c>
      <c r="Q623" s="342">
        <v>1457.2547500000001</v>
      </c>
      <c r="R623" s="343">
        <v>59231.019260000001</v>
      </c>
    </row>
    <row r="624" spans="1:18" s="313" customFormat="1">
      <c r="A624" s="339"/>
      <c r="B624" s="339"/>
      <c r="C624" s="339"/>
      <c r="D624" s="339"/>
      <c r="E624" s="340">
        <v>511</v>
      </c>
      <c r="F624" s="341">
        <v>4327.4424800000006</v>
      </c>
      <c r="G624" s="342">
        <v>1173.4386100000002</v>
      </c>
      <c r="H624" s="342">
        <v>5500.8810899999999</v>
      </c>
      <c r="I624" s="342">
        <v>23689.489229999999</v>
      </c>
      <c r="J624" s="342">
        <v>11461.470160000001</v>
      </c>
      <c r="K624" s="342">
        <v>35150.959390000004</v>
      </c>
      <c r="L624" s="342">
        <v>21621.380379999999</v>
      </c>
      <c r="M624" s="342">
        <v>9560.4150600000012</v>
      </c>
      <c r="N624" s="342">
        <v>31181.795440000002</v>
      </c>
      <c r="O624" s="342">
        <v>71833.635920000001</v>
      </c>
      <c r="P624" s="342">
        <v>54213.692289999999</v>
      </c>
      <c r="Q624" s="342">
        <v>2255.66032</v>
      </c>
      <c r="R624" s="343">
        <v>56469.352610000002</v>
      </c>
    </row>
    <row r="625" spans="1:18" s="313" customFormat="1">
      <c r="A625" s="339"/>
      <c r="B625" s="334" t="s">
        <v>16</v>
      </c>
      <c r="C625" s="334" t="s">
        <v>260</v>
      </c>
      <c r="D625" s="334" t="s">
        <v>260</v>
      </c>
      <c r="E625" s="335">
        <v>77</v>
      </c>
      <c r="F625" s="336">
        <v>5561.8131900000008</v>
      </c>
      <c r="G625" s="337">
        <v>509.94438000000002</v>
      </c>
      <c r="H625" s="337">
        <v>6071.7575700000007</v>
      </c>
      <c r="I625" s="337">
        <v>35717.626750000003</v>
      </c>
      <c r="J625" s="337">
        <v>11749.36526</v>
      </c>
      <c r="K625" s="337">
        <v>47466.992009999994</v>
      </c>
      <c r="L625" s="337">
        <v>40741.561479999997</v>
      </c>
      <c r="M625" s="337">
        <v>9777.5096199999989</v>
      </c>
      <c r="N625" s="337">
        <v>50519.071100000001</v>
      </c>
      <c r="O625" s="337">
        <v>104057.82068</v>
      </c>
      <c r="P625" s="337">
        <v>38043.423409999996</v>
      </c>
      <c r="Q625" s="337">
        <v>672.38007999999991</v>
      </c>
      <c r="R625" s="338">
        <v>38715.803490000006</v>
      </c>
    </row>
    <row r="626" spans="1:18" s="313" customFormat="1">
      <c r="A626" s="339"/>
      <c r="B626" s="339"/>
      <c r="C626" s="334" t="s">
        <v>261</v>
      </c>
      <c r="D626" s="334" t="s">
        <v>264</v>
      </c>
      <c r="E626" s="335">
        <v>72</v>
      </c>
      <c r="F626" s="336">
        <v>6463.7624599999999</v>
      </c>
      <c r="G626" s="337">
        <v>595.20848999999998</v>
      </c>
      <c r="H626" s="337">
        <v>7058.9709499999999</v>
      </c>
      <c r="I626" s="337">
        <v>22716.170870000002</v>
      </c>
      <c r="J626" s="337">
        <v>6495.8383300000005</v>
      </c>
      <c r="K626" s="337">
        <v>29212.0092</v>
      </c>
      <c r="L626" s="337">
        <v>17058.980869999999</v>
      </c>
      <c r="M626" s="337">
        <v>7178.0762599999998</v>
      </c>
      <c r="N626" s="337">
        <v>24237.057129999997</v>
      </c>
      <c r="O626" s="337">
        <v>60508.037280000004</v>
      </c>
      <c r="P626" s="337">
        <v>47680.146869999997</v>
      </c>
      <c r="Q626" s="337">
        <v>3782.3901900000001</v>
      </c>
      <c r="R626" s="338">
        <v>51462.537060000002</v>
      </c>
    </row>
    <row r="627" spans="1:18" s="313" customFormat="1">
      <c r="A627" s="339"/>
      <c r="B627" s="339"/>
      <c r="C627" s="334" t="s">
        <v>266</v>
      </c>
      <c r="D627" s="334" t="s">
        <v>266</v>
      </c>
      <c r="E627" s="335">
        <v>75</v>
      </c>
      <c r="F627" s="336">
        <v>9198.1482100000012</v>
      </c>
      <c r="G627" s="337">
        <v>1640.5081100000002</v>
      </c>
      <c r="H627" s="337">
        <v>10838.65632</v>
      </c>
      <c r="I627" s="337">
        <v>23975.871850000003</v>
      </c>
      <c r="J627" s="337">
        <v>11236.210560000001</v>
      </c>
      <c r="K627" s="337">
        <v>35212.082409999995</v>
      </c>
      <c r="L627" s="337">
        <v>41802.568169999999</v>
      </c>
      <c r="M627" s="337">
        <v>22604.332170000001</v>
      </c>
      <c r="N627" s="337">
        <v>64406.90034</v>
      </c>
      <c r="O627" s="337">
        <v>110457.63906999999</v>
      </c>
      <c r="P627" s="337">
        <v>38959.270130000004</v>
      </c>
      <c r="Q627" s="337">
        <v>690.47455000000002</v>
      </c>
      <c r="R627" s="338">
        <v>39649.744679999996</v>
      </c>
    </row>
    <row r="628" spans="1:18" s="313" customFormat="1">
      <c r="A628" s="339"/>
      <c r="B628" s="339"/>
      <c r="C628" s="339"/>
      <c r="D628" s="334" t="s">
        <v>267</v>
      </c>
      <c r="E628" s="335">
        <v>503</v>
      </c>
      <c r="F628" s="336">
        <v>216.81296</v>
      </c>
      <c r="G628" s="337">
        <v>55.289070000000002</v>
      </c>
      <c r="H628" s="337">
        <v>272.10203000000001</v>
      </c>
      <c r="I628" s="337">
        <v>15016.653039999999</v>
      </c>
      <c r="J628" s="337">
        <v>4255.1464000000005</v>
      </c>
      <c r="K628" s="337">
        <v>19271.799440000003</v>
      </c>
      <c r="L628" s="337">
        <v>16366.955310000001</v>
      </c>
      <c r="M628" s="337">
        <v>4214.2545199999995</v>
      </c>
      <c r="N628" s="337">
        <v>20581.20983</v>
      </c>
      <c r="O628" s="337">
        <v>40125.111299999997</v>
      </c>
      <c r="P628" s="337">
        <v>10480.096320000001</v>
      </c>
      <c r="Q628" s="337">
        <v>1222.82906</v>
      </c>
      <c r="R628" s="338">
        <v>11702.925380000001</v>
      </c>
    </row>
    <row r="629" spans="1:18" s="313" customFormat="1">
      <c r="A629" s="339"/>
      <c r="B629" s="339"/>
      <c r="C629" s="334" t="s">
        <v>268</v>
      </c>
      <c r="D629" s="334" t="s">
        <v>269</v>
      </c>
      <c r="E629" s="335">
        <v>402</v>
      </c>
      <c r="F629" s="336">
        <v>7110.5136500000008</v>
      </c>
      <c r="G629" s="337">
        <v>1549.70596</v>
      </c>
      <c r="H629" s="337">
        <v>8660.2196100000001</v>
      </c>
      <c r="I629" s="337">
        <v>38560.559799999995</v>
      </c>
      <c r="J629" s="337">
        <v>11629.675160000001</v>
      </c>
      <c r="K629" s="337">
        <v>50190.234960000002</v>
      </c>
      <c r="L629" s="337">
        <v>26457.310289999998</v>
      </c>
      <c r="M629" s="337">
        <v>5282.8917699999993</v>
      </c>
      <c r="N629" s="337">
        <v>31740.20206</v>
      </c>
      <c r="O629" s="337">
        <v>90590.656629999998</v>
      </c>
      <c r="P629" s="337">
        <v>89210.922030000002</v>
      </c>
      <c r="Q629" s="337">
        <v>461.15620000000001</v>
      </c>
      <c r="R629" s="338">
        <v>89672.078229999999</v>
      </c>
    </row>
    <row r="630" spans="1:18" s="313" customFormat="1">
      <c r="A630" s="339"/>
      <c r="B630" s="339"/>
      <c r="C630" s="334" t="s">
        <v>16</v>
      </c>
      <c r="D630" s="334" t="s">
        <v>270</v>
      </c>
      <c r="E630" s="335">
        <v>567</v>
      </c>
      <c r="F630" s="336">
        <v>10849.21357</v>
      </c>
      <c r="G630" s="337">
        <v>56.266829999999999</v>
      </c>
      <c r="H630" s="337">
        <v>10905.4804</v>
      </c>
      <c r="I630" s="337">
        <v>19922.885329999997</v>
      </c>
      <c r="J630" s="337">
        <v>7025.6482900000001</v>
      </c>
      <c r="K630" s="337">
        <v>26948.533620000002</v>
      </c>
      <c r="L630" s="337">
        <v>24745.77548</v>
      </c>
      <c r="M630" s="337">
        <v>8841.6589299999996</v>
      </c>
      <c r="N630" s="337">
        <v>33587.434409999994</v>
      </c>
      <c r="O630" s="337">
        <v>71441.448430000004</v>
      </c>
      <c r="P630" s="337">
        <v>12931.979939999999</v>
      </c>
      <c r="Q630" s="337">
        <v>254.37947</v>
      </c>
      <c r="R630" s="338">
        <v>13186.359410000001</v>
      </c>
    </row>
    <row r="631" spans="1:18" s="313" customFormat="1">
      <c r="A631" s="339"/>
      <c r="B631" s="339"/>
      <c r="C631" s="339"/>
      <c r="D631" s="339"/>
      <c r="E631" s="340">
        <v>318</v>
      </c>
      <c r="F631" s="341">
        <v>20.765880000000003</v>
      </c>
      <c r="G631" s="342">
        <v>0</v>
      </c>
      <c r="H631" s="342">
        <v>20.765880000000003</v>
      </c>
      <c r="I631" s="342">
        <v>18741.577980000002</v>
      </c>
      <c r="J631" s="342">
        <v>13071.773279999999</v>
      </c>
      <c r="K631" s="342">
        <v>31813.351260000003</v>
      </c>
      <c r="L631" s="342">
        <v>8952.8421300000009</v>
      </c>
      <c r="M631" s="342">
        <v>7811.8607099999999</v>
      </c>
      <c r="N631" s="342">
        <v>16764.702839999998</v>
      </c>
      <c r="O631" s="342">
        <v>48598.81998</v>
      </c>
      <c r="P631" s="342">
        <v>5227.8909899999999</v>
      </c>
      <c r="Q631" s="342">
        <v>447.02384000000001</v>
      </c>
      <c r="R631" s="343">
        <v>5674.9148299999997</v>
      </c>
    </row>
    <row r="632" spans="1:18" s="313" customFormat="1">
      <c r="A632" s="339"/>
      <c r="B632" s="339"/>
      <c r="C632" s="339"/>
      <c r="D632" s="339"/>
      <c r="E632" s="340">
        <v>457</v>
      </c>
      <c r="F632" s="341">
        <v>3145.1538700000001</v>
      </c>
      <c r="G632" s="342">
        <v>1409.89535</v>
      </c>
      <c r="H632" s="342">
        <v>4555.0492199999999</v>
      </c>
      <c r="I632" s="342">
        <v>37155.288890000003</v>
      </c>
      <c r="J632" s="342">
        <v>18794.505880000001</v>
      </c>
      <c r="K632" s="342">
        <v>55949.79477</v>
      </c>
      <c r="L632" s="342">
        <v>29695.1191</v>
      </c>
      <c r="M632" s="342">
        <v>6410.0040999999992</v>
      </c>
      <c r="N632" s="342">
        <v>36105.123200000002</v>
      </c>
      <c r="O632" s="342">
        <v>96609.967189999996</v>
      </c>
      <c r="P632" s="342">
        <v>20672.4067</v>
      </c>
      <c r="Q632" s="342">
        <v>1173.9247600000001</v>
      </c>
      <c r="R632" s="343">
        <v>21846.331460000001</v>
      </c>
    </row>
    <row r="633" spans="1:18" s="313" customFormat="1">
      <c r="A633" s="339"/>
      <c r="B633" s="339"/>
      <c r="C633" s="339"/>
      <c r="D633" s="334" t="s">
        <v>74</v>
      </c>
      <c r="E633" s="335">
        <v>547</v>
      </c>
      <c r="F633" s="336">
        <v>855.80583999999999</v>
      </c>
      <c r="G633" s="337">
        <v>356.89724999999999</v>
      </c>
      <c r="H633" s="337">
        <v>1212.70309</v>
      </c>
      <c r="I633" s="337">
        <v>21227.318070000001</v>
      </c>
      <c r="J633" s="337">
        <v>12851.231099999999</v>
      </c>
      <c r="K633" s="337">
        <v>34078.549169999998</v>
      </c>
      <c r="L633" s="337">
        <v>20672.31871</v>
      </c>
      <c r="M633" s="337">
        <v>9214.3601500000004</v>
      </c>
      <c r="N633" s="337">
        <v>29886.67886</v>
      </c>
      <c r="O633" s="337">
        <v>65177.931119999994</v>
      </c>
      <c r="P633" s="337">
        <v>14633.38378</v>
      </c>
      <c r="Q633" s="337">
        <v>352.75278000000003</v>
      </c>
      <c r="R633" s="338">
        <v>14986.136560000001</v>
      </c>
    </row>
    <row r="634" spans="1:18" s="313" customFormat="1">
      <c r="A634" s="339"/>
      <c r="B634" s="339"/>
      <c r="C634" s="339"/>
      <c r="D634" s="334" t="s">
        <v>73</v>
      </c>
      <c r="E634" s="335">
        <v>348</v>
      </c>
      <c r="F634" s="336">
        <v>14.537870000000002</v>
      </c>
      <c r="G634" s="337">
        <v>0</v>
      </c>
      <c r="H634" s="337">
        <v>14.537870000000002</v>
      </c>
      <c r="I634" s="337">
        <v>10322.704019999999</v>
      </c>
      <c r="J634" s="337">
        <v>12469.320689999999</v>
      </c>
      <c r="K634" s="337">
        <v>22792.024710000002</v>
      </c>
      <c r="L634" s="337">
        <v>3200.3624100000002</v>
      </c>
      <c r="M634" s="337">
        <v>13333.226710000001</v>
      </c>
      <c r="N634" s="337">
        <v>16533.589120000001</v>
      </c>
      <c r="O634" s="337">
        <v>39340.151700000002</v>
      </c>
      <c r="P634" s="337">
        <v>4887.9193399999995</v>
      </c>
      <c r="Q634" s="337">
        <v>180.76803000000001</v>
      </c>
      <c r="R634" s="338">
        <v>5068.6873700000006</v>
      </c>
    </row>
    <row r="635" spans="1:18" s="313" customFormat="1">
      <c r="A635" s="339"/>
      <c r="B635" s="339"/>
      <c r="C635" s="339"/>
      <c r="D635" s="339"/>
      <c r="E635" s="340">
        <v>292</v>
      </c>
      <c r="F635" s="341">
        <v>1561.4115800000002</v>
      </c>
      <c r="G635" s="342">
        <v>581.89005000000009</v>
      </c>
      <c r="H635" s="342">
        <v>2143.3016299999999</v>
      </c>
      <c r="I635" s="342">
        <v>34476.915240000002</v>
      </c>
      <c r="J635" s="342">
        <v>21151.951069999999</v>
      </c>
      <c r="K635" s="342">
        <v>55628.866310000005</v>
      </c>
      <c r="L635" s="342">
        <v>33072.379649999995</v>
      </c>
      <c r="M635" s="342">
        <v>9332.0042300000005</v>
      </c>
      <c r="N635" s="342">
        <v>42404.383880000001</v>
      </c>
      <c r="O635" s="342">
        <v>100176.55181999999</v>
      </c>
      <c r="P635" s="342">
        <v>19082.184819999999</v>
      </c>
      <c r="Q635" s="342">
        <v>475.38</v>
      </c>
      <c r="R635" s="343">
        <v>19557.56482</v>
      </c>
    </row>
    <row r="636" spans="1:18" s="313" customFormat="1">
      <c r="A636" s="339"/>
      <c r="B636" s="339"/>
      <c r="C636" s="339"/>
      <c r="D636" s="334" t="s">
        <v>271</v>
      </c>
      <c r="E636" s="335">
        <v>176</v>
      </c>
      <c r="F636" s="336">
        <v>6625.3076200000005</v>
      </c>
      <c r="G636" s="337">
        <v>5347.0334800000001</v>
      </c>
      <c r="H636" s="337">
        <v>11972.3411</v>
      </c>
      <c r="I636" s="337">
        <v>61738.843159999997</v>
      </c>
      <c r="J636" s="337">
        <v>56233.175149999995</v>
      </c>
      <c r="K636" s="337">
        <v>117972.01831</v>
      </c>
      <c r="L636" s="337">
        <v>71577.820599999992</v>
      </c>
      <c r="M636" s="337">
        <v>49889.16029</v>
      </c>
      <c r="N636" s="337">
        <v>121466.98089000001</v>
      </c>
      <c r="O636" s="337">
        <v>251411.34030000001</v>
      </c>
      <c r="P636" s="337">
        <v>77719.636350000001</v>
      </c>
      <c r="Q636" s="337">
        <v>4297.1704400000008</v>
      </c>
      <c r="R636" s="338">
        <v>82016.806790000002</v>
      </c>
    </row>
    <row r="637" spans="1:18" s="313" customFormat="1">
      <c r="A637" s="339"/>
      <c r="B637" s="339"/>
      <c r="C637" s="339"/>
      <c r="D637" s="339"/>
      <c r="E637" s="340">
        <v>541</v>
      </c>
      <c r="F637" s="341">
        <v>1599.6962800000001</v>
      </c>
      <c r="G637" s="342">
        <v>3421.2834700000003</v>
      </c>
      <c r="H637" s="342">
        <v>5020.9797500000004</v>
      </c>
      <c r="I637" s="342">
        <v>49763.292420000005</v>
      </c>
      <c r="J637" s="342">
        <v>43019.62442</v>
      </c>
      <c r="K637" s="342">
        <v>92782.916840000005</v>
      </c>
      <c r="L637" s="342">
        <v>43470.514280000003</v>
      </c>
      <c r="M637" s="342">
        <v>46446.274279999998</v>
      </c>
      <c r="N637" s="342">
        <v>89916.788560000001</v>
      </c>
      <c r="O637" s="342">
        <v>187720.68515</v>
      </c>
      <c r="P637" s="342">
        <v>42358.255349999999</v>
      </c>
      <c r="Q637" s="342">
        <v>3573.0308399999999</v>
      </c>
      <c r="R637" s="343">
        <v>45931.286189999999</v>
      </c>
    </row>
    <row r="638" spans="1:18" s="313" customFormat="1">
      <c r="A638" s="339"/>
      <c r="B638" s="339"/>
      <c r="C638" s="339"/>
      <c r="D638" s="339"/>
      <c r="E638" s="340">
        <v>273</v>
      </c>
      <c r="F638" s="341">
        <v>7.6886599999999996</v>
      </c>
      <c r="G638" s="342">
        <v>0</v>
      </c>
      <c r="H638" s="342">
        <v>7.6886599999999996</v>
      </c>
      <c r="I638" s="342">
        <v>9880.5701099999987</v>
      </c>
      <c r="J638" s="342">
        <v>2433.7619900000004</v>
      </c>
      <c r="K638" s="342">
        <v>12314.3321</v>
      </c>
      <c r="L638" s="342">
        <v>4076.8354399999998</v>
      </c>
      <c r="M638" s="342">
        <v>123.86657000000001</v>
      </c>
      <c r="N638" s="342">
        <v>4200.70201</v>
      </c>
      <c r="O638" s="342">
        <v>16522.72277</v>
      </c>
      <c r="P638" s="342">
        <v>6411.3468499999999</v>
      </c>
      <c r="Q638" s="342">
        <v>778.37398999999994</v>
      </c>
      <c r="R638" s="343">
        <v>7189.72084</v>
      </c>
    </row>
    <row r="639" spans="1:18" s="313" customFormat="1">
      <c r="A639" s="339"/>
      <c r="B639" s="339"/>
      <c r="C639" s="339"/>
      <c r="D639" s="334" t="s">
        <v>78</v>
      </c>
      <c r="E639" s="335">
        <v>539</v>
      </c>
      <c r="F639" s="336">
        <v>2689.7991099999999</v>
      </c>
      <c r="G639" s="337">
        <v>2633.7306699999999</v>
      </c>
      <c r="H639" s="337">
        <v>5323.5297799999998</v>
      </c>
      <c r="I639" s="337">
        <v>35264.286690000001</v>
      </c>
      <c r="J639" s="337">
        <v>40826.782679999997</v>
      </c>
      <c r="K639" s="337">
        <v>76091.069370000012</v>
      </c>
      <c r="L639" s="337">
        <v>66919.832039999994</v>
      </c>
      <c r="M639" s="337">
        <v>40513.970880000001</v>
      </c>
      <c r="N639" s="337">
        <v>107433.80292</v>
      </c>
      <c r="O639" s="337">
        <v>188848.40206999998</v>
      </c>
      <c r="P639" s="337">
        <v>43854.787689999997</v>
      </c>
      <c r="Q639" s="337">
        <v>3450.4752000000003</v>
      </c>
      <c r="R639" s="338">
        <v>47305.262889999998</v>
      </c>
    </row>
    <row r="640" spans="1:18" s="313" customFormat="1">
      <c r="A640" s="339"/>
      <c r="B640" s="339"/>
      <c r="C640" s="339"/>
      <c r="D640" s="339"/>
      <c r="E640" s="340">
        <v>299</v>
      </c>
      <c r="F640" s="341">
        <v>8155.41003</v>
      </c>
      <c r="G640" s="342">
        <v>2857.4825599999999</v>
      </c>
      <c r="H640" s="342">
        <v>11012.892589999999</v>
      </c>
      <c r="I640" s="342">
        <v>34908.386810000004</v>
      </c>
      <c r="J640" s="342">
        <v>43643.164899999996</v>
      </c>
      <c r="K640" s="342">
        <v>78551.55171</v>
      </c>
      <c r="L640" s="342">
        <v>38710.675240000004</v>
      </c>
      <c r="M640" s="342">
        <v>30368.663969999998</v>
      </c>
      <c r="N640" s="342">
        <v>69079.339209999991</v>
      </c>
      <c r="O640" s="342">
        <v>158643.78350999998</v>
      </c>
      <c r="P640" s="342">
        <v>22521.747500000001</v>
      </c>
      <c r="Q640" s="342">
        <v>3409.3877499999999</v>
      </c>
      <c r="R640" s="343">
        <v>25931.135249999999</v>
      </c>
    </row>
    <row r="641" spans="1:18" s="313" customFormat="1">
      <c r="A641" s="339"/>
      <c r="B641" s="339"/>
      <c r="C641" s="339"/>
      <c r="D641" s="339"/>
      <c r="E641" s="340">
        <v>322</v>
      </c>
      <c r="F641" s="341">
        <v>691.98072999999999</v>
      </c>
      <c r="G641" s="342">
        <v>1757.4776299999999</v>
      </c>
      <c r="H641" s="342">
        <v>2449.4583600000001</v>
      </c>
      <c r="I641" s="342">
        <v>33042.171439999998</v>
      </c>
      <c r="J641" s="342">
        <v>30395.613229999999</v>
      </c>
      <c r="K641" s="342">
        <v>63437.784670000001</v>
      </c>
      <c r="L641" s="342">
        <v>29756.156859999999</v>
      </c>
      <c r="M641" s="342">
        <v>19230.022280000001</v>
      </c>
      <c r="N641" s="342">
        <v>48986.17914</v>
      </c>
      <c r="O641" s="342">
        <v>114873.42217000001</v>
      </c>
      <c r="P641" s="342">
        <v>12466.443080000001</v>
      </c>
      <c r="Q641" s="342">
        <v>1229.2885700000002</v>
      </c>
      <c r="R641" s="343">
        <v>13695.73165</v>
      </c>
    </row>
    <row r="642" spans="1:18" s="313" customFormat="1">
      <c r="A642" s="339"/>
      <c r="B642" s="339"/>
      <c r="C642" s="339"/>
      <c r="D642" s="334" t="s">
        <v>56</v>
      </c>
      <c r="E642" s="335">
        <v>274</v>
      </c>
      <c r="F642" s="336">
        <v>5060548.6443999996</v>
      </c>
      <c r="G642" s="337">
        <v>2693582.74657</v>
      </c>
      <c r="H642" s="337">
        <v>7754131.3909700001</v>
      </c>
      <c r="I642" s="337">
        <v>7978203.9221400004</v>
      </c>
      <c r="J642" s="337">
        <v>2879443.23067</v>
      </c>
      <c r="K642" s="337">
        <v>10857647.15281</v>
      </c>
      <c r="L642" s="337">
        <v>5993967.7726999996</v>
      </c>
      <c r="M642" s="337">
        <v>3843337.47266</v>
      </c>
      <c r="N642" s="337">
        <v>9837305.2453600001</v>
      </c>
      <c r="O642" s="337">
        <v>28449083.789140001</v>
      </c>
      <c r="P642" s="337">
        <v>4165149.0909600002</v>
      </c>
      <c r="Q642" s="337">
        <v>2839743.3830300001</v>
      </c>
      <c r="R642" s="338">
        <v>7004892.4739899999</v>
      </c>
    </row>
    <row r="643" spans="1:18" s="313" customFormat="1">
      <c r="A643" s="339"/>
      <c r="B643" s="339"/>
      <c r="C643" s="339"/>
      <c r="D643" s="339"/>
      <c r="E643" s="340">
        <v>344</v>
      </c>
      <c r="F643" s="341">
        <v>8233.9260699999995</v>
      </c>
      <c r="G643" s="342">
        <v>1101.9377400000001</v>
      </c>
      <c r="H643" s="342">
        <v>9335.8638100000007</v>
      </c>
      <c r="I643" s="342">
        <v>29706.119469999998</v>
      </c>
      <c r="J643" s="342">
        <v>12168.50036</v>
      </c>
      <c r="K643" s="342">
        <v>41874.619829999996</v>
      </c>
      <c r="L643" s="342">
        <v>35216.73936</v>
      </c>
      <c r="M643" s="342">
        <v>8658.9039000000012</v>
      </c>
      <c r="N643" s="342">
        <v>43875.643259999997</v>
      </c>
      <c r="O643" s="342">
        <v>95086.126900000003</v>
      </c>
      <c r="P643" s="342">
        <v>80048.069239999997</v>
      </c>
      <c r="Q643" s="342">
        <v>2251.1885400000001</v>
      </c>
      <c r="R643" s="343">
        <v>82299.25778</v>
      </c>
    </row>
    <row r="644" spans="1:18" s="313" customFormat="1">
      <c r="A644" s="339"/>
      <c r="B644" s="339"/>
      <c r="C644" s="339"/>
      <c r="D644" s="334" t="s">
        <v>16</v>
      </c>
      <c r="E644" s="335">
        <v>111</v>
      </c>
      <c r="F644" s="336">
        <v>1324144.27055</v>
      </c>
      <c r="G644" s="337">
        <v>346603.15724000003</v>
      </c>
      <c r="H644" s="337">
        <v>1670747.4277899999</v>
      </c>
      <c r="I644" s="337">
        <v>105744.84454000001</v>
      </c>
      <c r="J644" s="337">
        <v>68580.357739999992</v>
      </c>
      <c r="K644" s="337">
        <v>174325.20228</v>
      </c>
      <c r="L644" s="337">
        <v>255157.73644000001</v>
      </c>
      <c r="M644" s="337">
        <v>80560.818069999994</v>
      </c>
      <c r="N644" s="337">
        <v>335718.55450999999</v>
      </c>
      <c r="O644" s="337">
        <v>2180791.1845800001</v>
      </c>
      <c r="P644" s="337">
        <v>13883844.115780002</v>
      </c>
      <c r="Q644" s="337">
        <v>7619432.79268</v>
      </c>
      <c r="R644" s="338">
        <v>21503276.908459999</v>
      </c>
    </row>
    <row r="645" spans="1:18" s="313" customFormat="1">
      <c r="A645" s="339"/>
      <c r="B645" s="339"/>
      <c r="C645" s="339"/>
      <c r="D645" s="339"/>
      <c r="E645" s="340">
        <v>120</v>
      </c>
      <c r="F645" s="341">
        <v>10407.15164</v>
      </c>
      <c r="G645" s="342">
        <v>1979.49125</v>
      </c>
      <c r="H645" s="342">
        <v>12386.642890000001</v>
      </c>
      <c r="I645" s="342">
        <v>37579.480859999996</v>
      </c>
      <c r="J645" s="342">
        <v>24892.29322</v>
      </c>
      <c r="K645" s="342">
        <v>62471.774079999996</v>
      </c>
      <c r="L645" s="342">
        <v>42430.02403</v>
      </c>
      <c r="M645" s="342">
        <v>17224.608100000001</v>
      </c>
      <c r="N645" s="342">
        <v>59654.632130000005</v>
      </c>
      <c r="O645" s="342">
        <v>134513.0491</v>
      </c>
      <c r="P645" s="342">
        <v>32869.800600000002</v>
      </c>
      <c r="Q645" s="342">
        <v>1818.50416</v>
      </c>
      <c r="R645" s="343">
        <v>34688.304759999999</v>
      </c>
    </row>
    <row r="646" spans="1:18" s="313" customFormat="1">
      <c r="A646" s="339"/>
      <c r="B646" s="339"/>
      <c r="C646" s="339"/>
      <c r="D646" s="339"/>
      <c r="E646" s="340">
        <v>465</v>
      </c>
      <c r="F646" s="341">
        <v>5138.2835100000002</v>
      </c>
      <c r="G646" s="342">
        <v>639.53650000000005</v>
      </c>
      <c r="H646" s="342">
        <v>5777.8200099999995</v>
      </c>
      <c r="I646" s="342">
        <v>45896.512740000006</v>
      </c>
      <c r="J646" s="342">
        <v>22624.6908</v>
      </c>
      <c r="K646" s="342">
        <v>68521.203540000002</v>
      </c>
      <c r="L646" s="342">
        <v>38395.594130000005</v>
      </c>
      <c r="M646" s="342">
        <v>15237.95889</v>
      </c>
      <c r="N646" s="342">
        <v>53633.553020000007</v>
      </c>
      <c r="O646" s="342">
        <v>127932.57656999999</v>
      </c>
      <c r="P646" s="342">
        <v>173791.1563</v>
      </c>
      <c r="Q646" s="342">
        <v>2577.2425499999999</v>
      </c>
      <c r="R646" s="343">
        <v>176368.39885</v>
      </c>
    </row>
    <row r="647" spans="1:18" s="313" customFormat="1">
      <c r="A647" s="339"/>
      <c r="B647" s="339"/>
      <c r="C647" s="339"/>
      <c r="D647" s="339"/>
      <c r="E647" s="340">
        <v>468</v>
      </c>
      <c r="F647" s="341">
        <v>569.95422999999994</v>
      </c>
      <c r="G647" s="342">
        <v>95.743520000000004</v>
      </c>
      <c r="H647" s="342">
        <v>665.69775000000004</v>
      </c>
      <c r="I647" s="342">
        <v>12465.18952</v>
      </c>
      <c r="J647" s="342">
        <v>6361.2754800000002</v>
      </c>
      <c r="K647" s="342">
        <v>18826.465</v>
      </c>
      <c r="L647" s="342">
        <v>1008.36868</v>
      </c>
      <c r="M647" s="342">
        <v>170.15914999999998</v>
      </c>
      <c r="N647" s="342">
        <v>1178.52783</v>
      </c>
      <c r="O647" s="342">
        <v>20670.690579999999</v>
      </c>
      <c r="P647" s="342">
        <v>5017.0846600000004</v>
      </c>
      <c r="Q647" s="342">
        <v>534.79294999999991</v>
      </c>
      <c r="R647" s="343">
        <v>5551.8776100000005</v>
      </c>
    </row>
    <row r="648" spans="1:18" s="313" customFormat="1">
      <c r="A648" s="339"/>
      <c r="B648" s="339"/>
      <c r="C648" s="339"/>
      <c r="D648" s="339"/>
      <c r="E648" s="340">
        <v>281</v>
      </c>
      <c r="F648" s="341">
        <v>1783.3939800000001</v>
      </c>
      <c r="G648" s="342">
        <v>1103.30666</v>
      </c>
      <c r="H648" s="342">
        <v>2886.70064</v>
      </c>
      <c r="I648" s="342">
        <v>22643.8488</v>
      </c>
      <c r="J648" s="342">
        <v>74512.488259999998</v>
      </c>
      <c r="K648" s="342">
        <v>97156.337060000005</v>
      </c>
      <c r="L648" s="342">
        <v>14598.37457</v>
      </c>
      <c r="M648" s="342">
        <v>29284.856920000002</v>
      </c>
      <c r="N648" s="342">
        <v>43883.231490000006</v>
      </c>
      <c r="O648" s="342">
        <v>143926.26918999999</v>
      </c>
      <c r="P648" s="342">
        <v>26027.73086</v>
      </c>
      <c r="Q648" s="342">
        <v>63032.211409999996</v>
      </c>
      <c r="R648" s="343">
        <v>89059.94227</v>
      </c>
    </row>
    <row r="649" spans="1:18" s="313" customFormat="1">
      <c r="A649" s="339"/>
      <c r="B649" s="339"/>
      <c r="C649" s="339"/>
      <c r="D649" s="334" t="s">
        <v>57</v>
      </c>
      <c r="E649" s="335">
        <v>137</v>
      </c>
      <c r="F649" s="336">
        <v>6114.3096100000002</v>
      </c>
      <c r="G649" s="337">
        <v>1408.1916799999999</v>
      </c>
      <c r="H649" s="337">
        <v>7522.5012900000002</v>
      </c>
      <c r="I649" s="337">
        <v>31892.302960000001</v>
      </c>
      <c r="J649" s="337">
        <v>26681.043379999999</v>
      </c>
      <c r="K649" s="337">
        <v>58573.346340000004</v>
      </c>
      <c r="L649" s="337">
        <v>34615.794000000002</v>
      </c>
      <c r="M649" s="337">
        <v>17741.91275</v>
      </c>
      <c r="N649" s="337">
        <v>52357.706749999998</v>
      </c>
      <c r="O649" s="337">
        <v>118453.55438</v>
      </c>
      <c r="P649" s="337">
        <v>32371.32273</v>
      </c>
      <c r="Q649" s="337">
        <v>2418.7432999999996</v>
      </c>
      <c r="R649" s="338">
        <v>34790.066030000002</v>
      </c>
    </row>
    <row r="650" spans="1:18" s="313" customFormat="1">
      <c r="A650" s="339"/>
      <c r="B650" s="339"/>
      <c r="C650" s="339"/>
      <c r="D650" s="339"/>
      <c r="E650" s="340">
        <v>334</v>
      </c>
      <c r="F650" s="341">
        <v>3.1015799999999998</v>
      </c>
      <c r="G650" s="342">
        <v>0</v>
      </c>
      <c r="H650" s="342">
        <v>3.1015799999999998</v>
      </c>
      <c r="I650" s="342">
        <v>15505.148999999999</v>
      </c>
      <c r="J650" s="342">
        <v>11823.786099999999</v>
      </c>
      <c r="K650" s="342">
        <v>27328.935100000002</v>
      </c>
      <c r="L650" s="342">
        <v>4878.6712800000005</v>
      </c>
      <c r="M650" s="342">
        <v>1210.4076599999999</v>
      </c>
      <c r="N650" s="342">
        <v>6089.0789400000003</v>
      </c>
      <c r="O650" s="342">
        <v>33421.115620000004</v>
      </c>
      <c r="P650" s="342">
        <v>10967.92642</v>
      </c>
      <c r="Q650" s="342">
        <v>786.10059000000001</v>
      </c>
      <c r="R650" s="343">
        <v>11754.02701</v>
      </c>
    </row>
    <row r="651" spans="1:18" s="313" customFormat="1">
      <c r="A651" s="339"/>
      <c r="B651" s="339"/>
      <c r="C651" s="339"/>
      <c r="D651" s="334" t="s">
        <v>58</v>
      </c>
      <c r="E651" s="335">
        <v>317</v>
      </c>
      <c r="F651" s="336">
        <v>2.9708200000000002</v>
      </c>
      <c r="G651" s="337">
        <v>0</v>
      </c>
      <c r="H651" s="337">
        <v>2.9708200000000002</v>
      </c>
      <c r="I651" s="337">
        <v>20064.193370000001</v>
      </c>
      <c r="J651" s="337">
        <v>13550.04783</v>
      </c>
      <c r="K651" s="337">
        <v>33614.241200000004</v>
      </c>
      <c r="L651" s="337">
        <v>9936.1299199999994</v>
      </c>
      <c r="M651" s="337">
        <v>2424.9837400000001</v>
      </c>
      <c r="N651" s="337">
        <v>12361.113660000001</v>
      </c>
      <c r="O651" s="337">
        <v>45978.325680000002</v>
      </c>
      <c r="P651" s="337">
        <v>6557.7961399999995</v>
      </c>
      <c r="Q651" s="337">
        <v>581.61050999999998</v>
      </c>
      <c r="R651" s="338">
        <v>7139.4066500000008</v>
      </c>
    </row>
    <row r="652" spans="1:18" s="313" customFormat="1">
      <c r="A652" s="339"/>
      <c r="B652" s="339"/>
      <c r="C652" s="339"/>
      <c r="D652" s="339"/>
      <c r="E652" s="340">
        <v>393</v>
      </c>
      <c r="F652" s="341">
        <v>9308.2551400000011</v>
      </c>
      <c r="G652" s="342">
        <v>2562.8894700000001</v>
      </c>
      <c r="H652" s="342">
        <v>11871.144609999999</v>
      </c>
      <c r="I652" s="342">
        <v>40250.116950000003</v>
      </c>
      <c r="J652" s="342">
        <v>32028.43865</v>
      </c>
      <c r="K652" s="342">
        <v>72278.555599999992</v>
      </c>
      <c r="L652" s="342">
        <v>30996.37933</v>
      </c>
      <c r="M652" s="342">
        <v>21344.234539999998</v>
      </c>
      <c r="N652" s="342">
        <v>52340.613869999994</v>
      </c>
      <c r="O652" s="342">
        <v>136490.31408000001</v>
      </c>
      <c r="P652" s="342">
        <v>135878.95763999998</v>
      </c>
      <c r="Q652" s="342">
        <v>1455.0598400000001</v>
      </c>
      <c r="R652" s="343">
        <v>137334.01747999998</v>
      </c>
    </row>
    <row r="653" spans="1:18" s="313" customFormat="1">
      <c r="A653" s="339"/>
      <c r="B653" s="339"/>
      <c r="C653" s="339"/>
      <c r="D653" s="339"/>
      <c r="E653" s="340">
        <v>428</v>
      </c>
      <c r="F653" s="341">
        <v>2073.3438700000002</v>
      </c>
      <c r="G653" s="342">
        <v>877.19544999999994</v>
      </c>
      <c r="H653" s="342">
        <v>2950.5393199999999</v>
      </c>
      <c r="I653" s="342">
        <v>29922.440160000002</v>
      </c>
      <c r="J653" s="342">
        <v>11737.623800000001</v>
      </c>
      <c r="K653" s="342">
        <v>41660.063959999999</v>
      </c>
      <c r="L653" s="342">
        <v>30294.36217</v>
      </c>
      <c r="M653" s="342">
        <v>11501.97077</v>
      </c>
      <c r="N653" s="342">
        <v>41796.33294</v>
      </c>
      <c r="O653" s="342">
        <v>86406.936220000003</v>
      </c>
      <c r="P653" s="342">
        <v>14604.43628</v>
      </c>
      <c r="Q653" s="342">
        <v>865.38667000000009</v>
      </c>
      <c r="R653" s="343">
        <v>15469.82295</v>
      </c>
    </row>
    <row r="654" spans="1:18" s="313" customFormat="1">
      <c r="A654" s="339"/>
      <c r="B654" s="339"/>
      <c r="C654" s="339"/>
      <c r="D654" s="334" t="s">
        <v>272</v>
      </c>
      <c r="E654" s="335">
        <v>474</v>
      </c>
      <c r="F654" s="336">
        <v>1114.44118</v>
      </c>
      <c r="G654" s="337">
        <v>209.32352</v>
      </c>
      <c r="H654" s="337">
        <v>1323.7646999999999</v>
      </c>
      <c r="I654" s="337">
        <v>17646.89515</v>
      </c>
      <c r="J654" s="337">
        <v>10185.19008</v>
      </c>
      <c r="K654" s="337">
        <v>27832.085230000001</v>
      </c>
      <c r="L654" s="337">
        <v>21559.86652</v>
      </c>
      <c r="M654" s="337">
        <v>8410.3164499999984</v>
      </c>
      <c r="N654" s="337">
        <v>29970.182969999998</v>
      </c>
      <c r="O654" s="337">
        <v>59126.032899999998</v>
      </c>
      <c r="P654" s="337">
        <v>5459.4493899999998</v>
      </c>
      <c r="Q654" s="337">
        <v>622.52660000000003</v>
      </c>
      <c r="R654" s="338">
        <v>6081.9759899999999</v>
      </c>
    </row>
    <row r="655" spans="1:18" s="313" customFormat="1">
      <c r="A655" s="339"/>
      <c r="B655" s="339"/>
      <c r="C655" s="339"/>
      <c r="D655" s="334" t="s">
        <v>273</v>
      </c>
      <c r="E655" s="335">
        <v>367</v>
      </c>
      <c r="F655" s="336">
        <v>3238.1436600000002</v>
      </c>
      <c r="G655" s="337">
        <v>1593.2921899999999</v>
      </c>
      <c r="H655" s="337">
        <v>4831.4358499999998</v>
      </c>
      <c r="I655" s="337">
        <v>26368.684860000001</v>
      </c>
      <c r="J655" s="337">
        <v>10278.475109999999</v>
      </c>
      <c r="K655" s="337">
        <v>36647.159970000001</v>
      </c>
      <c r="L655" s="337">
        <v>24182.323069999999</v>
      </c>
      <c r="M655" s="337">
        <v>15768.77894</v>
      </c>
      <c r="N655" s="337">
        <v>39951.102009999995</v>
      </c>
      <c r="O655" s="337">
        <v>81429.697830000005</v>
      </c>
      <c r="P655" s="337">
        <v>12817.08756</v>
      </c>
      <c r="Q655" s="337">
        <v>3221.8072999999999</v>
      </c>
      <c r="R655" s="338">
        <v>16038.894859999999</v>
      </c>
    </row>
    <row r="656" spans="1:18" s="313" customFormat="1">
      <c r="A656" s="339"/>
      <c r="B656" s="339"/>
      <c r="C656" s="339"/>
      <c r="D656" s="334" t="s">
        <v>274</v>
      </c>
      <c r="E656" s="335">
        <v>412</v>
      </c>
      <c r="F656" s="336">
        <v>1.7981099999999999</v>
      </c>
      <c r="G656" s="337">
        <v>93.724240000000009</v>
      </c>
      <c r="H656" s="337">
        <v>95.522350000000003</v>
      </c>
      <c r="I656" s="337">
        <v>14200.640720000001</v>
      </c>
      <c r="J656" s="337">
        <v>13349.467779999999</v>
      </c>
      <c r="K656" s="337">
        <v>27550.108499999998</v>
      </c>
      <c r="L656" s="337">
        <v>4985.7254699999994</v>
      </c>
      <c r="M656" s="337">
        <v>9950.1777700000002</v>
      </c>
      <c r="N656" s="337">
        <v>14935.90324</v>
      </c>
      <c r="O656" s="337">
        <v>42581.534090000001</v>
      </c>
      <c r="P656" s="337">
        <v>12925.250789999998</v>
      </c>
      <c r="Q656" s="337">
        <v>1823.43777</v>
      </c>
      <c r="R656" s="338">
        <v>14748.688560000001</v>
      </c>
    </row>
    <row r="657" spans="1:18" s="313" customFormat="1">
      <c r="A657" s="339"/>
      <c r="B657" s="339"/>
      <c r="C657" s="339"/>
      <c r="D657" s="339"/>
      <c r="E657" s="340">
        <v>420</v>
      </c>
      <c r="F657" s="341">
        <v>1306.74721</v>
      </c>
      <c r="G657" s="342">
        <v>428.35028000000005</v>
      </c>
      <c r="H657" s="342">
        <v>1735.0974899999999</v>
      </c>
      <c r="I657" s="342">
        <v>37979.864170000001</v>
      </c>
      <c r="J657" s="342">
        <v>37016.493600000002</v>
      </c>
      <c r="K657" s="342">
        <v>74996.357770000002</v>
      </c>
      <c r="L657" s="342">
        <v>32390.606660000001</v>
      </c>
      <c r="M657" s="342">
        <v>18556.646129999997</v>
      </c>
      <c r="N657" s="342">
        <v>50947.252789999999</v>
      </c>
      <c r="O657" s="342">
        <v>127678.70805</v>
      </c>
      <c r="P657" s="342">
        <v>26949.644039999999</v>
      </c>
      <c r="Q657" s="342">
        <v>1111.9424799999999</v>
      </c>
      <c r="R657" s="343">
        <v>28061.586520000001</v>
      </c>
    </row>
    <row r="658" spans="1:18" s="313" customFormat="1">
      <c r="A658" s="339"/>
      <c r="B658" s="339"/>
      <c r="C658" s="339"/>
      <c r="D658" s="334" t="s">
        <v>60</v>
      </c>
      <c r="E658" s="335">
        <v>142</v>
      </c>
      <c r="F658" s="336">
        <v>87204.802709999989</v>
      </c>
      <c r="G658" s="337">
        <v>33545.143459999999</v>
      </c>
      <c r="H658" s="337">
        <v>120749.94617</v>
      </c>
      <c r="I658" s="337">
        <v>67164.658849999993</v>
      </c>
      <c r="J658" s="337">
        <v>79660.658389999997</v>
      </c>
      <c r="K658" s="337">
        <v>146825.31724</v>
      </c>
      <c r="L658" s="337">
        <v>49972.941810000004</v>
      </c>
      <c r="M658" s="337">
        <v>51782.617530000003</v>
      </c>
      <c r="N658" s="337">
        <v>101755.55934000001</v>
      </c>
      <c r="O658" s="337">
        <v>369330.82274999999</v>
      </c>
      <c r="P658" s="337">
        <v>172979.39405999999</v>
      </c>
      <c r="Q658" s="337">
        <v>34239.880320000004</v>
      </c>
      <c r="R658" s="338">
        <v>207219.27437999999</v>
      </c>
    </row>
    <row r="659" spans="1:18" s="313" customFormat="1">
      <c r="A659" s="339"/>
      <c r="B659" s="339"/>
      <c r="C659" s="339"/>
      <c r="D659" s="339"/>
      <c r="E659" s="340">
        <v>146</v>
      </c>
      <c r="F659" s="341">
        <v>17069.264879999999</v>
      </c>
      <c r="G659" s="342">
        <v>20063.713609999999</v>
      </c>
      <c r="H659" s="342">
        <v>37132.978490000001</v>
      </c>
      <c r="I659" s="342">
        <v>47455.882020000005</v>
      </c>
      <c r="J659" s="342">
        <v>65811.07617</v>
      </c>
      <c r="K659" s="342">
        <v>113266.95819</v>
      </c>
      <c r="L659" s="342">
        <v>33049.484199999999</v>
      </c>
      <c r="M659" s="342">
        <v>36546.447909999995</v>
      </c>
      <c r="N659" s="342">
        <v>69595.932109999994</v>
      </c>
      <c r="O659" s="342">
        <v>219995.86878999998</v>
      </c>
      <c r="P659" s="342">
        <v>48041.192490000001</v>
      </c>
      <c r="Q659" s="342">
        <v>15174.94227</v>
      </c>
      <c r="R659" s="343">
        <v>63216.134760000001</v>
      </c>
    </row>
    <row r="660" spans="1:18" s="313" customFormat="1">
      <c r="A660" s="339"/>
      <c r="B660" s="339"/>
      <c r="C660" s="339"/>
      <c r="D660" s="339"/>
      <c r="E660" s="340">
        <v>293</v>
      </c>
      <c r="F660" s="341">
        <v>9189.0968900000007</v>
      </c>
      <c r="G660" s="342">
        <v>3232.7482300000001</v>
      </c>
      <c r="H660" s="342">
        <v>12421.84512</v>
      </c>
      <c r="I660" s="342">
        <v>40079.692289999999</v>
      </c>
      <c r="J660" s="342">
        <v>64286.145429999997</v>
      </c>
      <c r="K660" s="342">
        <v>104365.83772</v>
      </c>
      <c r="L660" s="342">
        <v>49130.675080000001</v>
      </c>
      <c r="M660" s="342">
        <v>45973.847439999998</v>
      </c>
      <c r="N660" s="342">
        <v>95104.522519999999</v>
      </c>
      <c r="O660" s="342">
        <v>211892.20536000002</v>
      </c>
      <c r="P660" s="342">
        <v>69506.201249999998</v>
      </c>
      <c r="Q660" s="342">
        <v>6259.7505000000001</v>
      </c>
      <c r="R660" s="343">
        <v>75765.951749999993</v>
      </c>
    </row>
    <row r="661" spans="1:18" s="313" customFormat="1">
      <c r="A661" s="339"/>
      <c r="B661" s="339"/>
      <c r="C661" s="339"/>
      <c r="D661" s="339"/>
      <c r="E661" s="340">
        <v>332</v>
      </c>
      <c r="F661" s="341">
        <v>0</v>
      </c>
      <c r="G661" s="342">
        <v>0</v>
      </c>
      <c r="H661" s="342">
        <v>0</v>
      </c>
      <c r="I661" s="342">
        <v>9894.8292899999997</v>
      </c>
      <c r="J661" s="342">
        <v>11748.13978</v>
      </c>
      <c r="K661" s="342">
        <v>21642.969069999999</v>
      </c>
      <c r="L661" s="342">
        <v>4004.86922</v>
      </c>
      <c r="M661" s="342">
        <v>2821.9054500000002</v>
      </c>
      <c r="N661" s="342">
        <v>6826.7746699999998</v>
      </c>
      <c r="O661" s="342">
        <v>28469.743739999998</v>
      </c>
      <c r="P661" s="342">
        <v>6687.7099200000002</v>
      </c>
      <c r="Q661" s="342">
        <v>923.9368199999999</v>
      </c>
      <c r="R661" s="343">
        <v>7611.6467400000001</v>
      </c>
    </row>
    <row r="662" spans="1:18" s="313" customFormat="1">
      <c r="A662" s="339"/>
      <c r="B662" s="339"/>
      <c r="C662" s="339"/>
      <c r="D662" s="339"/>
      <c r="E662" s="340">
        <v>438</v>
      </c>
      <c r="F662" s="341">
        <v>68324.55015000001</v>
      </c>
      <c r="G662" s="342">
        <v>79676.196290000007</v>
      </c>
      <c r="H662" s="342">
        <v>148000.74643999999</v>
      </c>
      <c r="I662" s="342">
        <v>29042.175480000002</v>
      </c>
      <c r="J662" s="342">
        <v>32174.545739999998</v>
      </c>
      <c r="K662" s="342">
        <v>61216.721219999999</v>
      </c>
      <c r="L662" s="342">
        <v>49324.7673</v>
      </c>
      <c r="M662" s="342">
        <v>35097.442049999998</v>
      </c>
      <c r="N662" s="342">
        <v>84422.20934999999</v>
      </c>
      <c r="O662" s="342">
        <v>293639.67700999998</v>
      </c>
      <c r="P662" s="342">
        <v>52302.936869999998</v>
      </c>
      <c r="Q662" s="342">
        <v>11634.813400000001</v>
      </c>
      <c r="R662" s="343">
        <v>63937.750270000004</v>
      </c>
    </row>
    <row r="663" spans="1:18" s="313" customFormat="1">
      <c r="A663" s="339"/>
      <c r="B663" s="339"/>
      <c r="C663" s="339"/>
      <c r="D663" s="334" t="s">
        <v>82</v>
      </c>
      <c r="E663" s="335">
        <v>366</v>
      </c>
      <c r="F663" s="336">
        <v>2899.8307599999998</v>
      </c>
      <c r="G663" s="337">
        <v>643.09010000000001</v>
      </c>
      <c r="H663" s="337">
        <v>3542.9208599999997</v>
      </c>
      <c r="I663" s="337">
        <v>34700.670700000002</v>
      </c>
      <c r="J663" s="337">
        <v>13522.517609999999</v>
      </c>
      <c r="K663" s="337">
        <v>48223.188310000005</v>
      </c>
      <c r="L663" s="337">
        <v>31540.632300000001</v>
      </c>
      <c r="M663" s="337">
        <v>9055.2993699999988</v>
      </c>
      <c r="N663" s="337">
        <v>40595.931670000005</v>
      </c>
      <c r="O663" s="337">
        <v>92362.040840000001</v>
      </c>
      <c r="P663" s="337">
        <v>21122.564569999999</v>
      </c>
      <c r="Q663" s="337">
        <v>369.06686999999999</v>
      </c>
      <c r="R663" s="338">
        <v>21491.631440000001</v>
      </c>
    </row>
    <row r="664" spans="1:18" s="313" customFormat="1">
      <c r="A664" s="339"/>
      <c r="B664" s="339"/>
      <c r="C664" s="339"/>
      <c r="D664" s="334" t="s">
        <v>67</v>
      </c>
      <c r="E664" s="335">
        <v>550</v>
      </c>
      <c r="F664" s="336">
        <v>2283.8989300000003</v>
      </c>
      <c r="G664" s="337">
        <v>1699.30369</v>
      </c>
      <c r="H664" s="337">
        <v>3983.20262</v>
      </c>
      <c r="I664" s="337">
        <v>43959.808320000004</v>
      </c>
      <c r="J664" s="337">
        <v>53116.631560000002</v>
      </c>
      <c r="K664" s="337">
        <v>97076.439879999991</v>
      </c>
      <c r="L664" s="337">
        <v>63186.201869999997</v>
      </c>
      <c r="M664" s="337">
        <v>48592.548029999998</v>
      </c>
      <c r="N664" s="337">
        <v>111778.74990000001</v>
      </c>
      <c r="O664" s="337">
        <v>212838.39240000001</v>
      </c>
      <c r="P664" s="337">
        <v>40888.05083</v>
      </c>
      <c r="Q664" s="337">
        <v>2159.1382899999999</v>
      </c>
      <c r="R664" s="338">
        <v>43047.189119999995</v>
      </c>
    </row>
    <row r="665" spans="1:18" s="313" customFormat="1">
      <c r="A665" s="339"/>
      <c r="B665" s="339"/>
      <c r="C665" s="339"/>
      <c r="D665" s="339"/>
      <c r="E665" s="340">
        <v>394</v>
      </c>
      <c r="F665" s="341">
        <v>471.60802000000001</v>
      </c>
      <c r="G665" s="342">
        <v>0</v>
      </c>
      <c r="H665" s="342">
        <v>471.60802000000001</v>
      </c>
      <c r="I665" s="342">
        <v>9626.2122899999995</v>
      </c>
      <c r="J665" s="342">
        <v>4870.6390899999997</v>
      </c>
      <c r="K665" s="342">
        <v>14496.85138</v>
      </c>
      <c r="L665" s="342">
        <v>8595.6670299999987</v>
      </c>
      <c r="M665" s="342">
        <v>5408.0382199999995</v>
      </c>
      <c r="N665" s="342">
        <v>14003.705250000001</v>
      </c>
      <c r="O665" s="342">
        <v>28972.164649999999</v>
      </c>
      <c r="P665" s="342">
        <v>194188.72628</v>
      </c>
      <c r="Q665" s="342">
        <v>259.03489999999999</v>
      </c>
      <c r="R665" s="343">
        <v>194447.76118</v>
      </c>
    </row>
    <row r="666" spans="1:18" s="313" customFormat="1">
      <c r="A666" s="339"/>
      <c r="B666" s="339"/>
      <c r="C666" s="339"/>
      <c r="D666" s="339"/>
      <c r="E666" s="340">
        <v>407</v>
      </c>
      <c r="F666" s="341">
        <v>1.0500000000000002E-3</v>
      </c>
      <c r="G666" s="342">
        <v>0</v>
      </c>
      <c r="H666" s="342">
        <v>1.0500000000000002E-3</v>
      </c>
      <c r="I666" s="342">
        <v>10459.28671</v>
      </c>
      <c r="J666" s="342">
        <v>11862.31227</v>
      </c>
      <c r="K666" s="342">
        <v>22321.598979999999</v>
      </c>
      <c r="L666" s="342">
        <v>6203.7823799999996</v>
      </c>
      <c r="M666" s="342">
        <v>2739.3043900000002</v>
      </c>
      <c r="N666" s="342">
        <v>8943.0867699999999</v>
      </c>
      <c r="O666" s="342">
        <v>31264.686799999999</v>
      </c>
      <c r="P666" s="342">
        <v>4042.17164</v>
      </c>
      <c r="Q666" s="342">
        <v>526.26148000000001</v>
      </c>
      <c r="R666" s="343">
        <v>4568.4331199999997</v>
      </c>
    </row>
    <row r="667" spans="1:18" s="313" customFormat="1">
      <c r="A667" s="339"/>
      <c r="B667" s="339"/>
      <c r="C667" s="339"/>
      <c r="D667" s="339"/>
      <c r="E667" s="340">
        <v>552</v>
      </c>
      <c r="F667" s="341">
        <v>2239.1422900000002</v>
      </c>
      <c r="G667" s="342">
        <v>788.58154000000002</v>
      </c>
      <c r="H667" s="342">
        <v>3027.7238299999999</v>
      </c>
      <c r="I667" s="342">
        <v>44187.77046</v>
      </c>
      <c r="J667" s="342">
        <v>41577.184939999999</v>
      </c>
      <c r="K667" s="342">
        <v>85764.955400000006</v>
      </c>
      <c r="L667" s="342">
        <v>61961.283889999999</v>
      </c>
      <c r="M667" s="342">
        <v>44267.935189999997</v>
      </c>
      <c r="N667" s="342">
        <v>106229.21908</v>
      </c>
      <c r="O667" s="342">
        <v>195021.89830999999</v>
      </c>
      <c r="P667" s="342">
        <v>36061.940040000001</v>
      </c>
      <c r="Q667" s="342">
        <v>1710.23531</v>
      </c>
      <c r="R667" s="343">
        <v>37772.175350000005</v>
      </c>
    </row>
    <row r="668" spans="1:18" s="313" customFormat="1">
      <c r="A668" s="339"/>
      <c r="B668" s="339"/>
      <c r="C668" s="339"/>
      <c r="D668" s="339"/>
      <c r="E668" s="340">
        <v>266</v>
      </c>
      <c r="F668" s="341">
        <v>36.414760000000001</v>
      </c>
      <c r="G668" s="342">
        <v>0</v>
      </c>
      <c r="H668" s="342">
        <v>36.414760000000001</v>
      </c>
      <c r="I668" s="342">
        <v>7334.5280300000004</v>
      </c>
      <c r="J668" s="342">
        <v>83.715620000000001</v>
      </c>
      <c r="K668" s="342">
        <v>7418.2436500000003</v>
      </c>
      <c r="L668" s="342">
        <v>140.15207000000001</v>
      </c>
      <c r="M668" s="342">
        <v>218.67981</v>
      </c>
      <c r="N668" s="342">
        <v>358.83188000000001</v>
      </c>
      <c r="O668" s="342">
        <v>7813.4902899999997</v>
      </c>
      <c r="P668" s="342">
        <v>4950.07269</v>
      </c>
      <c r="Q668" s="342">
        <v>780.99248</v>
      </c>
      <c r="R668" s="343">
        <v>5731.0651699999999</v>
      </c>
    </row>
    <row r="669" spans="1:18" s="313" customFormat="1">
      <c r="A669" s="339"/>
      <c r="B669" s="339"/>
      <c r="C669" s="339"/>
      <c r="D669" s="339"/>
      <c r="E669" s="340">
        <v>359</v>
      </c>
      <c r="F669" s="341">
        <v>4343.0468600000004</v>
      </c>
      <c r="G669" s="342">
        <v>3082.20568</v>
      </c>
      <c r="H669" s="342">
        <v>7425.2525400000004</v>
      </c>
      <c r="I669" s="342">
        <v>60286.869270000003</v>
      </c>
      <c r="J669" s="342">
        <v>59623.67596</v>
      </c>
      <c r="K669" s="342">
        <v>119910.54523</v>
      </c>
      <c r="L669" s="342">
        <v>61940.469020000004</v>
      </c>
      <c r="M669" s="342">
        <v>47199.811460000004</v>
      </c>
      <c r="N669" s="342">
        <v>109140.28048</v>
      </c>
      <c r="O669" s="342">
        <v>236476.07824999999</v>
      </c>
      <c r="P669" s="342">
        <v>79216.128069999992</v>
      </c>
      <c r="Q669" s="342">
        <v>5940.9815399999998</v>
      </c>
      <c r="R669" s="343">
        <v>85157.10961</v>
      </c>
    </row>
    <row r="670" spans="1:18" s="313" customFormat="1">
      <c r="A670" s="339"/>
      <c r="B670" s="339"/>
      <c r="C670" s="339"/>
      <c r="D670" s="334" t="s">
        <v>63</v>
      </c>
      <c r="E670" s="335">
        <v>151</v>
      </c>
      <c r="F670" s="336">
        <v>43195.148780000003</v>
      </c>
      <c r="G670" s="337">
        <v>44437.739600000001</v>
      </c>
      <c r="H670" s="337">
        <v>87632.888379999989</v>
      </c>
      <c r="I670" s="337">
        <v>33301.18118</v>
      </c>
      <c r="J670" s="337">
        <v>77606.24613</v>
      </c>
      <c r="K670" s="337">
        <v>110907.42731</v>
      </c>
      <c r="L670" s="337">
        <v>27264.938760000001</v>
      </c>
      <c r="M670" s="337">
        <v>49247.663959999998</v>
      </c>
      <c r="N670" s="337">
        <v>76512.602719999995</v>
      </c>
      <c r="O670" s="337">
        <v>275052.91841000004</v>
      </c>
      <c r="P670" s="337">
        <v>112717.05520999999</v>
      </c>
      <c r="Q670" s="337">
        <v>7092.8790599999993</v>
      </c>
      <c r="R670" s="338">
        <v>119809.93427</v>
      </c>
    </row>
    <row r="671" spans="1:18" s="313" customFormat="1">
      <c r="A671" s="339"/>
      <c r="B671" s="339"/>
      <c r="C671" s="339"/>
      <c r="D671" s="339"/>
      <c r="E671" s="340">
        <v>154</v>
      </c>
      <c r="F671" s="341">
        <v>259231.24312999999</v>
      </c>
      <c r="G671" s="342">
        <v>183526.37550999998</v>
      </c>
      <c r="H671" s="342">
        <v>442757.61864</v>
      </c>
      <c r="I671" s="342">
        <v>115351.22461</v>
      </c>
      <c r="J671" s="342">
        <v>82765.831950000007</v>
      </c>
      <c r="K671" s="342">
        <v>198117.05656</v>
      </c>
      <c r="L671" s="342">
        <v>177471.33261000001</v>
      </c>
      <c r="M671" s="342">
        <v>60929.888939999997</v>
      </c>
      <c r="N671" s="342">
        <v>238401.22155000002</v>
      </c>
      <c r="O671" s="342">
        <v>879275.89674999996</v>
      </c>
      <c r="P671" s="342">
        <v>6169189.4274199996</v>
      </c>
      <c r="Q671" s="342">
        <v>490671.25436999998</v>
      </c>
      <c r="R671" s="343">
        <v>6659860.6817899998</v>
      </c>
    </row>
    <row r="672" spans="1:18" s="313" customFormat="1">
      <c r="A672" s="339"/>
      <c r="B672" s="339"/>
      <c r="C672" s="339"/>
      <c r="D672" s="339"/>
      <c r="E672" s="340">
        <v>294</v>
      </c>
      <c r="F672" s="341">
        <v>1861.40869</v>
      </c>
      <c r="G672" s="342">
        <v>2857.7915600000001</v>
      </c>
      <c r="H672" s="342">
        <v>4719.2002499999999</v>
      </c>
      <c r="I672" s="342">
        <v>42159.55745</v>
      </c>
      <c r="J672" s="342">
        <v>54229.866219999996</v>
      </c>
      <c r="K672" s="342">
        <v>96389.423670000004</v>
      </c>
      <c r="L672" s="342">
        <v>37038.48691</v>
      </c>
      <c r="M672" s="342">
        <v>50063.656770000001</v>
      </c>
      <c r="N672" s="342">
        <v>87102.143680000008</v>
      </c>
      <c r="O672" s="342">
        <v>188210.76759999999</v>
      </c>
      <c r="P672" s="342">
        <v>29172.661350000002</v>
      </c>
      <c r="Q672" s="342">
        <v>3393.0097599999999</v>
      </c>
      <c r="R672" s="343">
        <v>32565.671109999999</v>
      </c>
    </row>
    <row r="673" spans="1:18" s="313" customFormat="1">
      <c r="A673" s="339"/>
      <c r="B673" s="339"/>
      <c r="C673" s="339"/>
      <c r="D673" s="339"/>
      <c r="E673" s="340">
        <v>382</v>
      </c>
      <c r="F673" s="341">
        <v>29.748150000000003</v>
      </c>
      <c r="G673" s="342">
        <v>111.07802000000001</v>
      </c>
      <c r="H673" s="342">
        <v>140.82617000000002</v>
      </c>
      <c r="I673" s="342">
        <v>7793.5424999999996</v>
      </c>
      <c r="J673" s="342">
        <v>11512.86231</v>
      </c>
      <c r="K673" s="342">
        <v>19306.40481</v>
      </c>
      <c r="L673" s="342">
        <v>2203.9024199999999</v>
      </c>
      <c r="M673" s="342">
        <v>8287.6282800000008</v>
      </c>
      <c r="N673" s="342">
        <v>10491.530699999999</v>
      </c>
      <c r="O673" s="342">
        <v>29938.76168</v>
      </c>
      <c r="P673" s="342">
        <v>6392.6048099999998</v>
      </c>
      <c r="Q673" s="342">
        <v>652.27104000000008</v>
      </c>
      <c r="R673" s="343">
        <v>7044.8758499999994</v>
      </c>
    </row>
    <row r="674" spans="1:18" s="313" customFormat="1">
      <c r="A674" s="339"/>
      <c r="B674" s="339"/>
      <c r="C674" s="339"/>
      <c r="D674" s="339"/>
      <c r="E674" s="340">
        <v>469</v>
      </c>
      <c r="F674" s="341">
        <v>1099.4529700000001</v>
      </c>
      <c r="G674" s="342">
        <v>1629.3676</v>
      </c>
      <c r="H674" s="342">
        <v>2728.8205699999999</v>
      </c>
      <c r="I674" s="342">
        <v>6099.9190699999999</v>
      </c>
      <c r="J674" s="342">
        <v>21613.955539999999</v>
      </c>
      <c r="K674" s="342">
        <v>27713.874609999999</v>
      </c>
      <c r="L674" s="342">
        <v>5665.7750900000001</v>
      </c>
      <c r="M674" s="342">
        <v>4684.5758399999995</v>
      </c>
      <c r="N674" s="342">
        <v>10350.350930000001</v>
      </c>
      <c r="O674" s="342">
        <v>40793.046110000003</v>
      </c>
      <c r="P674" s="342">
        <v>7522.1597199999997</v>
      </c>
      <c r="Q674" s="342">
        <v>1638.24558</v>
      </c>
      <c r="R674" s="343">
        <v>9160.4053000000004</v>
      </c>
    </row>
    <row r="675" spans="1:18" s="313" customFormat="1">
      <c r="A675" s="339"/>
      <c r="B675" s="339"/>
      <c r="C675" s="339"/>
      <c r="D675" s="339"/>
      <c r="E675" s="340">
        <v>360</v>
      </c>
      <c r="F675" s="341">
        <v>5917.7882399999999</v>
      </c>
      <c r="G675" s="342">
        <v>1229.4752100000001</v>
      </c>
      <c r="H675" s="342">
        <v>7147.2634500000004</v>
      </c>
      <c r="I675" s="342">
        <v>55558.323420000001</v>
      </c>
      <c r="J675" s="342">
        <v>41953.399299999997</v>
      </c>
      <c r="K675" s="342">
        <v>97511.722720000005</v>
      </c>
      <c r="L675" s="342">
        <v>61838.209609999998</v>
      </c>
      <c r="M675" s="342">
        <v>34089.451070000003</v>
      </c>
      <c r="N675" s="342">
        <v>95927.660680000001</v>
      </c>
      <c r="O675" s="342">
        <v>200586.64684999999</v>
      </c>
      <c r="P675" s="342">
        <v>70000.432180000003</v>
      </c>
      <c r="Q675" s="342">
        <v>16799.925210000001</v>
      </c>
      <c r="R675" s="343">
        <v>86800.357390000005</v>
      </c>
    </row>
    <row r="676" spans="1:18" s="313" customFormat="1">
      <c r="A676" s="339"/>
      <c r="B676" s="339"/>
      <c r="C676" s="339"/>
      <c r="D676" s="334" t="s">
        <v>64</v>
      </c>
      <c r="E676" s="335">
        <v>301</v>
      </c>
      <c r="F676" s="336">
        <v>6880.0263800000002</v>
      </c>
      <c r="G676" s="337">
        <v>1166.2232200000001</v>
      </c>
      <c r="H676" s="337">
        <v>8046.2495999999992</v>
      </c>
      <c r="I676" s="337">
        <v>49843.889340000002</v>
      </c>
      <c r="J676" s="337">
        <v>28865.282090000001</v>
      </c>
      <c r="K676" s="337">
        <v>78709.171430000002</v>
      </c>
      <c r="L676" s="337">
        <v>38602.859280000004</v>
      </c>
      <c r="M676" s="337">
        <v>13400.668250000001</v>
      </c>
      <c r="N676" s="337">
        <v>52003.527529999999</v>
      </c>
      <c r="O676" s="337">
        <v>138758.94855999999</v>
      </c>
      <c r="P676" s="337">
        <v>113434.03913999999</v>
      </c>
      <c r="Q676" s="337">
        <v>1369.4051200000001</v>
      </c>
      <c r="R676" s="338">
        <v>114803.44426</v>
      </c>
    </row>
    <row r="677" spans="1:18" s="313" customFormat="1">
      <c r="A677" s="339"/>
      <c r="B677" s="339"/>
      <c r="C677" s="339"/>
      <c r="D677" s="339"/>
      <c r="E677" s="340">
        <v>362</v>
      </c>
      <c r="F677" s="341">
        <v>2190.933</v>
      </c>
      <c r="G677" s="342">
        <v>635.34670999999992</v>
      </c>
      <c r="H677" s="342">
        <v>2826.2797099999998</v>
      </c>
      <c r="I677" s="342">
        <v>35560.33167</v>
      </c>
      <c r="J677" s="342">
        <v>22881.78256</v>
      </c>
      <c r="K677" s="342">
        <v>58442.114229999999</v>
      </c>
      <c r="L677" s="342">
        <v>35036.970299999994</v>
      </c>
      <c r="M677" s="342">
        <v>14510.4213</v>
      </c>
      <c r="N677" s="342">
        <v>49547.391600000003</v>
      </c>
      <c r="O677" s="342">
        <v>110815.78554000001</v>
      </c>
      <c r="P677" s="342">
        <v>28794.27174</v>
      </c>
      <c r="Q677" s="342">
        <v>491.18365999999997</v>
      </c>
      <c r="R677" s="343">
        <v>29285.455399999999</v>
      </c>
    </row>
    <row r="678" spans="1:18" s="313" customFormat="1">
      <c r="A678" s="339"/>
      <c r="B678" s="339"/>
      <c r="C678" s="339"/>
      <c r="D678" s="339"/>
      <c r="E678" s="340">
        <v>519</v>
      </c>
      <c r="F678" s="341">
        <v>3054.0455699999998</v>
      </c>
      <c r="G678" s="342">
        <v>145.97905</v>
      </c>
      <c r="H678" s="342">
        <v>3200.0246200000001</v>
      </c>
      <c r="I678" s="342">
        <v>27260.4653</v>
      </c>
      <c r="J678" s="342">
        <v>11120.217970000002</v>
      </c>
      <c r="K678" s="342">
        <v>38380.683270000001</v>
      </c>
      <c r="L678" s="342">
        <v>31536.136559999999</v>
      </c>
      <c r="M678" s="342">
        <v>10108.27325</v>
      </c>
      <c r="N678" s="342">
        <v>41644.409810000005</v>
      </c>
      <c r="O678" s="342">
        <v>83225.117700000003</v>
      </c>
      <c r="P678" s="342">
        <v>16234.19154</v>
      </c>
      <c r="Q678" s="342">
        <v>812.11325999999997</v>
      </c>
      <c r="R678" s="343">
        <v>17046.304800000002</v>
      </c>
    </row>
    <row r="679" spans="1:18" s="313" customFormat="1">
      <c r="A679" s="339"/>
      <c r="B679" s="339"/>
      <c r="C679" s="339"/>
      <c r="D679" s="334" t="s">
        <v>84</v>
      </c>
      <c r="E679" s="335">
        <v>350</v>
      </c>
      <c r="F679" s="336">
        <v>679.01575000000003</v>
      </c>
      <c r="G679" s="337">
        <v>0.41707</v>
      </c>
      <c r="H679" s="337">
        <v>679.43281999999999</v>
      </c>
      <c r="I679" s="337">
        <v>24983.25215</v>
      </c>
      <c r="J679" s="337">
        <v>14508.620439999999</v>
      </c>
      <c r="K679" s="337">
        <v>39491.872590000006</v>
      </c>
      <c r="L679" s="337">
        <v>15758.698849999999</v>
      </c>
      <c r="M679" s="337">
        <v>5827.6745999999994</v>
      </c>
      <c r="N679" s="337">
        <v>21586.373449999999</v>
      </c>
      <c r="O679" s="337">
        <v>61757.67886</v>
      </c>
      <c r="P679" s="337">
        <v>16364.680759999999</v>
      </c>
      <c r="Q679" s="337">
        <v>648.66660999999999</v>
      </c>
      <c r="R679" s="338">
        <v>17013.34737</v>
      </c>
    </row>
    <row r="680" spans="1:18" s="313" customFormat="1">
      <c r="A680" s="339"/>
      <c r="B680" s="339"/>
      <c r="C680" s="339"/>
      <c r="D680" s="339"/>
      <c r="E680" s="340">
        <v>357</v>
      </c>
      <c r="F680" s="341">
        <v>5272.3275899999999</v>
      </c>
      <c r="G680" s="342">
        <v>89.383920000000003</v>
      </c>
      <c r="H680" s="342">
        <v>5361.7115100000001</v>
      </c>
      <c r="I680" s="342">
        <v>29961.4823</v>
      </c>
      <c r="J680" s="342">
        <v>13784.262070000001</v>
      </c>
      <c r="K680" s="342">
        <v>43745.74437</v>
      </c>
      <c r="L680" s="342">
        <v>24678.590539999997</v>
      </c>
      <c r="M680" s="342">
        <v>7901.1211800000001</v>
      </c>
      <c r="N680" s="342">
        <v>32579.711719999999</v>
      </c>
      <c r="O680" s="342">
        <v>81687.167600000001</v>
      </c>
      <c r="P680" s="342">
        <v>77013.296879999994</v>
      </c>
      <c r="Q680" s="342">
        <v>3407.17139</v>
      </c>
      <c r="R680" s="343">
        <v>80420.468269999998</v>
      </c>
    </row>
    <row r="681" spans="1:18" s="313" customFormat="1">
      <c r="A681" s="339"/>
      <c r="B681" s="339"/>
      <c r="C681" s="339"/>
      <c r="D681" s="339"/>
      <c r="E681" s="340">
        <v>568</v>
      </c>
      <c r="F681" s="341">
        <v>1160.57457</v>
      </c>
      <c r="G681" s="342">
        <v>257.27145000000002</v>
      </c>
      <c r="H681" s="342">
        <v>1417.84602</v>
      </c>
      <c r="I681" s="342">
        <v>32045.291550000002</v>
      </c>
      <c r="J681" s="342">
        <v>18878.97422</v>
      </c>
      <c r="K681" s="342">
        <v>50924.265770000005</v>
      </c>
      <c r="L681" s="342">
        <v>40067.497630000005</v>
      </c>
      <c r="M681" s="342">
        <v>11336.099249999999</v>
      </c>
      <c r="N681" s="342">
        <v>51403.596880000005</v>
      </c>
      <c r="O681" s="342">
        <v>103745.70867000001</v>
      </c>
      <c r="P681" s="342">
        <v>45220.866459999997</v>
      </c>
      <c r="Q681" s="342">
        <v>533.84735999999998</v>
      </c>
      <c r="R681" s="343">
        <v>45754.713819999997</v>
      </c>
    </row>
    <row r="682" spans="1:18" s="313" customFormat="1">
      <c r="A682" s="339"/>
      <c r="B682" s="339"/>
      <c r="C682" s="339"/>
      <c r="D682" s="334" t="s">
        <v>275</v>
      </c>
      <c r="E682" s="335">
        <v>168</v>
      </c>
      <c r="F682" s="336">
        <v>3370.8769300000004</v>
      </c>
      <c r="G682" s="337">
        <v>1722.44526</v>
      </c>
      <c r="H682" s="337">
        <v>5093.3221900000008</v>
      </c>
      <c r="I682" s="337">
        <v>32034.597760000001</v>
      </c>
      <c r="J682" s="337">
        <v>16570.464240000001</v>
      </c>
      <c r="K682" s="337">
        <v>48605.061999999998</v>
      </c>
      <c r="L682" s="337">
        <v>37442.35557</v>
      </c>
      <c r="M682" s="337">
        <v>12286.623180000001</v>
      </c>
      <c r="N682" s="337">
        <v>49728.978750000002</v>
      </c>
      <c r="O682" s="337">
        <v>103427.36293999999</v>
      </c>
      <c r="P682" s="337">
        <v>20038.80719</v>
      </c>
      <c r="Q682" s="337">
        <v>1541.3376000000001</v>
      </c>
      <c r="R682" s="338">
        <v>21580.144789999998</v>
      </c>
    </row>
    <row r="683" spans="1:18" s="313" customFormat="1">
      <c r="A683" s="339"/>
      <c r="B683" s="339"/>
      <c r="C683" s="339"/>
      <c r="D683" s="339"/>
      <c r="E683" s="340">
        <v>411</v>
      </c>
      <c r="F683" s="341">
        <v>2831.0992799999999</v>
      </c>
      <c r="G683" s="342">
        <v>3870.8691899999999</v>
      </c>
      <c r="H683" s="342">
        <v>6701.9684699999998</v>
      </c>
      <c r="I683" s="342">
        <v>41841.57761</v>
      </c>
      <c r="J683" s="342">
        <v>23522.13623</v>
      </c>
      <c r="K683" s="342">
        <v>65363.713840000004</v>
      </c>
      <c r="L683" s="342">
        <v>36321.357100000001</v>
      </c>
      <c r="M683" s="342">
        <v>14759.85931</v>
      </c>
      <c r="N683" s="342">
        <v>51081.216409999994</v>
      </c>
      <c r="O683" s="342">
        <v>123146.89872</v>
      </c>
      <c r="P683" s="342">
        <v>28636.259539999999</v>
      </c>
      <c r="Q683" s="342">
        <v>1136.51333</v>
      </c>
      <c r="R683" s="343">
        <v>29772.772870000001</v>
      </c>
    </row>
    <row r="684" spans="1:18" s="313" customFormat="1">
      <c r="A684" s="339"/>
      <c r="B684" s="339"/>
      <c r="C684" s="339"/>
      <c r="D684" s="339"/>
      <c r="E684" s="340">
        <v>346</v>
      </c>
      <c r="F684" s="341">
        <v>3850.42553</v>
      </c>
      <c r="G684" s="342">
        <v>578.87853000000007</v>
      </c>
      <c r="H684" s="342">
        <v>4429.3040599999995</v>
      </c>
      <c r="I684" s="342">
        <v>33003.457179999998</v>
      </c>
      <c r="J684" s="342">
        <v>19251.58439</v>
      </c>
      <c r="K684" s="342">
        <v>52255.041570000001</v>
      </c>
      <c r="L684" s="342">
        <v>31230.16517</v>
      </c>
      <c r="M684" s="342">
        <v>11675.12138</v>
      </c>
      <c r="N684" s="342">
        <v>42905.286549999997</v>
      </c>
      <c r="O684" s="342">
        <v>99589.632180000001</v>
      </c>
      <c r="P684" s="342">
        <v>19106.764010000003</v>
      </c>
      <c r="Q684" s="342">
        <v>532.18388000000004</v>
      </c>
      <c r="R684" s="343">
        <v>19638.947889999999</v>
      </c>
    </row>
    <row r="685" spans="1:18" s="313" customFormat="1">
      <c r="A685" s="339"/>
      <c r="B685" s="339"/>
      <c r="C685" s="339"/>
      <c r="D685" s="334" t="s">
        <v>68</v>
      </c>
      <c r="E685" s="335">
        <v>157</v>
      </c>
      <c r="F685" s="336">
        <v>15162.010759999999</v>
      </c>
      <c r="G685" s="337">
        <v>3816.5032999999999</v>
      </c>
      <c r="H685" s="337">
        <v>18978.514059999998</v>
      </c>
      <c r="I685" s="337">
        <v>46184.748490000005</v>
      </c>
      <c r="J685" s="337">
        <v>46414.082560000003</v>
      </c>
      <c r="K685" s="337">
        <v>92598.831049999993</v>
      </c>
      <c r="L685" s="337">
        <v>45001.577539999998</v>
      </c>
      <c r="M685" s="337">
        <v>30371.390879999999</v>
      </c>
      <c r="N685" s="337">
        <v>75372.968420000005</v>
      </c>
      <c r="O685" s="337">
        <v>186950.31353000001</v>
      </c>
      <c r="P685" s="337">
        <v>52975.086799999997</v>
      </c>
      <c r="Q685" s="337">
        <v>4863.1632499999996</v>
      </c>
      <c r="R685" s="338">
        <v>57838.250049999995</v>
      </c>
    </row>
    <row r="686" spans="1:18" s="313" customFormat="1">
      <c r="A686" s="339"/>
      <c r="B686" s="339"/>
      <c r="C686" s="339"/>
      <c r="D686" s="339"/>
      <c r="E686" s="340">
        <v>329</v>
      </c>
      <c r="F686" s="341">
        <v>1959.6133500000001</v>
      </c>
      <c r="G686" s="342">
        <v>4195.4534100000001</v>
      </c>
      <c r="H686" s="342">
        <v>6155.0667599999997</v>
      </c>
      <c r="I686" s="342">
        <v>70430.913459999996</v>
      </c>
      <c r="J686" s="342">
        <v>57869.127469999999</v>
      </c>
      <c r="K686" s="342">
        <v>128300.04093</v>
      </c>
      <c r="L686" s="342">
        <v>79841.09487999999</v>
      </c>
      <c r="M686" s="342">
        <v>48733.754150000001</v>
      </c>
      <c r="N686" s="342">
        <v>128574.84903</v>
      </c>
      <c r="O686" s="342">
        <v>263029.95672000002</v>
      </c>
      <c r="P686" s="342">
        <v>74752.069870000007</v>
      </c>
      <c r="Q686" s="342">
        <v>7316.3261199999997</v>
      </c>
      <c r="R686" s="343">
        <v>82068.39598999999</v>
      </c>
    </row>
    <row r="687" spans="1:18" s="313" customFormat="1">
      <c r="A687" s="339"/>
      <c r="B687" s="339"/>
      <c r="C687" s="339"/>
      <c r="D687" s="334" t="s">
        <v>83</v>
      </c>
      <c r="E687" s="335">
        <v>124</v>
      </c>
      <c r="F687" s="336">
        <v>21159.702370000003</v>
      </c>
      <c r="G687" s="337">
        <v>5189.8164900000002</v>
      </c>
      <c r="H687" s="337">
        <v>26349.51886</v>
      </c>
      <c r="I687" s="337">
        <v>65157.654729999995</v>
      </c>
      <c r="J687" s="337">
        <v>28281.620350000001</v>
      </c>
      <c r="K687" s="337">
        <v>93439.275079999992</v>
      </c>
      <c r="L687" s="337">
        <v>60204.521390000002</v>
      </c>
      <c r="M687" s="337">
        <v>28779.549609999998</v>
      </c>
      <c r="N687" s="337">
        <v>88984.070999999996</v>
      </c>
      <c r="O687" s="337">
        <v>208772.86494</v>
      </c>
      <c r="P687" s="337">
        <v>136001.96681000001</v>
      </c>
      <c r="Q687" s="337">
        <v>8871.9014700000007</v>
      </c>
      <c r="R687" s="338">
        <v>144873.86828</v>
      </c>
    </row>
    <row r="688" spans="1:18" s="313" customFormat="1">
      <c r="A688" s="339"/>
      <c r="B688" s="339"/>
      <c r="C688" s="339"/>
      <c r="D688" s="334" t="s">
        <v>69</v>
      </c>
      <c r="E688" s="335">
        <v>160</v>
      </c>
      <c r="F688" s="336">
        <v>23823.975149999998</v>
      </c>
      <c r="G688" s="337">
        <v>39619.956899999997</v>
      </c>
      <c r="H688" s="337">
        <v>63443.932049999996</v>
      </c>
      <c r="I688" s="337">
        <v>101116.10893999999</v>
      </c>
      <c r="J688" s="337">
        <v>118225.9838</v>
      </c>
      <c r="K688" s="337">
        <v>219342.09274000002</v>
      </c>
      <c r="L688" s="337">
        <v>93562.880279999998</v>
      </c>
      <c r="M688" s="337">
        <v>109389.49584999999</v>
      </c>
      <c r="N688" s="337">
        <v>202952.37612999999</v>
      </c>
      <c r="O688" s="337">
        <v>485738.40092000004</v>
      </c>
      <c r="P688" s="337">
        <v>80812.339529999997</v>
      </c>
      <c r="Q688" s="337">
        <v>68353.542319999993</v>
      </c>
      <c r="R688" s="338">
        <v>149165.88185000001</v>
      </c>
    </row>
    <row r="689" spans="1:18" s="313" customFormat="1">
      <c r="A689" s="339"/>
      <c r="B689" s="339"/>
      <c r="C689" s="339"/>
      <c r="D689" s="339"/>
      <c r="E689" s="340">
        <v>161</v>
      </c>
      <c r="F689" s="341">
        <v>9073.980880000001</v>
      </c>
      <c r="G689" s="342">
        <v>11150.68108</v>
      </c>
      <c r="H689" s="342">
        <v>20224.661960000001</v>
      </c>
      <c r="I689" s="342">
        <v>43872.298139999999</v>
      </c>
      <c r="J689" s="342">
        <v>73006.790760000004</v>
      </c>
      <c r="K689" s="342">
        <v>116879.0889</v>
      </c>
      <c r="L689" s="342">
        <v>51634.211819999997</v>
      </c>
      <c r="M689" s="342">
        <v>59055.832219999997</v>
      </c>
      <c r="N689" s="342">
        <v>110690.04404000001</v>
      </c>
      <c r="O689" s="342">
        <v>247793.79490000001</v>
      </c>
      <c r="P689" s="342">
        <v>76092.005950000006</v>
      </c>
      <c r="Q689" s="342">
        <v>6550.1644500000002</v>
      </c>
      <c r="R689" s="343">
        <v>82642.170400000003</v>
      </c>
    </row>
    <row r="690" spans="1:18" s="313" customFormat="1">
      <c r="A690" s="339"/>
      <c r="B690" s="339"/>
      <c r="C690" s="339"/>
      <c r="D690" s="339"/>
      <c r="E690" s="340">
        <v>243</v>
      </c>
      <c r="F690" s="341">
        <v>472.08507000000003</v>
      </c>
      <c r="G690" s="342">
        <v>1673.2080600000002</v>
      </c>
      <c r="H690" s="342">
        <v>2145.29313</v>
      </c>
      <c r="I690" s="342">
        <v>57560.760049999997</v>
      </c>
      <c r="J690" s="342">
        <v>69050.533219999998</v>
      </c>
      <c r="K690" s="342">
        <v>126611.29326999999</v>
      </c>
      <c r="L690" s="342">
        <v>44895.21905</v>
      </c>
      <c r="M690" s="342">
        <v>44264.360110000001</v>
      </c>
      <c r="N690" s="342">
        <v>89159.579159999994</v>
      </c>
      <c r="O690" s="342">
        <v>217916.16555999999</v>
      </c>
      <c r="P690" s="342">
        <v>114224.46467</v>
      </c>
      <c r="Q690" s="342">
        <v>2879.3661499999998</v>
      </c>
      <c r="R690" s="343">
        <v>117103.83081999999</v>
      </c>
    </row>
    <row r="691" spans="1:18" s="313" customFormat="1">
      <c r="A691" s="339"/>
      <c r="B691" s="339"/>
      <c r="C691" s="339"/>
      <c r="D691" s="339"/>
      <c r="E691" s="340">
        <v>254</v>
      </c>
      <c r="F691" s="341">
        <v>8684.21306</v>
      </c>
      <c r="G691" s="342">
        <v>5695.7481600000001</v>
      </c>
      <c r="H691" s="342">
        <v>14379.961220000001</v>
      </c>
      <c r="I691" s="342">
        <v>78129.124970000004</v>
      </c>
      <c r="J691" s="342">
        <v>71771.929449999996</v>
      </c>
      <c r="K691" s="342">
        <v>149901.05442</v>
      </c>
      <c r="L691" s="342">
        <v>72446.632689999999</v>
      </c>
      <c r="M691" s="342">
        <v>59073.584409999996</v>
      </c>
      <c r="N691" s="342">
        <v>131520.21709999998</v>
      </c>
      <c r="O691" s="342">
        <v>295801.23274000001</v>
      </c>
      <c r="P691" s="342">
        <v>61377.386960000003</v>
      </c>
      <c r="Q691" s="342">
        <v>7068.7623200000007</v>
      </c>
      <c r="R691" s="343">
        <v>68446.149279999998</v>
      </c>
    </row>
    <row r="692" spans="1:18" s="313" customFormat="1">
      <c r="A692" s="339"/>
      <c r="B692" s="339"/>
      <c r="C692" s="339"/>
      <c r="D692" s="339"/>
      <c r="E692" s="340">
        <v>338</v>
      </c>
      <c r="F692" s="341">
        <v>36.508089999999996</v>
      </c>
      <c r="G692" s="342">
        <v>62.41066</v>
      </c>
      <c r="H692" s="342">
        <v>98.918750000000003</v>
      </c>
      <c r="I692" s="342">
        <v>13616.15465</v>
      </c>
      <c r="J692" s="342">
        <v>17983.51729</v>
      </c>
      <c r="K692" s="342">
        <v>31599.67194</v>
      </c>
      <c r="L692" s="342">
        <v>6387.33007</v>
      </c>
      <c r="M692" s="342">
        <v>4518.4982499999996</v>
      </c>
      <c r="N692" s="342">
        <v>10905.828320000001</v>
      </c>
      <c r="O692" s="342">
        <v>42604.419009999998</v>
      </c>
      <c r="P692" s="342">
        <v>6594.8557000000001</v>
      </c>
      <c r="Q692" s="342">
        <v>966.48332999999991</v>
      </c>
      <c r="R692" s="343">
        <v>7561.3390300000001</v>
      </c>
    </row>
    <row r="693" spans="1:18" s="313" customFormat="1">
      <c r="A693" s="339"/>
      <c r="B693" s="339"/>
      <c r="C693" s="339"/>
      <c r="D693" s="339"/>
      <c r="E693" s="340">
        <v>381</v>
      </c>
      <c r="F693" s="341">
        <v>1238.09151</v>
      </c>
      <c r="G693" s="342">
        <v>3107.44364</v>
      </c>
      <c r="H693" s="342">
        <v>4345.5351500000006</v>
      </c>
      <c r="I693" s="342">
        <v>20105.188829999999</v>
      </c>
      <c r="J693" s="342">
        <v>15792.23461</v>
      </c>
      <c r="K693" s="342">
        <v>35897.423439999999</v>
      </c>
      <c r="L693" s="342">
        <v>9146.2108100000005</v>
      </c>
      <c r="M693" s="342">
        <v>14017.75181</v>
      </c>
      <c r="N693" s="342">
        <v>23163.962620000002</v>
      </c>
      <c r="O693" s="342">
        <v>63406.92121</v>
      </c>
      <c r="P693" s="342">
        <v>12560.79572</v>
      </c>
      <c r="Q693" s="342">
        <v>2302.4162799999999</v>
      </c>
      <c r="R693" s="343">
        <v>14863.212</v>
      </c>
    </row>
    <row r="694" spans="1:18" s="313" customFormat="1">
      <c r="A694" s="339"/>
      <c r="B694" s="339"/>
      <c r="C694" s="339"/>
      <c r="D694" s="339"/>
      <c r="E694" s="340">
        <v>308</v>
      </c>
      <c r="F694" s="341">
        <v>4483.9172500000004</v>
      </c>
      <c r="G694" s="342">
        <v>11093.27044</v>
      </c>
      <c r="H694" s="342">
        <v>15577.187689999999</v>
      </c>
      <c r="I694" s="342">
        <v>33805.569859999996</v>
      </c>
      <c r="J694" s="342">
        <v>35995.345099999999</v>
      </c>
      <c r="K694" s="342">
        <v>69800.914959999995</v>
      </c>
      <c r="L694" s="342">
        <v>32337.04118</v>
      </c>
      <c r="M694" s="342">
        <v>17028.75821</v>
      </c>
      <c r="N694" s="342">
        <v>49365.79939</v>
      </c>
      <c r="O694" s="342">
        <v>134743.90203999999</v>
      </c>
      <c r="P694" s="342">
        <v>19591.969149999997</v>
      </c>
      <c r="Q694" s="342">
        <v>2569.1783599999999</v>
      </c>
      <c r="R694" s="343">
        <v>22161.147510000003</v>
      </c>
    </row>
    <row r="695" spans="1:18" s="313" customFormat="1">
      <c r="A695" s="339"/>
      <c r="B695" s="339"/>
      <c r="C695" s="339"/>
      <c r="D695" s="339"/>
      <c r="E695" s="340">
        <v>312</v>
      </c>
      <c r="F695" s="341">
        <v>8.567639999999999</v>
      </c>
      <c r="G695" s="342">
        <v>2.8809999999999999E-2</v>
      </c>
      <c r="H695" s="342">
        <v>8.5964500000000008</v>
      </c>
      <c r="I695" s="342">
        <v>18798.927170000003</v>
      </c>
      <c r="J695" s="342">
        <v>13266.601789999999</v>
      </c>
      <c r="K695" s="342">
        <v>32065.52896</v>
      </c>
      <c r="L695" s="342">
        <v>16099.01316</v>
      </c>
      <c r="M695" s="342">
        <v>6517.9074000000001</v>
      </c>
      <c r="N695" s="342">
        <v>22616.920559999999</v>
      </c>
      <c r="O695" s="342">
        <v>54691.045969999999</v>
      </c>
      <c r="P695" s="342">
        <v>13740.57561</v>
      </c>
      <c r="Q695" s="342">
        <v>868.92873999999995</v>
      </c>
      <c r="R695" s="343">
        <v>14609.504349999999</v>
      </c>
    </row>
    <row r="696" spans="1:18" s="313" customFormat="1">
      <c r="A696" s="339"/>
      <c r="B696" s="339"/>
      <c r="C696" s="339"/>
      <c r="D696" s="334" t="s">
        <v>86</v>
      </c>
      <c r="E696" s="335">
        <v>435</v>
      </c>
      <c r="F696" s="336">
        <v>2204.7336099999998</v>
      </c>
      <c r="G696" s="337">
        <v>339.10984000000002</v>
      </c>
      <c r="H696" s="337">
        <v>2543.8434500000003</v>
      </c>
      <c r="I696" s="337">
        <v>46837.377500000002</v>
      </c>
      <c r="J696" s="337">
        <v>15922.494419999999</v>
      </c>
      <c r="K696" s="337">
        <v>62759.871920000005</v>
      </c>
      <c r="L696" s="337">
        <v>31630.35225</v>
      </c>
      <c r="M696" s="337">
        <v>7158.3570899999995</v>
      </c>
      <c r="N696" s="337">
        <v>38788.709340000001</v>
      </c>
      <c r="O696" s="337">
        <v>104092.42470999999</v>
      </c>
      <c r="P696" s="337">
        <v>24929.323640000002</v>
      </c>
      <c r="Q696" s="337">
        <v>1634.60193</v>
      </c>
      <c r="R696" s="338">
        <v>26563.925569999999</v>
      </c>
    </row>
    <row r="697" spans="1:18" s="313" customFormat="1">
      <c r="A697" s="339"/>
      <c r="B697" s="339"/>
      <c r="C697" s="339"/>
      <c r="D697" s="334" t="s">
        <v>77</v>
      </c>
      <c r="E697" s="335">
        <v>285</v>
      </c>
      <c r="F697" s="336">
        <v>2678.8199100000002</v>
      </c>
      <c r="G697" s="337">
        <v>960.54319999999996</v>
      </c>
      <c r="H697" s="337">
        <v>3639.3631099999998</v>
      </c>
      <c r="I697" s="337">
        <v>65922.198009999993</v>
      </c>
      <c r="J697" s="337">
        <v>36332.610549999998</v>
      </c>
      <c r="K697" s="337">
        <v>102254.80856</v>
      </c>
      <c r="L697" s="337">
        <v>70904.481549999997</v>
      </c>
      <c r="M697" s="337">
        <v>25768.404719999999</v>
      </c>
      <c r="N697" s="337">
        <v>96672.886270000003</v>
      </c>
      <c r="O697" s="337">
        <v>202567.05794</v>
      </c>
      <c r="P697" s="337">
        <v>36729.646460000004</v>
      </c>
      <c r="Q697" s="337">
        <v>3532.77846</v>
      </c>
      <c r="R697" s="338">
        <v>40262.424920000005</v>
      </c>
    </row>
    <row r="698" spans="1:18" s="313" customFormat="1">
      <c r="A698" s="339"/>
      <c r="B698" s="339"/>
      <c r="C698" s="339"/>
      <c r="D698" s="339"/>
      <c r="E698" s="340">
        <v>505</v>
      </c>
      <c r="F698" s="341">
        <v>5771.8981900000008</v>
      </c>
      <c r="G698" s="342">
        <v>918.63199999999995</v>
      </c>
      <c r="H698" s="342">
        <v>6690.5301900000004</v>
      </c>
      <c r="I698" s="342">
        <v>54804.832860000002</v>
      </c>
      <c r="J698" s="342">
        <v>29745.066890000002</v>
      </c>
      <c r="K698" s="342">
        <v>84549.899749999997</v>
      </c>
      <c r="L698" s="342">
        <v>57976.87225</v>
      </c>
      <c r="M698" s="342">
        <v>23326.229920000002</v>
      </c>
      <c r="N698" s="342">
        <v>81303.102169999998</v>
      </c>
      <c r="O698" s="342">
        <v>172543.53211</v>
      </c>
      <c r="P698" s="342">
        <v>42514.983009999996</v>
      </c>
      <c r="Q698" s="342">
        <v>3471.7862700000001</v>
      </c>
      <c r="R698" s="343">
        <v>45986.76928</v>
      </c>
    </row>
    <row r="699" spans="1:18" s="313" customFormat="1">
      <c r="A699" s="339"/>
      <c r="B699" s="339"/>
      <c r="C699" s="339"/>
      <c r="D699" s="339"/>
      <c r="E699" s="340">
        <v>423</v>
      </c>
      <c r="F699" s="341">
        <v>519.86916999999994</v>
      </c>
      <c r="G699" s="342">
        <v>1167.7198100000001</v>
      </c>
      <c r="H699" s="342">
        <v>1687.58898</v>
      </c>
      <c r="I699" s="342">
        <v>18181.442859999999</v>
      </c>
      <c r="J699" s="342">
        <v>9516.7534500000002</v>
      </c>
      <c r="K699" s="342">
        <v>27698.196309999999</v>
      </c>
      <c r="L699" s="342">
        <v>5381.6475399999999</v>
      </c>
      <c r="M699" s="342">
        <v>1679.0514699999999</v>
      </c>
      <c r="N699" s="342">
        <v>7060.6990099999994</v>
      </c>
      <c r="O699" s="342">
        <v>36446.484299999996</v>
      </c>
      <c r="P699" s="342">
        <v>6372.8697300000003</v>
      </c>
      <c r="Q699" s="342">
        <v>822.76258999999993</v>
      </c>
      <c r="R699" s="343">
        <v>7195.6323200000006</v>
      </c>
    </row>
    <row r="700" spans="1:18" s="313" customFormat="1">
      <c r="A700" s="339"/>
      <c r="B700" s="339"/>
      <c r="C700" s="339"/>
      <c r="D700" s="334" t="s">
        <v>53</v>
      </c>
      <c r="E700" s="335">
        <v>444</v>
      </c>
      <c r="F700" s="336">
        <v>1927.1971899999999</v>
      </c>
      <c r="G700" s="337">
        <v>1784.85231</v>
      </c>
      <c r="H700" s="337">
        <v>3712.0495000000001</v>
      </c>
      <c r="I700" s="337">
        <v>19829.137770000001</v>
      </c>
      <c r="J700" s="337">
        <v>9823.2127100000016</v>
      </c>
      <c r="K700" s="337">
        <v>29652.350480000001</v>
      </c>
      <c r="L700" s="337">
        <v>15546.101570000001</v>
      </c>
      <c r="M700" s="337">
        <v>3588.2654400000001</v>
      </c>
      <c r="N700" s="337">
        <v>19134.367010000002</v>
      </c>
      <c r="O700" s="337">
        <v>52498.766990000004</v>
      </c>
      <c r="P700" s="337">
        <v>10763.62667</v>
      </c>
      <c r="Q700" s="337">
        <v>823.90203000000008</v>
      </c>
      <c r="R700" s="338">
        <v>11587.528699999999</v>
      </c>
    </row>
    <row r="701" spans="1:18" s="313" customFormat="1">
      <c r="A701" s="339"/>
      <c r="B701" s="339"/>
      <c r="C701" s="339"/>
      <c r="D701" s="339"/>
      <c r="E701" s="340">
        <v>551</v>
      </c>
      <c r="F701" s="341">
        <v>1198.77864</v>
      </c>
      <c r="G701" s="342">
        <v>131.69598999999999</v>
      </c>
      <c r="H701" s="342">
        <v>1330.4746299999999</v>
      </c>
      <c r="I701" s="342">
        <v>35534.799180000002</v>
      </c>
      <c r="J701" s="342">
        <v>20151.526829999999</v>
      </c>
      <c r="K701" s="342">
        <v>55686.326009999997</v>
      </c>
      <c r="L701" s="342">
        <v>43783.116219999996</v>
      </c>
      <c r="M701" s="342">
        <v>17784.063469999997</v>
      </c>
      <c r="N701" s="342">
        <v>61567.179689999997</v>
      </c>
      <c r="O701" s="342">
        <v>118583.98032999999</v>
      </c>
      <c r="P701" s="342">
        <v>33604.036749999999</v>
      </c>
      <c r="Q701" s="342">
        <v>1116.1464799999999</v>
      </c>
      <c r="R701" s="343">
        <v>34720.183229999995</v>
      </c>
    </row>
    <row r="702" spans="1:18" s="313" customFormat="1">
      <c r="A702" s="339"/>
      <c r="B702" s="339"/>
      <c r="C702" s="339"/>
      <c r="D702" s="334" t="s">
        <v>277</v>
      </c>
      <c r="E702" s="335">
        <v>188</v>
      </c>
      <c r="F702" s="336">
        <v>3346.1673799999999</v>
      </c>
      <c r="G702" s="337">
        <v>2831.3092200000001</v>
      </c>
      <c r="H702" s="337">
        <v>6177.4766</v>
      </c>
      <c r="I702" s="337">
        <v>46375.397659999995</v>
      </c>
      <c r="J702" s="337">
        <v>38664.357889999999</v>
      </c>
      <c r="K702" s="337">
        <v>85039.755550000002</v>
      </c>
      <c r="L702" s="337">
        <v>54108.46127</v>
      </c>
      <c r="M702" s="337">
        <v>33595.910100000001</v>
      </c>
      <c r="N702" s="337">
        <v>87704.371370000008</v>
      </c>
      <c r="O702" s="337">
        <v>178921.60352</v>
      </c>
      <c r="P702" s="337">
        <v>25396.579579999998</v>
      </c>
      <c r="Q702" s="337">
        <v>2429.6144399999998</v>
      </c>
      <c r="R702" s="338">
        <v>27826.194019999999</v>
      </c>
    </row>
    <row r="703" spans="1:18" s="313" customFormat="1">
      <c r="A703" s="339"/>
      <c r="B703" s="339"/>
      <c r="C703" s="339"/>
      <c r="D703" s="334" t="s">
        <v>54</v>
      </c>
      <c r="E703" s="335">
        <v>466</v>
      </c>
      <c r="F703" s="336">
        <v>1312.4034899999999</v>
      </c>
      <c r="G703" s="337">
        <v>1020.36987</v>
      </c>
      <c r="H703" s="337">
        <v>2332.7733599999997</v>
      </c>
      <c r="I703" s="337">
        <v>23198.545449999998</v>
      </c>
      <c r="J703" s="337">
        <v>20353.530300000002</v>
      </c>
      <c r="K703" s="337">
        <v>43552.075750000004</v>
      </c>
      <c r="L703" s="337">
        <v>28127.730960000001</v>
      </c>
      <c r="M703" s="337">
        <v>10569.255050000002</v>
      </c>
      <c r="N703" s="337">
        <v>38696.986010000001</v>
      </c>
      <c r="O703" s="337">
        <v>84581.835120000003</v>
      </c>
      <c r="P703" s="337">
        <v>16475.854749999999</v>
      </c>
      <c r="Q703" s="337">
        <v>1082.9675400000001</v>
      </c>
      <c r="R703" s="338">
        <v>17558.82229</v>
      </c>
    </row>
    <row r="704" spans="1:18" s="313" customFormat="1">
      <c r="A704" s="339"/>
      <c r="B704" s="339"/>
      <c r="C704" s="339"/>
      <c r="D704" s="339"/>
      <c r="E704" s="340">
        <v>473</v>
      </c>
      <c r="F704" s="341">
        <v>222.80547000000001</v>
      </c>
      <c r="G704" s="342">
        <v>1848.3894599999999</v>
      </c>
      <c r="H704" s="342">
        <v>2071.1949300000001</v>
      </c>
      <c r="I704" s="342">
        <v>33818.719720000001</v>
      </c>
      <c r="J704" s="342">
        <v>26360.046280000002</v>
      </c>
      <c r="K704" s="342">
        <v>60178.766000000003</v>
      </c>
      <c r="L704" s="342">
        <v>35362.343970000002</v>
      </c>
      <c r="M704" s="342">
        <v>14256.640890000001</v>
      </c>
      <c r="N704" s="342">
        <v>49618.984859999997</v>
      </c>
      <c r="O704" s="342">
        <v>111868.94579000001</v>
      </c>
      <c r="P704" s="342">
        <v>35197.892490000006</v>
      </c>
      <c r="Q704" s="342">
        <v>32524.138050000001</v>
      </c>
      <c r="R704" s="343">
        <v>67722.030540000007</v>
      </c>
    </row>
    <row r="705" spans="1:18" s="313" customFormat="1">
      <c r="A705" s="339"/>
      <c r="B705" s="339"/>
      <c r="C705" s="339"/>
      <c r="D705" s="334" t="s">
        <v>278</v>
      </c>
      <c r="E705" s="335">
        <v>387</v>
      </c>
      <c r="F705" s="336">
        <v>2070.8285500000002</v>
      </c>
      <c r="G705" s="337">
        <v>314.94875999999999</v>
      </c>
      <c r="H705" s="337">
        <v>2385.7773099999999</v>
      </c>
      <c r="I705" s="337">
        <v>28438.732690000001</v>
      </c>
      <c r="J705" s="337">
        <v>22918.695030000003</v>
      </c>
      <c r="K705" s="337">
        <v>51357.42772</v>
      </c>
      <c r="L705" s="337">
        <v>21568.687819999999</v>
      </c>
      <c r="M705" s="337">
        <v>10224.08021</v>
      </c>
      <c r="N705" s="337">
        <v>31792.768030000003</v>
      </c>
      <c r="O705" s="337">
        <v>85535.973060000004</v>
      </c>
      <c r="P705" s="337">
        <v>18072.396699999998</v>
      </c>
      <c r="Q705" s="337">
        <v>815.08614999999998</v>
      </c>
      <c r="R705" s="338">
        <v>18887.48285</v>
      </c>
    </row>
    <row r="706" spans="1:18" s="313" customFormat="1">
      <c r="A706" s="339"/>
      <c r="B706" s="339"/>
      <c r="C706" s="339"/>
      <c r="D706" s="334" t="s">
        <v>52</v>
      </c>
      <c r="E706" s="335">
        <v>309</v>
      </c>
      <c r="F706" s="336">
        <v>220.46467000000001</v>
      </c>
      <c r="G706" s="337">
        <v>208.00734</v>
      </c>
      <c r="H706" s="337">
        <v>428.47201000000001</v>
      </c>
      <c r="I706" s="337">
        <v>20953.385429999998</v>
      </c>
      <c r="J706" s="337">
        <v>24611.740160000001</v>
      </c>
      <c r="K706" s="337">
        <v>45565.125590000003</v>
      </c>
      <c r="L706" s="337">
        <v>23347.388329999998</v>
      </c>
      <c r="M706" s="337">
        <v>17980.034339999998</v>
      </c>
      <c r="N706" s="337">
        <v>41327.42267</v>
      </c>
      <c r="O706" s="337">
        <v>87321.020269999994</v>
      </c>
      <c r="P706" s="337">
        <v>14101.23748</v>
      </c>
      <c r="Q706" s="337">
        <v>1421.6947700000001</v>
      </c>
      <c r="R706" s="338">
        <v>15522.93225</v>
      </c>
    </row>
    <row r="707" spans="1:18" s="313" customFormat="1">
      <c r="A707" s="339"/>
      <c r="B707" s="334" t="s">
        <v>17</v>
      </c>
      <c r="C707" s="334" t="s">
        <v>282</v>
      </c>
      <c r="D707" s="334" t="s">
        <v>283</v>
      </c>
      <c r="E707" s="335">
        <v>37</v>
      </c>
      <c r="F707" s="336">
        <v>22697.146350000003</v>
      </c>
      <c r="G707" s="337">
        <v>24365.00518</v>
      </c>
      <c r="H707" s="337">
        <v>47062.151530000003</v>
      </c>
      <c r="I707" s="337">
        <v>52999.774469999997</v>
      </c>
      <c r="J707" s="337">
        <v>10998.33769</v>
      </c>
      <c r="K707" s="337">
        <v>63998.112159999997</v>
      </c>
      <c r="L707" s="337">
        <v>32224.34318</v>
      </c>
      <c r="M707" s="337">
        <v>10194.256670000001</v>
      </c>
      <c r="N707" s="337">
        <v>42418.599849999999</v>
      </c>
      <c r="O707" s="337">
        <v>153478.86353999999</v>
      </c>
      <c r="P707" s="337">
        <v>244848.12877000001</v>
      </c>
      <c r="Q707" s="337">
        <v>2868.6468500000001</v>
      </c>
      <c r="R707" s="338">
        <v>247716.77562</v>
      </c>
    </row>
    <row r="708" spans="1:18" s="313" customFormat="1">
      <c r="A708" s="339"/>
      <c r="B708" s="339"/>
      <c r="C708" s="339"/>
      <c r="D708" s="339"/>
      <c r="E708" s="340">
        <v>572</v>
      </c>
      <c r="F708" s="341">
        <v>0</v>
      </c>
      <c r="G708" s="342">
        <v>0</v>
      </c>
      <c r="H708" s="342">
        <v>0</v>
      </c>
      <c r="I708" s="342">
        <v>141.94956999999999</v>
      </c>
      <c r="J708" s="342">
        <v>39.265709999999999</v>
      </c>
      <c r="K708" s="342">
        <v>181.21528000000001</v>
      </c>
      <c r="L708" s="342">
        <v>231.30176</v>
      </c>
      <c r="M708" s="342">
        <v>0</v>
      </c>
      <c r="N708" s="342">
        <v>231.30176</v>
      </c>
      <c r="O708" s="342">
        <v>412.51703999999995</v>
      </c>
      <c r="P708" s="342">
        <v>803.46342000000004</v>
      </c>
      <c r="Q708" s="342">
        <v>7.1585000000000001</v>
      </c>
      <c r="R708" s="343">
        <v>810.62192000000005</v>
      </c>
    </row>
    <row r="709" spans="1:18" s="313" customFormat="1">
      <c r="A709" s="339"/>
      <c r="B709" s="334" t="s">
        <v>18</v>
      </c>
      <c r="C709" s="334" t="s">
        <v>285</v>
      </c>
      <c r="D709" s="334" t="s">
        <v>285</v>
      </c>
      <c r="E709" s="335">
        <v>375</v>
      </c>
      <c r="F709" s="336">
        <v>36127.931049999999</v>
      </c>
      <c r="G709" s="337">
        <v>1732.0977800000001</v>
      </c>
      <c r="H709" s="337">
        <v>37860.028829999996</v>
      </c>
      <c r="I709" s="337">
        <v>28541.565979999999</v>
      </c>
      <c r="J709" s="337">
        <v>4293.1401699999997</v>
      </c>
      <c r="K709" s="337">
        <v>32834.706149999998</v>
      </c>
      <c r="L709" s="337">
        <v>13086.939699999999</v>
      </c>
      <c r="M709" s="337">
        <v>2506.2715600000001</v>
      </c>
      <c r="N709" s="337">
        <v>15593.21126</v>
      </c>
      <c r="O709" s="337">
        <v>86287.94623999999</v>
      </c>
      <c r="P709" s="337">
        <v>69287.745779999997</v>
      </c>
      <c r="Q709" s="337">
        <v>618.04038000000003</v>
      </c>
      <c r="R709" s="338">
        <v>69905.786160000003</v>
      </c>
    </row>
    <row r="710" spans="1:18" s="313" customFormat="1">
      <c r="A710" s="339"/>
      <c r="B710" s="334" t="s">
        <v>19</v>
      </c>
      <c r="C710" s="334" t="s">
        <v>286</v>
      </c>
      <c r="D710" s="334" t="s">
        <v>286</v>
      </c>
      <c r="E710" s="335">
        <v>100</v>
      </c>
      <c r="F710" s="336">
        <v>5851.7501099999999</v>
      </c>
      <c r="G710" s="337">
        <v>847.00224000000003</v>
      </c>
      <c r="H710" s="337">
        <v>6698.7523499999998</v>
      </c>
      <c r="I710" s="337">
        <v>29653.400590000001</v>
      </c>
      <c r="J710" s="337">
        <v>10761.19598</v>
      </c>
      <c r="K710" s="337">
        <v>40414.596570000002</v>
      </c>
      <c r="L710" s="337">
        <v>56660.220670000002</v>
      </c>
      <c r="M710" s="337">
        <v>12084.58412</v>
      </c>
      <c r="N710" s="337">
        <v>68744.804790000009</v>
      </c>
      <c r="O710" s="337">
        <v>115858.15371</v>
      </c>
      <c r="P710" s="337">
        <v>28315.572219999998</v>
      </c>
      <c r="Q710" s="337">
        <v>364.24607000000003</v>
      </c>
      <c r="R710" s="338">
        <v>28679.818289999999</v>
      </c>
    </row>
    <row r="711" spans="1:18" s="313" customFormat="1">
      <c r="A711" s="339"/>
      <c r="B711" s="339"/>
      <c r="C711" s="334" t="s">
        <v>288</v>
      </c>
      <c r="D711" s="334" t="s">
        <v>19</v>
      </c>
      <c r="E711" s="335">
        <v>401</v>
      </c>
      <c r="F711" s="336">
        <v>5380.3708299999998</v>
      </c>
      <c r="G711" s="337">
        <v>2578.1045800000002</v>
      </c>
      <c r="H711" s="337">
        <v>7958.47541</v>
      </c>
      <c r="I711" s="337">
        <v>41280.632590000001</v>
      </c>
      <c r="J711" s="337">
        <v>8197.1493599999994</v>
      </c>
      <c r="K711" s="337">
        <v>49477.781950000004</v>
      </c>
      <c r="L711" s="337">
        <v>35893.778559999999</v>
      </c>
      <c r="M711" s="337">
        <v>9300.1277499999997</v>
      </c>
      <c r="N711" s="337">
        <v>45193.906310000006</v>
      </c>
      <c r="O711" s="337">
        <v>102630.16367000001</v>
      </c>
      <c r="P711" s="337">
        <v>49835.5429</v>
      </c>
      <c r="Q711" s="337">
        <v>191.93916000000002</v>
      </c>
      <c r="R711" s="338">
        <v>50027.482060000002</v>
      </c>
    </row>
    <row r="712" spans="1:18" s="313" customFormat="1">
      <c r="A712" s="339"/>
      <c r="B712" s="334" t="s">
        <v>20</v>
      </c>
      <c r="C712" s="334" t="s">
        <v>20</v>
      </c>
      <c r="D712" s="334" t="s">
        <v>327</v>
      </c>
      <c r="E712" s="335">
        <v>80</v>
      </c>
      <c r="F712" s="336">
        <v>5889.4967900000001</v>
      </c>
      <c r="G712" s="337">
        <v>282.14308</v>
      </c>
      <c r="H712" s="337">
        <v>6171.63987</v>
      </c>
      <c r="I712" s="337">
        <v>17334.933239999998</v>
      </c>
      <c r="J712" s="337">
        <v>2496.8945299999996</v>
      </c>
      <c r="K712" s="337">
        <v>19831.82777</v>
      </c>
      <c r="L712" s="337">
        <v>16405.741600000001</v>
      </c>
      <c r="M712" s="337">
        <v>3145.1623599999998</v>
      </c>
      <c r="N712" s="337">
        <v>19550.90396</v>
      </c>
      <c r="O712" s="337">
        <v>45554.371599999999</v>
      </c>
      <c r="P712" s="337">
        <v>35668.088060000002</v>
      </c>
      <c r="Q712" s="337">
        <v>2127.1415999999999</v>
      </c>
      <c r="R712" s="338">
        <v>37795.229659999997</v>
      </c>
    </row>
    <row r="713" spans="1:18" s="313" customFormat="1">
      <c r="A713" s="339"/>
      <c r="B713" s="334" t="s">
        <v>21</v>
      </c>
      <c r="C713" s="334" t="s">
        <v>294</v>
      </c>
      <c r="D713" s="334" t="s">
        <v>294</v>
      </c>
      <c r="E713" s="335">
        <v>447</v>
      </c>
      <c r="F713" s="336">
        <v>1284.9700399999999</v>
      </c>
      <c r="G713" s="337">
        <v>1830.97811</v>
      </c>
      <c r="H713" s="337">
        <v>3115.9481499999997</v>
      </c>
      <c r="I713" s="337">
        <v>11787.393460000001</v>
      </c>
      <c r="J713" s="337">
        <v>1464.33329</v>
      </c>
      <c r="K713" s="337">
        <v>13251.72675</v>
      </c>
      <c r="L713" s="337">
        <v>3399.28811</v>
      </c>
      <c r="M713" s="337">
        <v>7877.6972400000004</v>
      </c>
      <c r="N713" s="337">
        <v>11276.985349999999</v>
      </c>
      <c r="O713" s="337">
        <v>27644.660250000001</v>
      </c>
      <c r="P713" s="337">
        <v>23253.178359999998</v>
      </c>
      <c r="Q713" s="337">
        <v>65.507050000000007</v>
      </c>
      <c r="R713" s="338">
        <v>23318.685410000002</v>
      </c>
    </row>
    <row r="714" spans="1:18" s="313" customFormat="1">
      <c r="A714" s="339"/>
      <c r="B714" s="339"/>
      <c r="C714" s="334" t="s">
        <v>21</v>
      </c>
      <c r="D714" s="334" t="s">
        <v>21</v>
      </c>
      <c r="E714" s="335">
        <v>9</v>
      </c>
      <c r="F714" s="336">
        <v>43103.169430000002</v>
      </c>
      <c r="G714" s="337">
        <v>47791.024119999995</v>
      </c>
      <c r="H714" s="337">
        <v>90894.193549999996</v>
      </c>
      <c r="I714" s="337">
        <v>52887.001109999997</v>
      </c>
      <c r="J714" s="337">
        <v>13768.345090000001</v>
      </c>
      <c r="K714" s="337">
        <v>66655.3462</v>
      </c>
      <c r="L714" s="337">
        <v>30457.552159999999</v>
      </c>
      <c r="M714" s="337">
        <v>15326.191439999999</v>
      </c>
      <c r="N714" s="337">
        <v>45783.743600000002</v>
      </c>
      <c r="O714" s="337">
        <v>203333.28334999998</v>
      </c>
      <c r="P714" s="337">
        <v>416425.32006</v>
      </c>
      <c r="Q714" s="337">
        <v>26282.295550000003</v>
      </c>
      <c r="R714" s="338">
        <v>442707.61561000004</v>
      </c>
    </row>
    <row r="715" spans="1:18" s="313" customFormat="1">
      <c r="A715" s="339"/>
      <c r="B715" s="339"/>
      <c r="C715" s="339"/>
      <c r="D715" s="339"/>
      <c r="E715" s="340">
        <v>493</v>
      </c>
      <c r="F715" s="341">
        <v>860.37027</v>
      </c>
      <c r="G715" s="342">
        <v>1.4916700000000001</v>
      </c>
      <c r="H715" s="342">
        <v>861.86193999999989</v>
      </c>
      <c r="I715" s="342">
        <v>23025.47896</v>
      </c>
      <c r="J715" s="342">
        <v>9215.1372699999993</v>
      </c>
      <c r="K715" s="342">
        <v>32240.61623</v>
      </c>
      <c r="L715" s="342">
        <v>11864.170840000001</v>
      </c>
      <c r="M715" s="342">
        <v>3384.8067000000001</v>
      </c>
      <c r="N715" s="342">
        <v>15248.97754</v>
      </c>
      <c r="O715" s="342">
        <v>48351.455710000002</v>
      </c>
      <c r="P715" s="342">
        <v>46776.104670000001</v>
      </c>
      <c r="Q715" s="342">
        <v>448.69322</v>
      </c>
      <c r="R715" s="343">
        <v>47224.797890000002</v>
      </c>
    </row>
    <row r="716" spans="1:18" s="313" customFormat="1">
      <c r="A716" s="339"/>
      <c r="B716" s="339"/>
      <c r="C716" s="339"/>
      <c r="D716" s="339"/>
      <c r="E716" s="340">
        <v>553</v>
      </c>
      <c r="F716" s="341">
        <v>887.63718000000006</v>
      </c>
      <c r="G716" s="342">
        <v>99.433809999999994</v>
      </c>
      <c r="H716" s="342">
        <v>987.07098999999994</v>
      </c>
      <c r="I716" s="342">
        <v>13676.547619999999</v>
      </c>
      <c r="J716" s="342">
        <v>5183.0668599999999</v>
      </c>
      <c r="K716" s="342">
        <v>18859.61448</v>
      </c>
      <c r="L716" s="342">
        <v>19466.979219999997</v>
      </c>
      <c r="M716" s="342">
        <v>10454.890720000001</v>
      </c>
      <c r="N716" s="342">
        <v>29921.86994</v>
      </c>
      <c r="O716" s="342">
        <v>49768.555409999994</v>
      </c>
      <c r="P716" s="342">
        <v>31982.593280000001</v>
      </c>
      <c r="Q716" s="342">
        <v>4295.19625</v>
      </c>
      <c r="R716" s="343">
        <v>36277.789530000002</v>
      </c>
    </row>
    <row r="717" spans="1:18" s="313" customFormat="1">
      <c r="A717" s="339"/>
      <c r="B717" s="339"/>
      <c r="C717" s="339"/>
      <c r="D717" s="339"/>
      <c r="E717" s="340">
        <v>557</v>
      </c>
      <c r="F717" s="341">
        <v>1098.23324</v>
      </c>
      <c r="G717" s="342">
        <v>320.28952000000004</v>
      </c>
      <c r="H717" s="342">
        <v>1418.5227600000001</v>
      </c>
      <c r="I717" s="342">
        <v>9056.5417400000006</v>
      </c>
      <c r="J717" s="342">
        <v>1630.89029</v>
      </c>
      <c r="K717" s="342">
        <v>10687.43203</v>
      </c>
      <c r="L717" s="342">
        <v>4490.1638000000003</v>
      </c>
      <c r="M717" s="342">
        <v>1322.86997</v>
      </c>
      <c r="N717" s="342">
        <v>5813.03377</v>
      </c>
      <c r="O717" s="342">
        <v>17918.988559999998</v>
      </c>
      <c r="P717" s="342">
        <v>34381.43017</v>
      </c>
      <c r="Q717" s="342">
        <v>97.649000000000001</v>
      </c>
      <c r="R717" s="343">
        <v>34479.079170000005</v>
      </c>
    </row>
    <row r="718" spans="1:18" s="313" customFormat="1">
      <c r="A718" s="339"/>
      <c r="B718" s="339"/>
      <c r="C718" s="334" t="s">
        <v>298</v>
      </c>
      <c r="D718" s="334" t="s">
        <v>298</v>
      </c>
      <c r="E718" s="335">
        <v>373</v>
      </c>
      <c r="F718" s="336">
        <v>5008.8955999999998</v>
      </c>
      <c r="G718" s="337">
        <v>49336.536930000002</v>
      </c>
      <c r="H718" s="337">
        <v>54345.432529999998</v>
      </c>
      <c r="I718" s="337">
        <v>48605.175240000004</v>
      </c>
      <c r="J718" s="337">
        <v>4028.9677900000002</v>
      </c>
      <c r="K718" s="337">
        <v>52634.143029999999</v>
      </c>
      <c r="L718" s="337">
        <v>11798.784449999999</v>
      </c>
      <c r="M718" s="337">
        <v>3013.0929300000003</v>
      </c>
      <c r="N718" s="337">
        <v>14811.877380000002</v>
      </c>
      <c r="O718" s="337">
        <v>121791.45294</v>
      </c>
      <c r="P718" s="337">
        <v>76997.405879999991</v>
      </c>
      <c r="Q718" s="337">
        <v>2209.32746</v>
      </c>
      <c r="R718" s="338">
        <v>79206.733340000006</v>
      </c>
    </row>
    <row r="719" spans="1:18" s="313" customFormat="1">
      <c r="A719" s="339"/>
      <c r="B719" s="339"/>
      <c r="C719" s="334" t="s">
        <v>299</v>
      </c>
      <c r="D719" s="334" t="s">
        <v>300</v>
      </c>
      <c r="E719" s="335">
        <v>13</v>
      </c>
      <c r="F719" s="336">
        <v>10775.97206</v>
      </c>
      <c r="G719" s="337">
        <v>33917.110329999996</v>
      </c>
      <c r="H719" s="337">
        <v>44693.082390000003</v>
      </c>
      <c r="I719" s="337">
        <v>43912.592700000001</v>
      </c>
      <c r="J719" s="337">
        <v>9969.5281500000001</v>
      </c>
      <c r="K719" s="337">
        <v>53882.120849999999</v>
      </c>
      <c r="L719" s="337">
        <v>46951.535179999999</v>
      </c>
      <c r="M719" s="337">
        <v>19551.209070000001</v>
      </c>
      <c r="N719" s="337">
        <v>66502.744250000003</v>
      </c>
      <c r="O719" s="337">
        <v>165077.94749000002</v>
      </c>
      <c r="P719" s="337">
        <v>29532.5553</v>
      </c>
      <c r="Q719" s="337">
        <v>900.94795999999997</v>
      </c>
      <c r="R719" s="338">
        <v>30433.503260000001</v>
      </c>
    </row>
    <row r="720" spans="1:18" s="313" customFormat="1">
      <c r="A720" s="339"/>
      <c r="B720" s="334" t="s">
        <v>22</v>
      </c>
      <c r="C720" s="334" t="s">
        <v>22</v>
      </c>
      <c r="D720" s="334" t="s">
        <v>22</v>
      </c>
      <c r="E720" s="335">
        <v>102</v>
      </c>
      <c r="F720" s="336">
        <v>15875.10655</v>
      </c>
      <c r="G720" s="337">
        <v>1166.3712399999999</v>
      </c>
      <c r="H720" s="337">
        <v>17041.477790000001</v>
      </c>
      <c r="I720" s="337">
        <v>35946.978159999999</v>
      </c>
      <c r="J720" s="337">
        <v>9592.5191300000006</v>
      </c>
      <c r="K720" s="337">
        <v>45539.497289999999</v>
      </c>
      <c r="L720" s="337">
        <v>28003.922340000001</v>
      </c>
      <c r="M720" s="337">
        <v>9592.6726400000007</v>
      </c>
      <c r="N720" s="337">
        <v>37596.594979999994</v>
      </c>
      <c r="O720" s="337">
        <v>100177.57006</v>
      </c>
      <c r="P720" s="337">
        <v>115839.93537000001</v>
      </c>
      <c r="Q720" s="337">
        <v>634.90106000000003</v>
      </c>
      <c r="R720" s="338">
        <v>116474.83643000001</v>
      </c>
    </row>
    <row r="721" spans="1:18" s="313" customFormat="1">
      <c r="A721" s="339"/>
      <c r="B721" s="339"/>
      <c r="C721" s="334" t="s">
        <v>301</v>
      </c>
      <c r="D721" s="334" t="s">
        <v>302</v>
      </c>
      <c r="E721" s="335">
        <v>487</v>
      </c>
      <c r="F721" s="336">
        <v>1736.9093600000001</v>
      </c>
      <c r="G721" s="337">
        <v>228.24406999999999</v>
      </c>
      <c r="H721" s="337">
        <v>1965.1534299999998</v>
      </c>
      <c r="I721" s="337">
        <v>32605.97565</v>
      </c>
      <c r="J721" s="337">
        <v>4896.3298600000007</v>
      </c>
      <c r="K721" s="337">
        <v>37502.305509999998</v>
      </c>
      <c r="L721" s="337">
        <v>12816.262359999999</v>
      </c>
      <c r="M721" s="337">
        <v>2280.7163300000002</v>
      </c>
      <c r="N721" s="337">
        <v>15096.97869</v>
      </c>
      <c r="O721" s="337">
        <v>54564.43763</v>
      </c>
      <c r="P721" s="337">
        <v>16912.390100000001</v>
      </c>
      <c r="Q721" s="337">
        <v>227.94310000000002</v>
      </c>
      <c r="R721" s="338">
        <v>17140.333200000001</v>
      </c>
    </row>
    <row r="722" spans="1:18" s="313" customFormat="1">
      <c r="A722" s="339"/>
      <c r="B722" s="339"/>
      <c r="C722" s="339"/>
      <c r="D722" s="339"/>
      <c r="E722" s="340">
        <v>278</v>
      </c>
      <c r="F722" s="341">
        <v>14335.864519999999</v>
      </c>
      <c r="G722" s="342">
        <v>19365.880829999998</v>
      </c>
      <c r="H722" s="342">
        <v>33701.745350000005</v>
      </c>
      <c r="I722" s="342">
        <v>35639.188240000003</v>
      </c>
      <c r="J722" s="342">
        <v>7026.0074400000003</v>
      </c>
      <c r="K722" s="342">
        <v>42665.195679999997</v>
      </c>
      <c r="L722" s="342">
        <v>27648.224030000001</v>
      </c>
      <c r="M722" s="342">
        <v>6408.3567999999996</v>
      </c>
      <c r="N722" s="342">
        <v>34056.580829999999</v>
      </c>
      <c r="O722" s="342">
        <v>110423.52185999999</v>
      </c>
      <c r="P722" s="342">
        <v>171695.46004000001</v>
      </c>
      <c r="Q722" s="342">
        <v>1856.2858999999999</v>
      </c>
      <c r="R722" s="343">
        <v>173551.74593999999</v>
      </c>
    </row>
    <row r="723" spans="1:18" s="313" customFormat="1">
      <c r="A723" s="339"/>
      <c r="B723" s="334" t="s">
        <v>303</v>
      </c>
      <c r="C723" s="334" t="s">
        <v>306</v>
      </c>
      <c r="D723" s="334" t="s">
        <v>306</v>
      </c>
      <c r="E723" s="335">
        <v>419</v>
      </c>
      <c r="F723" s="336">
        <v>4250.0398600000008</v>
      </c>
      <c r="G723" s="337">
        <v>30.645610000000001</v>
      </c>
      <c r="H723" s="337">
        <v>4280.6854699999994</v>
      </c>
      <c r="I723" s="337">
        <v>11594.485619999999</v>
      </c>
      <c r="J723" s="337">
        <v>2206.5044199999998</v>
      </c>
      <c r="K723" s="337">
        <v>13800.990039999999</v>
      </c>
      <c r="L723" s="337">
        <v>4453.5870999999997</v>
      </c>
      <c r="M723" s="337">
        <v>2552.8173099999999</v>
      </c>
      <c r="N723" s="337">
        <v>7006.4044100000001</v>
      </c>
      <c r="O723" s="337">
        <v>25088.07992</v>
      </c>
      <c r="P723" s="337">
        <v>44677.781499999997</v>
      </c>
      <c r="Q723" s="337">
        <v>1875.8003600000002</v>
      </c>
      <c r="R723" s="338">
        <v>46553.581859999998</v>
      </c>
    </row>
    <row r="724" spans="1:18" s="313" customFormat="1">
      <c r="A724" s="339"/>
      <c r="B724" s="339"/>
      <c r="C724" s="334" t="s">
        <v>303</v>
      </c>
      <c r="D724" s="334" t="s">
        <v>309</v>
      </c>
      <c r="E724" s="335">
        <v>45</v>
      </c>
      <c r="F724" s="336">
        <v>15168.747859999999</v>
      </c>
      <c r="G724" s="337">
        <v>561.92514000000006</v>
      </c>
      <c r="H724" s="337">
        <v>15730.673000000001</v>
      </c>
      <c r="I724" s="337">
        <v>45101.228320000002</v>
      </c>
      <c r="J724" s="337">
        <v>10070.6533</v>
      </c>
      <c r="K724" s="337">
        <v>55171.88162</v>
      </c>
      <c r="L724" s="337">
        <v>23772.197079999998</v>
      </c>
      <c r="M724" s="337">
        <v>8539.8327799999988</v>
      </c>
      <c r="N724" s="337">
        <v>32312.029859999999</v>
      </c>
      <c r="O724" s="337">
        <v>103214.58448</v>
      </c>
      <c r="P724" s="337">
        <v>287649.03811999998</v>
      </c>
      <c r="Q724" s="337">
        <v>6054.7900099999997</v>
      </c>
      <c r="R724" s="338">
        <v>293703.82812999998</v>
      </c>
    </row>
    <row r="725" spans="1:18" s="313" customFormat="1">
      <c r="A725" s="339"/>
      <c r="B725" s="334" t="s">
        <v>24</v>
      </c>
      <c r="C725" s="334" t="s">
        <v>24</v>
      </c>
      <c r="D725" s="334" t="s">
        <v>24</v>
      </c>
      <c r="E725" s="335">
        <v>101</v>
      </c>
      <c r="F725" s="336">
        <v>20600.669469999997</v>
      </c>
      <c r="G725" s="337">
        <v>6318.3094600000004</v>
      </c>
      <c r="H725" s="337">
        <v>26918.978930000001</v>
      </c>
      <c r="I725" s="337">
        <v>72432.650229999999</v>
      </c>
      <c r="J725" s="337">
        <v>71798.551999999996</v>
      </c>
      <c r="K725" s="337">
        <v>144231.20223</v>
      </c>
      <c r="L725" s="337">
        <v>71148.827430000005</v>
      </c>
      <c r="M725" s="337">
        <v>29609.088949999998</v>
      </c>
      <c r="N725" s="337">
        <v>100757.91638</v>
      </c>
      <c r="O725" s="337">
        <v>271908.09754000005</v>
      </c>
      <c r="P725" s="337">
        <v>202763.28094999999</v>
      </c>
      <c r="Q725" s="337">
        <v>22979.383819999999</v>
      </c>
      <c r="R725" s="338">
        <v>225742.66477</v>
      </c>
    </row>
    <row r="726" spans="1:18" s="313" customFormat="1">
      <c r="A726" s="339"/>
      <c r="B726" s="339"/>
      <c r="C726" s="339"/>
      <c r="D726" s="339"/>
      <c r="E726" s="340">
        <v>485</v>
      </c>
      <c r="F726" s="341">
        <v>62.529290000000003</v>
      </c>
      <c r="G726" s="342">
        <v>6.6682299999999994</v>
      </c>
      <c r="H726" s="342">
        <v>69.197519999999997</v>
      </c>
      <c r="I726" s="342">
        <v>9336.6288699999986</v>
      </c>
      <c r="J726" s="342">
        <v>5487.4335499999997</v>
      </c>
      <c r="K726" s="342">
        <v>14824.06242</v>
      </c>
      <c r="L726" s="342">
        <v>8371.1779800000004</v>
      </c>
      <c r="M726" s="342">
        <v>4600.0069100000001</v>
      </c>
      <c r="N726" s="342">
        <v>12971.18489</v>
      </c>
      <c r="O726" s="342">
        <v>27864.444829999997</v>
      </c>
      <c r="P726" s="342">
        <v>9416.9248100000004</v>
      </c>
      <c r="Q726" s="342">
        <v>289.71507000000003</v>
      </c>
      <c r="R726" s="343">
        <v>9706.6398800000006</v>
      </c>
    </row>
    <row r="727" spans="1:18" s="313" customFormat="1">
      <c r="A727" s="339"/>
      <c r="B727" s="334" t="s">
        <v>25</v>
      </c>
      <c r="C727" s="334" t="s">
        <v>25</v>
      </c>
      <c r="D727" s="334" t="s">
        <v>25</v>
      </c>
      <c r="E727" s="335">
        <v>372</v>
      </c>
      <c r="F727" s="336">
        <v>4962.3671699999995</v>
      </c>
      <c r="G727" s="337">
        <v>1199.6735800000001</v>
      </c>
      <c r="H727" s="337">
        <v>6162.0407500000001</v>
      </c>
      <c r="I727" s="337">
        <v>15216.685039999998</v>
      </c>
      <c r="J727" s="337">
        <v>3700.2206499999998</v>
      </c>
      <c r="K727" s="337">
        <v>18916.90569</v>
      </c>
      <c r="L727" s="337">
        <v>11580.131160000001</v>
      </c>
      <c r="M727" s="337">
        <v>2093.6287200000002</v>
      </c>
      <c r="N727" s="337">
        <v>13673.759880000001</v>
      </c>
      <c r="O727" s="337">
        <v>38752.706319999998</v>
      </c>
      <c r="P727" s="337">
        <v>72819.974340000001</v>
      </c>
      <c r="Q727" s="337">
        <v>597.75743999999997</v>
      </c>
      <c r="R727" s="338">
        <v>73417.731780000002</v>
      </c>
    </row>
    <row r="728" spans="1:18" s="313" customFormat="1">
      <c r="A728" s="339"/>
      <c r="B728" s="334" t="s">
        <v>26</v>
      </c>
      <c r="C728" s="334" t="s">
        <v>312</v>
      </c>
      <c r="D728" s="334" t="s">
        <v>313</v>
      </c>
      <c r="E728" s="335">
        <v>569</v>
      </c>
      <c r="F728" s="336">
        <v>0</v>
      </c>
      <c r="G728" s="337">
        <v>0</v>
      </c>
      <c r="H728" s="337">
        <v>0</v>
      </c>
      <c r="I728" s="337">
        <v>115.27416000000001</v>
      </c>
      <c r="J728" s="337">
        <v>16.640650000000001</v>
      </c>
      <c r="K728" s="337">
        <v>131.91480999999999</v>
      </c>
      <c r="L728" s="337">
        <v>42.825189999999999</v>
      </c>
      <c r="M728" s="337">
        <v>39.801639999999999</v>
      </c>
      <c r="N728" s="337">
        <v>82.626829999999998</v>
      </c>
      <c r="O728" s="337">
        <v>214.54164</v>
      </c>
      <c r="P728" s="337">
        <v>939.39328</v>
      </c>
      <c r="Q728" s="337">
        <v>1.9661600000000001</v>
      </c>
      <c r="R728" s="338">
        <v>941.35943999999995</v>
      </c>
    </row>
    <row r="729" spans="1:18" s="313" customFormat="1">
      <c r="A729" s="339"/>
      <c r="B729" s="339"/>
      <c r="C729" s="339"/>
      <c r="D729" s="334" t="s">
        <v>314</v>
      </c>
      <c r="E729" s="335">
        <v>49</v>
      </c>
      <c r="F729" s="336">
        <v>23061.785449999999</v>
      </c>
      <c r="G729" s="337">
        <v>4328.8854199999996</v>
      </c>
      <c r="H729" s="337">
        <v>27390.670870000002</v>
      </c>
      <c r="I729" s="337">
        <v>38008.768200000006</v>
      </c>
      <c r="J729" s="337">
        <v>6509.9289600000002</v>
      </c>
      <c r="K729" s="337">
        <v>44518.697159999996</v>
      </c>
      <c r="L729" s="337">
        <v>24299.080109999999</v>
      </c>
      <c r="M729" s="337">
        <v>4526.4442800000006</v>
      </c>
      <c r="N729" s="337">
        <v>28825.524390000002</v>
      </c>
      <c r="O729" s="337">
        <v>100734.89242</v>
      </c>
      <c r="P729" s="337">
        <v>164501.89103</v>
      </c>
      <c r="Q729" s="337">
        <v>1571.4221100000002</v>
      </c>
      <c r="R729" s="338">
        <v>166073.31313999998</v>
      </c>
    </row>
    <row r="730" spans="1:18" s="313" customFormat="1">
      <c r="A730" s="334" t="s">
        <v>328</v>
      </c>
      <c r="B730" s="334" t="s">
        <v>2</v>
      </c>
      <c r="C730" s="334" t="s">
        <v>195</v>
      </c>
      <c r="D730" s="334" t="s">
        <v>195</v>
      </c>
      <c r="E730" s="335">
        <v>398</v>
      </c>
      <c r="F730" s="336">
        <v>0</v>
      </c>
      <c r="G730" s="337">
        <v>0</v>
      </c>
      <c r="H730" s="337">
        <v>0</v>
      </c>
      <c r="I730" s="337">
        <v>1720.18983</v>
      </c>
      <c r="J730" s="337">
        <v>15.17606</v>
      </c>
      <c r="K730" s="337">
        <v>1735.3658899999998</v>
      </c>
      <c r="L730" s="337">
        <v>835.30025999999998</v>
      </c>
      <c r="M730" s="337">
        <v>0</v>
      </c>
      <c r="N730" s="337">
        <v>835.30025999999998</v>
      </c>
      <c r="O730" s="337">
        <v>2570.66615</v>
      </c>
      <c r="P730" s="337">
        <v>28998.80946</v>
      </c>
      <c r="Q730" s="337">
        <v>0</v>
      </c>
      <c r="R730" s="338">
        <v>28998.80946</v>
      </c>
    </row>
    <row r="731" spans="1:18" s="313" customFormat="1">
      <c r="A731" s="339"/>
      <c r="B731" s="339"/>
      <c r="C731" s="334" t="s">
        <v>196</v>
      </c>
      <c r="D731" s="334" t="s">
        <v>196</v>
      </c>
      <c r="E731" s="335">
        <v>371</v>
      </c>
      <c r="F731" s="336">
        <v>0.66339999999999999</v>
      </c>
      <c r="G731" s="337">
        <v>0</v>
      </c>
      <c r="H731" s="337">
        <v>0.66339999999999999</v>
      </c>
      <c r="I731" s="337">
        <v>1416.6967</v>
      </c>
      <c r="J731" s="337">
        <v>29.6007</v>
      </c>
      <c r="K731" s="337">
        <v>1446.2973999999999</v>
      </c>
      <c r="L731" s="337">
        <v>3214.5232000000001</v>
      </c>
      <c r="M731" s="337">
        <v>0</v>
      </c>
      <c r="N731" s="337">
        <v>3214.5232000000001</v>
      </c>
      <c r="O731" s="337">
        <v>4661.4840000000004</v>
      </c>
      <c r="P731" s="337">
        <v>45416.422770000005</v>
      </c>
      <c r="Q731" s="337">
        <v>0</v>
      </c>
      <c r="R731" s="338">
        <v>45416.422770000005</v>
      </c>
    </row>
    <row r="732" spans="1:18" s="313" customFormat="1">
      <c r="A732" s="339"/>
      <c r="B732" s="339"/>
      <c r="C732" s="334" t="s">
        <v>197</v>
      </c>
      <c r="D732" s="334" t="s">
        <v>198</v>
      </c>
      <c r="E732" s="335">
        <v>362</v>
      </c>
      <c r="F732" s="336">
        <v>6.6559999999999997</v>
      </c>
      <c r="G732" s="337">
        <v>0</v>
      </c>
      <c r="H732" s="337">
        <v>6.6559999999999997</v>
      </c>
      <c r="I732" s="337">
        <v>1423.08764</v>
      </c>
      <c r="J732" s="337">
        <v>11.08911</v>
      </c>
      <c r="K732" s="337">
        <v>1434.1767500000001</v>
      </c>
      <c r="L732" s="337">
        <v>2393.8329600000002</v>
      </c>
      <c r="M732" s="337">
        <v>0</v>
      </c>
      <c r="N732" s="337">
        <v>2393.8329600000002</v>
      </c>
      <c r="O732" s="337">
        <v>3834.6657099999998</v>
      </c>
      <c r="P732" s="337">
        <v>31483.089370000002</v>
      </c>
      <c r="Q732" s="337">
        <v>0</v>
      </c>
      <c r="R732" s="338">
        <v>31483.089370000002</v>
      </c>
    </row>
    <row r="733" spans="1:18" s="313" customFormat="1">
      <c r="A733" s="339"/>
      <c r="B733" s="339"/>
      <c r="C733" s="334" t="s">
        <v>329</v>
      </c>
      <c r="D733" s="334" t="s">
        <v>330</v>
      </c>
      <c r="E733" s="335">
        <v>385</v>
      </c>
      <c r="F733" s="336">
        <v>5.9000000000000007E-3</v>
      </c>
      <c r="G733" s="337">
        <v>0</v>
      </c>
      <c r="H733" s="337">
        <v>5.9000000000000007E-3</v>
      </c>
      <c r="I733" s="337">
        <v>782.70888000000002</v>
      </c>
      <c r="J733" s="337">
        <v>6.3180699999999996</v>
      </c>
      <c r="K733" s="337">
        <v>789.02694999999994</v>
      </c>
      <c r="L733" s="337">
        <v>687.40138000000002</v>
      </c>
      <c r="M733" s="337">
        <v>0</v>
      </c>
      <c r="N733" s="337">
        <v>687.40138000000002</v>
      </c>
      <c r="O733" s="337">
        <v>1476.4342300000001</v>
      </c>
      <c r="P733" s="337">
        <v>15994.13039</v>
      </c>
      <c r="Q733" s="337">
        <v>0</v>
      </c>
      <c r="R733" s="338">
        <v>15994.13039</v>
      </c>
    </row>
    <row r="734" spans="1:18" s="313" customFormat="1">
      <c r="A734" s="339"/>
      <c r="B734" s="334" t="s">
        <v>3</v>
      </c>
      <c r="C734" s="334" t="s">
        <v>199</v>
      </c>
      <c r="D734" s="334" t="s">
        <v>199</v>
      </c>
      <c r="E734" s="335">
        <v>152</v>
      </c>
      <c r="F734" s="336">
        <v>0.61899999999999999</v>
      </c>
      <c r="G734" s="337">
        <v>2.6000000000000003E-4</v>
      </c>
      <c r="H734" s="337">
        <v>0.61926000000000003</v>
      </c>
      <c r="I734" s="337">
        <v>3692.5517</v>
      </c>
      <c r="J734" s="337">
        <v>155.34532000000002</v>
      </c>
      <c r="K734" s="337">
        <v>3847.8970199999999</v>
      </c>
      <c r="L734" s="337">
        <v>5545.7324000000008</v>
      </c>
      <c r="M734" s="337">
        <v>7.0621099999999997</v>
      </c>
      <c r="N734" s="337">
        <v>5552.7945099999997</v>
      </c>
      <c r="O734" s="337">
        <v>9401.3107899999995</v>
      </c>
      <c r="P734" s="337">
        <v>27669.843420000001</v>
      </c>
      <c r="Q734" s="337">
        <v>0</v>
      </c>
      <c r="R734" s="338">
        <v>27669.843420000001</v>
      </c>
    </row>
    <row r="735" spans="1:18" s="313" customFormat="1">
      <c r="A735" s="339"/>
      <c r="B735" s="339"/>
      <c r="C735" s="334" t="s">
        <v>200</v>
      </c>
      <c r="D735" s="334" t="s">
        <v>200</v>
      </c>
      <c r="E735" s="335">
        <v>68</v>
      </c>
      <c r="F735" s="336">
        <v>12.48105</v>
      </c>
      <c r="G735" s="337">
        <v>0</v>
      </c>
      <c r="H735" s="337">
        <v>12.48105</v>
      </c>
      <c r="I735" s="337">
        <v>9922.7933699999994</v>
      </c>
      <c r="J735" s="337">
        <v>1593.5071200000002</v>
      </c>
      <c r="K735" s="337">
        <v>11516.30049</v>
      </c>
      <c r="L735" s="337">
        <v>33432.390719999996</v>
      </c>
      <c r="M735" s="337">
        <v>203.18004999999999</v>
      </c>
      <c r="N735" s="337">
        <v>33635.570770000006</v>
      </c>
      <c r="O735" s="337">
        <v>45164.352310000002</v>
      </c>
      <c r="P735" s="337">
        <v>88297.009449999998</v>
      </c>
      <c r="Q735" s="337">
        <v>0</v>
      </c>
      <c r="R735" s="338">
        <v>88297.009449999998</v>
      </c>
    </row>
    <row r="736" spans="1:18" s="313" customFormat="1">
      <c r="A736" s="339"/>
      <c r="B736" s="339"/>
      <c r="C736" s="339"/>
      <c r="D736" s="339"/>
      <c r="E736" s="340">
        <v>141</v>
      </c>
      <c r="F736" s="341">
        <v>0.64851000000000003</v>
      </c>
      <c r="G736" s="342">
        <v>0.34939999999999999</v>
      </c>
      <c r="H736" s="342">
        <v>0.99790999999999996</v>
      </c>
      <c r="I736" s="342">
        <v>7765.4196300000003</v>
      </c>
      <c r="J736" s="342">
        <v>141.70319000000001</v>
      </c>
      <c r="K736" s="342">
        <v>7907.1228200000005</v>
      </c>
      <c r="L736" s="342">
        <v>23155.939340000001</v>
      </c>
      <c r="M736" s="342">
        <v>34.652809999999995</v>
      </c>
      <c r="N736" s="342">
        <v>23190.592149999997</v>
      </c>
      <c r="O736" s="342">
        <v>31098.712879999999</v>
      </c>
      <c r="P736" s="342">
        <v>91360.754819999987</v>
      </c>
      <c r="Q736" s="342">
        <v>0</v>
      </c>
      <c r="R736" s="343">
        <v>91360.754819999987</v>
      </c>
    </row>
    <row r="737" spans="1:18" s="313" customFormat="1">
      <c r="A737" s="339"/>
      <c r="B737" s="339"/>
      <c r="C737" s="334" t="s">
        <v>331</v>
      </c>
      <c r="D737" s="334" t="s">
        <v>331</v>
      </c>
      <c r="E737" s="335">
        <v>253</v>
      </c>
      <c r="F737" s="336">
        <v>0.13763</v>
      </c>
      <c r="G737" s="337">
        <v>0</v>
      </c>
      <c r="H737" s="337">
        <v>0.13763</v>
      </c>
      <c r="I737" s="337">
        <v>3720.0529100000003</v>
      </c>
      <c r="J737" s="337">
        <v>742.43981999999994</v>
      </c>
      <c r="K737" s="337">
        <v>4462.4927300000008</v>
      </c>
      <c r="L737" s="337">
        <v>3370.2943300000002</v>
      </c>
      <c r="M737" s="337">
        <v>156.69014000000001</v>
      </c>
      <c r="N737" s="337">
        <v>3526.9844700000003</v>
      </c>
      <c r="O737" s="337">
        <v>7989.6148300000004</v>
      </c>
      <c r="P737" s="337">
        <v>17508.336600000002</v>
      </c>
      <c r="Q737" s="337">
        <v>0</v>
      </c>
      <c r="R737" s="338">
        <v>17508.336600000002</v>
      </c>
    </row>
    <row r="738" spans="1:18" s="313" customFormat="1">
      <c r="A738" s="339"/>
      <c r="B738" s="339"/>
      <c r="C738" s="334" t="s">
        <v>201</v>
      </c>
      <c r="D738" s="334" t="s">
        <v>202</v>
      </c>
      <c r="E738" s="335">
        <v>150</v>
      </c>
      <c r="F738" s="336">
        <v>0</v>
      </c>
      <c r="G738" s="337">
        <v>0</v>
      </c>
      <c r="H738" s="337">
        <v>0</v>
      </c>
      <c r="I738" s="337">
        <v>2199.1150299999999</v>
      </c>
      <c r="J738" s="337">
        <v>79.242740000000012</v>
      </c>
      <c r="K738" s="337">
        <v>2278.3577700000001</v>
      </c>
      <c r="L738" s="337">
        <v>4341.8824800000002</v>
      </c>
      <c r="M738" s="337">
        <v>3.71719</v>
      </c>
      <c r="N738" s="337">
        <v>4345.5996699999996</v>
      </c>
      <c r="O738" s="337">
        <v>6623.9574400000001</v>
      </c>
      <c r="P738" s="337">
        <v>40831.275350000004</v>
      </c>
      <c r="Q738" s="337">
        <v>0</v>
      </c>
      <c r="R738" s="338">
        <v>40831.275350000004</v>
      </c>
    </row>
    <row r="739" spans="1:18" s="313" customFormat="1">
      <c r="A739" s="339"/>
      <c r="B739" s="339"/>
      <c r="C739" s="334" t="s">
        <v>203</v>
      </c>
      <c r="D739" s="334" t="s">
        <v>204</v>
      </c>
      <c r="E739" s="335">
        <v>62</v>
      </c>
      <c r="F739" s="336">
        <v>25.65382</v>
      </c>
      <c r="G739" s="337">
        <v>3.8429999999999999E-2</v>
      </c>
      <c r="H739" s="337">
        <v>25.692250000000001</v>
      </c>
      <c r="I739" s="337">
        <v>10076.031359999999</v>
      </c>
      <c r="J739" s="337">
        <v>1104.1179</v>
      </c>
      <c r="K739" s="337">
        <v>11180.14926</v>
      </c>
      <c r="L739" s="337">
        <v>26651.38594</v>
      </c>
      <c r="M739" s="337">
        <v>536.59806000000003</v>
      </c>
      <c r="N739" s="337">
        <v>27187.984</v>
      </c>
      <c r="O739" s="337">
        <v>38393.825509999995</v>
      </c>
      <c r="P739" s="337">
        <v>87757.858359999998</v>
      </c>
      <c r="Q739" s="337">
        <v>0</v>
      </c>
      <c r="R739" s="338">
        <v>87757.858359999998</v>
      </c>
    </row>
    <row r="740" spans="1:18" s="313" customFormat="1">
      <c r="A740" s="339"/>
      <c r="B740" s="339"/>
      <c r="C740" s="339"/>
      <c r="D740" s="334" t="s">
        <v>322</v>
      </c>
      <c r="E740" s="335">
        <v>355</v>
      </c>
      <c r="F740" s="336">
        <v>3.85E-2</v>
      </c>
      <c r="G740" s="337">
        <v>0</v>
      </c>
      <c r="H740" s="337">
        <v>3.85E-2</v>
      </c>
      <c r="I740" s="337">
        <v>5566.11024</v>
      </c>
      <c r="J740" s="337">
        <v>141.21370000000002</v>
      </c>
      <c r="K740" s="337">
        <v>5707.3239400000002</v>
      </c>
      <c r="L740" s="337">
        <v>14776.92043</v>
      </c>
      <c r="M740" s="337">
        <v>622.43747999999994</v>
      </c>
      <c r="N740" s="337">
        <v>15399.357910000001</v>
      </c>
      <c r="O740" s="337">
        <v>21106.720350000003</v>
      </c>
      <c r="P740" s="337">
        <v>57657.594789999996</v>
      </c>
      <c r="Q740" s="337">
        <v>0</v>
      </c>
      <c r="R740" s="338">
        <v>57657.594789999996</v>
      </c>
    </row>
    <row r="741" spans="1:18" s="313" customFormat="1">
      <c r="A741" s="339"/>
      <c r="B741" s="339"/>
      <c r="C741" s="339"/>
      <c r="D741" s="334" t="s">
        <v>203</v>
      </c>
      <c r="E741" s="335">
        <v>297</v>
      </c>
      <c r="F741" s="336">
        <v>5.2749999999999998E-2</v>
      </c>
      <c r="G741" s="337">
        <v>0</v>
      </c>
      <c r="H741" s="337">
        <v>5.2749999999999998E-2</v>
      </c>
      <c r="I741" s="337">
        <v>4713.7215400000005</v>
      </c>
      <c r="J741" s="337">
        <v>25.87086</v>
      </c>
      <c r="K741" s="337">
        <v>4739.5924000000005</v>
      </c>
      <c r="L741" s="337">
        <v>3477.3689300000001</v>
      </c>
      <c r="M741" s="337">
        <v>0</v>
      </c>
      <c r="N741" s="337">
        <v>3477.3689300000001</v>
      </c>
      <c r="O741" s="337">
        <v>8217.0140800000008</v>
      </c>
      <c r="P741" s="337">
        <v>41652.05745</v>
      </c>
      <c r="Q741" s="337">
        <v>0</v>
      </c>
      <c r="R741" s="338">
        <v>41652.05745</v>
      </c>
    </row>
    <row r="742" spans="1:18" s="313" customFormat="1">
      <c r="A742" s="339"/>
      <c r="B742" s="339"/>
      <c r="C742" s="339"/>
      <c r="D742" s="334" t="s">
        <v>332</v>
      </c>
      <c r="E742" s="335">
        <v>293</v>
      </c>
      <c r="F742" s="336">
        <v>0</v>
      </c>
      <c r="G742" s="337">
        <v>0</v>
      </c>
      <c r="H742" s="337">
        <v>0</v>
      </c>
      <c r="I742" s="337">
        <v>454.90096</v>
      </c>
      <c r="J742" s="337">
        <v>5.2490000000000002E-2</v>
      </c>
      <c r="K742" s="337">
        <v>454.95345000000003</v>
      </c>
      <c r="L742" s="337">
        <v>132.68529000000001</v>
      </c>
      <c r="M742" s="337">
        <v>0</v>
      </c>
      <c r="N742" s="337">
        <v>132.68529000000001</v>
      </c>
      <c r="O742" s="337">
        <v>587.63873999999998</v>
      </c>
      <c r="P742" s="337">
        <v>15494.047279999999</v>
      </c>
      <c r="Q742" s="337">
        <v>0</v>
      </c>
      <c r="R742" s="338">
        <v>15494.047279999999</v>
      </c>
    </row>
    <row r="743" spans="1:18" s="313" customFormat="1">
      <c r="A743" s="339"/>
      <c r="B743" s="339"/>
      <c r="C743" s="334" t="s">
        <v>333</v>
      </c>
      <c r="D743" s="334" t="s">
        <v>333</v>
      </c>
      <c r="E743" s="335">
        <v>216</v>
      </c>
      <c r="F743" s="336">
        <v>0</v>
      </c>
      <c r="G743" s="337">
        <v>0</v>
      </c>
      <c r="H743" s="337">
        <v>0</v>
      </c>
      <c r="I743" s="337">
        <v>2430.5321899999999</v>
      </c>
      <c r="J743" s="337">
        <v>168.55428000000001</v>
      </c>
      <c r="K743" s="337">
        <v>2599.0864700000002</v>
      </c>
      <c r="L743" s="337">
        <v>2920.59121</v>
      </c>
      <c r="M743" s="337">
        <v>0</v>
      </c>
      <c r="N743" s="337">
        <v>2920.59121</v>
      </c>
      <c r="O743" s="337">
        <v>5519.6776799999998</v>
      </c>
      <c r="P743" s="337">
        <v>24556.64071</v>
      </c>
      <c r="Q743" s="337">
        <v>0</v>
      </c>
      <c r="R743" s="338">
        <v>24556.64071</v>
      </c>
    </row>
    <row r="744" spans="1:18" s="313" customFormat="1">
      <c r="A744" s="339"/>
      <c r="B744" s="339"/>
      <c r="C744" s="339"/>
      <c r="D744" s="334" t="s">
        <v>334</v>
      </c>
      <c r="E744" s="335">
        <v>178</v>
      </c>
      <c r="F744" s="336">
        <v>0</v>
      </c>
      <c r="G744" s="337">
        <v>0</v>
      </c>
      <c r="H744" s="337">
        <v>0</v>
      </c>
      <c r="I744" s="337">
        <v>316.81502</v>
      </c>
      <c r="J744" s="337">
        <v>2.3912600000000004</v>
      </c>
      <c r="K744" s="337">
        <v>319.20628000000005</v>
      </c>
      <c r="L744" s="337">
        <v>319.42920000000004</v>
      </c>
      <c r="M744" s="337">
        <v>0</v>
      </c>
      <c r="N744" s="337">
        <v>319.42920000000004</v>
      </c>
      <c r="O744" s="337">
        <v>638.63548000000003</v>
      </c>
      <c r="P744" s="337">
        <v>9301.2183599999989</v>
      </c>
      <c r="Q744" s="337">
        <v>0</v>
      </c>
      <c r="R744" s="338">
        <v>9301.2183599999989</v>
      </c>
    </row>
    <row r="745" spans="1:18" s="313" customFormat="1">
      <c r="A745" s="339"/>
      <c r="B745" s="339"/>
      <c r="C745" s="334" t="s">
        <v>335</v>
      </c>
      <c r="D745" s="334" t="s">
        <v>335</v>
      </c>
      <c r="E745" s="335">
        <v>205</v>
      </c>
      <c r="F745" s="336">
        <v>0</v>
      </c>
      <c r="G745" s="337">
        <v>0</v>
      </c>
      <c r="H745" s="337">
        <v>0</v>
      </c>
      <c r="I745" s="337">
        <v>4245.0222800000001</v>
      </c>
      <c r="J745" s="337">
        <v>194.32136</v>
      </c>
      <c r="K745" s="337">
        <v>4439.3436400000001</v>
      </c>
      <c r="L745" s="337">
        <v>9244.6922500000001</v>
      </c>
      <c r="M745" s="337">
        <v>323.37227000000001</v>
      </c>
      <c r="N745" s="337">
        <v>9568.0645199999999</v>
      </c>
      <c r="O745" s="337">
        <v>14007.408160000001</v>
      </c>
      <c r="P745" s="337">
        <v>47416.76642</v>
      </c>
      <c r="Q745" s="337">
        <v>0</v>
      </c>
      <c r="R745" s="338">
        <v>47416.76642</v>
      </c>
    </row>
    <row r="746" spans="1:18" s="313" customFormat="1">
      <c r="A746" s="339"/>
      <c r="B746" s="339"/>
      <c r="C746" s="334" t="s">
        <v>336</v>
      </c>
      <c r="D746" s="334" t="s">
        <v>336</v>
      </c>
      <c r="E746" s="335">
        <v>249</v>
      </c>
      <c r="F746" s="336">
        <v>0</v>
      </c>
      <c r="G746" s="337">
        <v>0</v>
      </c>
      <c r="H746" s="337">
        <v>0</v>
      </c>
      <c r="I746" s="337">
        <v>2679.9669700000004</v>
      </c>
      <c r="J746" s="337">
        <v>36.39423</v>
      </c>
      <c r="K746" s="337">
        <v>2716.3612000000003</v>
      </c>
      <c r="L746" s="337">
        <v>4695.3026799999998</v>
      </c>
      <c r="M746" s="337">
        <v>0</v>
      </c>
      <c r="N746" s="337">
        <v>4695.3026799999998</v>
      </c>
      <c r="O746" s="337">
        <v>7411.6638800000001</v>
      </c>
      <c r="P746" s="337">
        <v>33016.39488</v>
      </c>
      <c r="Q746" s="337">
        <v>0</v>
      </c>
      <c r="R746" s="338">
        <v>33016.39488</v>
      </c>
    </row>
    <row r="747" spans="1:18" s="313" customFormat="1">
      <c r="A747" s="339"/>
      <c r="B747" s="339"/>
      <c r="C747" s="334" t="s">
        <v>337</v>
      </c>
      <c r="D747" s="334" t="s">
        <v>337</v>
      </c>
      <c r="E747" s="335">
        <v>197</v>
      </c>
      <c r="F747" s="336">
        <v>0</v>
      </c>
      <c r="G747" s="337">
        <v>0</v>
      </c>
      <c r="H747" s="337">
        <v>0</v>
      </c>
      <c r="I747" s="337">
        <v>282.02010999999999</v>
      </c>
      <c r="J747" s="337">
        <v>1.111E-2</v>
      </c>
      <c r="K747" s="337">
        <v>282.03121999999996</v>
      </c>
      <c r="L747" s="337">
        <v>1107.4775199999999</v>
      </c>
      <c r="M747" s="337">
        <v>0</v>
      </c>
      <c r="N747" s="337">
        <v>1107.4775199999999</v>
      </c>
      <c r="O747" s="337">
        <v>1389.50874</v>
      </c>
      <c r="P747" s="337">
        <v>13259.524029999999</v>
      </c>
      <c r="Q747" s="337">
        <v>0</v>
      </c>
      <c r="R747" s="338">
        <v>13259.524029999999</v>
      </c>
    </row>
    <row r="748" spans="1:18" s="313" customFormat="1">
      <c r="A748" s="339"/>
      <c r="B748" s="339"/>
      <c r="C748" s="334" t="s">
        <v>338</v>
      </c>
      <c r="D748" s="334" t="s">
        <v>338</v>
      </c>
      <c r="E748" s="335">
        <v>357</v>
      </c>
      <c r="F748" s="336">
        <v>157.38657000000001</v>
      </c>
      <c r="G748" s="337">
        <v>0</v>
      </c>
      <c r="H748" s="337">
        <v>157.38657000000001</v>
      </c>
      <c r="I748" s="337">
        <v>1162.1636599999999</v>
      </c>
      <c r="J748" s="337">
        <v>4.8639599999999996</v>
      </c>
      <c r="K748" s="337">
        <v>1167.0276200000001</v>
      </c>
      <c r="L748" s="337">
        <v>2885.4048700000003</v>
      </c>
      <c r="M748" s="337">
        <v>6.6906000000000008</v>
      </c>
      <c r="N748" s="337">
        <v>2892.0954700000002</v>
      </c>
      <c r="O748" s="337">
        <v>4216.5096599999997</v>
      </c>
      <c r="P748" s="337">
        <v>18568.865879999998</v>
      </c>
      <c r="Q748" s="337">
        <v>0</v>
      </c>
      <c r="R748" s="338">
        <v>18568.865879999998</v>
      </c>
    </row>
    <row r="749" spans="1:18" s="313" customFormat="1">
      <c r="A749" s="339"/>
      <c r="B749" s="339"/>
      <c r="C749" s="334" t="s">
        <v>339</v>
      </c>
      <c r="D749" s="334" t="s">
        <v>340</v>
      </c>
      <c r="E749" s="335">
        <v>263</v>
      </c>
      <c r="F749" s="336">
        <v>0</v>
      </c>
      <c r="G749" s="337">
        <v>0</v>
      </c>
      <c r="H749" s="337">
        <v>0</v>
      </c>
      <c r="I749" s="337">
        <v>15.78355</v>
      </c>
      <c r="J749" s="337">
        <v>6.3600000000000002E-3</v>
      </c>
      <c r="K749" s="337">
        <v>15.789909999999999</v>
      </c>
      <c r="L749" s="337">
        <v>21.84788</v>
      </c>
      <c r="M749" s="337">
        <v>0</v>
      </c>
      <c r="N749" s="337">
        <v>21.84788</v>
      </c>
      <c r="O749" s="337">
        <v>37.637790000000003</v>
      </c>
      <c r="P749" s="337">
        <v>5258.5268099999994</v>
      </c>
      <c r="Q749" s="337">
        <v>0</v>
      </c>
      <c r="R749" s="338">
        <v>5258.5268099999994</v>
      </c>
    </row>
    <row r="750" spans="1:18" s="313" customFormat="1">
      <c r="A750" s="339"/>
      <c r="B750" s="339"/>
      <c r="C750" s="334" t="s">
        <v>341</v>
      </c>
      <c r="D750" s="334" t="s">
        <v>341</v>
      </c>
      <c r="E750" s="335">
        <v>294</v>
      </c>
      <c r="F750" s="336">
        <v>0</v>
      </c>
      <c r="G750" s="337">
        <v>0</v>
      </c>
      <c r="H750" s="337">
        <v>0</v>
      </c>
      <c r="I750" s="337">
        <v>12.03825</v>
      </c>
      <c r="J750" s="337">
        <v>2.7870000000000002E-2</v>
      </c>
      <c r="K750" s="337">
        <v>12.066120000000002</v>
      </c>
      <c r="L750" s="337">
        <v>3.0999999999999999E-3</v>
      </c>
      <c r="M750" s="337">
        <v>0</v>
      </c>
      <c r="N750" s="337">
        <v>3.0999999999999999E-3</v>
      </c>
      <c r="O750" s="337">
        <v>12.06922</v>
      </c>
      <c r="P750" s="337">
        <v>3369.8095800000001</v>
      </c>
      <c r="Q750" s="337">
        <v>0</v>
      </c>
      <c r="R750" s="338">
        <v>3369.8095800000001</v>
      </c>
    </row>
    <row r="751" spans="1:18" s="313" customFormat="1">
      <c r="A751" s="339"/>
      <c r="B751" s="334" t="s">
        <v>205</v>
      </c>
      <c r="C751" s="334" t="s">
        <v>206</v>
      </c>
      <c r="D751" s="334" t="s">
        <v>206</v>
      </c>
      <c r="E751" s="335">
        <v>259</v>
      </c>
      <c r="F751" s="336">
        <v>0</v>
      </c>
      <c r="G751" s="337">
        <v>0</v>
      </c>
      <c r="H751" s="337">
        <v>0</v>
      </c>
      <c r="I751" s="337">
        <v>1932.2097099999999</v>
      </c>
      <c r="J751" s="337">
        <v>17.019669999999998</v>
      </c>
      <c r="K751" s="337">
        <v>1949.22938</v>
      </c>
      <c r="L751" s="337">
        <v>5050.3916500000005</v>
      </c>
      <c r="M751" s="337">
        <v>0</v>
      </c>
      <c r="N751" s="337">
        <v>5050.3916500000005</v>
      </c>
      <c r="O751" s="337">
        <v>6999.6210300000002</v>
      </c>
      <c r="P751" s="337">
        <v>34241.503069999999</v>
      </c>
      <c r="Q751" s="337">
        <v>0</v>
      </c>
      <c r="R751" s="338">
        <v>34241.503069999999</v>
      </c>
    </row>
    <row r="752" spans="1:18" s="313" customFormat="1">
      <c r="A752" s="339"/>
      <c r="B752" s="339"/>
      <c r="C752" s="339"/>
      <c r="D752" s="334" t="s">
        <v>342</v>
      </c>
      <c r="E752" s="335">
        <v>198</v>
      </c>
      <c r="F752" s="336">
        <v>0</v>
      </c>
      <c r="G752" s="337">
        <v>0</v>
      </c>
      <c r="H752" s="337">
        <v>0</v>
      </c>
      <c r="I752" s="337">
        <v>2.0143399999999998</v>
      </c>
      <c r="J752" s="337">
        <v>0</v>
      </c>
      <c r="K752" s="337">
        <v>2.0143399999999998</v>
      </c>
      <c r="L752" s="337">
        <v>0</v>
      </c>
      <c r="M752" s="337">
        <v>0</v>
      </c>
      <c r="N752" s="337">
        <v>0</v>
      </c>
      <c r="O752" s="337">
        <v>2.0143399999999998</v>
      </c>
      <c r="P752" s="337">
        <v>2660.6605600000003</v>
      </c>
      <c r="Q752" s="337">
        <v>0</v>
      </c>
      <c r="R752" s="338">
        <v>2660.6605600000003</v>
      </c>
    </row>
    <row r="753" spans="1:18" s="313" customFormat="1">
      <c r="A753" s="339"/>
      <c r="B753" s="339"/>
      <c r="C753" s="334" t="s">
        <v>207</v>
      </c>
      <c r="D753" s="334" t="s">
        <v>207</v>
      </c>
      <c r="E753" s="335">
        <v>312</v>
      </c>
      <c r="F753" s="336">
        <v>0</v>
      </c>
      <c r="G753" s="337">
        <v>0</v>
      </c>
      <c r="H753" s="337">
        <v>0</v>
      </c>
      <c r="I753" s="337">
        <v>2945.1658399999997</v>
      </c>
      <c r="J753" s="337">
        <v>12.19374</v>
      </c>
      <c r="K753" s="337">
        <v>2957.3595800000003</v>
      </c>
      <c r="L753" s="337">
        <v>4586.7563700000001</v>
      </c>
      <c r="M753" s="337">
        <v>0</v>
      </c>
      <c r="N753" s="337">
        <v>4586.7563700000001</v>
      </c>
      <c r="O753" s="337">
        <v>7544.1159500000003</v>
      </c>
      <c r="P753" s="337">
        <v>42345.262320000002</v>
      </c>
      <c r="Q753" s="337">
        <v>0</v>
      </c>
      <c r="R753" s="338">
        <v>42345.262320000002</v>
      </c>
    </row>
    <row r="754" spans="1:18" s="313" customFormat="1">
      <c r="A754" s="339"/>
      <c r="B754" s="339"/>
      <c r="C754" s="339"/>
      <c r="D754" s="334" t="s">
        <v>343</v>
      </c>
      <c r="E754" s="335">
        <v>269</v>
      </c>
      <c r="F754" s="336">
        <v>0</v>
      </c>
      <c r="G754" s="337">
        <v>0</v>
      </c>
      <c r="H754" s="337">
        <v>0</v>
      </c>
      <c r="I754" s="337">
        <v>52.366879999999995</v>
      </c>
      <c r="J754" s="337">
        <v>0</v>
      </c>
      <c r="K754" s="337">
        <v>52.366879999999995</v>
      </c>
      <c r="L754" s="337">
        <v>2.5</v>
      </c>
      <c r="M754" s="337">
        <v>0</v>
      </c>
      <c r="N754" s="337">
        <v>2.5</v>
      </c>
      <c r="O754" s="337">
        <v>54.866879999999995</v>
      </c>
      <c r="P754" s="337">
        <v>855.76235999999994</v>
      </c>
      <c r="Q754" s="337">
        <v>0</v>
      </c>
      <c r="R754" s="338">
        <v>855.76235999999994</v>
      </c>
    </row>
    <row r="755" spans="1:18" s="313" customFormat="1">
      <c r="A755" s="339"/>
      <c r="B755" s="334" t="s">
        <v>5</v>
      </c>
      <c r="C755" s="334" t="s">
        <v>5</v>
      </c>
      <c r="D755" s="334" t="s">
        <v>5</v>
      </c>
      <c r="E755" s="335">
        <v>302</v>
      </c>
      <c r="F755" s="336">
        <v>7.11E-3</v>
      </c>
      <c r="G755" s="337">
        <v>2.8599999999999997E-3</v>
      </c>
      <c r="H755" s="337">
        <v>9.9700000000000014E-3</v>
      </c>
      <c r="I755" s="337">
        <v>10892.097720000002</v>
      </c>
      <c r="J755" s="337">
        <v>1213.5376899999999</v>
      </c>
      <c r="K755" s="337">
        <v>12105.635410000001</v>
      </c>
      <c r="L755" s="337">
        <v>23626.655699999999</v>
      </c>
      <c r="M755" s="337">
        <v>6532.5308199999999</v>
      </c>
      <c r="N755" s="337">
        <v>30159.186519999999</v>
      </c>
      <c r="O755" s="337">
        <v>42264.831899999997</v>
      </c>
      <c r="P755" s="337">
        <v>67643.295959999989</v>
      </c>
      <c r="Q755" s="337">
        <v>566.69779000000005</v>
      </c>
      <c r="R755" s="338">
        <v>68209.993749999994</v>
      </c>
    </row>
    <row r="756" spans="1:18" s="313" customFormat="1">
      <c r="A756" s="339"/>
      <c r="B756" s="339"/>
      <c r="C756" s="339"/>
      <c r="D756" s="334" t="s">
        <v>208</v>
      </c>
      <c r="E756" s="335">
        <v>338</v>
      </c>
      <c r="F756" s="336">
        <v>0</v>
      </c>
      <c r="G756" s="337">
        <v>0</v>
      </c>
      <c r="H756" s="337">
        <v>0</v>
      </c>
      <c r="I756" s="337">
        <v>1125.6295700000001</v>
      </c>
      <c r="J756" s="337">
        <v>0.62760000000000005</v>
      </c>
      <c r="K756" s="337">
        <v>1126.2571699999999</v>
      </c>
      <c r="L756" s="337">
        <v>990.12387000000001</v>
      </c>
      <c r="M756" s="337">
        <v>9.9997000000000007</v>
      </c>
      <c r="N756" s="337">
        <v>1000.12357</v>
      </c>
      <c r="O756" s="337">
        <v>2126.3807400000001</v>
      </c>
      <c r="P756" s="337">
        <v>35617.633299999994</v>
      </c>
      <c r="Q756" s="337">
        <v>0</v>
      </c>
      <c r="R756" s="338">
        <v>35617.633299999994</v>
      </c>
    </row>
    <row r="757" spans="1:18" s="313" customFormat="1">
      <c r="A757" s="339"/>
      <c r="B757" s="339"/>
      <c r="C757" s="339"/>
      <c r="D757" s="334" t="s">
        <v>209</v>
      </c>
      <c r="E757" s="335">
        <v>154</v>
      </c>
      <c r="F757" s="336">
        <v>8.6139999999999994E-2</v>
      </c>
      <c r="G757" s="337">
        <v>0.15740999999999999</v>
      </c>
      <c r="H757" s="337">
        <v>0.24355000000000002</v>
      </c>
      <c r="I757" s="337">
        <v>7050.1285099999996</v>
      </c>
      <c r="J757" s="337">
        <v>730.40373999999997</v>
      </c>
      <c r="K757" s="337">
        <v>7780.5322500000002</v>
      </c>
      <c r="L757" s="337">
        <v>20977.992920000001</v>
      </c>
      <c r="M757" s="337">
        <v>1576.36951</v>
      </c>
      <c r="N757" s="337">
        <v>22554.362430000001</v>
      </c>
      <c r="O757" s="337">
        <v>30335.13823</v>
      </c>
      <c r="P757" s="337">
        <v>66088.973580000005</v>
      </c>
      <c r="Q757" s="337">
        <v>0</v>
      </c>
      <c r="R757" s="338">
        <v>66088.973580000005</v>
      </c>
    </row>
    <row r="758" spans="1:18" s="313" customFormat="1">
      <c r="A758" s="339"/>
      <c r="B758" s="339"/>
      <c r="C758" s="339"/>
      <c r="D758" s="339"/>
      <c r="E758" s="340">
        <v>291</v>
      </c>
      <c r="F758" s="341">
        <v>0</v>
      </c>
      <c r="G758" s="342">
        <v>0</v>
      </c>
      <c r="H758" s="342">
        <v>0</v>
      </c>
      <c r="I758" s="342">
        <v>2429.3611700000001</v>
      </c>
      <c r="J758" s="342">
        <v>46.015300000000003</v>
      </c>
      <c r="K758" s="342">
        <v>2475.3764700000002</v>
      </c>
      <c r="L758" s="342">
        <v>1463.1058899999998</v>
      </c>
      <c r="M758" s="342">
        <v>0</v>
      </c>
      <c r="N758" s="342">
        <v>1463.1058899999998</v>
      </c>
      <c r="O758" s="342">
        <v>3938.48236</v>
      </c>
      <c r="P758" s="342">
        <v>66452.131939999992</v>
      </c>
      <c r="Q758" s="342">
        <v>15.70195</v>
      </c>
      <c r="R758" s="343">
        <v>66467.833889999994</v>
      </c>
    </row>
    <row r="759" spans="1:18" s="313" customFormat="1">
      <c r="A759" s="339"/>
      <c r="B759" s="339"/>
      <c r="C759" s="339"/>
      <c r="D759" s="339"/>
      <c r="E759" s="340">
        <v>358</v>
      </c>
      <c r="F759" s="341">
        <v>0</v>
      </c>
      <c r="G759" s="342">
        <v>0</v>
      </c>
      <c r="H759" s="342">
        <v>0</v>
      </c>
      <c r="I759" s="342">
        <v>846.93376000000001</v>
      </c>
      <c r="J759" s="342">
        <v>36.270269999999996</v>
      </c>
      <c r="K759" s="342">
        <v>883.20402999999999</v>
      </c>
      <c r="L759" s="342">
        <v>1679.4453899999999</v>
      </c>
      <c r="M759" s="342">
        <v>168.97656000000001</v>
      </c>
      <c r="N759" s="342">
        <v>1848.4219499999999</v>
      </c>
      <c r="O759" s="342">
        <v>2731.6259799999998</v>
      </c>
      <c r="P759" s="342">
        <v>20451.26225</v>
      </c>
      <c r="Q759" s="342">
        <v>0</v>
      </c>
      <c r="R759" s="343">
        <v>20451.26225</v>
      </c>
    </row>
    <row r="760" spans="1:18" s="313" customFormat="1">
      <c r="A760" s="339"/>
      <c r="B760" s="339"/>
      <c r="C760" s="339"/>
      <c r="D760" s="339"/>
      <c r="E760" s="340">
        <v>395</v>
      </c>
      <c r="F760" s="341">
        <v>0</v>
      </c>
      <c r="G760" s="342">
        <v>0</v>
      </c>
      <c r="H760" s="342">
        <v>0</v>
      </c>
      <c r="I760" s="342">
        <v>880.83301000000006</v>
      </c>
      <c r="J760" s="342">
        <v>0.18415000000000001</v>
      </c>
      <c r="K760" s="342">
        <v>881.01715999999999</v>
      </c>
      <c r="L760" s="342">
        <v>752.28346999999997</v>
      </c>
      <c r="M760" s="342">
        <v>0</v>
      </c>
      <c r="N760" s="342">
        <v>752.28346999999997</v>
      </c>
      <c r="O760" s="342">
        <v>1633.30063</v>
      </c>
      <c r="P760" s="342">
        <v>28364.99797</v>
      </c>
      <c r="Q760" s="342">
        <v>0</v>
      </c>
      <c r="R760" s="343">
        <v>28364.99797</v>
      </c>
    </row>
    <row r="761" spans="1:18" s="313" customFormat="1">
      <c r="A761" s="339"/>
      <c r="B761" s="339"/>
      <c r="C761" s="339"/>
      <c r="D761" s="334" t="s">
        <v>210</v>
      </c>
      <c r="E761" s="335">
        <v>39</v>
      </c>
      <c r="F761" s="336">
        <v>0.53825999999999996</v>
      </c>
      <c r="G761" s="337">
        <v>0</v>
      </c>
      <c r="H761" s="337">
        <v>0.53825999999999996</v>
      </c>
      <c r="I761" s="337">
        <v>9779.3443299999999</v>
      </c>
      <c r="J761" s="337">
        <v>1571.0856100000001</v>
      </c>
      <c r="K761" s="337">
        <v>11350.42994</v>
      </c>
      <c r="L761" s="337">
        <v>33831.24422</v>
      </c>
      <c r="M761" s="337">
        <v>4750.0069699999995</v>
      </c>
      <c r="N761" s="337">
        <v>38581.251189999995</v>
      </c>
      <c r="O761" s="337">
        <v>49932.219389999998</v>
      </c>
      <c r="P761" s="337">
        <v>80307.292199999996</v>
      </c>
      <c r="Q761" s="337">
        <v>0</v>
      </c>
      <c r="R761" s="338">
        <v>80307.292199999996</v>
      </c>
    </row>
    <row r="762" spans="1:18" s="313" customFormat="1">
      <c r="A762" s="339"/>
      <c r="B762" s="339"/>
      <c r="C762" s="339"/>
      <c r="D762" s="334" t="s">
        <v>344</v>
      </c>
      <c r="E762" s="335">
        <v>223</v>
      </c>
      <c r="F762" s="336">
        <v>0</v>
      </c>
      <c r="G762" s="337">
        <v>0</v>
      </c>
      <c r="H762" s="337">
        <v>0</v>
      </c>
      <c r="I762" s="337">
        <v>1784.09609</v>
      </c>
      <c r="J762" s="337">
        <v>40.172609999999999</v>
      </c>
      <c r="K762" s="337">
        <v>1824.2686999999999</v>
      </c>
      <c r="L762" s="337">
        <v>2143.6771200000003</v>
      </c>
      <c r="M762" s="337">
        <v>44.740190000000005</v>
      </c>
      <c r="N762" s="337">
        <v>2188.4173100000003</v>
      </c>
      <c r="O762" s="337">
        <v>4012.6860099999999</v>
      </c>
      <c r="P762" s="337">
        <v>75693.415730000008</v>
      </c>
      <c r="Q762" s="337">
        <v>0</v>
      </c>
      <c r="R762" s="338">
        <v>75693.415730000008</v>
      </c>
    </row>
    <row r="763" spans="1:18" s="313" customFormat="1">
      <c r="A763" s="339"/>
      <c r="B763" s="339"/>
      <c r="C763" s="339"/>
      <c r="D763" s="334" t="s">
        <v>60</v>
      </c>
      <c r="E763" s="335">
        <v>93</v>
      </c>
      <c r="F763" s="336">
        <v>0.14718000000000001</v>
      </c>
      <c r="G763" s="337">
        <v>2.6800000000000001E-3</v>
      </c>
      <c r="H763" s="337">
        <v>0.14986000000000002</v>
      </c>
      <c r="I763" s="337">
        <v>5424.6872999999996</v>
      </c>
      <c r="J763" s="337">
        <v>289.30009999999999</v>
      </c>
      <c r="K763" s="337">
        <v>5713.9874</v>
      </c>
      <c r="L763" s="337">
        <v>11938.46306</v>
      </c>
      <c r="M763" s="337">
        <v>687.52486999999996</v>
      </c>
      <c r="N763" s="337">
        <v>12625.987929999999</v>
      </c>
      <c r="O763" s="337">
        <v>18340.125190000002</v>
      </c>
      <c r="P763" s="337">
        <v>66197.392999999996</v>
      </c>
      <c r="Q763" s="337">
        <v>97.338970000000003</v>
      </c>
      <c r="R763" s="338">
        <v>66294.731969999993</v>
      </c>
    </row>
    <row r="764" spans="1:18" s="313" customFormat="1">
      <c r="A764" s="339"/>
      <c r="B764" s="339"/>
      <c r="C764" s="339"/>
      <c r="D764" s="334" t="s">
        <v>211</v>
      </c>
      <c r="E764" s="335">
        <v>231</v>
      </c>
      <c r="F764" s="336">
        <v>0</v>
      </c>
      <c r="G764" s="337">
        <v>0</v>
      </c>
      <c r="H764" s="337">
        <v>0</v>
      </c>
      <c r="I764" s="337">
        <v>2548.1061800000002</v>
      </c>
      <c r="J764" s="337">
        <v>161.57667999999998</v>
      </c>
      <c r="K764" s="337">
        <v>2709.6828599999999</v>
      </c>
      <c r="L764" s="337">
        <v>2923.61265</v>
      </c>
      <c r="M764" s="337">
        <v>41.38626</v>
      </c>
      <c r="N764" s="337">
        <v>2964.9989100000003</v>
      </c>
      <c r="O764" s="337">
        <v>5674.6817699999992</v>
      </c>
      <c r="P764" s="337">
        <v>51916.507539999999</v>
      </c>
      <c r="Q764" s="337">
        <v>0</v>
      </c>
      <c r="R764" s="338">
        <v>51916.507539999999</v>
      </c>
    </row>
    <row r="765" spans="1:18" s="313" customFormat="1">
      <c r="A765" s="339"/>
      <c r="B765" s="339"/>
      <c r="C765" s="339"/>
      <c r="D765" s="339"/>
      <c r="E765" s="340">
        <v>359</v>
      </c>
      <c r="F765" s="341">
        <v>0</v>
      </c>
      <c r="G765" s="342">
        <v>0</v>
      </c>
      <c r="H765" s="342">
        <v>0</v>
      </c>
      <c r="I765" s="342">
        <v>1005.7471700000001</v>
      </c>
      <c r="J765" s="342">
        <v>162.06426999999999</v>
      </c>
      <c r="K765" s="342">
        <v>1167.8114399999999</v>
      </c>
      <c r="L765" s="342">
        <v>531.64340000000004</v>
      </c>
      <c r="M765" s="342">
        <v>0</v>
      </c>
      <c r="N765" s="342">
        <v>531.64340000000004</v>
      </c>
      <c r="O765" s="342">
        <v>1699.4548400000001</v>
      </c>
      <c r="P765" s="342">
        <v>37926.977789999997</v>
      </c>
      <c r="Q765" s="342">
        <v>0</v>
      </c>
      <c r="R765" s="343">
        <v>37926.977789999997</v>
      </c>
    </row>
    <row r="766" spans="1:18" s="313" customFormat="1">
      <c r="A766" s="339"/>
      <c r="B766" s="339"/>
      <c r="C766" s="339"/>
      <c r="D766" s="334" t="s">
        <v>212</v>
      </c>
      <c r="E766" s="335">
        <v>347</v>
      </c>
      <c r="F766" s="336">
        <v>0</v>
      </c>
      <c r="G766" s="337">
        <v>0</v>
      </c>
      <c r="H766" s="337">
        <v>0</v>
      </c>
      <c r="I766" s="337">
        <v>1814.1413400000001</v>
      </c>
      <c r="J766" s="337">
        <v>61.306719999999999</v>
      </c>
      <c r="K766" s="337">
        <v>1875.4480600000002</v>
      </c>
      <c r="L766" s="337">
        <v>3917.1473700000001</v>
      </c>
      <c r="M766" s="337">
        <v>55.93215</v>
      </c>
      <c r="N766" s="337">
        <v>3973.0795200000002</v>
      </c>
      <c r="O766" s="337">
        <v>5848.5275799999999</v>
      </c>
      <c r="P766" s="337">
        <v>47366.931799999998</v>
      </c>
      <c r="Q766" s="337">
        <v>0</v>
      </c>
      <c r="R766" s="338">
        <v>47366.931799999998</v>
      </c>
    </row>
    <row r="767" spans="1:18" s="313" customFormat="1">
      <c r="A767" s="339"/>
      <c r="B767" s="339"/>
      <c r="C767" s="339"/>
      <c r="D767" s="334" t="s">
        <v>345</v>
      </c>
      <c r="E767" s="335">
        <v>369</v>
      </c>
      <c r="F767" s="336">
        <v>0</v>
      </c>
      <c r="G767" s="337">
        <v>0</v>
      </c>
      <c r="H767" s="337">
        <v>0</v>
      </c>
      <c r="I767" s="337">
        <v>707.56425000000002</v>
      </c>
      <c r="J767" s="337">
        <v>11.90917</v>
      </c>
      <c r="K767" s="337">
        <v>719.47342000000003</v>
      </c>
      <c r="L767" s="337">
        <v>575.89368000000002</v>
      </c>
      <c r="M767" s="337">
        <v>0</v>
      </c>
      <c r="N767" s="337">
        <v>575.89368000000002</v>
      </c>
      <c r="O767" s="337">
        <v>1295.3671000000002</v>
      </c>
      <c r="P767" s="337">
        <v>29781.56336</v>
      </c>
      <c r="Q767" s="337">
        <v>0</v>
      </c>
      <c r="R767" s="338">
        <v>29781.56336</v>
      </c>
    </row>
    <row r="768" spans="1:18" s="313" customFormat="1">
      <c r="A768" s="339"/>
      <c r="B768" s="339"/>
      <c r="C768" s="339"/>
      <c r="D768" s="334" t="s">
        <v>346</v>
      </c>
      <c r="E768" s="335">
        <v>370</v>
      </c>
      <c r="F768" s="336">
        <v>0</v>
      </c>
      <c r="G768" s="337">
        <v>0</v>
      </c>
      <c r="H768" s="337">
        <v>0</v>
      </c>
      <c r="I768" s="337">
        <v>1025.2938199999999</v>
      </c>
      <c r="J768" s="337">
        <v>158.73476000000002</v>
      </c>
      <c r="K768" s="337">
        <v>1184.0285800000001</v>
      </c>
      <c r="L768" s="337">
        <v>1745.7296299999998</v>
      </c>
      <c r="M768" s="337">
        <v>0</v>
      </c>
      <c r="N768" s="337">
        <v>1745.7296299999998</v>
      </c>
      <c r="O768" s="337">
        <v>2929.75821</v>
      </c>
      <c r="P768" s="337">
        <v>22579.317520000001</v>
      </c>
      <c r="Q768" s="337">
        <v>0</v>
      </c>
      <c r="R768" s="338">
        <v>22579.317520000001</v>
      </c>
    </row>
    <row r="769" spans="1:18" s="313" customFormat="1">
      <c r="A769" s="339"/>
      <c r="B769" s="339"/>
      <c r="C769" s="339"/>
      <c r="D769" s="334" t="s">
        <v>347</v>
      </c>
      <c r="E769" s="335">
        <v>364</v>
      </c>
      <c r="F769" s="336">
        <v>0</v>
      </c>
      <c r="G769" s="337">
        <v>0</v>
      </c>
      <c r="H769" s="337">
        <v>0</v>
      </c>
      <c r="I769" s="337">
        <v>1290.2478000000001</v>
      </c>
      <c r="J769" s="337">
        <v>43.697809999999997</v>
      </c>
      <c r="K769" s="337">
        <v>1333.9456100000002</v>
      </c>
      <c r="L769" s="337">
        <v>1017.8757900000001</v>
      </c>
      <c r="M769" s="337">
        <v>0</v>
      </c>
      <c r="N769" s="337">
        <v>1017.8757900000001</v>
      </c>
      <c r="O769" s="337">
        <v>2351.8213999999998</v>
      </c>
      <c r="P769" s="337">
        <v>40647.211369999997</v>
      </c>
      <c r="Q769" s="337">
        <v>0</v>
      </c>
      <c r="R769" s="338">
        <v>40647.211369999997</v>
      </c>
    </row>
    <row r="770" spans="1:18" s="313" customFormat="1">
      <c r="A770" s="339"/>
      <c r="B770" s="339"/>
      <c r="C770" s="334" t="s">
        <v>215</v>
      </c>
      <c r="D770" s="334" t="s">
        <v>215</v>
      </c>
      <c r="E770" s="335">
        <v>258</v>
      </c>
      <c r="F770" s="336">
        <v>0</v>
      </c>
      <c r="G770" s="337">
        <v>0</v>
      </c>
      <c r="H770" s="337">
        <v>0</v>
      </c>
      <c r="I770" s="337">
        <v>1515.3641499999999</v>
      </c>
      <c r="J770" s="337">
        <v>14.66384</v>
      </c>
      <c r="K770" s="337">
        <v>1530.02799</v>
      </c>
      <c r="L770" s="337">
        <v>1290.3436100000001</v>
      </c>
      <c r="M770" s="337">
        <v>12.493729999999999</v>
      </c>
      <c r="N770" s="337">
        <v>1302.83734</v>
      </c>
      <c r="O770" s="337">
        <v>2832.8653300000001</v>
      </c>
      <c r="P770" s="337">
        <v>33374.154640000001</v>
      </c>
      <c r="Q770" s="337">
        <v>0</v>
      </c>
      <c r="R770" s="338">
        <v>33374.154640000001</v>
      </c>
    </row>
    <row r="771" spans="1:18" s="313" customFormat="1">
      <c r="A771" s="339"/>
      <c r="B771" s="339"/>
      <c r="C771" s="334" t="s">
        <v>295</v>
      </c>
      <c r="D771" s="334" t="s">
        <v>348</v>
      </c>
      <c r="E771" s="335">
        <v>274</v>
      </c>
      <c r="F771" s="336">
        <v>0</v>
      </c>
      <c r="G771" s="337">
        <v>0</v>
      </c>
      <c r="H771" s="337">
        <v>0</v>
      </c>
      <c r="I771" s="337">
        <v>631.43190000000004</v>
      </c>
      <c r="J771" s="337">
        <v>48.421480000000003</v>
      </c>
      <c r="K771" s="337">
        <v>679.85338000000002</v>
      </c>
      <c r="L771" s="337">
        <v>1110.1239399999999</v>
      </c>
      <c r="M771" s="337">
        <v>0</v>
      </c>
      <c r="N771" s="337">
        <v>1110.1239399999999</v>
      </c>
      <c r="O771" s="337">
        <v>1789.97732</v>
      </c>
      <c r="P771" s="337">
        <v>19440.494180000002</v>
      </c>
      <c r="Q771" s="337">
        <v>0</v>
      </c>
      <c r="R771" s="338">
        <v>19440.494180000002</v>
      </c>
    </row>
    <row r="772" spans="1:18" s="313" customFormat="1">
      <c r="A772" s="339"/>
      <c r="B772" s="339"/>
      <c r="C772" s="339"/>
      <c r="D772" s="334" t="s">
        <v>349</v>
      </c>
      <c r="E772" s="335">
        <v>331</v>
      </c>
      <c r="F772" s="336">
        <v>0</v>
      </c>
      <c r="G772" s="337">
        <v>0</v>
      </c>
      <c r="H772" s="337">
        <v>0</v>
      </c>
      <c r="I772" s="337">
        <v>4.1538999999999993</v>
      </c>
      <c r="J772" s="337">
        <v>0</v>
      </c>
      <c r="K772" s="337">
        <v>4.1538999999999993</v>
      </c>
      <c r="L772" s="337">
        <v>0.50758000000000003</v>
      </c>
      <c r="M772" s="337">
        <v>0</v>
      </c>
      <c r="N772" s="337">
        <v>0.50758000000000003</v>
      </c>
      <c r="O772" s="337">
        <v>4.6614799999999992</v>
      </c>
      <c r="P772" s="337">
        <v>2265.3501900000001</v>
      </c>
      <c r="Q772" s="337">
        <v>0</v>
      </c>
      <c r="R772" s="338">
        <v>2265.3501900000001</v>
      </c>
    </row>
    <row r="773" spans="1:18" s="313" customFormat="1">
      <c r="A773" s="339"/>
      <c r="B773" s="339"/>
      <c r="C773" s="334" t="s">
        <v>216</v>
      </c>
      <c r="D773" s="334" t="s">
        <v>217</v>
      </c>
      <c r="E773" s="335">
        <v>94</v>
      </c>
      <c r="F773" s="336">
        <v>0</v>
      </c>
      <c r="G773" s="337">
        <v>0</v>
      </c>
      <c r="H773" s="337">
        <v>0</v>
      </c>
      <c r="I773" s="337">
        <v>3040.2784500000002</v>
      </c>
      <c r="J773" s="337">
        <v>170.87282000000002</v>
      </c>
      <c r="K773" s="337">
        <v>3211.1512699999998</v>
      </c>
      <c r="L773" s="337">
        <v>2518.32123</v>
      </c>
      <c r="M773" s="337">
        <v>116.61492</v>
      </c>
      <c r="N773" s="337">
        <v>2634.93615</v>
      </c>
      <c r="O773" s="337">
        <v>5846.0874199999998</v>
      </c>
      <c r="P773" s="337">
        <v>72813.027700000006</v>
      </c>
      <c r="Q773" s="337">
        <v>0</v>
      </c>
      <c r="R773" s="338">
        <v>72813.027700000006</v>
      </c>
    </row>
    <row r="774" spans="1:18" s="313" customFormat="1">
      <c r="A774" s="339"/>
      <c r="B774" s="339"/>
      <c r="C774" s="334" t="s">
        <v>218</v>
      </c>
      <c r="D774" s="334" t="s">
        <v>350</v>
      </c>
      <c r="E774" s="335">
        <v>255</v>
      </c>
      <c r="F774" s="336">
        <v>0</v>
      </c>
      <c r="G774" s="337">
        <v>0</v>
      </c>
      <c r="H774" s="337">
        <v>0</v>
      </c>
      <c r="I774" s="337">
        <v>1619.82494</v>
      </c>
      <c r="J774" s="337">
        <v>141.76585</v>
      </c>
      <c r="K774" s="337">
        <v>1761.59079</v>
      </c>
      <c r="L774" s="337">
        <v>1545.2363</v>
      </c>
      <c r="M774" s="337">
        <v>0</v>
      </c>
      <c r="N774" s="337">
        <v>1545.2363</v>
      </c>
      <c r="O774" s="337">
        <v>3306.8270899999998</v>
      </c>
      <c r="P774" s="337">
        <v>36090.104740000002</v>
      </c>
      <c r="Q774" s="337">
        <v>0</v>
      </c>
      <c r="R774" s="338">
        <v>36090.104740000002</v>
      </c>
    </row>
    <row r="775" spans="1:18" s="313" customFormat="1">
      <c r="A775" s="339"/>
      <c r="B775" s="339"/>
      <c r="C775" s="339"/>
      <c r="D775" s="334" t="s">
        <v>219</v>
      </c>
      <c r="E775" s="335">
        <v>124</v>
      </c>
      <c r="F775" s="336">
        <v>0</v>
      </c>
      <c r="G775" s="337">
        <v>0</v>
      </c>
      <c r="H775" s="337">
        <v>0</v>
      </c>
      <c r="I775" s="337">
        <v>1974.52143</v>
      </c>
      <c r="J775" s="337">
        <v>214.9736</v>
      </c>
      <c r="K775" s="337">
        <v>2189.4950299999996</v>
      </c>
      <c r="L775" s="337">
        <v>3020.1302299999998</v>
      </c>
      <c r="M775" s="337">
        <v>178.416</v>
      </c>
      <c r="N775" s="337">
        <v>3198.5462299999999</v>
      </c>
      <c r="O775" s="337">
        <v>5388.04126</v>
      </c>
      <c r="P775" s="337">
        <v>34547.611490000003</v>
      </c>
      <c r="Q775" s="337">
        <v>0</v>
      </c>
      <c r="R775" s="338">
        <v>34547.611490000003</v>
      </c>
    </row>
    <row r="776" spans="1:18" s="313" customFormat="1">
      <c r="A776" s="339"/>
      <c r="B776" s="339"/>
      <c r="C776" s="339"/>
      <c r="D776" s="334" t="s">
        <v>351</v>
      </c>
      <c r="E776" s="335">
        <v>177</v>
      </c>
      <c r="F776" s="336">
        <v>0</v>
      </c>
      <c r="G776" s="337">
        <v>0</v>
      </c>
      <c r="H776" s="337">
        <v>0</v>
      </c>
      <c r="I776" s="337">
        <v>238.08471</v>
      </c>
      <c r="J776" s="337">
        <v>3.3500000000000001E-3</v>
      </c>
      <c r="K776" s="337">
        <v>238.08805999999998</v>
      </c>
      <c r="L776" s="337">
        <v>446.06457</v>
      </c>
      <c r="M776" s="337">
        <v>0</v>
      </c>
      <c r="N776" s="337">
        <v>446.06457</v>
      </c>
      <c r="O776" s="337">
        <v>684.15263000000004</v>
      </c>
      <c r="P776" s="337">
        <v>15546.143460000001</v>
      </c>
      <c r="Q776" s="337">
        <v>0</v>
      </c>
      <c r="R776" s="338">
        <v>15546.143460000001</v>
      </c>
    </row>
    <row r="777" spans="1:18" s="313" customFormat="1">
      <c r="A777" s="339"/>
      <c r="B777" s="334" t="s">
        <v>6</v>
      </c>
      <c r="C777" s="334" t="s">
        <v>220</v>
      </c>
      <c r="D777" s="334" t="s">
        <v>6</v>
      </c>
      <c r="E777" s="335">
        <v>95</v>
      </c>
      <c r="F777" s="336">
        <v>0.56079000000000001</v>
      </c>
      <c r="G777" s="337">
        <v>0</v>
      </c>
      <c r="H777" s="337">
        <v>0.56079000000000001</v>
      </c>
      <c r="I777" s="337">
        <v>4454.9483399999999</v>
      </c>
      <c r="J777" s="337">
        <v>50.51943</v>
      </c>
      <c r="K777" s="337">
        <v>4505.4677699999993</v>
      </c>
      <c r="L777" s="337">
        <v>5274.4149900000002</v>
      </c>
      <c r="M777" s="337">
        <v>178.68422000000001</v>
      </c>
      <c r="N777" s="337">
        <v>5453.0992100000003</v>
      </c>
      <c r="O777" s="337">
        <v>9959.1277699999991</v>
      </c>
      <c r="P777" s="337">
        <v>76106.566959999996</v>
      </c>
      <c r="Q777" s="337">
        <v>0</v>
      </c>
      <c r="R777" s="338">
        <v>76106.566959999996</v>
      </c>
    </row>
    <row r="778" spans="1:18" s="313" customFormat="1">
      <c r="A778" s="339"/>
      <c r="B778" s="339"/>
      <c r="C778" s="339"/>
      <c r="D778" s="339"/>
      <c r="E778" s="340">
        <v>142</v>
      </c>
      <c r="F778" s="341">
        <v>0.31263999999999997</v>
      </c>
      <c r="G778" s="342">
        <v>0</v>
      </c>
      <c r="H778" s="342">
        <v>0.31263999999999997</v>
      </c>
      <c r="I778" s="342">
        <v>2224.10241</v>
      </c>
      <c r="J778" s="342">
        <v>497.35182000000003</v>
      </c>
      <c r="K778" s="342">
        <v>2721.4542299999998</v>
      </c>
      <c r="L778" s="342">
        <v>2335.8298399999999</v>
      </c>
      <c r="M778" s="342">
        <v>0</v>
      </c>
      <c r="N778" s="342">
        <v>2335.8298399999999</v>
      </c>
      <c r="O778" s="342">
        <v>5057.5967099999998</v>
      </c>
      <c r="P778" s="342">
        <v>51603.164850000001</v>
      </c>
      <c r="Q778" s="342">
        <v>0</v>
      </c>
      <c r="R778" s="343">
        <v>51603.164850000001</v>
      </c>
    </row>
    <row r="779" spans="1:18" s="313" customFormat="1">
      <c r="A779" s="339"/>
      <c r="B779" s="339"/>
      <c r="C779" s="334" t="s">
        <v>352</v>
      </c>
      <c r="D779" s="334" t="s">
        <v>352</v>
      </c>
      <c r="E779" s="335">
        <v>192</v>
      </c>
      <c r="F779" s="336">
        <v>0</v>
      </c>
      <c r="G779" s="337">
        <v>0</v>
      </c>
      <c r="H779" s="337">
        <v>0</v>
      </c>
      <c r="I779" s="337">
        <v>2181.6127799999999</v>
      </c>
      <c r="J779" s="337">
        <v>147.91951</v>
      </c>
      <c r="K779" s="337">
        <v>2329.5322900000001</v>
      </c>
      <c r="L779" s="337">
        <v>2911.7499800000001</v>
      </c>
      <c r="M779" s="337">
        <v>26.018999999999998</v>
      </c>
      <c r="N779" s="337">
        <v>2937.7689799999998</v>
      </c>
      <c r="O779" s="337">
        <v>5267.3012699999999</v>
      </c>
      <c r="P779" s="337">
        <v>43995.834459999998</v>
      </c>
      <c r="Q779" s="337">
        <v>0</v>
      </c>
      <c r="R779" s="338">
        <v>43995.834459999998</v>
      </c>
    </row>
    <row r="780" spans="1:18" s="313" customFormat="1">
      <c r="A780" s="339"/>
      <c r="B780" s="339"/>
      <c r="C780" s="334" t="s">
        <v>353</v>
      </c>
      <c r="D780" s="334" t="s">
        <v>354</v>
      </c>
      <c r="E780" s="335">
        <v>377</v>
      </c>
      <c r="F780" s="336">
        <v>0</v>
      </c>
      <c r="G780" s="337">
        <v>0</v>
      </c>
      <c r="H780" s="337">
        <v>0</v>
      </c>
      <c r="I780" s="337">
        <v>23.557080000000003</v>
      </c>
      <c r="J780" s="337">
        <v>0</v>
      </c>
      <c r="K780" s="337">
        <v>23.557080000000003</v>
      </c>
      <c r="L780" s="337">
        <v>0.71922000000000008</v>
      </c>
      <c r="M780" s="337">
        <v>0</v>
      </c>
      <c r="N780" s="337">
        <v>0.71922000000000008</v>
      </c>
      <c r="O780" s="337">
        <v>24.276299999999999</v>
      </c>
      <c r="P780" s="337">
        <v>5188.2579000000005</v>
      </c>
      <c r="Q780" s="337">
        <v>0</v>
      </c>
      <c r="R780" s="338">
        <v>5188.2579000000005</v>
      </c>
    </row>
    <row r="781" spans="1:18" s="313" customFormat="1">
      <c r="A781" s="339"/>
      <c r="B781" s="339"/>
      <c r="C781" s="334" t="s">
        <v>355</v>
      </c>
      <c r="D781" s="334" t="s">
        <v>355</v>
      </c>
      <c r="E781" s="335">
        <v>335</v>
      </c>
      <c r="F781" s="336">
        <v>0</v>
      </c>
      <c r="G781" s="337">
        <v>0</v>
      </c>
      <c r="H781" s="337">
        <v>0</v>
      </c>
      <c r="I781" s="337">
        <v>1.7753800000000002</v>
      </c>
      <c r="J781" s="337">
        <v>0</v>
      </c>
      <c r="K781" s="337">
        <v>1.7753800000000002</v>
      </c>
      <c r="L781" s="337">
        <v>0</v>
      </c>
      <c r="M781" s="337">
        <v>0</v>
      </c>
      <c r="N781" s="337">
        <v>0</v>
      </c>
      <c r="O781" s="337">
        <v>1.7753800000000002</v>
      </c>
      <c r="P781" s="337">
        <v>2089.1621700000001</v>
      </c>
      <c r="Q781" s="337">
        <v>0</v>
      </c>
      <c r="R781" s="338">
        <v>2089.1621700000001</v>
      </c>
    </row>
    <row r="782" spans="1:18" s="313" customFormat="1">
      <c r="A782" s="339"/>
      <c r="B782" s="334" t="s">
        <v>7</v>
      </c>
      <c r="C782" s="334" t="s">
        <v>356</v>
      </c>
      <c r="D782" s="334" t="s">
        <v>356</v>
      </c>
      <c r="E782" s="335">
        <v>243</v>
      </c>
      <c r="F782" s="336">
        <v>2.3565200000000002</v>
      </c>
      <c r="G782" s="337">
        <v>0</v>
      </c>
      <c r="H782" s="337">
        <v>2.3565200000000002</v>
      </c>
      <c r="I782" s="337">
        <v>3948.1616099999997</v>
      </c>
      <c r="J782" s="337">
        <v>181.04704999999998</v>
      </c>
      <c r="K782" s="337">
        <v>4129.2086600000002</v>
      </c>
      <c r="L782" s="337">
        <v>2979.4895799999999</v>
      </c>
      <c r="M782" s="337">
        <v>0</v>
      </c>
      <c r="N782" s="337">
        <v>2979.4895799999999</v>
      </c>
      <c r="O782" s="337">
        <v>7111.05476</v>
      </c>
      <c r="P782" s="337">
        <v>49746.287079999995</v>
      </c>
      <c r="Q782" s="337">
        <v>0</v>
      </c>
      <c r="R782" s="338">
        <v>49746.287079999995</v>
      </c>
    </row>
    <row r="783" spans="1:18" s="313" customFormat="1">
      <c r="A783" s="339"/>
      <c r="B783" s="339"/>
      <c r="C783" s="334" t="s">
        <v>7</v>
      </c>
      <c r="D783" s="334" t="s">
        <v>7</v>
      </c>
      <c r="E783" s="335">
        <v>140</v>
      </c>
      <c r="F783" s="336">
        <v>0.19311</v>
      </c>
      <c r="G783" s="337">
        <v>0</v>
      </c>
      <c r="H783" s="337">
        <v>0.19311</v>
      </c>
      <c r="I783" s="337">
        <v>6201.5699599999998</v>
      </c>
      <c r="J783" s="337">
        <v>90.782339999999991</v>
      </c>
      <c r="K783" s="337">
        <v>6292.3522999999996</v>
      </c>
      <c r="L783" s="337">
        <v>17963.080710000002</v>
      </c>
      <c r="M783" s="337">
        <v>111.27916999999999</v>
      </c>
      <c r="N783" s="337">
        <v>18074.35988</v>
      </c>
      <c r="O783" s="337">
        <v>24366.905289999999</v>
      </c>
      <c r="P783" s="337">
        <v>132228.30748000002</v>
      </c>
      <c r="Q783" s="337">
        <v>509.00977</v>
      </c>
      <c r="R783" s="338">
        <v>132737.31724999999</v>
      </c>
    </row>
    <row r="784" spans="1:18" s="313" customFormat="1">
      <c r="A784" s="339"/>
      <c r="B784" s="339"/>
      <c r="C784" s="339"/>
      <c r="D784" s="339"/>
      <c r="E784" s="340">
        <v>300</v>
      </c>
      <c r="F784" s="341">
        <v>1.2883199999999999</v>
      </c>
      <c r="G784" s="342">
        <v>0</v>
      </c>
      <c r="H784" s="342">
        <v>1.2883199999999999</v>
      </c>
      <c r="I784" s="342">
        <v>3873.2941099999998</v>
      </c>
      <c r="J784" s="342">
        <v>250.24657999999999</v>
      </c>
      <c r="K784" s="342">
        <v>4123.5406899999998</v>
      </c>
      <c r="L784" s="342">
        <v>8076.4799599999997</v>
      </c>
      <c r="M784" s="342">
        <v>72.544920000000005</v>
      </c>
      <c r="N784" s="342">
        <v>8149.0248799999999</v>
      </c>
      <c r="O784" s="342">
        <v>12273.85389</v>
      </c>
      <c r="P784" s="342">
        <v>84702.911630000002</v>
      </c>
      <c r="Q784" s="342">
        <v>0</v>
      </c>
      <c r="R784" s="343">
        <v>84702.911630000002</v>
      </c>
    </row>
    <row r="785" spans="1:18" s="313" customFormat="1">
      <c r="A785" s="339"/>
      <c r="B785" s="339"/>
      <c r="C785" s="334" t="s">
        <v>357</v>
      </c>
      <c r="D785" s="334" t="s">
        <v>357</v>
      </c>
      <c r="E785" s="335">
        <v>151</v>
      </c>
      <c r="F785" s="336">
        <v>0</v>
      </c>
      <c r="G785" s="337">
        <v>0</v>
      </c>
      <c r="H785" s="337">
        <v>0</v>
      </c>
      <c r="I785" s="337">
        <v>1450.5241000000001</v>
      </c>
      <c r="J785" s="337">
        <v>8.2149099999999997</v>
      </c>
      <c r="K785" s="337">
        <v>1458.73901</v>
      </c>
      <c r="L785" s="337">
        <v>2334.5998599999998</v>
      </c>
      <c r="M785" s="337">
        <v>0</v>
      </c>
      <c r="N785" s="337">
        <v>2334.5998599999998</v>
      </c>
      <c r="O785" s="337">
        <v>3793.33887</v>
      </c>
      <c r="P785" s="337">
        <v>37356.017439999996</v>
      </c>
      <c r="Q785" s="337">
        <v>0</v>
      </c>
      <c r="R785" s="338">
        <v>37356.017439999996</v>
      </c>
    </row>
    <row r="786" spans="1:18" s="313" customFormat="1">
      <c r="A786" s="339"/>
      <c r="B786" s="339"/>
      <c r="C786" s="339"/>
      <c r="D786" s="334" t="s">
        <v>358</v>
      </c>
      <c r="E786" s="335">
        <v>271</v>
      </c>
      <c r="F786" s="336">
        <v>0</v>
      </c>
      <c r="G786" s="337">
        <v>0</v>
      </c>
      <c r="H786" s="337">
        <v>0</v>
      </c>
      <c r="I786" s="337">
        <v>3.5826199999999999</v>
      </c>
      <c r="J786" s="337">
        <v>2.5999999999999999E-3</v>
      </c>
      <c r="K786" s="337">
        <v>3.5852199999999996</v>
      </c>
      <c r="L786" s="337">
        <v>15</v>
      </c>
      <c r="M786" s="337">
        <v>0</v>
      </c>
      <c r="N786" s="337">
        <v>15</v>
      </c>
      <c r="O786" s="337">
        <v>18.58522</v>
      </c>
      <c r="P786" s="337">
        <v>3306.9952200000002</v>
      </c>
      <c r="Q786" s="337">
        <v>0</v>
      </c>
      <c r="R786" s="338">
        <v>3306.9952200000002</v>
      </c>
    </row>
    <row r="787" spans="1:18" s="313" customFormat="1">
      <c r="A787" s="339"/>
      <c r="B787" s="339"/>
      <c r="C787" s="334" t="s">
        <v>221</v>
      </c>
      <c r="D787" s="334" t="s">
        <v>221</v>
      </c>
      <c r="E787" s="335">
        <v>172</v>
      </c>
      <c r="F787" s="336">
        <v>0</v>
      </c>
      <c r="G787" s="337">
        <v>0</v>
      </c>
      <c r="H787" s="337">
        <v>0</v>
      </c>
      <c r="I787" s="337">
        <v>1518.9658200000001</v>
      </c>
      <c r="J787" s="337">
        <v>1.9320200000000001</v>
      </c>
      <c r="K787" s="337">
        <v>1520.8978400000001</v>
      </c>
      <c r="L787" s="337">
        <v>3042.7260499999998</v>
      </c>
      <c r="M787" s="337">
        <v>8.3599999999999994E-3</v>
      </c>
      <c r="N787" s="337">
        <v>3042.73441</v>
      </c>
      <c r="O787" s="337">
        <v>4563.6322499999997</v>
      </c>
      <c r="P787" s="337">
        <v>95023.650689999995</v>
      </c>
      <c r="Q787" s="337">
        <v>0</v>
      </c>
      <c r="R787" s="338">
        <v>95023.650689999995</v>
      </c>
    </row>
    <row r="788" spans="1:18" s="313" customFormat="1">
      <c r="A788" s="339"/>
      <c r="B788" s="339"/>
      <c r="C788" s="339"/>
      <c r="D788" s="334" t="s">
        <v>359</v>
      </c>
      <c r="E788" s="335">
        <v>402</v>
      </c>
      <c r="F788" s="336">
        <v>0</v>
      </c>
      <c r="G788" s="337">
        <v>0</v>
      </c>
      <c r="H788" s="337">
        <v>0</v>
      </c>
      <c r="I788" s="337">
        <v>29.790279999999999</v>
      </c>
      <c r="J788" s="337">
        <v>0</v>
      </c>
      <c r="K788" s="337">
        <v>29.790279999999999</v>
      </c>
      <c r="L788" s="337">
        <v>0</v>
      </c>
      <c r="M788" s="337">
        <v>0</v>
      </c>
      <c r="N788" s="337">
        <v>0</v>
      </c>
      <c r="O788" s="337">
        <v>29.790279999999999</v>
      </c>
      <c r="P788" s="337">
        <v>4877.8628200000003</v>
      </c>
      <c r="Q788" s="337">
        <v>0</v>
      </c>
      <c r="R788" s="338">
        <v>4877.8628200000003</v>
      </c>
    </row>
    <row r="789" spans="1:18" s="313" customFormat="1">
      <c r="A789" s="339"/>
      <c r="B789" s="339"/>
      <c r="C789" s="339"/>
      <c r="D789" s="334" t="s">
        <v>360</v>
      </c>
      <c r="E789" s="335">
        <v>287</v>
      </c>
      <c r="F789" s="336">
        <v>0</v>
      </c>
      <c r="G789" s="337">
        <v>0</v>
      </c>
      <c r="H789" s="337">
        <v>0</v>
      </c>
      <c r="I789" s="337">
        <v>5.7930699999999993</v>
      </c>
      <c r="J789" s="337">
        <v>2.2000000000000001E-4</v>
      </c>
      <c r="K789" s="337">
        <v>5.7932899999999998</v>
      </c>
      <c r="L789" s="337">
        <v>0</v>
      </c>
      <c r="M789" s="337">
        <v>0</v>
      </c>
      <c r="N789" s="337">
        <v>0</v>
      </c>
      <c r="O789" s="337">
        <v>5.7932899999999998</v>
      </c>
      <c r="P789" s="337">
        <v>6501.3785399999997</v>
      </c>
      <c r="Q789" s="337">
        <v>0</v>
      </c>
      <c r="R789" s="338">
        <v>6501.3785399999997</v>
      </c>
    </row>
    <row r="790" spans="1:18" s="313" customFormat="1">
      <c r="A790" s="339"/>
      <c r="B790" s="339"/>
      <c r="C790" s="334" t="s">
        <v>361</v>
      </c>
      <c r="D790" s="334" t="s">
        <v>361</v>
      </c>
      <c r="E790" s="335">
        <v>280</v>
      </c>
      <c r="F790" s="336">
        <v>0</v>
      </c>
      <c r="G790" s="337">
        <v>0</v>
      </c>
      <c r="H790" s="337">
        <v>0</v>
      </c>
      <c r="I790" s="337">
        <v>2049.1692600000001</v>
      </c>
      <c r="J790" s="337">
        <v>5.5086000000000004</v>
      </c>
      <c r="K790" s="337">
        <v>2054.6778600000002</v>
      </c>
      <c r="L790" s="337">
        <v>2341.8613300000002</v>
      </c>
      <c r="M790" s="337">
        <v>0</v>
      </c>
      <c r="N790" s="337">
        <v>2341.8613300000002</v>
      </c>
      <c r="O790" s="337">
        <v>4396.5391900000004</v>
      </c>
      <c r="P790" s="337">
        <v>48743.295749999997</v>
      </c>
      <c r="Q790" s="337">
        <v>0</v>
      </c>
      <c r="R790" s="338">
        <v>48743.295749999997</v>
      </c>
    </row>
    <row r="791" spans="1:18" s="313" customFormat="1">
      <c r="A791" s="339"/>
      <c r="B791" s="339"/>
      <c r="C791" s="334" t="s">
        <v>362</v>
      </c>
      <c r="D791" s="334" t="s">
        <v>363</v>
      </c>
      <c r="E791" s="335">
        <v>213</v>
      </c>
      <c r="F791" s="336">
        <v>0</v>
      </c>
      <c r="G791" s="337">
        <v>0</v>
      </c>
      <c r="H791" s="337">
        <v>0</v>
      </c>
      <c r="I791" s="337">
        <v>2083.7690900000002</v>
      </c>
      <c r="J791" s="337">
        <v>5.9356299999999997</v>
      </c>
      <c r="K791" s="337">
        <v>2089.7047200000002</v>
      </c>
      <c r="L791" s="337">
        <v>2466.1839399999999</v>
      </c>
      <c r="M791" s="337">
        <v>0</v>
      </c>
      <c r="N791" s="337">
        <v>2466.1839399999999</v>
      </c>
      <c r="O791" s="337">
        <v>4555.8886600000005</v>
      </c>
      <c r="P791" s="337">
        <v>75128.062290000002</v>
      </c>
      <c r="Q791" s="337">
        <v>0</v>
      </c>
      <c r="R791" s="338">
        <v>75128.062290000002</v>
      </c>
    </row>
    <row r="792" spans="1:18" s="313" customFormat="1">
      <c r="A792" s="339"/>
      <c r="B792" s="339"/>
      <c r="C792" s="334" t="s">
        <v>222</v>
      </c>
      <c r="D792" s="334" t="s">
        <v>222</v>
      </c>
      <c r="E792" s="335">
        <v>83</v>
      </c>
      <c r="F792" s="336">
        <v>499.42215999999996</v>
      </c>
      <c r="G792" s="337">
        <v>0</v>
      </c>
      <c r="H792" s="337">
        <v>499.42215999999996</v>
      </c>
      <c r="I792" s="337">
        <v>4905.9762000000001</v>
      </c>
      <c r="J792" s="337">
        <v>3.3461500000000002</v>
      </c>
      <c r="K792" s="337">
        <v>4909.3223499999995</v>
      </c>
      <c r="L792" s="337">
        <v>2992.43833</v>
      </c>
      <c r="M792" s="337">
        <v>2.6953800000000001</v>
      </c>
      <c r="N792" s="337">
        <v>2995.1337100000001</v>
      </c>
      <c r="O792" s="337">
        <v>8403.8782200000005</v>
      </c>
      <c r="P792" s="337">
        <v>66759.72838</v>
      </c>
      <c r="Q792" s="337">
        <v>0</v>
      </c>
      <c r="R792" s="338">
        <v>66759.72838</v>
      </c>
    </row>
    <row r="793" spans="1:18" s="313" customFormat="1">
      <c r="A793" s="339"/>
      <c r="B793" s="339"/>
      <c r="C793" s="339"/>
      <c r="D793" s="339"/>
      <c r="E793" s="340">
        <v>221</v>
      </c>
      <c r="F793" s="341">
        <v>3.6873400000000003</v>
      </c>
      <c r="G793" s="342">
        <v>0</v>
      </c>
      <c r="H793" s="342">
        <v>3.6873400000000003</v>
      </c>
      <c r="I793" s="342">
        <v>3012.69317</v>
      </c>
      <c r="J793" s="342">
        <v>86.472880000000004</v>
      </c>
      <c r="K793" s="342">
        <v>3099.1660499999998</v>
      </c>
      <c r="L793" s="342">
        <v>1867.7018600000001</v>
      </c>
      <c r="M793" s="342">
        <v>16.842099999999999</v>
      </c>
      <c r="N793" s="342">
        <v>1884.54396</v>
      </c>
      <c r="O793" s="342">
        <v>4987.3973499999993</v>
      </c>
      <c r="P793" s="342">
        <v>63240.1996</v>
      </c>
      <c r="Q793" s="342">
        <v>0</v>
      </c>
      <c r="R793" s="343">
        <v>63240.1996</v>
      </c>
    </row>
    <row r="794" spans="1:18" s="313" customFormat="1">
      <c r="A794" s="339"/>
      <c r="B794" s="339"/>
      <c r="C794" s="334" t="s">
        <v>334</v>
      </c>
      <c r="D794" s="334" t="s">
        <v>364</v>
      </c>
      <c r="E794" s="335">
        <v>171</v>
      </c>
      <c r="F794" s="336">
        <v>0</v>
      </c>
      <c r="G794" s="337">
        <v>0</v>
      </c>
      <c r="H794" s="337">
        <v>0</v>
      </c>
      <c r="I794" s="337">
        <v>95.820710000000005</v>
      </c>
      <c r="J794" s="337">
        <v>2.81E-2</v>
      </c>
      <c r="K794" s="337">
        <v>95.84881</v>
      </c>
      <c r="L794" s="337">
        <v>202.85939999999999</v>
      </c>
      <c r="M794" s="337">
        <v>0</v>
      </c>
      <c r="N794" s="337">
        <v>202.85939999999999</v>
      </c>
      <c r="O794" s="337">
        <v>298.70821000000001</v>
      </c>
      <c r="P794" s="337">
        <v>17843.05629</v>
      </c>
      <c r="Q794" s="337">
        <v>0</v>
      </c>
      <c r="R794" s="338">
        <v>17843.05629</v>
      </c>
    </row>
    <row r="795" spans="1:18" s="313" customFormat="1">
      <c r="A795" s="339"/>
      <c r="B795" s="339"/>
      <c r="C795" s="334" t="s">
        <v>365</v>
      </c>
      <c r="D795" s="334" t="s">
        <v>365</v>
      </c>
      <c r="E795" s="335">
        <v>199</v>
      </c>
      <c r="F795" s="336">
        <v>0</v>
      </c>
      <c r="G795" s="337">
        <v>0</v>
      </c>
      <c r="H795" s="337">
        <v>0</v>
      </c>
      <c r="I795" s="337">
        <v>5.8365900000000002</v>
      </c>
      <c r="J795" s="337">
        <v>2.9399999999999999E-3</v>
      </c>
      <c r="K795" s="337">
        <v>5.8395299999999999</v>
      </c>
      <c r="L795" s="337">
        <v>0</v>
      </c>
      <c r="M795" s="337">
        <v>0</v>
      </c>
      <c r="N795" s="337">
        <v>0</v>
      </c>
      <c r="O795" s="337">
        <v>5.8395299999999999</v>
      </c>
      <c r="P795" s="337">
        <v>7584.6098000000002</v>
      </c>
      <c r="Q795" s="337">
        <v>0</v>
      </c>
      <c r="R795" s="338">
        <v>7584.6098000000002</v>
      </c>
    </row>
    <row r="796" spans="1:18" s="313" customFormat="1">
      <c r="A796" s="339"/>
      <c r="B796" s="339"/>
      <c r="C796" s="334" t="s">
        <v>68</v>
      </c>
      <c r="D796" s="334" t="s">
        <v>68</v>
      </c>
      <c r="E796" s="335">
        <v>326</v>
      </c>
      <c r="F796" s="336">
        <v>0</v>
      </c>
      <c r="G796" s="337">
        <v>0</v>
      </c>
      <c r="H796" s="337">
        <v>0</v>
      </c>
      <c r="I796" s="337">
        <v>873.82643999999993</v>
      </c>
      <c r="J796" s="337">
        <v>3.6961399999999998</v>
      </c>
      <c r="K796" s="337">
        <v>877.52257999999995</v>
      </c>
      <c r="L796" s="337">
        <v>1577.50261</v>
      </c>
      <c r="M796" s="337">
        <v>0</v>
      </c>
      <c r="N796" s="337">
        <v>1577.50261</v>
      </c>
      <c r="O796" s="337">
        <v>2455.0251899999998</v>
      </c>
      <c r="P796" s="337">
        <v>13908.862779999999</v>
      </c>
      <c r="Q796" s="337">
        <v>0</v>
      </c>
      <c r="R796" s="338">
        <v>13908.862779999999</v>
      </c>
    </row>
    <row r="797" spans="1:18" s="313" customFormat="1">
      <c r="A797" s="339"/>
      <c r="B797" s="339"/>
      <c r="C797" s="339"/>
      <c r="D797" s="334" t="s">
        <v>366</v>
      </c>
      <c r="E797" s="335">
        <v>200</v>
      </c>
      <c r="F797" s="336">
        <v>0</v>
      </c>
      <c r="G797" s="337">
        <v>0</v>
      </c>
      <c r="H797" s="337">
        <v>0</v>
      </c>
      <c r="I797" s="337">
        <v>84.153369999999995</v>
      </c>
      <c r="J797" s="337">
        <v>0</v>
      </c>
      <c r="K797" s="337">
        <v>84.153369999999995</v>
      </c>
      <c r="L797" s="337">
        <v>0</v>
      </c>
      <c r="M797" s="337">
        <v>0</v>
      </c>
      <c r="N797" s="337">
        <v>0</v>
      </c>
      <c r="O797" s="337">
        <v>84.153369999999995</v>
      </c>
      <c r="P797" s="337">
        <v>5746.7202400000006</v>
      </c>
      <c r="Q797" s="337">
        <v>0</v>
      </c>
      <c r="R797" s="338">
        <v>5746.7202400000006</v>
      </c>
    </row>
    <row r="798" spans="1:18" s="313" customFormat="1">
      <c r="A798" s="339"/>
      <c r="B798" s="339"/>
      <c r="C798" s="334" t="s">
        <v>367</v>
      </c>
      <c r="D798" s="334" t="s">
        <v>367</v>
      </c>
      <c r="E798" s="335">
        <v>266</v>
      </c>
      <c r="F798" s="336">
        <v>0</v>
      </c>
      <c r="G798" s="337">
        <v>0</v>
      </c>
      <c r="H798" s="337">
        <v>0</v>
      </c>
      <c r="I798" s="337">
        <v>95.070999999999998</v>
      </c>
      <c r="J798" s="337">
        <v>3.64E-3</v>
      </c>
      <c r="K798" s="337">
        <v>95.074640000000002</v>
      </c>
      <c r="L798" s="337">
        <v>10.51656</v>
      </c>
      <c r="M798" s="337">
        <v>0</v>
      </c>
      <c r="N798" s="337">
        <v>10.51656</v>
      </c>
      <c r="O798" s="337">
        <v>105.5912</v>
      </c>
      <c r="P798" s="337">
        <v>12330.347099999999</v>
      </c>
      <c r="Q798" s="337">
        <v>0</v>
      </c>
      <c r="R798" s="338">
        <v>12330.347099999999</v>
      </c>
    </row>
    <row r="799" spans="1:18" s="313" customFormat="1">
      <c r="A799" s="339"/>
      <c r="B799" s="339"/>
      <c r="C799" s="334" t="s">
        <v>368</v>
      </c>
      <c r="D799" s="334" t="s">
        <v>368</v>
      </c>
      <c r="E799" s="335">
        <v>387</v>
      </c>
      <c r="F799" s="336">
        <v>1.4160000000000001E-2</v>
      </c>
      <c r="G799" s="337">
        <v>0</v>
      </c>
      <c r="H799" s="337">
        <v>1.4160000000000001E-2</v>
      </c>
      <c r="I799" s="337">
        <v>1775.8913500000001</v>
      </c>
      <c r="J799" s="337">
        <v>89.054899999999989</v>
      </c>
      <c r="K799" s="337">
        <v>1864.94625</v>
      </c>
      <c r="L799" s="337">
        <v>1082.43984</v>
      </c>
      <c r="M799" s="337">
        <v>11.192219999999999</v>
      </c>
      <c r="N799" s="337">
        <v>1093.6320600000001</v>
      </c>
      <c r="O799" s="337">
        <v>2958.59247</v>
      </c>
      <c r="P799" s="337">
        <v>26192.576069999999</v>
      </c>
      <c r="Q799" s="337">
        <v>0</v>
      </c>
      <c r="R799" s="338">
        <v>26192.576069999999</v>
      </c>
    </row>
    <row r="800" spans="1:18" s="313" customFormat="1">
      <c r="A800" s="339"/>
      <c r="B800" s="334" t="s">
        <v>8</v>
      </c>
      <c r="C800" s="334" t="s">
        <v>223</v>
      </c>
      <c r="D800" s="334" t="s">
        <v>8</v>
      </c>
      <c r="E800" s="335">
        <v>19</v>
      </c>
      <c r="F800" s="336">
        <v>1292.8097399999999</v>
      </c>
      <c r="G800" s="337">
        <v>0</v>
      </c>
      <c r="H800" s="337">
        <v>1292.8097399999999</v>
      </c>
      <c r="I800" s="337">
        <v>2988.1321600000001</v>
      </c>
      <c r="J800" s="337">
        <v>837.59769999999992</v>
      </c>
      <c r="K800" s="337">
        <v>3825.7298599999999</v>
      </c>
      <c r="L800" s="337">
        <v>10071.301640000001</v>
      </c>
      <c r="M800" s="337">
        <v>1008.65977</v>
      </c>
      <c r="N800" s="337">
        <v>11079.96141</v>
      </c>
      <c r="O800" s="337">
        <v>16198.50101</v>
      </c>
      <c r="P800" s="337">
        <v>25172.429039999999</v>
      </c>
      <c r="Q800" s="337">
        <v>0</v>
      </c>
      <c r="R800" s="338">
        <v>25172.429039999999</v>
      </c>
    </row>
    <row r="801" spans="1:18" s="313" customFormat="1">
      <c r="A801" s="339"/>
      <c r="B801" s="339"/>
      <c r="C801" s="339"/>
      <c r="D801" s="339"/>
      <c r="E801" s="340">
        <v>115</v>
      </c>
      <c r="F801" s="341">
        <v>62.510019999999997</v>
      </c>
      <c r="G801" s="342">
        <v>4.2726499999999996</v>
      </c>
      <c r="H801" s="342">
        <v>66.782669999999996</v>
      </c>
      <c r="I801" s="342">
        <v>11210.806339999999</v>
      </c>
      <c r="J801" s="342">
        <v>1639.3749800000001</v>
      </c>
      <c r="K801" s="342">
        <v>12850.18132</v>
      </c>
      <c r="L801" s="342">
        <v>61475.387289999999</v>
      </c>
      <c r="M801" s="342">
        <v>3734.5948800000001</v>
      </c>
      <c r="N801" s="342">
        <v>65209.982170000003</v>
      </c>
      <c r="O801" s="342">
        <v>78126.946159999992</v>
      </c>
      <c r="P801" s="342">
        <v>47651.165329999996</v>
      </c>
      <c r="Q801" s="342">
        <v>0</v>
      </c>
      <c r="R801" s="343">
        <v>47651.165329999996</v>
      </c>
    </row>
    <row r="802" spans="1:18" s="313" customFormat="1">
      <c r="A802" s="339"/>
      <c r="B802" s="339"/>
      <c r="C802" s="339"/>
      <c r="D802" s="339"/>
      <c r="E802" s="340">
        <v>375</v>
      </c>
      <c r="F802" s="341">
        <v>0</v>
      </c>
      <c r="G802" s="342">
        <v>0</v>
      </c>
      <c r="H802" s="342">
        <v>0</v>
      </c>
      <c r="I802" s="342">
        <v>3115.6655900000001</v>
      </c>
      <c r="J802" s="342">
        <v>209.43763000000001</v>
      </c>
      <c r="K802" s="342">
        <v>3325.1032200000004</v>
      </c>
      <c r="L802" s="342">
        <v>10310.376749999999</v>
      </c>
      <c r="M802" s="342">
        <v>253.13915</v>
      </c>
      <c r="N802" s="342">
        <v>10563.5159</v>
      </c>
      <c r="O802" s="342">
        <v>13888.619119999999</v>
      </c>
      <c r="P802" s="342">
        <v>31195.350160000002</v>
      </c>
      <c r="Q802" s="342">
        <v>0</v>
      </c>
      <c r="R802" s="343">
        <v>31195.350160000002</v>
      </c>
    </row>
    <row r="803" spans="1:18" s="313" customFormat="1">
      <c r="A803" s="339"/>
      <c r="B803" s="339"/>
      <c r="C803" s="339"/>
      <c r="D803" s="334" t="s">
        <v>93</v>
      </c>
      <c r="E803" s="335">
        <v>13</v>
      </c>
      <c r="F803" s="336">
        <v>0.11117</v>
      </c>
      <c r="G803" s="337">
        <v>0</v>
      </c>
      <c r="H803" s="337">
        <v>0.11117</v>
      </c>
      <c r="I803" s="337">
        <v>11579.66612</v>
      </c>
      <c r="J803" s="337">
        <v>430.60082</v>
      </c>
      <c r="K803" s="337">
        <v>12010.26694</v>
      </c>
      <c r="L803" s="337">
        <v>29779.817629999998</v>
      </c>
      <c r="M803" s="337">
        <v>432.23003999999997</v>
      </c>
      <c r="N803" s="337">
        <v>30212.047670000004</v>
      </c>
      <c r="O803" s="337">
        <v>42222.425779999998</v>
      </c>
      <c r="P803" s="337">
        <v>78519.39675</v>
      </c>
      <c r="Q803" s="337">
        <v>0</v>
      </c>
      <c r="R803" s="338">
        <v>78519.39675</v>
      </c>
    </row>
    <row r="804" spans="1:18" s="313" customFormat="1">
      <c r="A804" s="339"/>
      <c r="B804" s="339"/>
      <c r="C804" s="339"/>
      <c r="D804" s="339"/>
      <c r="E804" s="340">
        <v>229</v>
      </c>
      <c r="F804" s="341">
        <v>0</v>
      </c>
      <c r="G804" s="342">
        <v>0</v>
      </c>
      <c r="H804" s="342">
        <v>0</v>
      </c>
      <c r="I804" s="342">
        <v>1631.12625</v>
      </c>
      <c r="J804" s="342">
        <v>4.4867499999999998</v>
      </c>
      <c r="K804" s="342">
        <v>1635.6130000000001</v>
      </c>
      <c r="L804" s="342">
        <v>1844.6043100000002</v>
      </c>
      <c r="M804" s="342">
        <v>0</v>
      </c>
      <c r="N804" s="342">
        <v>1844.6043100000002</v>
      </c>
      <c r="O804" s="342">
        <v>3480.21731</v>
      </c>
      <c r="P804" s="342">
        <v>30469.0625</v>
      </c>
      <c r="Q804" s="342">
        <v>10.360389999999999</v>
      </c>
      <c r="R804" s="343">
        <v>30479.422890000002</v>
      </c>
    </row>
    <row r="805" spans="1:18" s="313" customFormat="1">
      <c r="A805" s="339"/>
      <c r="B805" s="339"/>
      <c r="C805" s="339"/>
      <c r="D805" s="339"/>
      <c r="E805" s="340">
        <v>389</v>
      </c>
      <c r="F805" s="341">
        <v>0</v>
      </c>
      <c r="G805" s="342">
        <v>0</v>
      </c>
      <c r="H805" s="342">
        <v>0</v>
      </c>
      <c r="I805" s="342">
        <v>1613.9268500000001</v>
      </c>
      <c r="J805" s="342">
        <v>4.1369600000000002</v>
      </c>
      <c r="K805" s="342">
        <v>1618.0638100000001</v>
      </c>
      <c r="L805" s="342">
        <v>1649.54204</v>
      </c>
      <c r="M805" s="342">
        <v>2.0027900000000001</v>
      </c>
      <c r="N805" s="342">
        <v>1651.54483</v>
      </c>
      <c r="O805" s="342">
        <v>3269.6086399999999</v>
      </c>
      <c r="P805" s="342">
        <v>35648.476139999999</v>
      </c>
      <c r="Q805" s="342">
        <v>0</v>
      </c>
      <c r="R805" s="343">
        <v>35648.476139999999</v>
      </c>
    </row>
    <row r="806" spans="1:18" s="313" customFormat="1">
      <c r="A806" s="339"/>
      <c r="B806" s="339"/>
      <c r="C806" s="339"/>
      <c r="D806" s="339"/>
      <c r="E806" s="340">
        <v>319</v>
      </c>
      <c r="F806" s="341">
        <v>1.15E-2</v>
      </c>
      <c r="G806" s="342">
        <v>0</v>
      </c>
      <c r="H806" s="342">
        <v>1.15E-2</v>
      </c>
      <c r="I806" s="342">
        <v>1709.96515</v>
      </c>
      <c r="J806" s="342">
        <v>89.872539999999987</v>
      </c>
      <c r="K806" s="342">
        <v>1799.8376899999998</v>
      </c>
      <c r="L806" s="342">
        <v>1888.5741799999998</v>
      </c>
      <c r="M806" s="342">
        <v>0</v>
      </c>
      <c r="N806" s="342">
        <v>1888.5741799999998</v>
      </c>
      <c r="O806" s="342">
        <v>3688.42337</v>
      </c>
      <c r="P806" s="342">
        <v>33434.304879999996</v>
      </c>
      <c r="Q806" s="342">
        <v>0</v>
      </c>
      <c r="R806" s="343">
        <v>33434.304879999996</v>
      </c>
    </row>
    <row r="807" spans="1:18" s="313" customFormat="1">
      <c r="A807" s="339"/>
      <c r="B807" s="334" t="s">
        <v>9</v>
      </c>
      <c r="C807" s="334" t="s">
        <v>369</v>
      </c>
      <c r="D807" s="334" t="s">
        <v>369</v>
      </c>
      <c r="E807" s="335">
        <v>261</v>
      </c>
      <c r="F807" s="336">
        <v>0</v>
      </c>
      <c r="G807" s="337">
        <v>0</v>
      </c>
      <c r="H807" s="337">
        <v>0</v>
      </c>
      <c r="I807" s="337">
        <v>1828.9946399999999</v>
      </c>
      <c r="J807" s="337">
        <v>38.278870000000005</v>
      </c>
      <c r="K807" s="337">
        <v>1867.27351</v>
      </c>
      <c r="L807" s="337">
        <v>1805.42254</v>
      </c>
      <c r="M807" s="337">
        <v>112.12516000000001</v>
      </c>
      <c r="N807" s="337">
        <v>1917.5476999999998</v>
      </c>
      <c r="O807" s="337">
        <v>3784.8212100000001</v>
      </c>
      <c r="P807" s="337">
        <v>27257.558659999999</v>
      </c>
      <c r="Q807" s="337">
        <v>0</v>
      </c>
      <c r="R807" s="338">
        <v>27257.558659999999</v>
      </c>
    </row>
    <row r="808" spans="1:18" s="313" customFormat="1">
      <c r="A808" s="339"/>
      <c r="B808" s="339"/>
      <c r="C808" s="334" t="s">
        <v>370</v>
      </c>
      <c r="D808" s="334" t="s">
        <v>370</v>
      </c>
      <c r="E808" s="335">
        <v>250</v>
      </c>
      <c r="F808" s="336">
        <v>0</v>
      </c>
      <c r="G808" s="337">
        <v>0</v>
      </c>
      <c r="H808" s="337">
        <v>0</v>
      </c>
      <c r="I808" s="337">
        <v>34.79269</v>
      </c>
      <c r="J808" s="337">
        <v>0</v>
      </c>
      <c r="K808" s="337">
        <v>34.79269</v>
      </c>
      <c r="L808" s="337">
        <v>6.2119</v>
      </c>
      <c r="M808" s="337">
        <v>0</v>
      </c>
      <c r="N808" s="337">
        <v>6.2119</v>
      </c>
      <c r="O808" s="337">
        <v>41.004589999999993</v>
      </c>
      <c r="P808" s="337">
        <v>4016.0518399999996</v>
      </c>
      <c r="Q808" s="337">
        <v>0</v>
      </c>
      <c r="R808" s="338">
        <v>4016.0518399999996</v>
      </c>
    </row>
    <row r="809" spans="1:18" s="313" customFormat="1">
      <c r="A809" s="339"/>
      <c r="B809" s="339"/>
      <c r="C809" s="334" t="s">
        <v>225</v>
      </c>
      <c r="D809" s="334" t="s">
        <v>226</v>
      </c>
      <c r="E809" s="335">
        <v>169</v>
      </c>
      <c r="F809" s="336">
        <v>0.23499999999999999</v>
      </c>
      <c r="G809" s="337">
        <v>0</v>
      </c>
      <c r="H809" s="337">
        <v>0.23499999999999999</v>
      </c>
      <c r="I809" s="337">
        <v>2053.7615500000002</v>
      </c>
      <c r="J809" s="337">
        <v>51.501940000000005</v>
      </c>
      <c r="K809" s="337">
        <v>2105.2634900000003</v>
      </c>
      <c r="L809" s="337">
        <v>1734.86321</v>
      </c>
      <c r="M809" s="337">
        <v>11.16215</v>
      </c>
      <c r="N809" s="337">
        <v>1746.0253600000001</v>
      </c>
      <c r="O809" s="337">
        <v>3851.52385</v>
      </c>
      <c r="P809" s="337">
        <v>40492.993520000004</v>
      </c>
      <c r="Q809" s="337">
        <v>0</v>
      </c>
      <c r="R809" s="338">
        <v>40492.993520000004</v>
      </c>
    </row>
    <row r="810" spans="1:18" s="313" customFormat="1">
      <c r="A810" s="339"/>
      <c r="B810" s="339"/>
      <c r="C810" s="339"/>
      <c r="D810" s="334" t="s">
        <v>371</v>
      </c>
      <c r="E810" s="335">
        <v>305</v>
      </c>
      <c r="F810" s="336">
        <v>0</v>
      </c>
      <c r="G810" s="337">
        <v>0</v>
      </c>
      <c r="H810" s="337">
        <v>0</v>
      </c>
      <c r="I810" s="337">
        <v>1644.3375600000002</v>
      </c>
      <c r="J810" s="337">
        <v>6.4700000000000001E-3</v>
      </c>
      <c r="K810" s="337">
        <v>1644.34403</v>
      </c>
      <c r="L810" s="337">
        <v>1505.81429</v>
      </c>
      <c r="M810" s="337">
        <v>0</v>
      </c>
      <c r="N810" s="337">
        <v>1505.81429</v>
      </c>
      <c r="O810" s="337">
        <v>3150.15832</v>
      </c>
      <c r="P810" s="337">
        <v>18153.724389999999</v>
      </c>
      <c r="Q810" s="337">
        <v>0</v>
      </c>
      <c r="R810" s="338">
        <v>18153.724389999999</v>
      </c>
    </row>
    <row r="811" spans="1:18" s="313" customFormat="1">
      <c r="A811" s="339"/>
      <c r="B811" s="339"/>
      <c r="C811" s="334" t="s">
        <v>9</v>
      </c>
      <c r="D811" s="334" t="s">
        <v>9</v>
      </c>
      <c r="E811" s="335">
        <v>101</v>
      </c>
      <c r="F811" s="336">
        <v>4.7185800000000002</v>
      </c>
      <c r="G811" s="337">
        <v>1.0400000000000001E-3</v>
      </c>
      <c r="H811" s="337">
        <v>4.7196199999999999</v>
      </c>
      <c r="I811" s="337">
        <v>3685.2799799999998</v>
      </c>
      <c r="J811" s="337">
        <v>982.13828000000001</v>
      </c>
      <c r="K811" s="337">
        <v>4667.4182599999995</v>
      </c>
      <c r="L811" s="337">
        <v>7325.2889500000001</v>
      </c>
      <c r="M811" s="337">
        <v>754.7296</v>
      </c>
      <c r="N811" s="337">
        <v>8080.0185499999998</v>
      </c>
      <c r="O811" s="337">
        <v>12752.156429999999</v>
      </c>
      <c r="P811" s="337">
        <v>38453.146500000003</v>
      </c>
      <c r="Q811" s="337">
        <v>0</v>
      </c>
      <c r="R811" s="338">
        <v>38453.146500000003</v>
      </c>
    </row>
    <row r="812" spans="1:18" s="313" customFormat="1">
      <c r="A812" s="339"/>
      <c r="B812" s="339"/>
      <c r="C812" s="339"/>
      <c r="D812" s="334" t="s">
        <v>227</v>
      </c>
      <c r="E812" s="335">
        <v>342</v>
      </c>
      <c r="F812" s="336">
        <v>0</v>
      </c>
      <c r="G812" s="337">
        <v>0</v>
      </c>
      <c r="H812" s="337">
        <v>0</v>
      </c>
      <c r="I812" s="337">
        <v>2467.6248799999998</v>
      </c>
      <c r="J812" s="337">
        <v>60.266469999999998</v>
      </c>
      <c r="K812" s="337">
        <v>2527.8913499999999</v>
      </c>
      <c r="L812" s="337">
        <v>3319.29232</v>
      </c>
      <c r="M812" s="337">
        <v>0</v>
      </c>
      <c r="N812" s="337">
        <v>3319.29232</v>
      </c>
      <c r="O812" s="337">
        <v>5847.1836700000003</v>
      </c>
      <c r="P812" s="337">
        <v>42761.764579999995</v>
      </c>
      <c r="Q812" s="337">
        <v>0</v>
      </c>
      <c r="R812" s="338">
        <v>42761.764579999995</v>
      </c>
    </row>
    <row r="813" spans="1:18" s="313" customFormat="1">
      <c r="A813" s="339"/>
      <c r="B813" s="339"/>
      <c r="C813" s="339"/>
      <c r="D813" s="334" t="s">
        <v>319</v>
      </c>
      <c r="E813" s="335">
        <v>77</v>
      </c>
      <c r="F813" s="336">
        <v>0</v>
      </c>
      <c r="G813" s="337">
        <v>0</v>
      </c>
      <c r="H813" s="337">
        <v>0</v>
      </c>
      <c r="I813" s="337">
        <v>3044.8945400000002</v>
      </c>
      <c r="J813" s="337">
        <v>809.38295999999991</v>
      </c>
      <c r="K813" s="337">
        <v>3854.2775000000001</v>
      </c>
      <c r="L813" s="337">
        <v>3835.8481400000001</v>
      </c>
      <c r="M813" s="337">
        <v>2.1420300000000001</v>
      </c>
      <c r="N813" s="337">
        <v>3837.99017</v>
      </c>
      <c r="O813" s="337">
        <v>7692.2676700000002</v>
      </c>
      <c r="P813" s="337">
        <v>59555.26915</v>
      </c>
      <c r="Q813" s="337">
        <v>0</v>
      </c>
      <c r="R813" s="338">
        <v>59555.26915</v>
      </c>
    </row>
    <row r="814" spans="1:18" s="313" customFormat="1">
      <c r="A814" s="339"/>
      <c r="B814" s="339"/>
      <c r="C814" s="339"/>
      <c r="D814" s="334" t="s">
        <v>372</v>
      </c>
      <c r="E814" s="335">
        <v>119</v>
      </c>
      <c r="F814" s="336">
        <v>0</v>
      </c>
      <c r="G814" s="337">
        <v>3.5699999999999998E-3</v>
      </c>
      <c r="H814" s="337">
        <v>3.5699999999999998E-3</v>
      </c>
      <c r="I814" s="337">
        <v>2943.6665200000002</v>
      </c>
      <c r="J814" s="337">
        <v>530.54489000000001</v>
      </c>
      <c r="K814" s="337">
        <v>3474.2114100000003</v>
      </c>
      <c r="L814" s="337">
        <v>6043.3239400000002</v>
      </c>
      <c r="M814" s="337">
        <v>27.217509999999997</v>
      </c>
      <c r="N814" s="337">
        <v>6070.5414500000006</v>
      </c>
      <c r="O814" s="337">
        <v>9544.7564299999995</v>
      </c>
      <c r="P814" s="337">
        <v>46088.071729999996</v>
      </c>
      <c r="Q814" s="337">
        <v>0</v>
      </c>
      <c r="R814" s="338">
        <v>46088.071729999996</v>
      </c>
    </row>
    <row r="815" spans="1:18" s="313" customFormat="1">
      <c r="A815" s="339"/>
      <c r="B815" s="339"/>
      <c r="C815" s="339"/>
      <c r="D815" s="334" t="s">
        <v>228</v>
      </c>
      <c r="E815" s="335">
        <v>168</v>
      </c>
      <c r="F815" s="336">
        <v>0</v>
      </c>
      <c r="G815" s="337">
        <v>0</v>
      </c>
      <c r="H815" s="337">
        <v>0</v>
      </c>
      <c r="I815" s="337">
        <v>5035.6227699999999</v>
      </c>
      <c r="J815" s="337">
        <v>363.75205999999997</v>
      </c>
      <c r="K815" s="337">
        <v>5399.3748299999997</v>
      </c>
      <c r="L815" s="337">
        <v>7203.9557999999997</v>
      </c>
      <c r="M815" s="337">
        <v>28.374650000000003</v>
      </c>
      <c r="N815" s="337">
        <v>7232.3304500000004</v>
      </c>
      <c r="O815" s="337">
        <v>12631.70528</v>
      </c>
      <c r="P815" s="337">
        <v>72681.524090000006</v>
      </c>
      <c r="Q815" s="337">
        <v>539.05740000000003</v>
      </c>
      <c r="R815" s="338">
        <v>73220.581489999997</v>
      </c>
    </row>
    <row r="816" spans="1:18" s="313" customFormat="1">
      <c r="A816" s="339"/>
      <c r="B816" s="339"/>
      <c r="C816" s="334" t="s">
        <v>373</v>
      </c>
      <c r="D816" s="334" t="s">
        <v>373</v>
      </c>
      <c r="E816" s="335">
        <v>311</v>
      </c>
      <c r="F816" s="336">
        <v>1.1903599999999999</v>
      </c>
      <c r="G816" s="337">
        <v>0</v>
      </c>
      <c r="H816" s="337">
        <v>1.1903599999999999</v>
      </c>
      <c r="I816" s="337">
        <v>1381.2936200000001</v>
      </c>
      <c r="J816" s="337">
        <v>0.27591000000000004</v>
      </c>
      <c r="K816" s="337">
        <v>1381.56953</v>
      </c>
      <c r="L816" s="337">
        <v>1420.7846299999999</v>
      </c>
      <c r="M816" s="337">
        <v>0</v>
      </c>
      <c r="N816" s="337">
        <v>1420.7846299999999</v>
      </c>
      <c r="O816" s="337">
        <v>2803.5445199999999</v>
      </c>
      <c r="P816" s="337">
        <v>22972.67239</v>
      </c>
      <c r="Q816" s="337">
        <v>0</v>
      </c>
      <c r="R816" s="338">
        <v>22972.67239</v>
      </c>
    </row>
    <row r="817" spans="1:18" s="313" customFormat="1">
      <c r="A817" s="339"/>
      <c r="B817" s="339"/>
      <c r="C817" s="334" t="s">
        <v>229</v>
      </c>
      <c r="D817" s="334" t="s">
        <v>230</v>
      </c>
      <c r="E817" s="335">
        <v>304</v>
      </c>
      <c r="F817" s="336">
        <v>0</v>
      </c>
      <c r="G817" s="337">
        <v>0</v>
      </c>
      <c r="H817" s="337">
        <v>0</v>
      </c>
      <c r="I817" s="337">
        <v>2500.6314500000003</v>
      </c>
      <c r="J817" s="337">
        <v>10.1951</v>
      </c>
      <c r="K817" s="337">
        <v>2510.8265499999998</v>
      </c>
      <c r="L817" s="337">
        <v>3011.4000699999997</v>
      </c>
      <c r="M817" s="337">
        <v>0</v>
      </c>
      <c r="N817" s="337">
        <v>3011.4000699999997</v>
      </c>
      <c r="O817" s="337">
        <v>5522.2266200000004</v>
      </c>
      <c r="P817" s="337">
        <v>44539.732810000001</v>
      </c>
      <c r="Q817" s="337">
        <v>0</v>
      </c>
      <c r="R817" s="338">
        <v>44539.732810000001</v>
      </c>
    </row>
    <row r="818" spans="1:18" s="313" customFormat="1">
      <c r="A818" s="339"/>
      <c r="B818" s="339"/>
      <c r="C818" s="339"/>
      <c r="D818" s="334" t="s">
        <v>374</v>
      </c>
      <c r="E818" s="335">
        <v>270</v>
      </c>
      <c r="F818" s="336">
        <v>0</v>
      </c>
      <c r="G818" s="337">
        <v>0</v>
      </c>
      <c r="H818" s="337">
        <v>0</v>
      </c>
      <c r="I818" s="337">
        <v>204.24118999999999</v>
      </c>
      <c r="J818" s="337">
        <v>4.0000000000000003E-5</v>
      </c>
      <c r="K818" s="337">
        <v>204.24123</v>
      </c>
      <c r="L818" s="337">
        <v>108.11338000000001</v>
      </c>
      <c r="M818" s="337">
        <v>0</v>
      </c>
      <c r="N818" s="337">
        <v>108.11338000000001</v>
      </c>
      <c r="O818" s="337">
        <v>312.35460999999998</v>
      </c>
      <c r="P818" s="337">
        <v>5646.8793599999999</v>
      </c>
      <c r="Q818" s="337">
        <v>0</v>
      </c>
      <c r="R818" s="338">
        <v>5646.8793599999999</v>
      </c>
    </row>
    <row r="819" spans="1:18" s="313" customFormat="1">
      <c r="A819" s="339"/>
      <c r="B819" s="339"/>
      <c r="C819" s="339"/>
      <c r="D819" s="334" t="s">
        <v>375</v>
      </c>
      <c r="E819" s="335">
        <v>251</v>
      </c>
      <c r="F819" s="336">
        <v>0</v>
      </c>
      <c r="G819" s="337">
        <v>0</v>
      </c>
      <c r="H819" s="337">
        <v>0</v>
      </c>
      <c r="I819" s="337">
        <v>104.47019</v>
      </c>
      <c r="J819" s="337">
        <v>0</v>
      </c>
      <c r="K819" s="337">
        <v>104.47019</v>
      </c>
      <c r="L819" s="337">
        <v>0</v>
      </c>
      <c r="M819" s="337">
        <v>0</v>
      </c>
      <c r="N819" s="337">
        <v>0</v>
      </c>
      <c r="O819" s="337">
        <v>104.47019</v>
      </c>
      <c r="P819" s="337">
        <v>2885.1918700000001</v>
      </c>
      <c r="Q819" s="337">
        <v>0</v>
      </c>
      <c r="R819" s="338">
        <v>2885.1918700000001</v>
      </c>
    </row>
    <row r="820" spans="1:18" s="313" customFormat="1">
      <c r="A820" s="339"/>
      <c r="B820" s="339"/>
      <c r="C820" s="334" t="s">
        <v>376</v>
      </c>
      <c r="D820" s="334" t="s">
        <v>377</v>
      </c>
      <c r="E820" s="335">
        <v>390</v>
      </c>
      <c r="F820" s="336">
        <v>0</v>
      </c>
      <c r="G820" s="337">
        <v>0</v>
      </c>
      <c r="H820" s="337">
        <v>0</v>
      </c>
      <c r="I820" s="337">
        <v>1291.81384</v>
      </c>
      <c r="J820" s="337">
        <v>27.154580000000003</v>
      </c>
      <c r="K820" s="337">
        <v>1318.9684199999999</v>
      </c>
      <c r="L820" s="337">
        <v>1329.62428</v>
      </c>
      <c r="M820" s="337">
        <v>0</v>
      </c>
      <c r="N820" s="337">
        <v>1329.62428</v>
      </c>
      <c r="O820" s="337">
        <v>2648.5927000000001</v>
      </c>
      <c r="P820" s="337">
        <v>21379.620170000002</v>
      </c>
      <c r="Q820" s="337">
        <v>0</v>
      </c>
      <c r="R820" s="338">
        <v>21379.620170000002</v>
      </c>
    </row>
    <row r="821" spans="1:18" s="313" customFormat="1">
      <c r="A821" s="339"/>
      <c r="B821" s="339"/>
      <c r="C821" s="334" t="s">
        <v>231</v>
      </c>
      <c r="D821" s="334" t="s">
        <v>231</v>
      </c>
      <c r="E821" s="335">
        <v>386</v>
      </c>
      <c r="F821" s="336">
        <v>0</v>
      </c>
      <c r="G821" s="337">
        <v>0</v>
      </c>
      <c r="H821" s="337">
        <v>0</v>
      </c>
      <c r="I821" s="337">
        <v>1039.2577800000001</v>
      </c>
      <c r="J821" s="337">
        <v>37.380339999999997</v>
      </c>
      <c r="K821" s="337">
        <v>1076.6381200000001</v>
      </c>
      <c r="L821" s="337">
        <v>1624.3365700000002</v>
      </c>
      <c r="M821" s="337">
        <v>0</v>
      </c>
      <c r="N821" s="337">
        <v>1624.3365700000002</v>
      </c>
      <c r="O821" s="337">
        <v>2700.97469</v>
      </c>
      <c r="P821" s="337">
        <v>13789.90517</v>
      </c>
      <c r="Q821" s="337">
        <v>0</v>
      </c>
      <c r="R821" s="338">
        <v>13789.90517</v>
      </c>
    </row>
    <row r="822" spans="1:18" s="313" customFormat="1">
      <c r="A822" s="339"/>
      <c r="B822" s="339"/>
      <c r="C822" s="334" t="s">
        <v>378</v>
      </c>
      <c r="D822" s="334" t="s">
        <v>379</v>
      </c>
      <c r="E822" s="335">
        <v>196</v>
      </c>
      <c r="F822" s="336">
        <v>0</v>
      </c>
      <c r="G822" s="337">
        <v>0</v>
      </c>
      <c r="H822" s="337">
        <v>0</v>
      </c>
      <c r="I822" s="337">
        <v>29.76296</v>
      </c>
      <c r="J822" s="337">
        <v>0</v>
      </c>
      <c r="K822" s="337">
        <v>29.76296</v>
      </c>
      <c r="L822" s="337">
        <v>32.095379999999999</v>
      </c>
      <c r="M822" s="337">
        <v>0</v>
      </c>
      <c r="N822" s="337">
        <v>32.095379999999999</v>
      </c>
      <c r="O822" s="337">
        <v>61.858339999999998</v>
      </c>
      <c r="P822" s="337">
        <v>6386.2838099999999</v>
      </c>
      <c r="Q822" s="337">
        <v>0</v>
      </c>
      <c r="R822" s="338">
        <v>6386.2838099999999</v>
      </c>
    </row>
    <row r="823" spans="1:18" s="313" customFormat="1">
      <c r="A823" s="339"/>
      <c r="B823" s="339"/>
      <c r="C823" s="339"/>
      <c r="D823" s="334" t="s">
        <v>378</v>
      </c>
      <c r="E823" s="335">
        <v>252</v>
      </c>
      <c r="F823" s="336">
        <v>0</v>
      </c>
      <c r="G823" s="337">
        <v>0</v>
      </c>
      <c r="H823" s="337">
        <v>0</v>
      </c>
      <c r="I823" s="337">
        <v>1.5667899999999999</v>
      </c>
      <c r="J823" s="337">
        <v>0</v>
      </c>
      <c r="K823" s="337">
        <v>1.5667899999999999</v>
      </c>
      <c r="L823" s="337">
        <v>1.0414700000000001</v>
      </c>
      <c r="M823" s="337">
        <v>0</v>
      </c>
      <c r="N823" s="337">
        <v>1.0414700000000001</v>
      </c>
      <c r="O823" s="337">
        <v>2.60826</v>
      </c>
      <c r="P823" s="337">
        <v>2503.5925400000001</v>
      </c>
      <c r="Q823" s="337">
        <v>0</v>
      </c>
      <c r="R823" s="338">
        <v>2503.5925400000001</v>
      </c>
    </row>
    <row r="824" spans="1:18" s="313" customFormat="1">
      <c r="A824" s="339"/>
      <c r="B824" s="339"/>
      <c r="C824" s="334" t="s">
        <v>380</v>
      </c>
      <c r="D824" s="334" t="s">
        <v>381</v>
      </c>
      <c r="E824" s="335">
        <v>374</v>
      </c>
      <c r="F824" s="336">
        <v>0</v>
      </c>
      <c r="G824" s="337">
        <v>0</v>
      </c>
      <c r="H824" s="337">
        <v>0</v>
      </c>
      <c r="I824" s="337">
        <v>1189.4561299999998</v>
      </c>
      <c r="J824" s="337">
        <v>114.74363000000001</v>
      </c>
      <c r="K824" s="337">
        <v>1304.19976</v>
      </c>
      <c r="L824" s="337">
        <v>1107.7994799999999</v>
      </c>
      <c r="M824" s="337">
        <v>0</v>
      </c>
      <c r="N824" s="337">
        <v>1107.7994799999999</v>
      </c>
      <c r="O824" s="337">
        <v>2411.9992400000001</v>
      </c>
      <c r="P824" s="337">
        <v>16297.817939999999</v>
      </c>
      <c r="Q824" s="337">
        <v>0</v>
      </c>
      <c r="R824" s="338">
        <v>16297.817939999999</v>
      </c>
    </row>
    <row r="825" spans="1:18" s="313" customFormat="1">
      <c r="A825" s="339"/>
      <c r="B825" s="339"/>
      <c r="C825" s="334" t="s">
        <v>382</v>
      </c>
      <c r="D825" s="334" t="s">
        <v>382</v>
      </c>
      <c r="E825" s="335">
        <v>433</v>
      </c>
      <c r="F825" s="336">
        <v>0</v>
      </c>
      <c r="G825" s="337">
        <v>0</v>
      </c>
      <c r="H825" s="337">
        <v>0</v>
      </c>
      <c r="I825" s="337">
        <v>123.37730000000001</v>
      </c>
      <c r="J825" s="337">
        <v>0</v>
      </c>
      <c r="K825" s="337">
        <v>123.37730000000001</v>
      </c>
      <c r="L825" s="337">
        <v>32.017589999999998</v>
      </c>
      <c r="M825" s="337">
        <v>0</v>
      </c>
      <c r="N825" s="337">
        <v>32.017589999999998</v>
      </c>
      <c r="O825" s="337">
        <v>155.39489</v>
      </c>
      <c r="P825" s="337">
        <v>3972.7368700000002</v>
      </c>
      <c r="Q825" s="337">
        <v>0</v>
      </c>
      <c r="R825" s="338">
        <v>3972.7368700000002</v>
      </c>
    </row>
    <row r="826" spans="1:18" s="313" customFormat="1">
      <c r="A826" s="339"/>
      <c r="B826" s="334" t="s">
        <v>10</v>
      </c>
      <c r="C826" s="334" t="s">
        <v>10</v>
      </c>
      <c r="D826" s="334" t="s">
        <v>10</v>
      </c>
      <c r="E826" s="335">
        <v>393</v>
      </c>
      <c r="F826" s="336">
        <v>0</v>
      </c>
      <c r="G826" s="337">
        <v>0</v>
      </c>
      <c r="H826" s="337">
        <v>0</v>
      </c>
      <c r="I826" s="337">
        <v>546.37414000000001</v>
      </c>
      <c r="J826" s="337">
        <v>37.815469999999998</v>
      </c>
      <c r="K826" s="337">
        <v>584.18961000000002</v>
      </c>
      <c r="L826" s="337">
        <v>928.54180000000008</v>
      </c>
      <c r="M826" s="337">
        <v>0</v>
      </c>
      <c r="N826" s="337">
        <v>928.54180000000008</v>
      </c>
      <c r="O826" s="337">
        <v>1512.7314099999999</v>
      </c>
      <c r="P826" s="337">
        <v>25680.1322</v>
      </c>
      <c r="Q826" s="337">
        <v>0</v>
      </c>
      <c r="R826" s="338">
        <v>25680.1322</v>
      </c>
    </row>
    <row r="827" spans="1:18" s="313" customFormat="1">
      <c r="A827" s="339"/>
      <c r="B827" s="339"/>
      <c r="C827" s="334" t="s">
        <v>383</v>
      </c>
      <c r="D827" s="334" t="s">
        <v>384</v>
      </c>
      <c r="E827" s="335">
        <v>432</v>
      </c>
      <c r="F827" s="336">
        <v>0</v>
      </c>
      <c r="G827" s="337">
        <v>0</v>
      </c>
      <c r="H827" s="337">
        <v>0</v>
      </c>
      <c r="I827" s="337">
        <v>104.24396</v>
      </c>
      <c r="J827" s="337">
        <v>0</v>
      </c>
      <c r="K827" s="337">
        <v>104.24396</v>
      </c>
      <c r="L827" s="337">
        <v>0</v>
      </c>
      <c r="M827" s="337">
        <v>0</v>
      </c>
      <c r="N827" s="337">
        <v>0</v>
      </c>
      <c r="O827" s="337">
        <v>104.24396</v>
      </c>
      <c r="P827" s="337">
        <v>11488.66272</v>
      </c>
      <c r="Q827" s="337">
        <v>0</v>
      </c>
      <c r="R827" s="338">
        <v>11488.66272</v>
      </c>
    </row>
    <row r="828" spans="1:18" s="313" customFormat="1">
      <c r="A828" s="339"/>
      <c r="B828" s="339"/>
      <c r="C828" s="334" t="s">
        <v>385</v>
      </c>
      <c r="D828" s="334" t="s">
        <v>386</v>
      </c>
      <c r="E828" s="335">
        <v>438</v>
      </c>
      <c r="F828" s="336">
        <v>0</v>
      </c>
      <c r="G828" s="337">
        <v>0</v>
      </c>
      <c r="H828" s="337">
        <v>0</v>
      </c>
      <c r="I828" s="337">
        <v>358.24842000000001</v>
      </c>
      <c r="J828" s="337">
        <v>5.1999999999999998E-3</v>
      </c>
      <c r="K828" s="337">
        <v>358.25362000000001</v>
      </c>
      <c r="L828" s="337">
        <v>940.33398</v>
      </c>
      <c r="M828" s="337">
        <v>0</v>
      </c>
      <c r="N828" s="337">
        <v>940.33398</v>
      </c>
      <c r="O828" s="337">
        <v>1298.5876000000001</v>
      </c>
      <c r="P828" s="337">
        <v>21775.653129999999</v>
      </c>
      <c r="Q828" s="337">
        <v>0</v>
      </c>
      <c r="R828" s="338">
        <v>21775.653129999999</v>
      </c>
    </row>
    <row r="829" spans="1:18" s="313" customFormat="1">
      <c r="A829" s="339"/>
      <c r="B829" s="334" t="s">
        <v>233</v>
      </c>
      <c r="C829" s="334" t="s">
        <v>233</v>
      </c>
      <c r="D829" s="334" t="s">
        <v>233</v>
      </c>
      <c r="E829" s="335">
        <v>225</v>
      </c>
      <c r="F829" s="336">
        <v>26.33615</v>
      </c>
      <c r="G829" s="337">
        <v>0</v>
      </c>
      <c r="H829" s="337">
        <v>26.33615</v>
      </c>
      <c r="I829" s="337">
        <v>8076.30638</v>
      </c>
      <c r="J829" s="337">
        <v>546.25874999999996</v>
      </c>
      <c r="K829" s="337">
        <v>8622.5651300000009</v>
      </c>
      <c r="L829" s="337">
        <v>12368.702359999999</v>
      </c>
      <c r="M829" s="337">
        <v>158.96559999999999</v>
      </c>
      <c r="N829" s="337">
        <v>12527.667960000001</v>
      </c>
      <c r="O829" s="337">
        <v>21176.569239999997</v>
      </c>
      <c r="P829" s="337">
        <v>90322.1639</v>
      </c>
      <c r="Q829" s="337">
        <v>0</v>
      </c>
      <c r="R829" s="338">
        <v>90322.1639</v>
      </c>
    </row>
    <row r="830" spans="1:18" s="313" customFormat="1">
      <c r="A830" s="339"/>
      <c r="B830" s="339"/>
      <c r="C830" s="334" t="s">
        <v>234</v>
      </c>
      <c r="D830" s="334" t="s">
        <v>235</v>
      </c>
      <c r="E830" s="335">
        <v>313</v>
      </c>
      <c r="F830" s="336">
        <v>1.15E-2</v>
      </c>
      <c r="G830" s="337">
        <v>0</v>
      </c>
      <c r="H830" s="337">
        <v>1.15E-2</v>
      </c>
      <c r="I830" s="337">
        <v>2332.9594700000002</v>
      </c>
      <c r="J830" s="337">
        <v>106.93436</v>
      </c>
      <c r="K830" s="337">
        <v>2439.89383</v>
      </c>
      <c r="L830" s="337">
        <v>1861.4983999999999</v>
      </c>
      <c r="M830" s="337">
        <v>0</v>
      </c>
      <c r="N830" s="337">
        <v>1861.4983999999999</v>
      </c>
      <c r="O830" s="337">
        <v>4301.40373</v>
      </c>
      <c r="P830" s="337">
        <v>36047.894119999997</v>
      </c>
      <c r="Q830" s="337">
        <v>0</v>
      </c>
      <c r="R830" s="338">
        <v>36047.894119999997</v>
      </c>
    </row>
    <row r="831" spans="1:18" s="313" customFormat="1">
      <c r="A831" s="339"/>
      <c r="B831" s="339"/>
      <c r="C831" s="339"/>
      <c r="D831" s="334" t="s">
        <v>387</v>
      </c>
      <c r="E831" s="335">
        <v>392</v>
      </c>
      <c r="F831" s="336">
        <v>10.1563</v>
      </c>
      <c r="G831" s="337">
        <v>0</v>
      </c>
      <c r="H831" s="337">
        <v>10.1563</v>
      </c>
      <c r="I831" s="337">
        <v>1403.2620900000002</v>
      </c>
      <c r="J831" s="337">
        <v>9.1450000000000004E-2</v>
      </c>
      <c r="K831" s="337">
        <v>1403.3535400000001</v>
      </c>
      <c r="L831" s="337">
        <v>950.58240999999998</v>
      </c>
      <c r="M831" s="337">
        <v>0</v>
      </c>
      <c r="N831" s="337">
        <v>950.58240999999998</v>
      </c>
      <c r="O831" s="337">
        <v>2364.0922500000001</v>
      </c>
      <c r="P831" s="337">
        <v>19808.019190000003</v>
      </c>
      <c r="Q831" s="337">
        <v>0</v>
      </c>
      <c r="R831" s="338">
        <v>19808.019190000003</v>
      </c>
    </row>
    <row r="832" spans="1:18" s="313" customFormat="1">
      <c r="A832" s="339"/>
      <c r="B832" s="339"/>
      <c r="C832" s="334" t="s">
        <v>388</v>
      </c>
      <c r="D832" s="334" t="s">
        <v>389</v>
      </c>
      <c r="E832" s="335">
        <v>381</v>
      </c>
      <c r="F832" s="336">
        <v>0</v>
      </c>
      <c r="G832" s="337">
        <v>0</v>
      </c>
      <c r="H832" s="337">
        <v>0</v>
      </c>
      <c r="I832" s="337">
        <v>1104.7673400000001</v>
      </c>
      <c r="J832" s="337">
        <v>0.12254999999999999</v>
      </c>
      <c r="K832" s="337">
        <v>1104.8898899999999</v>
      </c>
      <c r="L832" s="337">
        <v>1824.8268400000002</v>
      </c>
      <c r="M832" s="337">
        <v>7.6749000000000001</v>
      </c>
      <c r="N832" s="337">
        <v>1832.5017399999999</v>
      </c>
      <c r="O832" s="337">
        <v>2937.3916300000001</v>
      </c>
      <c r="P832" s="337">
        <v>16106.13227</v>
      </c>
      <c r="Q832" s="337">
        <v>0</v>
      </c>
      <c r="R832" s="338">
        <v>16106.13227</v>
      </c>
    </row>
    <row r="833" spans="1:18" s="313" customFormat="1">
      <c r="A833" s="339"/>
      <c r="B833" s="339"/>
      <c r="C833" s="334" t="s">
        <v>390</v>
      </c>
      <c r="D833" s="334" t="s">
        <v>391</v>
      </c>
      <c r="E833" s="335">
        <v>384</v>
      </c>
      <c r="F833" s="336">
        <v>0</v>
      </c>
      <c r="G833" s="337">
        <v>0</v>
      </c>
      <c r="H833" s="337">
        <v>0</v>
      </c>
      <c r="I833" s="337">
        <v>1269.1942799999999</v>
      </c>
      <c r="J833" s="337">
        <v>0.52594000000000007</v>
      </c>
      <c r="K833" s="337">
        <v>1269.7202199999999</v>
      </c>
      <c r="L833" s="337">
        <v>156.64961</v>
      </c>
      <c r="M833" s="337">
        <v>0</v>
      </c>
      <c r="N833" s="337">
        <v>156.64961</v>
      </c>
      <c r="O833" s="337">
        <v>1426.3698300000001</v>
      </c>
      <c r="P833" s="337">
        <v>28068.940010000002</v>
      </c>
      <c r="Q833" s="337">
        <v>0</v>
      </c>
      <c r="R833" s="338">
        <v>28068.940010000002</v>
      </c>
    </row>
    <row r="834" spans="1:18" s="313" customFormat="1">
      <c r="A834" s="339"/>
      <c r="B834" s="334" t="s">
        <v>12</v>
      </c>
      <c r="C834" s="334" t="s">
        <v>236</v>
      </c>
      <c r="D834" s="334" t="s">
        <v>237</v>
      </c>
      <c r="E834" s="335">
        <v>23</v>
      </c>
      <c r="F834" s="336">
        <v>35.017910000000001</v>
      </c>
      <c r="G834" s="337">
        <v>0</v>
      </c>
      <c r="H834" s="337">
        <v>35.017910000000001</v>
      </c>
      <c r="I834" s="337">
        <v>4217.1670899999999</v>
      </c>
      <c r="J834" s="337">
        <v>221.56989000000002</v>
      </c>
      <c r="K834" s="337">
        <v>4438.7369800000006</v>
      </c>
      <c r="L834" s="337">
        <v>6739.5483800000002</v>
      </c>
      <c r="M834" s="337">
        <v>24.95468</v>
      </c>
      <c r="N834" s="337">
        <v>6764.50306</v>
      </c>
      <c r="O834" s="337">
        <v>11238.257949999999</v>
      </c>
      <c r="P834" s="337">
        <v>41041.828700000005</v>
      </c>
      <c r="Q834" s="337">
        <v>0</v>
      </c>
      <c r="R834" s="338">
        <v>41041.828700000005</v>
      </c>
    </row>
    <row r="835" spans="1:18" s="313" customFormat="1">
      <c r="A835" s="339"/>
      <c r="B835" s="339"/>
      <c r="C835" s="334" t="s">
        <v>12</v>
      </c>
      <c r="D835" s="334" t="s">
        <v>12</v>
      </c>
      <c r="E835" s="335">
        <v>241</v>
      </c>
      <c r="F835" s="336">
        <v>0.20768</v>
      </c>
      <c r="G835" s="337">
        <v>0</v>
      </c>
      <c r="H835" s="337">
        <v>0.20768</v>
      </c>
      <c r="I835" s="337">
        <v>5895.0421799999995</v>
      </c>
      <c r="J835" s="337">
        <v>807.14553999999998</v>
      </c>
      <c r="K835" s="337">
        <v>6702.1877199999999</v>
      </c>
      <c r="L835" s="337">
        <v>22048.937859999998</v>
      </c>
      <c r="M835" s="337">
        <v>332.52735999999999</v>
      </c>
      <c r="N835" s="337">
        <v>22381.465219999998</v>
      </c>
      <c r="O835" s="337">
        <v>29083.860619999999</v>
      </c>
      <c r="P835" s="337">
        <v>69761.667440000005</v>
      </c>
      <c r="Q835" s="337">
        <v>0</v>
      </c>
      <c r="R835" s="338">
        <v>69761.667440000005</v>
      </c>
    </row>
    <row r="836" spans="1:18" s="313" customFormat="1">
      <c r="A836" s="339"/>
      <c r="B836" s="339"/>
      <c r="C836" s="339"/>
      <c r="D836" s="334" t="s">
        <v>392</v>
      </c>
      <c r="E836" s="335">
        <v>327</v>
      </c>
      <c r="F836" s="336">
        <v>4.62E-3</v>
      </c>
      <c r="G836" s="337">
        <v>0</v>
      </c>
      <c r="H836" s="337">
        <v>4.62E-3</v>
      </c>
      <c r="I836" s="337">
        <v>1808.71821</v>
      </c>
      <c r="J836" s="337">
        <v>4.0912699999999997</v>
      </c>
      <c r="K836" s="337">
        <v>1812.8094799999999</v>
      </c>
      <c r="L836" s="337">
        <v>1303.8054999999999</v>
      </c>
      <c r="M836" s="337">
        <v>0</v>
      </c>
      <c r="N836" s="337">
        <v>1303.8054999999999</v>
      </c>
      <c r="O836" s="337">
        <v>3116.6196</v>
      </c>
      <c r="P836" s="337">
        <v>34783.631659999999</v>
      </c>
      <c r="Q836" s="337">
        <v>0</v>
      </c>
      <c r="R836" s="338">
        <v>34783.631659999999</v>
      </c>
    </row>
    <row r="837" spans="1:18" s="313" customFormat="1">
      <c r="A837" s="339"/>
      <c r="B837" s="339"/>
      <c r="C837" s="334" t="s">
        <v>238</v>
      </c>
      <c r="D837" s="334" t="s">
        <v>238</v>
      </c>
      <c r="E837" s="335">
        <v>441</v>
      </c>
      <c r="F837" s="336">
        <v>0</v>
      </c>
      <c r="G837" s="337">
        <v>0</v>
      </c>
      <c r="H837" s="337">
        <v>0</v>
      </c>
      <c r="I837" s="337">
        <v>821.36212</v>
      </c>
      <c r="J837" s="337">
        <v>17.89977</v>
      </c>
      <c r="K837" s="337">
        <v>839.26188999999999</v>
      </c>
      <c r="L837" s="337">
        <v>534.48891000000003</v>
      </c>
      <c r="M837" s="337">
        <v>74.520719999999997</v>
      </c>
      <c r="N837" s="337">
        <v>609.00963000000002</v>
      </c>
      <c r="O837" s="337">
        <v>1448.27152</v>
      </c>
      <c r="P837" s="337">
        <v>25260.13377</v>
      </c>
      <c r="Q837" s="337">
        <v>0</v>
      </c>
      <c r="R837" s="338">
        <v>25260.13377</v>
      </c>
    </row>
    <row r="838" spans="1:18" s="313" customFormat="1">
      <c r="A838" s="339"/>
      <c r="B838" s="339"/>
      <c r="C838" s="334" t="s">
        <v>240</v>
      </c>
      <c r="D838" s="334" t="s">
        <v>240</v>
      </c>
      <c r="E838" s="335">
        <v>324</v>
      </c>
      <c r="F838" s="336">
        <v>9.7879999999999995E-2</v>
      </c>
      <c r="G838" s="337">
        <v>0</v>
      </c>
      <c r="H838" s="337">
        <v>9.7879999999999995E-2</v>
      </c>
      <c r="I838" s="337">
        <v>3098.9835099999996</v>
      </c>
      <c r="J838" s="337">
        <v>50.877369999999999</v>
      </c>
      <c r="K838" s="337">
        <v>3149.8608799999997</v>
      </c>
      <c r="L838" s="337">
        <v>5216.5820300000005</v>
      </c>
      <c r="M838" s="337">
        <v>6.1677299999999997</v>
      </c>
      <c r="N838" s="337">
        <v>5222.7497599999997</v>
      </c>
      <c r="O838" s="337">
        <v>8372.7085200000001</v>
      </c>
      <c r="P838" s="337">
        <v>69224.320349999995</v>
      </c>
      <c r="Q838" s="337">
        <v>0</v>
      </c>
      <c r="R838" s="338">
        <v>69224.320349999995</v>
      </c>
    </row>
    <row r="839" spans="1:18" s="313" customFormat="1">
      <c r="A839" s="339"/>
      <c r="B839" s="334" t="s">
        <v>241</v>
      </c>
      <c r="C839" s="334" t="s">
        <v>242</v>
      </c>
      <c r="D839" s="334" t="s">
        <v>242</v>
      </c>
      <c r="E839" s="335">
        <v>79</v>
      </c>
      <c r="F839" s="336">
        <v>1.1899999999999999E-3</v>
      </c>
      <c r="G839" s="337">
        <v>0</v>
      </c>
      <c r="H839" s="337">
        <v>1.1899999999999999E-3</v>
      </c>
      <c r="I839" s="337">
        <v>2737.6702999999998</v>
      </c>
      <c r="J839" s="337">
        <v>36.930070000000001</v>
      </c>
      <c r="K839" s="337">
        <v>2774.6003700000001</v>
      </c>
      <c r="L839" s="337">
        <v>1564.3884800000001</v>
      </c>
      <c r="M839" s="337">
        <v>0</v>
      </c>
      <c r="N839" s="337">
        <v>1564.3884800000001</v>
      </c>
      <c r="O839" s="337">
        <v>4338.9900399999997</v>
      </c>
      <c r="P839" s="337">
        <v>43031.935740000001</v>
      </c>
      <c r="Q839" s="337">
        <v>0</v>
      </c>
      <c r="R839" s="338">
        <v>43031.935740000001</v>
      </c>
    </row>
    <row r="840" spans="1:18" s="313" customFormat="1">
      <c r="A840" s="339"/>
      <c r="B840" s="339"/>
      <c r="C840" s="339"/>
      <c r="D840" s="334" t="s">
        <v>243</v>
      </c>
      <c r="E840" s="335">
        <v>340</v>
      </c>
      <c r="F840" s="336">
        <v>0</v>
      </c>
      <c r="G840" s="337">
        <v>0</v>
      </c>
      <c r="H840" s="337">
        <v>0</v>
      </c>
      <c r="I840" s="337">
        <v>2831.6066600000004</v>
      </c>
      <c r="J840" s="337">
        <v>278.59944999999999</v>
      </c>
      <c r="K840" s="337">
        <v>3110.2061100000001</v>
      </c>
      <c r="L840" s="337">
        <v>5487.0243499999997</v>
      </c>
      <c r="M840" s="337">
        <v>0</v>
      </c>
      <c r="N840" s="337">
        <v>5487.0243499999997</v>
      </c>
      <c r="O840" s="337">
        <v>8597.2304600000007</v>
      </c>
      <c r="P840" s="337">
        <v>38776.606079999998</v>
      </c>
      <c r="Q840" s="337">
        <v>0</v>
      </c>
      <c r="R840" s="338">
        <v>38776.606079999998</v>
      </c>
    </row>
    <row r="841" spans="1:18" s="313" customFormat="1">
      <c r="A841" s="339"/>
      <c r="B841" s="339"/>
      <c r="C841" s="334" t="s">
        <v>393</v>
      </c>
      <c r="D841" s="334" t="s">
        <v>393</v>
      </c>
      <c r="E841" s="335">
        <v>240</v>
      </c>
      <c r="F841" s="336">
        <v>9.5837800000000009</v>
      </c>
      <c r="G841" s="337">
        <v>0</v>
      </c>
      <c r="H841" s="337">
        <v>9.5837800000000009</v>
      </c>
      <c r="I841" s="337">
        <v>2057.6418799999997</v>
      </c>
      <c r="J841" s="337">
        <v>7.1668500000000002</v>
      </c>
      <c r="K841" s="337">
        <v>2064.8087300000002</v>
      </c>
      <c r="L841" s="337">
        <v>3069.73461</v>
      </c>
      <c r="M841" s="337">
        <v>1.86876</v>
      </c>
      <c r="N841" s="337">
        <v>3071.6033700000003</v>
      </c>
      <c r="O841" s="337">
        <v>5145.9958799999995</v>
      </c>
      <c r="P841" s="337">
        <v>68235.540299999993</v>
      </c>
      <c r="Q841" s="337">
        <v>0</v>
      </c>
      <c r="R841" s="338">
        <v>68235.540299999993</v>
      </c>
    </row>
    <row r="842" spans="1:18" s="313" customFormat="1">
      <c r="A842" s="339"/>
      <c r="B842" s="339"/>
      <c r="C842" s="334" t="s">
        <v>244</v>
      </c>
      <c r="D842" s="334" t="s">
        <v>394</v>
      </c>
      <c r="E842" s="335">
        <v>86</v>
      </c>
      <c r="F842" s="336">
        <v>0</v>
      </c>
      <c r="G842" s="337">
        <v>0</v>
      </c>
      <c r="H842" s="337">
        <v>0</v>
      </c>
      <c r="I842" s="337">
        <v>2572.0152899999998</v>
      </c>
      <c r="J842" s="337">
        <v>140.44561999999999</v>
      </c>
      <c r="K842" s="337">
        <v>2712.4609100000002</v>
      </c>
      <c r="L842" s="337">
        <v>2538.8002499999998</v>
      </c>
      <c r="M842" s="337">
        <v>117.19786000000001</v>
      </c>
      <c r="N842" s="337">
        <v>2655.99811</v>
      </c>
      <c r="O842" s="337">
        <v>5368.4590199999993</v>
      </c>
      <c r="P842" s="337">
        <v>59707.039840000005</v>
      </c>
      <c r="Q842" s="337">
        <v>0</v>
      </c>
      <c r="R842" s="338">
        <v>59707.039840000005</v>
      </c>
    </row>
    <row r="843" spans="1:18" s="313" customFormat="1">
      <c r="A843" s="339"/>
      <c r="B843" s="339"/>
      <c r="C843" s="339"/>
      <c r="D843" s="334" t="s">
        <v>245</v>
      </c>
      <c r="E843" s="335">
        <v>254</v>
      </c>
      <c r="F843" s="336">
        <v>6.45E-3</v>
      </c>
      <c r="G843" s="337">
        <v>0</v>
      </c>
      <c r="H843" s="337">
        <v>6.45E-3</v>
      </c>
      <c r="I843" s="337">
        <v>2903.69931</v>
      </c>
      <c r="J843" s="337">
        <v>138.03652</v>
      </c>
      <c r="K843" s="337">
        <v>3041.7358300000001</v>
      </c>
      <c r="L843" s="337">
        <v>2341.9514599999998</v>
      </c>
      <c r="M843" s="337">
        <v>14.35732</v>
      </c>
      <c r="N843" s="337">
        <v>2356.3087799999998</v>
      </c>
      <c r="O843" s="337">
        <v>5398.0510599999998</v>
      </c>
      <c r="P843" s="337">
        <v>91261.982470000003</v>
      </c>
      <c r="Q843" s="337">
        <v>0</v>
      </c>
      <c r="R843" s="338">
        <v>91261.982470000003</v>
      </c>
    </row>
    <row r="844" spans="1:18" s="313" customFormat="1">
      <c r="A844" s="339"/>
      <c r="B844" s="339"/>
      <c r="C844" s="339"/>
      <c r="D844" s="334" t="s">
        <v>244</v>
      </c>
      <c r="E844" s="335">
        <v>25</v>
      </c>
      <c r="F844" s="336">
        <v>169.33607000000001</v>
      </c>
      <c r="G844" s="337">
        <v>3.1264799999999999</v>
      </c>
      <c r="H844" s="337">
        <v>172.46254999999999</v>
      </c>
      <c r="I844" s="337">
        <v>11133.356199999998</v>
      </c>
      <c r="J844" s="337">
        <v>1059.0429799999999</v>
      </c>
      <c r="K844" s="337">
        <v>12192.39918</v>
      </c>
      <c r="L844" s="337">
        <v>46303.91145</v>
      </c>
      <c r="M844" s="337">
        <v>3995.5834300000001</v>
      </c>
      <c r="N844" s="337">
        <v>50299.494880000006</v>
      </c>
      <c r="O844" s="337">
        <v>62664.356610000003</v>
      </c>
      <c r="P844" s="337">
        <v>44847.565889999998</v>
      </c>
      <c r="Q844" s="337">
        <v>0</v>
      </c>
      <c r="R844" s="338">
        <v>44847.565889999998</v>
      </c>
    </row>
    <row r="845" spans="1:18" s="313" customFormat="1">
      <c r="A845" s="339"/>
      <c r="B845" s="339"/>
      <c r="C845" s="339"/>
      <c r="D845" s="339"/>
      <c r="E845" s="340">
        <v>208</v>
      </c>
      <c r="F845" s="341">
        <v>0</v>
      </c>
      <c r="G845" s="342">
        <v>0</v>
      </c>
      <c r="H845" s="342">
        <v>0</v>
      </c>
      <c r="I845" s="342">
        <v>2438.51152</v>
      </c>
      <c r="J845" s="342">
        <v>107.91853999999999</v>
      </c>
      <c r="K845" s="342">
        <v>2546.4300600000001</v>
      </c>
      <c r="L845" s="342">
        <v>1927.8036999999999</v>
      </c>
      <c r="M845" s="342">
        <v>254.16166000000001</v>
      </c>
      <c r="N845" s="342">
        <v>2181.9653599999997</v>
      </c>
      <c r="O845" s="342">
        <v>4728.3954199999998</v>
      </c>
      <c r="P845" s="342">
        <v>45948.944219999998</v>
      </c>
      <c r="Q845" s="342">
        <v>0</v>
      </c>
      <c r="R845" s="343">
        <v>45948.944219999998</v>
      </c>
    </row>
    <row r="846" spans="1:18" s="313" customFormat="1">
      <c r="A846" s="339"/>
      <c r="B846" s="339"/>
      <c r="C846" s="334" t="s">
        <v>246</v>
      </c>
      <c r="D846" s="334" t="s">
        <v>246</v>
      </c>
      <c r="E846" s="335">
        <v>380</v>
      </c>
      <c r="F846" s="336">
        <v>0</v>
      </c>
      <c r="G846" s="337">
        <v>0</v>
      </c>
      <c r="H846" s="337">
        <v>0</v>
      </c>
      <c r="I846" s="337">
        <v>2701.4251800000002</v>
      </c>
      <c r="J846" s="337">
        <v>47.50873</v>
      </c>
      <c r="K846" s="337">
        <v>2748.9339100000002</v>
      </c>
      <c r="L846" s="337">
        <v>8561.2026700000006</v>
      </c>
      <c r="M846" s="337">
        <v>64.560119999999998</v>
      </c>
      <c r="N846" s="337">
        <v>8625.7627899999989</v>
      </c>
      <c r="O846" s="337">
        <v>11374.696699999999</v>
      </c>
      <c r="P846" s="337">
        <v>28954.642649999998</v>
      </c>
      <c r="Q846" s="337">
        <v>0</v>
      </c>
      <c r="R846" s="338">
        <v>28954.642649999998</v>
      </c>
    </row>
    <row r="847" spans="1:18" s="313" customFormat="1">
      <c r="A847" s="339"/>
      <c r="B847" s="339"/>
      <c r="C847" s="334" t="s">
        <v>247</v>
      </c>
      <c r="D847" s="334" t="s">
        <v>248</v>
      </c>
      <c r="E847" s="335">
        <v>383</v>
      </c>
      <c r="F847" s="336">
        <v>1E-3</v>
      </c>
      <c r="G847" s="337">
        <v>0</v>
      </c>
      <c r="H847" s="337">
        <v>1E-3</v>
      </c>
      <c r="I847" s="337">
        <v>2463.9102599999997</v>
      </c>
      <c r="J847" s="337">
        <v>4.4366000000000003</v>
      </c>
      <c r="K847" s="337">
        <v>2468.3468599999997</v>
      </c>
      <c r="L847" s="337">
        <v>1513.3710599999999</v>
      </c>
      <c r="M847" s="337">
        <v>0</v>
      </c>
      <c r="N847" s="337">
        <v>1513.3710599999999</v>
      </c>
      <c r="O847" s="337">
        <v>3981.7189199999998</v>
      </c>
      <c r="P847" s="337">
        <v>24069.132699999998</v>
      </c>
      <c r="Q847" s="337">
        <v>0</v>
      </c>
      <c r="R847" s="338">
        <v>24069.132699999998</v>
      </c>
    </row>
    <row r="848" spans="1:18" s="313" customFormat="1">
      <c r="A848" s="339"/>
      <c r="B848" s="339"/>
      <c r="C848" s="339"/>
      <c r="D848" s="334" t="s">
        <v>247</v>
      </c>
      <c r="E848" s="335">
        <v>102</v>
      </c>
      <c r="F848" s="336">
        <v>0</v>
      </c>
      <c r="G848" s="337">
        <v>0</v>
      </c>
      <c r="H848" s="337">
        <v>0</v>
      </c>
      <c r="I848" s="337">
        <v>2045.0125800000001</v>
      </c>
      <c r="J848" s="337">
        <v>7.5258700000000003</v>
      </c>
      <c r="K848" s="337">
        <v>2052.53845</v>
      </c>
      <c r="L848" s="337">
        <v>4089.7857599999998</v>
      </c>
      <c r="M848" s="337">
        <v>6.9881099999999998</v>
      </c>
      <c r="N848" s="337">
        <v>4096.77387</v>
      </c>
      <c r="O848" s="337">
        <v>6149.31232</v>
      </c>
      <c r="P848" s="337">
        <v>27050.001510000002</v>
      </c>
      <c r="Q848" s="337">
        <v>0</v>
      </c>
      <c r="R848" s="338">
        <v>27050.001510000002</v>
      </c>
    </row>
    <row r="849" spans="1:18" s="313" customFormat="1">
      <c r="A849" s="339"/>
      <c r="B849" s="339"/>
      <c r="C849" s="334" t="s">
        <v>249</v>
      </c>
      <c r="D849" s="334" t="s">
        <v>249</v>
      </c>
      <c r="E849" s="335">
        <v>59</v>
      </c>
      <c r="F849" s="336">
        <v>284.95866999999998</v>
      </c>
      <c r="G849" s="337">
        <v>0.74339999999999995</v>
      </c>
      <c r="H849" s="337">
        <v>285.70206999999999</v>
      </c>
      <c r="I849" s="337">
        <v>7753.4566699999996</v>
      </c>
      <c r="J849" s="337">
        <v>1148.2064499999999</v>
      </c>
      <c r="K849" s="337">
        <v>8901.6631199999993</v>
      </c>
      <c r="L849" s="337">
        <v>25630.227370000001</v>
      </c>
      <c r="M849" s="337">
        <v>1828.97783</v>
      </c>
      <c r="N849" s="337">
        <v>27459.2052</v>
      </c>
      <c r="O849" s="337">
        <v>36646.570390000001</v>
      </c>
      <c r="P849" s="337">
        <v>47147.367600000005</v>
      </c>
      <c r="Q849" s="337">
        <v>0</v>
      </c>
      <c r="R849" s="338">
        <v>47147.367600000005</v>
      </c>
    </row>
    <row r="850" spans="1:18" s="313" customFormat="1">
      <c r="A850" s="339"/>
      <c r="B850" s="339"/>
      <c r="C850" s="334" t="s">
        <v>395</v>
      </c>
      <c r="D850" s="334" t="s">
        <v>395</v>
      </c>
      <c r="E850" s="335">
        <v>397</v>
      </c>
      <c r="F850" s="336">
        <v>0</v>
      </c>
      <c r="G850" s="337">
        <v>0</v>
      </c>
      <c r="H850" s="337">
        <v>0</v>
      </c>
      <c r="I850" s="337">
        <v>1450.15032</v>
      </c>
      <c r="J850" s="337">
        <v>0.77024000000000004</v>
      </c>
      <c r="K850" s="337">
        <v>1450.92056</v>
      </c>
      <c r="L850" s="337">
        <v>3374.5660400000002</v>
      </c>
      <c r="M850" s="337">
        <v>83.510840000000002</v>
      </c>
      <c r="N850" s="337">
        <v>3458.0768800000001</v>
      </c>
      <c r="O850" s="337">
        <v>4908.9974400000001</v>
      </c>
      <c r="P850" s="337">
        <v>30587.266239999997</v>
      </c>
      <c r="Q850" s="337">
        <v>0</v>
      </c>
      <c r="R850" s="338">
        <v>30587.266239999997</v>
      </c>
    </row>
    <row r="851" spans="1:18" s="313" customFormat="1">
      <c r="A851" s="339"/>
      <c r="B851" s="334" t="s">
        <v>14</v>
      </c>
      <c r="C851" s="334" t="s">
        <v>396</v>
      </c>
      <c r="D851" s="334" t="s">
        <v>397</v>
      </c>
      <c r="E851" s="335">
        <v>155</v>
      </c>
      <c r="F851" s="336">
        <v>0</v>
      </c>
      <c r="G851" s="337">
        <v>0</v>
      </c>
      <c r="H851" s="337">
        <v>0</v>
      </c>
      <c r="I851" s="337">
        <v>1117.1518000000001</v>
      </c>
      <c r="J851" s="337">
        <v>19.581349999999997</v>
      </c>
      <c r="K851" s="337">
        <v>1136.7331499999998</v>
      </c>
      <c r="L851" s="337">
        <v>1883.4398000000001</v>
      </c>
      <c r="M851" s="337">
        <v>0</v>
      </c>
      <c r="N851" s="337">
        <v>1883.4398000000001</v>
      </c>
      <c r="O851" s="337">
        <v>3020.1729500000001</v>
      </c>
      <c r="P851" s="337">
        <v>39776.477420000003</v>
      </c>
      <c r="Q851" s="337">
        <v>0</v>
      </c>
      <c r="R851" s="338">
        <v>39776.477420000003</v>
      </c>
    </row>
    <row r="852" spans="1:18" s="313" customFormat="1">
      <c r="A852" s="339"/>
      <c r="B852" s="339"/>
      <c r="C852" s="334" t="s">
        <v>252</v>
      </c>
      <c r="D852" s="334" t="s">
        <v>252</v>
      </c>
      <c r="E852" s="335">
        <v>112</v>
      </c>
      <c r="F852" s="336">
        <v>0</v>
      </c>
      <c r="G852" s="337">
        <v>0</v>
      </c>
      <c r="H852" s="337">
        <v>0</v>
      </c>
      <c r="I852" s="337">
        <v>3195.36906</v>
      </c>
      <c r="J852" s="337">
        <v>100.52942</v>
      </c>
      <c r="K852" s="337">
        <v>3295.8984799999998</v>
      </c>
      <c r="L852" s="337">
        <v>5346.2511199999999</v>
      </c>
      <c r="M852" s="337">
        <v>55.874389999999998</v>
      </c>
      <c r="N852" s="337">
        <v>5402.1255099999998</v>
      </c>
      <c r="O852" s="337">
        <v>8698.0239899999997</v>
      </c>
      <c r="P852" s="337">
        <v>84235.59938</v>
      </c>
      <c r="Q852" s="337">
        <v>0</v>
      </c>
      <c r="R852" s="338">
        <v>84235.59938</v>
      </c>
    </row>
    <row r="853" spans="1:18" s="313" customFormat="1">
      <c r="A853" s="339"/>
      <c r="B853" s="339"/>
      <c r="C853" s="334" t="s">
        <v>398</v>
      </c>
      <c r="D853" s="334" t="s">
        <v>398</v>
      </c>
      <c r="E853" s="335">
        <v>238</v>
      </c>
      <c r="F853" s="336">
        <v>0</v>
      </c>
      <c r="G853" s="337">
        <v>0</v>
      </c>
      <c r="H853" s="337">
        <v>0</v>
      </c>
      <c r="I853" s="337">
        <v>2171.6306300000001</v>
      </c>
      <c r="J853" s="337">
        <v>4.26539</v>
      </c>
      <c r="K853" s="337">
        <v>2175.8960200000001</v>
      </c>
      <c r="L853" s="337">
        <v>1811.4025800000002</v>
      </c>
      <c r="M853" s="337">
        <v>241.70301999999998</v>
      </c>
      <c r="N853" s="337">
        <v>2053.1055999999999</v>
      </c>
      <c r="O853" s="337">
        <v>4229.00162</v>
      </c>
      <c r="P853" s="337">
        <v>65906.986139999994</v>
      </c>
      <c r="Q853" s="337">
        <v>0</v>
      </c>
      <c r="R853" s="338">
        <v>65906.986139999994</v>
      </c>
    </row>
    <row r="854" spans="1:18" s="313" customFormat="1">
      <c r="A854" s="339"/>
      <c r="B854" s="339"/>
      <c r="C854" s="334" t="s">
        <v>253</v>
      </c>
      <c r="D854" s="334" t="s">
        <v>254</v>
      </c>
      <c r="E854" s="335">
        <v>239</v>
      </c>
      <c r="F854" s="336">
        <v>0</v>
      </c>
      <c r="G854" s="337">
        <v>0</v>
      </c>
      <c r="H854" s="337">
        <v>0</v>
      </c>
      <c r="I854" s="337">
        <v>5056.8578200000002</v>
      </c>
      <c r="J854" s="337">
        <v>198.53450000000001</v>
      </c>
      <c r="K854" s="337">
        <v>5255.3923199999999</v>
      </c>
      <c r="L854" s="337">
        <v>5488.0040899999995</v>
      </c>
      <c r="M854" s="337">
        <v>0</v>
      </c>
      <c r="N854" s="337">
        <v>5488.0040899999995</v>
      </c>
      <c r="O854" s="337">
        <v>10743.396409999999</v>
      </c>
      <c r="P854" s="337">
        <v>94188.365099999995</v>
      </c>
      <c r="Q854" s="337">
        <v>0</v>
      </c>
      <c r="R854" s="338">
        <v>94188.365099999995</v>
      </c>
    </row>
    <row r="855" spans="1:18" s="313" customFormat="1">
      <c r="A855" s="339"/>
      <c r="B855" s="339"/>
      <c r="C855" s="334" t="s">
        <v>255</v>
      </c>
      <c r="D855" s="334" t="s">
        <v>256</v>
      </c>
      <c r="E855" s="335">
        <v>194</v>
      </c>
      <c r="F855" s="336">
        <v>0</v>
      </c>
      <c r="G855" s="337">
        <v>0</v>
      </c>
      <c r="H855" s="337">
        <v>0</v>
      </c>
      <c r="I855" s="337">
        <v>4080.1015400000001</v>
      </c>
      <c r="J855" s="337">
        <v>423.99084999999997</v>
      </c>
      <c r="K855" s="337">
        <v>4504.0923899999998</v>
      </c>
      <c r="L855" s="337">
        <v>4542.41921</v>
      </c>
      <c r="M855" s="337">
        <v>24.919319999999999</v>
      </c>
      <c r="N855" s="337">
        <v>4567.33853</v>
      </c>
      <c r="O855" s="337">
        <v>9071.4309200000007</v>
      </c>
      <c r="P855" s="337">
        <v>69664.565159999998</v>
      </c>
      <c r="Q855" s="337">
        <v>0</v>
      </c>
      <c r="R855" s="338">
        <v>69664.565159999998</v>
      </c>
    </row>
    <row r="856" spans="1:18" s="313" customFormat="1">
      <c r="A856" s="339"/>
      <c r="B856" s="339"/>
      <c r="C856" s="339"/>
      <c r="D856" s="339"/>
      <c r="E856" s="340">
        <v>354</v>
      </c>
      <c r="F856" s="341">
        <v>0.27182999999999996</v>
      </c>
      <c r="G856" s="342">
        <v>0</v>
      </c>
      <c r="H856" s="342">
        <v>0.27182999999999996</v>
      </c>
      <c r="I856" s="342">
        <v>2473.9876099999997</v>
      </c>
      <c r="J856" s="342">
        <v>32.926600000000001</v>
      </c>
      <c r="K856" s="342">
        <v>2506.9142099999999</v>
      </c>
      <c r="L856" s="342">
        <v>2021.84193</v>
      </c>
      <c r="M856" s="342">
        <v>4.6152899999999999</v>
      </c>
      <c r="N856" s="342">
        <v>2026.45722</v>
      </c>
      <c r="O856" s="342">
        <v>4533.6432599999998</v>
      </c>
      <c r="P856" s="342">
        <v>51936.607579999996</v>
      </c>
      <c r="Q856" s="342">
        <v>0</v>
      </c>
      <c r="R856" s="343">
        <v>51936.607579999996</v>
      </c>
    </row>
    <row r="857" spans="1:18" s="313" customFormat="1">
      <c r="A857" s="339"/>
      <c r="B857" s="339"/>
      <c r="C857" s="339"/>
      <c r="D857" s="334" t="s">
        <v>399</v>
      </c>
      <c r="E857" s="335">
        <v>88</v>
      </c>
      <c r="F857" s="336">
        <v>91.281630000000007</v>
      </c>
      <c r="G857" s="337">
        <v>3.449E-2</v>
      </c>
      <c r="H857" s="337">
        <v>91.316119999999998</v>
      </c>
      <c r="I857" s="337">
        <v>4289.3457199999993</v>
      </c>
      <c r="J857" s="337">
        <v>297.05723999999998</v>
      </c>
      <c r="K857" s="337">
        <v>4586.4029600000003</v>
      </c>
      <c r="L857" s="337">
        <v>3974.3402700000001</v>
      </c>
      <c r="M857" s="337">
        <v>0</v>
      </c>
      <c r="N857" s="337">
        <v>3974.3402700000001</v>
      </c>
      <c r="O857" s="337">
        <v>8652.0593499999995</v>
      </c>
      <c r="P857" s="337">
        <v>82078.531000000003</v>
      </c>
      <c r="Q857" s="337">
        <v>0</v>
      </c>
      <c r="R857" s="338">
        <v>82078.531000000003</v>
      </c>
    </row>
    <row r="858" spans="1:18" s="313" customFormat="1">
      <c r="A858" s="339"/>
      <c r="B858" s="339"/>
      <c r="C858" s="339"/>
      <c r="D858" s="334" t="s">
        <v>255</v>
      </c>
      <c r="E858" s="335">
        <v>32</v>
      </c>
      <c r="F858" s="336">
        <v>127.62802000000001</v>
      </c>
      <c r="G858" s="337">
        <v>829.50609999999995</v>
      </c>
      <c r="H858" s="337">
        <v>957.13411999999994</v>
      </c>
      <c r="I858" s="337">
        <v>10896.955759999999</v>
      </c>
      <c r="J858" s="337">
        <v>1262.5285700000002</v>
      </c>
      <c r="K858" s="337">
        <v>12159.484329999999</v>
      </c>
      <c r="L858" s="337">
        <v>52104.976659999993</v>
      </c>
      <c r="M858" s="337">
        <v>1829.2664</v>
      </c>
      <c r="N858" s="337">
        <v>53934.243060000001</v>
      </c>
      <c r="O858" s="337">
        <v>67050.861510000002</v>
      </c>
      <c r="P858" s="337">
        <v>111645.04728</v>
      </c>
      <c r="Q858" s="337">
        <v>0</v>
      </c>
      <c r="R858" s="338">
        <v>111645.04728</v>
      </c>
    </row>
    <row r="859" spans="1:18" s="313" customFormat="1">
      <c r="A859" s="339"/>
      <c r="B859" s="339"/>
      <c r="C859" s="339"/>
      <c r="D859" s="339"/>
      <c r="E859" s="340">
        <v>99</v>
      </c>
      <c r="F859" s="341">
        <v>132.33515</v>
      </c>
      <c r="G859" s="342">
        <v>7.3600000000000002E-3</v>
      </c>
      <c r="H859" s="342">
        <v>132.34251</v>
      </c>
      <c r="I859" s="342">
        <v>6954.9333200000001</v>
      </c>
      <c r="J859" s="342">
        <v>203.57948999999999</v>
      </c>
      <c r="K859" s="342">
        <v>7158.5128099999993</v>
      </c>
      <c r="L859" s="342">
        <v>20455.364020000001</v>
      </c>
      <c r="M859" s="342">
        <v>451.77352000000002</v>
      </c>
      <c r="N859" s="342">
        <v>20907.13754</v>
      </c>
      <c r="O859" s="342">
        <v>28197.992859999998</v>
      </c>
      <c r="P859" s="342">
        <v>67464.204299999998</v>
      </c>
      <c r="Q859" s="342">
        <v>93.145200000000003</v>
      </c>
      <c r="R859" s="343">
        <v>67557.349499999997</v>
      </c>
    </row>
    <row r="860" spans="1:18" s="313" customFormat="1">
      <c r="A860" s="339"/>
      <c r="B860" s="339"/>
      <c r="C860" s="339"/>
      <c r="D860" s="339"/>
      <c r="E860" s="340">
        <v>116</v>
      </c>
      <c r="F860" s="341">
        <v>14.293889999999999</v>
      </c>
      <c r="G860" s="342">
        <v>2.49E-3</v>
      </c>
      <c r="H860" s="342">
        <v>14.296379999999999</v>
      </c>
      <c r="I860" s="342">
        <v>8231.0995999999996</v>
      </c>
      <c r="J860" s="342">
        <v>986.73343</v>
      </c>
      <c r="K860" s="342">
        <v>9217.8330299999998</v>
      </c>
      <c r="L860" s="342">
        <v>23640.830329999997</v>
      </c>
      <c r="M860" s="342">
        <v>924.72053000000005</v>
      </c>
      <c r="N860" s="342">
        <v>24565.550859999999</v>
      </c>
      <c r="O860" s="342">
        <v>33797.680270000004</v>
      </c>
      <c r="P860" s="342">
        <v>89776.25907</v>
      </c>
      <c r="Q860" s="342">
        <v>0</v>
      </c>
      <c r="R860" s="343">
        <v>89776.25907</v>
      </c>
    </row>
    <row r="861" spans="1:18" s="313" customFormat="1">
      <c r="A861" s="339"/>
      <c r="B861" s="339"/>
      <c r="C861" s="339"/>
      <c r="D861" s="334" t="s">
        <v>400</v>
      </c>
      <c r="E861" s="335">
        <v>323</v>
      </c>
      <c r="F861" s="336">
        <v>0</v>
      </c>
      <c r="G861" s="337">
        <v>0</v>
      </c>
      <c r="H861" s="337">
        <v>0</v>
      </c>
      <c r="I861" s="337">
        <v>1944.5621100000001</v>
      </c>
      <c r="J861" s="337">
        <v>39.3857</v>
      </c>
      <c r="K861" s="337">
        <v>1983.9478100000001</v>
      </c>
      <c r="L861" s="337">
        <v>1469.68785</v>
      </c>
      <c r="M861" s="337">
        <v>0</v>
      </c>
      <c r="N861" s="337">
        <v>1469.68785</v>
      </c>
      <c r="O861" s="337">
        <v>3453.6356600000004</v>
      </c>
      <c r="P861" s="337">
        <v>38994.805310000003</v>
      </c>
      <c r="Q861" s="337">
        <v>0</v>
      </c>
      <c r="R861" s="338">
        <v>38994.805310000003</v>
      </c>
    </row>
    <row r="862" spans="1:18" s="313" customFormat="1">
      <c r="A862" s="339"/>
      <c r="B862" s="339"/>
      <c r="C862" s="334" t="s">
        <v>401</v>
      </c>
      <c r="D862" s="334" t="s">
        <v>401</v>
      </c>
      <c r="E862" s="335">
        <v>217</v>
      </c>
      <c r="F862" s="336">
        <v>0</v>
      </c>
      <c r="G862" s="337">
        <v>0</v>
      </c>
      <c r="H862" s="337">
        <v>0</v>
      </c>
      <c r="I862" s="337">
        <v>2478.6517100000001</v>
      </c>
      <c r="J862" s="337">
        <v>214.95085999999998</v>
      </c>
      <c r="K862" s="337">
        <v>2693.60257</v>
      </c>
      <c r="L862" s="337">
        <v>2274.8462000000004</v>
      </c>
      <c r="M862" s="337">
        <v>14.373010000000001</v>
      </c>
      <c r="N862" s="337">
        <v>2289.2192099999997</v>
      </c>
      <c r="O862" s="337">
        <v>4982.8217800000002</v>
      </c>
      <c r="P862" s="337">
        <v>56455.221729999997</v>
      </c>
      <c r="Q862" s="337">
        <v>0</v>
      </c>
      <c r="R862" s="338">
        <v>56455.221729999997</v>
      </c>
    </row>
    <row r="863" spans="1:18" s="313" customFormat="1">
      <c r="A863" s="339"/>
      <c r="B863" s="339"/>
      <c r="C863" s="334" t="s">
        <v>402</v>
      </c>
      <c r="D863" s="334" t="s">
        <v>402</v>
      </c>
      <c r="E863" s="335">
        <v>368</v>
      </c>
      <c r="F863" s="336">
        <v>0</v>
      </c>
      <c r="G863" s="337">
        <v>0</v>
      </c>
      <c r="H863" s="337">
        <v>0</v>
      </c>
      <c r="I863" s="337">
        <v>1080.2125600000002</v>
      </c>
      <c r="J863" s="337">
        <v>1.40693</v>
      </c>
      <c r="K863" s="337">
        <v>1081.61949</v>
      </c>
      <c r="L863" s="337">
        <v>1062.89096</v>
      </c>
      <c r="M863" s="337">
        <v>0</v>
      </c>
      <c r="N863" s="337">
        <v>1062.89096</v>
      </c>
      <c r="O863" s="337">
        <v>2144.5104500000002</v>
      </c>
      <c r="P863" s="337">
        <v>14481.992829999999</v>
      </c>
      <c r="Q863" s="337">
        <v>0</v>
      </c>
      <c r="R863" s="338">
        <v>14481.992829999999</v>
      </c>
    </row>
    <row r="864" spans="1:18" s="313" customFormat="1">
      <c r="A864" s="339"/>
      <c r="B864" s="334" t="s">
        <v>15</v>
      </c>
      <c r="C864" s="334" t="s">
        <v>258</v>
      </c>
      <c r="D864" s="334" t="s">
        <v>403</v>
      </c>
      <c r="E864" s="335">
        <v>346</v>
      </c>
      <c r="F864" s="336">
        <v>0</v>
      </c>
      <c r="G864" s="337">
        <v>0</v>
      </c>
      <c r="H864" s="337">
        <v>0</v>
      </c>
      <c r="I864" s="337">
        <v>1289.0533400000002</v>
      </c>
      <c r="J864" s="337">
        <v>1.36344</v>
      </c>
      <c r="K864" s="337">
        <v>1290.41678</v>
      </c>
      <c r="L864" s="337">
        <v>1673.00972</v>
      </c>
      <c r="M864" s="337">
        <v>0</v>
      </c>
      <c r="N864" s="337">
        <v>1673.00972</v>
      </c>
      <c r="O864" s="337">
        <v>2963.4265</v>
      </c>
      <c r="P864" s="337">
        <v>24485.193640000001</v>
      </c>
      <c r="Q864" s="337">
        <v>0</v>
      </c>
      <c r="R864" s="338">
        <v>24485.193640000001</v>
      </c>
    </row>
    <row r="865" spans="1:18" s="313" customFormat="1">
      <c r="A865" s="339"/>
      <c r="B865" s="339"/>
      <c r="C865" s="339"/>
      <c r="D865" s="334" t="s">
        <v>258</v>
      </c>
      <c r="E865" s="335">
        <v>24</v>
      </c>
      <c r="F865" s="336">
        <v>8.77074</v>
      </c>
      <c r="G865" s="337">
        <v>0</v>
      </c>
      <c r="H865" s="337">
        <v>8.77074</v>
      </c>
      <c r="I865" s="337">
        <v>4727.9010399999997</v>
      </c>
      <c r="J865" s="337">
        <v>144.84951000000001</v>
      </c>
      <c r="K865" s="337">
        <v>4872.7505499999997</v>
      </c>
      <c r="L865" s="337">
        <v>14741.637199999999</v>
      </c>
      <c r="M865" s="337">
        <v>65.056899999999999</v>
      </c>
      <c r="N865" s="337">
        <v>14806.694099999999</v>
      </c>
      <c r="O865" s="337">
        <v>19688.215390000001</v>
      </c>
      <c r="P865" s="337">
        <v>69633.699340000006</v>
      </c>
      <c r="Q865" s="337">
        <v>0</v>
      </c>
      <c r="R865" s="338">
        <v>69633.699340000006</v>
      </c>
    </row>
    <row r="866" spans="1:18" s="313" customFormat="1">
      <c r="A866" s="339"/>
      <c r="B866" s="339"/>
      <c r="C866" s="339"/>
      <c r="D866" s="339"/>
      <c r="E866" s="340">
        <v>184</v>
      </c>
      <c r="F866" s="341">
        <v>0.48851999999999995</v>
      </c>
      <c r="G866" s="342">
        <v>0</v>
      </c>
      <c r="H866" s="342">
        <v>0.48851999999999995</v>
      </c>
      <c r="I866" s="342">
        <v>3707.58259</v>
      </c>
      <c r="J866" s="342">
        <v>192.13385</v>
      </c>
      <c r="K866" s="342">
        <v>3899.7164400000001</v>
      </c>
      <c r="L866" s="342">
        <v>5581.2397499999997</v>
      </c>
      <c r="M866" s="342">
        <v>0</v>
      </c>
      <c r="N866" s="342">
        <v>5581.2397499999997</v>
      </c>
      <c r="O866" s="342">
        <v>9481.4447100000016</v>
      </c>
      <c r="P866" s="342">
        <v>66387.514819999997</v>
      </c>
      <c r="Q866" s="342">
        <v>21.06316</v>
      </c>
      <c r="R866" s="343">
        <v>66408.577980000002</v>
      </c>
    </row>
    <row r="867" spans="1:18" s="313" customFormat="1">
      <c r="A867" s="339"/>
      <c r="B867" s="339"/>
      <c r="C867" s="339"/>
      <c r="D867" s="334" t="s">
        <v>259</v>
      </c>
      <c r="E867" s="335">
        <v>53</v>
      </c>
      <c r="F867" s="336">
        <v>20.511330000000001</v>
      </c>
      <c r="G867" s="337">
        <v>0</v>
      </c>
      <c r="H867" s="337">
        <v>20.511330000000001</v>
      </c>
      <c r="I867" s="337">
        <v>4027.4242200000003</v>
      </c>
      <c r="J867" s="337">
        <v>26.024900000000002</v>
      </c>
      <c r="K867" s="337">
        <v>4053.4491200000002</v>
      </c>
      <c r="L867" s="337">
        <v>4515.1129199999996</v>
      </c>
      <c r="M867" s="337">
        <v>27.063330000000001</v>
      </c>
      <c r="N867" s="337">
        <v>4542.1762500000004</v>
      </c>
      <c r="O867" s="337">
        <v>8616.1366999999991</v>
      </c>
      <c r="P867" s="337">
        <v>87110.030209999997</v>
      </c>
      <c r="Q867" s="337">
        <v>0</v>
      </c>
      <c r="R867" s="338">
        <v>87110.030209999997</v>
      </c>
    </row>
    <row r="868" spans="1:18" s="313" customFormat="1">
      <c r="A868" s="339"/>
      <c r="B868" s="339"/>
      <c r="C868" s="339"/>
      <c r="D868" s="334" t="s">
        <v>56</v>
      </c>
      <c r="E868" s="335">
        <v>307</v>
      </c>
      <c r="F868" s="336">
        <v>7.4700000000000001E-3</v>
      </c>
      <c r="G868" s="337">
        <v>0</v>
      </c>
      <c r="H868" s="337">
        <v>7.4700000000000001E-3</v>
      </c>
      <c r="I868" s="337">
        <v>2793.0055400000001</v>
      </c>
      <c r="J868" s="337">
        <v>61.473750000000003</v>
      </c>
      <c r="K868" s="337">
        <v>2854.4792900000002</v>
      </c>
      <c r="L868" s="337">
        <v>4185.1870899999994</v>
      </c>
      <c r="M868" s="337">
        <v>404.87627000000003</v>
      </c>
      <c r="N868" s="337">
        <v>4590.0633600000001</v>
      </c>
      <c r="O868" s="337">
        <v>7444.5501199999999</v>
      </c>
      <c r="P868" s="337">
        <v>57505.996070000001</v>
      </c>
      <c r="Q868" s="337">
        <v>0</v>
      </c>
      <c r="R868" s="338">
        <v>57505.996070000001</v>
      </c>
    </row>
    <row r="869" spans="1:18" s="313" customFormat="1">
      <c r="A869" s="339"/>
      <c r="B869" s="339"/>
      <c r="C869" s="339"/>
      <c r="D869" s="334" t="s">
        <v>404</v>
      </c>
      <c r="E869" s="335">
        <v>173</v>
      </c>
      <c r="F869" s="336">
        <v>0</v>
      </c>
      <c r="G869" s="337">
        <v>0</v>
      </c>
      <c r="H869" s="337">
        <v>0</v>
      </c>
      <c r="I869" s="337">
        <v>546.29966999999999</v>
      </c>
      <c r="J869" s="337">
        <v>7.7829999999999996E-2</v>
      </c>
      <c r="K869" s="337">
        <v>546.37750000000005</v>
      </c>
      <c r="L869" s="337">
        <v>37.017620000000001</v>
      </c>
      <c r="M869" s="337">
        <v>0</v>
      </c>
      <c r="N869" s="337">
        <v>37.017620000000001</v>
      </c>
      <c r="O869" s="337">
        <v>583.39512000000002</v>
      </c>
      <c r="P869" s="337">
        <v>21954.1459</v>
      </c>
      <c r="Q869" s="337">
        <v>0</v>
      </c>
      <c r="R869" s="338">
        <v>21954.1459</v>
      </c>
    </row>
    <row r="870" spans="1:18" s="313" customFormat="1">
      <c r="A870" s="339"/>
      <c r="B870" s="339"/>
      <c r="C870" s="339"/>
      <c r="D870" s="334" t="s">
        <v>405</v>
      </c>
      <c r="E870" s="335">
        <v>174</v>
      </c>
      <c r="F870" s="336">
        <v>0</v>
      </c>
      <c r="G870" s="337">
        <v>0</v>
      </c>
      <c r="H870" s="337">
        <v>0</v>
      </c>
      <c r="I870" s="337">
        <v>406.18006000000003</v>
      </c>
      <c r="J870" s="337">
        <v>0</v>
      </c>
      <c r="K870" s="337">
        <v>406.18006000000003</v>
      </c>
      <c r="L870" s="337">
        <v>325.97868</v>
      </c>
      <c r="M870" s="337">
        <v>0</v>
      </c>
      <c r="N870" s="337">
        <v>325.97868</v>
      </c>
      <c r="O870" s="337">
        <v>732.15873999999997</v>
      </c>
      <c r="P870" s="337">
        <v>21384.937289999998</v>
      </c>
      <c r="Q870" s="337">
        <v>0</v>
      </c>
      <c r="R870" s="338">
        <v>21384.937289999998</v>
      </c>
    </row>
    <row r="871" spans="1:18" s="313" customFormat="1">
      <c r="A871" s="339"/>
      <c r="B871" s="339"/>
      <c r="C871" s="339"/>
      <c r="D871" s="334" t="s">
        <v>406</v>
      </c>
      <c r="E871" s="335">
        <v>185</v>
      </c>
      <c r="F871" s="336">
        <v>0</v>
      </c>
      <c r="G871" s="337">
        <v>0</v>
      </c>
      <c r="H871" s="337">
        <v>0</v>
      </c>
      <c r="I871" s="337">
        <v>258.76335</v>
      </c>
      <c r="J871" s="337">
        <v>37.523710000000001</v>
      </c>
      <c r="K871" s="337">
        <v>296.28706</v>
      </c>
      <c r="L871" s="337">
        <v>0.85485</v>
      </c>
      <c r="M871" s="337">
        <v>0</v>
      </c>
      <c r="N871" s="337">
        <v>0.85485</v>
      </c>
      <c r="O871" s="337">
        <v>297.14191</v>
      </c>
      <c r="P871" s="337">
        <v>8021.0833000000002</v>
      </c>
      <c r="Q871" s="337">
        <v>0</v>
      </c>
      <c r="R871" s="338">
        <v>8021.0833000000002</v>
      </c>
    </row>
    <row r="872" spans="1:18" s="313" customFormat="1">
      <c r="A872" s="339"/>
      <c r="B872" s="339"/>
      <c r="C872" s="339"/>
      <c r="D872" s="334" t="s">
        <v>407</v>
      </c>
      <c r="E872" s="335">
        <v>201</v>
      </c>
      <c r="F872" s="336">
        <v>0</v>
      </c>
      <c r="G872" s="337">
        <v>0</v>
      </c>
      <c r="H872" s="337">
        <v>0</v>
      </c>
      <c r="I872" s="337">
        <v>308.49026000000003</v>
      </c>
      <c r="J872" s="337">
        <v>2.3300000000000001E-2</v>
      </c>
      <c r="K872" s="337">
        <v>308.51355999999998</v>
      </c>
      <c r="L872" s="337">
        <v>92.628110000000007</v>
      </c>
      <c r="M872" s="337">
        <v>0</v>
      </c>
      <c r="N872" s="337">
        <v>92.628110000000007</v>
      </c>
      <c r="O872" s="337">
        <v>401.14166999999998</v>
      </c>
      <c r="P872" s="337">
        <v>12619.693949999999</v>
      </c>
      <c r="Q872" s="337">
        <v>0</v>
      </c>
      <c r="R872" s="338">
        <v>12619.693949999999</v>
      </c>
    </row>
    <row r="873" spans="1:18" s="313" customFormat="1">
      <c r="A873" s="339"/>
      <c r="B873" s="339"/>
      <c r="C873" s="334" t="s">
        <v>15</v>
      </c>
      <c r="D873" s="334" t="s">
        <v>15</v>
      </c>
      <c r="E873" s="335">
        <v>301</v>
      </c>
      <c r="F873" s="336">
        <v>1.8700000000000001E-3</v>
      </c>
      <c r="G873" s="337">
        <v>0</v>
      </c>
      <c r="H873" s="337">
        <v>1.8700000000000001E-3</v>
      </c>
      <c r="I873" s="337">
        <v>2165.9985699999997</v>
      </c>
      <c r="J873" s="337">
        <v>35.845080000000003</v>
      </c>
      <c r="K873" s="337">
        <v>2201.8436499999998</v>
      </c>
      <c r="L873" s="337">
        <v>4221.3344100000004</v>
      </c>
      <c r="M873" s="337">
        <v>75.224829999999997</v>
      </c>
      <c r="N873" s="337">
        <v>4296.5592400000005</v>
      </c>
      <c r="O873" s="337">
        <v>6498.4047599999994</v>
      </c>
      <c r="P873" s="337">
        <v>40688.499770000002</v>
      </c>
      <c r="Q873" s="337">
        <v>0</v>
      </c>
      <c r="R873" s="338">
        <v>40688.499770000002</v>
      </c>
    </row>
    <row r="874" spans="1:18" s="313" customFormat="1">
      <c r="A874" s="339"/>
      <c r="B874" s="339"/>
      <c r="C874" s="339"/>
      <c r="D874" s="334" t="s">
        <v>408</v>
      </c>
      <c r="E874" s="335">
        <v>176</v>
      </c>
      <c r="F874" s="336">
        <v>0.24881</v>
      </c>
      <c r="G874" s="337">
        <v>0.48558999999999997</v>
      </c>
      <c r="H874" s="337">
        <v>0.73439999999999994</v>
      </c>
      <c r="I874" s="337">
        <v>1554.39932</v>
      </c>
      <c r="J874" s="337">
        <v>6.6932700000000001</v>
      </c>
      <c r="K874" s="337">
        <v>1561.09259</v>
      </c>
      <c r="L874" s="337">
        <v>1240.0316699999998</v>
      </c>
      <c r="M874" s="337">
        <v>0</v>
      </c>
      <c r="N874" s="337">
        <v>1240.0316699999998</v>
      </c>
      <c r="O874" s="337">
        <v>2801.8586600000003</v>
      </c>
      <c r="P874" s="337">
        <v>59203.983039999999</v>
      </c>
      <c r="Q874" s="337">
        <v>0</v>
      </c>
      <c r="R874" s="338">
        <v>59203.983039999999</v>
      </c>
    </row>
    <row r="875" spans="1:18" s="313" customFormat="1">
      <c r="A875" s="339"/>
      <c r="B875" s="339"/>
      <c r="C875" s="339"/>
      <c r="D875" s="334" t="s">
        <v>409</v>
      </c>
      <c r="E875" s="335">
        <v>175</v>
      </c>
      <c r="F875" s="336">
        <v>0</v>
      </c>
      <c r="G875" s="337">
        <v>0</v>
      </c>
      <c r="H875" s="337">
        <v>0</v>
      </c>
      <c r="I875" s="337">
        <v>246.43</v>
      </c>
      <c r="J875" s="337">
        <v>37.185540000000003</v>
      </c>
      <c r="K875" s="337">
        <v>283.61553999999995</v>
      </c>
      <c r="L875" s="337">
        <v>147.44853000000001</v>
      </c>
      <c r="M875" s="337">
        <v>0</v>
      </c>
      <c r="N875" s="337">
        <v>147.44853000000001</v>
      </c>
      <c r="O875" s="337">
        <v>431.06407000000002</v>
      </c>
      <c r="P875" s="337">
        <v>20905.717350000003</v>
      </c>
      <c r="Q875" s="337">
        <v>0</v>
      </c>
      <c r="R875" s="338">
        <v>20905.717350000003</v>
      </c>
    </row>
    <row r="876" spans="1:18" s="313" customFormat="1">
      <c r="A876" s="339"/>
      <c r="B876" s="339"/>
      <c r="C876" s="339"/>
      <c r="D876" s="334" t="s">
        <v>410</v>
      </c>
      <c r="E876" s="335">
        <v>344</v>
      </c>
      <c r="F876" s="336">
        <v>0</v>
      </c>
      <c r="G876" s="337">
        <v>0</v>
      </c>
      <c r="H876" s="337">
        <v>0</v>
      </c>
      <c r="I876" s="337">
        <v>2362.0612700000001</v>
      </c>
      <c r="J876" s="337">
        <v>8.2831799999999998</v>
      </c>
      <c r="K876" s="337">
        <v>2370.3444500000001</v>
      </c>
      <c r="L876" s="337">
        <v>1341.6847299999999</v>
      </c>
      <c r="M876" s="337">
        <v>0</v>
      </c>
      <c r="N876" s="337">
        <v>1341.6847299999999</v>
      </c>
      <c r="O876" s="337">
        <v>3712.02918</v>
      </c>
      <c r="P876" s="337">
        <v>77090.448909999992</v>
      </c>
      <c r="Q876" s="337">
        <v>0</v>
      </c>
      <c r="R876" s="338">
        <v>77090.448909999992</v>
      </c>
    </row>
    <row r="877" spans="1:18" s="313" customFormat="1">
      <c r="A877" s="339"/>
      <c r="B877" s="339"/>
      <c r="C877" s="339"/>
      <c r="D877" s="334" t="s">
        <v>411</v>
      </c>
      <c r="E877" s="335">
        <v>332</v>
      </c>
      <c r="F877" s="336">
        <v>0</v>
      </c>
      <c r="G877" s="337">
        <v>0</v>
      </c>
      <c r="H877" s="337">
        <v>0</v>
      </c>
      <c r="I877" s="337">
        <v>1389.60618</v>
      </c>
      <c r="J877" s="337">
        <v>31.194490000000002</v>
      </c>
      <c r="K877" s="337">
        <v>1420.8006699999999</v>
      </c>
      <c r="L877" s="337">
        <v>830.05812000000003</v>
      </c>
      <c r="M877" s="337">
        <v>0</v>
      </c>
      <c r="N877" s="337">
        <v>830.05812000000003</v>
      </c>
      <c r="O877" s="337">
        <v>2250.8587900000002</v>
      </c>
      <c r="P877" s="337">
        <v>66729.353539999996</v>
      </c>
      <c r="Q877" s="337">
        <v>0</v>
      </c>
      <c r="R877" s="338">
        <v>66729.353539999996</v>
      </c>
    </row>
    <row r="878" spans="1:18" s="313" customFormat="1">
      <c r="A878" s="339"/>
      <c r="B878" s="339"/>
      <c r="C878" s="334" t="s">
        <v>412</v>
      </c>
      <c r="D878" s="334" t="s">
        <v>412</v>
      </c>
      <c r="E878" s="335">
        <v>365</v>
      </c>
      <c r="F878" s="336">
        <v>78.532610000000005</v>
      </c>
      <c r="G878" s="337">
        <v>0</v>
      </c>
      <c r="H878" s="337">
        <v>78.532610000000005</v>
      </c>
      <c r="I878" s="337">
        <v>1984.6101299999998</v>
      </c>
      <c r="J878" s="337">
        <v>82.56371</v>
      </c>
      <c r="K878" s="337">
        <v>2067.1738399999999</v>
      </c>
      <c r="L878" s="337">
        <v>1692.7526200000002</v>
      </c>
      <c r="M878" s="337">
        <v>19.13701</v>
      </c>
      <c r="N878" s="337">
        <v>1711.8896299999999</v>
      </c>
      <c r="O878" s="337">
        <v>3857.5960800000003</v>
      </c>
      <c r="P878" s="337">
        <v>30080.118609999998</v>
      </c>
      <c r="Q878" s="337">
        <v>0</v>
      </c>
      <c r="R878" s="338">
        <v>30080.118609999998</v>
      </c>
    </row>
    <row r="879" spans="1:18" s="313" customFormat="1">
      <c r="A879" s="339"/>
      <c r="B879" s="334" t="s">
        <v>16</v>
      </c>
      <c r="C879" s="334" t="s">
        <v>260</v>
      </c>
      <c r="D879" s="334" t="s">
        <v>260</v>
      </c>
      <c r="E879" s="335">
        <v>73</v>
      </c>
      <c r="F879" s="336">
        <v>1.3622999999999998</v>
      </c>
      <c r="G879" s="337">
        <v>0</v>
      </c>
      <c r="H879" s="337">
        <v>1.3622999999999998</v>
      </c>
      <c r="I879" s="337">
        <v>4437.6165799999999</v>
      </c>
      <c r="J879" s="337">
        <v>149.45626999999999</v>
      </c>
      <c r="K879" s="337">
        <v>4587.0728499999996</v>
      </c>
      <c r="L879" s="337">
        <v>6502.6569900000004</v>
      </c>
      <c r="M879" s="337">
        <v>65.814689999999999</v>
      </c>
      <c r="N879" s="337">
        <v>6568.4716799999997</v>
      </c>
      <c r="O879" s="337">
        <v>11156.90683</v>
      </c>
      <c r="P879" s="337">
        <v>35647.722549999999</v>
      </c>
      <c r="Q879" s="337">
        <v>0</v>
      </c>
      <c r="R879" s="338">
        <v>35647.722549999999</v>
      </c>
    </row>
    <row r="880" spans="1:18" s="313" customFormat="1">
      <c r="A880" s="339"/>
      <c r="B880" s="339"/>
      <c r="C880" s="334" t="s">
        <v>261</v>
      </c>
      <c r="D880" s="334" t="s">
        <v>394</v>
      </c>
      <c r="E880" s="335">
        <v>234</v>
      </c>
      <c r="F880" s="336">
        <v>2.50278</v>
      </c>
      <c r="G880" s="337">
        <v>0</v>
      </c>
      <c r="H880" s="337">
        <v>2.50278</v>
      </c>
      <c r="I880" s="337">
        <v>2551.1562100000001</v>
      </c>
      <c r="J880" s="337">
        <v>36.371839999999999</v>
      </c>
      <c r="K880" s="337">
        <v>2587.5280499999999</v>
      </c>
      <c r="L880" s="337">
        <v>2721.89563</v>
      </c>
      <c r="M880" s="337">
        <v>0</v>
      </c>
      <c r="N880" s="337">
        <v>2721.89563</v>
      </c>
      <c r="O880" s="337">
        <v>5311.9264599999997</v>
      </c>
      <c r="P880" s="337">
        <v>29214.302949999998</v>
      </c>
      <c r="Q880" s="337">
        <v>0</v>
      </c>
      <c r="R880" s="338">
        <v>29214.302949999998</v>
      </c>
    </row>
    <row r="881" spans="1:18" s="313" customFormat="1">
      <c r="A881" s="339"/>
      <c r="B881" s="339"/>
      <c r="C881" s="339"/>
      <c r="D881" s="334" t="s">
        <v>263</v>
      </c>
      <c r="E881" s="335">
        <v>325</v>
      </c>
      <c r="F881" s="336">
        <v>8.0411699999999993</v>
      </c>
      <c r="G881" s="337">
        <v>0</v>
      </c>
      <c r="H881" s="337">
        <v>8.0411699999999993</v>
      </c>
      <c r="I881" s="337">
        <v>1500.6614500000001</v>
      </c>
      <c r="J881" s="337">
        <v>254.11425</v>
      </c>
      <c r="K881" s="337">
        <v>1754.7756999999999</v>
      </c>
      <c r="L881" s="337">
        <v>3925.08509</v>
      </c>
      <c r="M881" s="337">
        <v>0</v>
      </c>
      <c r="N881" s="337">
        <v>3925.08509</v>
      </c>
      <c r="O881" s="337">
        <v>5687.9019600000001</v>
      </c>
      <c r="P881" s="337">
        <v>26633.647010000001</v>
      </c>
      <c r="Q881" s="337">
        <v>0</v>
      </c>
      <c r="R881" s="338">
        <v>26633.647010000001</v>
      </c>
    </row>
    <row r="882" spans="1:18" s="313" customFormat="1">
      <c r="A882" s="339"/>
      <c r="B882" s="339"/>
      <c r="C882" s="339"/>
      <c r="D882" s="334" t="s">
        <v>264</v>
      </c>
      <c r="E882" s="335">
        <v>36</v>
      </c>
      <c r="F882" s="336">
        <v>87.666979999999995</v>
      </c>
      <c r="G882" s="337">
        <v>0</v>
      </c>
      <c r="H882" s="337">
        <v>87.666979999999995</v>
      </c>
      <c r="I882" s="337">
        <v>4660.4494400000003</v>
      </c>
      <c r="J882" s="337">
        <v>73.778649999999999</v>
      </c>
      <c r="K882" s="337">
        <v>4734.2280899999996</v>
      </c>
      <c r="L882" s="337">
        <v>6848.9501900000005</v>
      </c>
      <c r="M882" s="337">
        <v>321.03978000000001</v>
      </c>
      <c r="N882" s="337">
        <v>7169.9899699999996</v>
      </c>
      <c r="O882" s="337">
        <v>11991.885039999999</v>
      </c>
      <c r="P882" s="337">
        <v>53974.095340000007</v>
      </c>
      <c r="Q882" s="337">
        <v>0</v>
      </c>
      <c r="R882" s="338">
        <v>53974.095340000007</v>
      </c>
    </row>
    <row r="883" spans="1:18" s="313" customFormat="1">
      <c r="A883" s="339"/>
      <c r="B883" s="339"/>
      <c r="C883" s="334" t="s">
        <v>266</v>
      </c>
      <c r="D883" s="334" t="s">
        <v>266</v>
      </c>
      <c r="E883" s="335">
        <v>80</v>
      </c>
      <c r="F883" s="336">
        <v>0</v>
      </c>
      <c r="G883" s="337">
        <v>0</v>
      </c>
      <c r="H883" s="337">
        <v>0</v>
      </c>
      <c r="I883" s="337">
        <v>3888.7032799999997</v>
      </c>
      <c r="J883" s="337">
        <v>410.24946999999997</v>
      </c>
      <c r="K883" s="337">
        <v>4298.9527500000004</v>
      </c>
      <c r="L883" s="337">
        <v>7431.9345499999999</v>
      </c>
      <c r="M883" s="337">
        <v>44.402169999999998</v>
      </c>
      <c r="N883" s="337">
        <v>7476.3367199999993</v>
      </c>
      <c r="O883" s="337">
        <v>11775.289470000002</v>
      </c>
      <c r="P883" s="337">
        <v>28561.482359999998</v>
      </c>
      <c r="Q883" s="337">
        <v>0</v>
      </c>
      <c r="R883" s="338">
        <v>28561.482359999998</v>
      </c>
    </row>
    <row r="884" spans="1:18" s="313" customFormat="1">
      <c r="A884" s="339"/>
      <c r="B884" s="339"/>
      <c r="C884" s="334" t="s">
        <v>268</v>
      </c>
      <c r="D884" s="334" t="s">
        <v>269</v>
      </c>
      <c r="E884" s="335">
        <v>37</v>
      </c>
      <c r="F884" s="336">
        <v>0.59989000000000003</v>
      </c>
      <c r="G884" s="337">
        <v>1.42082</v>
      </c>
      <c r="H884" s="337">
        <v>2.0207100000000002</v>
      </c>
      <c r="I884" s="337">
        <v>4966.4688299999998</v>
      </c>
      <c r="J884" s="337">
        <v>329.36356999999998</v>
      </c>
      <c r="K884" s="337">
        <v>5295.8324000000002</v>
      </c>
      <c r="L884" s="337">
        <v>10529.06115</v>
      </c>
      <c r="M884" s="337">
        <v>482.73584999999997</v>
      </c>
      <c r="N884" s="337">
        <v>11011.797</v>
      </c>
      <c r="O884" s="337">
        <v>16309.650109999999</v>
      </c>
      <c r="P884" s="337">
        <v>48266.215250000001</v>
      </c>
      <c r="Q884" s="337">
        <v>0</v>
      </c>
      <c r="R884" s="338">
        <v>48266.215250000001</v>
      </c>
    </row>
    <row r="885" spans="1:18" s="313" customFormat="1">
      <c r="A885" s="339"/>
      <c r="B885" s="339"/>
      <c r="C885" s="334" t="s">
        <v>16</v>
      </c>
      <c r="D885" s="334" t="s">
        <v>270</v>
      </c>
      <c r="E885" s="335">
        <v>6</v>
      </c>
      <c r="F885" s="336">
        <v>4.6586699999999999</v>
      </c>
      <c r="G885" s="337">
        <v>8.3228099999999987</v>
      </c>
      <c r="H885" s="337">
        <v>12.981479999999999</v>
      </c>
      <c r="I885" s="337">
        <v>14737.570250000001</v>
      </c>
      <c r="J885" s="337">
        <v>2416.1507799999999</v>
      </c>
      <c r="K885" s="337">
        <v>17153.721030000001</v>
      </c>
      <c r="L885" s="337">
        <v>46476.947549999997</v>
      </c>
      <c r="M885" s="337">
        <v>2449.21792</v>
      </c>
      <c r="N885" s="337">
        <v>48926.16547</v>
      </c>
      <c r="O885" s="337">
        <v>66092.867979999995</v>
      </c>
      <c r="P885" s="337">
        <v>108899.64595999999</v>
      </c>
      <c r="Q885" s="337">
        <v>113.97641</v>
      </c>
      <c r="R885" s="338">
        <v>109013.62237000001</v>
      </c>
    </row>
    <row r="886" spans="1:18" s="313" customFormat="1">
      <c r="A886" s="339"/>
      <c r="B886" s="339"/>
      <c r="C886" s="339"/>
      <c r="D886" s="339"/>
      <c r="E886" s="340">
        <v>16</v>
      </c>
      <c r="F886" s="341">
        <v>50.846419999999995</v>
      </c>
      <c r="G886" s="342">
        <v>0</v>
      </c>
      <c r="H886" s="342">
        <v>50.846419999999995</v>
      </c>
      <c r="I886" s="342">
        <v>11123.557150000001</v>
      </c>
      <c r="J886" s="342">
        <v>1025.56719</v>
      </c>
      <c r="K886" s="342">
        <v>12149.12434</v>
      </c>
      <c r="L886" s="342">
        <v>20109.161370000002</v>
      </c>
      <c r="M886" s="342">
        <v>198.88826</v>
      </c>
      <c r="N886" s="342">
        <v>20308.049629999998</v>
      </c>
      <c r="O886" s="342">
        <v>32508.020390000001</v>
      </c>
      <c r="P886" s="342">
        <v>105224.90405</v>
      </c>
      <c r="Q886" s="342">
        <v>0</v>
      </c>
      <c r="R886" s="343">
        <v>105224.90405</v>
      </c>
    </row>
    <row r="887" spans="1:18" s="313" customFormat="1">
      <c r="A887" s="339"/>
      <c r="B887" s="339"/>
      <c r="C887" s="339"/>
      <c r="D887" s="339"/>
      <c r="E887" s="340">
        <v>89</v>
      </c>
      <c r="F887" s="341">
        <v>9.3698799999999984</v>
      </c>
      <c r="G887" s="342">
        <v>0.48172000000000004</v>
      </c>
      <c r="H887" s="342">
        <v>9.8516000000000012</v>
      </c>
      <c r="I887" s="342">
        <v>3756.8972400000002</v>
      </c>
      <c r="J887" s="342">
        <v>591.44493999999997</v>
      </c>
      <c r="K887" s="342">
        <v>4348.3421799999996</v>
      </c>
      <c r="L887" s="342">
        <v>6690.8209400000005</v>
      </c>
      <c r="M887" s="342">
        <v>139.80697000000001</v>
      </c>
      <c r="N887" s="342">
        <v>6830.6279100000002</v>
      </c>
      <c r="O887" s="342">
        <v>11188.821689999999</v>
      </c>
      <c r="P887" s="342">
        <v>47897.184430000001</v>
      </c>
      <c r="Q887" s="342">
        <v>0</v>
      </c>
      <c r="R887" s="343">
        <v>47897.184430000001</v>
      </c>
    </row>
    <row r="888" spans="1:18" s="313" customFormat="1">
      <c r="A888" s="339"/>
      <c r="B888" s="339"/>
      <c r="C888" s="339"/>
      <c r="D888" s="339"/>
      <c r="E888" s="340">
        <v>125</v>
      </c>
      <c r="F888" s="341">
        <v>0</v>
      </c>
      <c r="G888" s="342">
        <v>0</v>
      </c>
      <c r="H888" s="342">
        <v>0</v>
      </c>
      <c r="I888" s="342">
        <v>6859.4177699999991</v>
      </c>
      <c r="J888" s="342">
        <v>1072.51809</v>
      </c>
      <c r="K888" s="342">
        <v>7931.9358600000005</v>
      </c>
      <c r="L888" s="342">
        <v>13942.636420000001</v>
      </c>
      <c r="M888" s="342">
        <v>313.23962</v>
      </c>
      <c r="N888" s="342">
        <v>14255.876039999999</v>
      </c>
      <c r="O888" s="342">
        <v>22187.811899999997</v>
      </c>
      <c r="P888" s="342">
        <v>49713.557799999995</v>
      </c>
      <c r="Q888" s="342">
        <v>325.18854999999996</v>
      </c>
      <c r="R888" s="343">
        <v>50038.746350000001</v>
      </c>
    </row>
    <row r="889" spans="1:18" s="313" customFormat="1">
      <c r="A889" s="339"/>
      <c r="B889" s="339"/>
      <c r="C889" s="339"/>
      <c r="D889" s="339"/>
      <c r="E889" s="340">
        <v>148</v>
      </c>
      <c r="F889" s="341">
        <v>5.0000000000000002E-5</v>
      </c>
      <c r="G889" s="342">
        <v>0</v>
      </c>
      <c r="H889" s="342">
        <v>5.0000000000000002E-5</v>
      </c>
      <c r="I889" s="342">
        <v>10433.30615</v>
      </c>
      <c r="J889" s="342">
        <v>1120.22525</v>
      </c>
      <c r="K889" s="342">
        <v>11553.5314</v>
      </c>
      <c r="L889" s="342">
        <v>25913.317370000001</v>
      </c>
      <c r="M889" s="342">
        <v>777.77224000000001</v>
      </c>
      <c r="N889" s="342">
        <v>26691.089609999999</v>
      </c>
      <c r="O889" s="342">
        <v>38244.621060000005</v>
      </c>
      <c r="P889" s="342">
        <v>98676.754050000003</v>
      </c>
      <c r="Q889" s="342">
        <v>0</v>
      </c>
      <c r="R889" s="343">
        <v>98676.754050000003</v>
      </c>
    </row>
    <row r="890" spans="1:18" s="313" customFormat="1">
      <c r="A890" s="339"/>
      <c r="B890" s="339"/>
      <c r="C890" s="339"/>
      <c r="D890" s="334" t="s">
        <v>74</v>
      </c>
      <c r="E890" s="335">
        <v>34</v>
      </c>
      <c r="F890" s="336">
        <v>30.263549999999999</v>
      </c>
      <c r="G890" s="337">
        <v>0</v>
      </c>
      <c r="H890" s="337">
        <v>30.263549999999999</v>
      </c>
      <c r="I890" s="337">
        <v>4402.3157699999992</v>
      </c>
      <c r="J890" s="337">
        <v>455.05248</v>
      </c>
      <c r="K890" s="337">
        <v>4857.3682500000004</v>
      </c>
      <c r="L890" s="337">
        <v>14173.4601</v>
      </c>
      <c r="M890" s="337">
        <v>506.78548999999998</v>
      </c>
      <c r="N890" s="337">
        <v>14680.24559</v>
      </c>
      <c r="O890" s="337">
        <v>19567.877390000001</v>
      </c>
      <c r="P890" s="337">
        <v>63275.551039999998</v>
      </c>
      <c r="Q890" s="337">
        <v>0</v>
      </c>
      <c r="R890" s="338">
        <v>63275.551039999998</v>
      </c>
    </row>
    <row r="891" spans="1:18" s="313" customFormat="1">
      <c r="A891" s="339"/>
      <c r="B891" s="339"/>
      <c r="C891" s="339"/>
      <c r="D891" s="334" t="s">
        <v>73</v>
      </c>
      <c r="E891" s="335">
        <v>7</v>
      </c>
      <c r="F891" s="336">
        <v>1.4199999999999998E-3</v>
      </c>
      <c r="G891" s="337">
        <v>0</v>
      </c>
      <c r="H891" s="337">
        <v>1.4199999999999998E-3</v>
      </c>
      <c r="I891" s="337">
        <v>5918.3947699999999</v>
      </c>
      <c r="J891" s="337">
        <v>961.31649000000004</v>
      </c>
      <c r="K891" s="337">
        <v>6879.71126</v>
      </c>
      <c r="L891" s="337">
        <v>23709.27118</v>
      </c>
      <c r="M891" s="337">
        <v>697.26993999999991</v>
      </c>
      <c r="N891" s="337">
        <v>24406.541120000002</v>
      </c>
      <c r="O891" s="337">
        <v>31286.253800000002</v>
      </c>
      <c r="P891" s="337">
        <v>45499.954229999996</v>
      </c>
      <c r="Q891" s="337">
        <v>0</v>
      </c>
      <c r="R891" s="338">
        <v>45499.954229999996</v>
      </c>
    </row>
    <row r="892" spans="1:18" s="313" customFormat="1">
      <c r="A892" s="339"/>
      <c r="B892" s="339"/>
      <c r="C892" s="339"/>
      <c r="D892" s="339"/>
      <c r="E892" s="340">
        <v>82</v>
      </c>
      <c r="F892" s="341">
        <v>0.18353</v>
      </c>
      <c r="G892" s="342">
        <v>0</v>
      </c>
      <c r="H892" s="342">
        <v>0.18353</v>
      </c>
      <c r="I892" s="342">
        <v>3979.2932000000001</v>
      </c>
      <c r="J892" s="342">
        <v>686.90171999999995</v>
      </c>
      <c r="K892" s="342">
        <v>4666.1949199999999</v>
      </c>
      <c r="L892" s="342">
        <v>13361.018550000001</v>
      </c>
      <c r="M892" s="342">
        <v>22.2852</v>
      </c>
      <c r="N892" s="342">
        <v>13383.303749999999</v>
      </c>
      <c r="O892" s="342">
        <v>18049.682199999999</v>
      </c>
      <c r="P892" s="342">
        <v>57284.597299999994</v>
      </c>
      <c r="Q892" s="342">
        <v>0</v>
      </c>
      <c r="R892" s="343">
        <v>57284.597299999994</v>
      </c>
    </row>
    <row r="893" spans="1:18" s="313" customFormat="1">
      <c r="A893" s="339"/>
      <c r="B893" s="339"/>
      <c r="C893" s="339"/>
      <c r="D893" s="339"/>
      <c r="E893" s="340">
        <v>379</v>
      </c>
      <c r="F893" s="341">
        <v>13.168139999999999</v>
      </c>
      <c r="G893" s="342">
        <v>0</v>
      </c>
      <c r="H893" s="342">
        <v>13.168139999999999</v>
      </c>
      <c r="I893" s="342">
        <v>2132.5230499999998</v>
      </c>
      <c r="J893" s="342">
        <v>203.02848</v>
      </c>
      <c r="K893" s="342">
        <v>2335.5515299999997</v>
      </c>
      <c r="L893" s="342">
        <v>11405.12938</v>
      </c>
      <c r="M893" s="342">
        <v>225.35444000000001</v>
      </c>
      <c r="N893" s="342">
        <v>11630.483819999999</v>
      </c>
      <c r="O893" s="342">
        <v>13979.20349</v>
      </c>
      <c r="P893" s="342">
        <v>23767.05401</v>
      </c>
      <c r="Q893" s="342">
        <v>0</v>
      </c>
      <c r="R893" s="343">
        <v>23767.05401</v>
      </c>
    </row>
    <row r="894" spans="1:18" s="313" customFormat="1">
      <c r="A894" s="339"/>
      <c r="B894" s="339"/>
      <c r="C894" s="339"/>
      <c r="D894" s="334" t="s">
        <v>78</v>
      </c>
      <c r="E894" s="335">
        <v>442</v>
      </c>
      <c r="F894" s="336">
        <v>0</v>
      </c>
      <c r="G894" s="337">
        <v>0</v>
      </c>
      <c r="H894" s="337">
        <v>0</v>
      </c>
      <c r="I894" s="337">
        <v>3696.5061499999997</v>
      </c>
      <c r="J894" s="337">
        <v>437.97991999999999</v>
      </c>
      <c r="K894" s="337">
        <v>4134.4860699999999</v>
      </c>
      <c r="L894" s="337">
        <v>16063.37041</v>
      </c>
      <c r="M894" s="337">
        <v>765.93502000000001</v>
      </c>
      <c r="N894" s="337">
        <v>16829.30543</v>
      </c>
      <c r="O894" s="337">
        <v>20963.791499999999</v>
      </c>
      <c r="P894" s="337">
        <v>16982.963540000001</v>
      </c>
      <c r="Q894" s="337">
        <v>0</v>
      </c>
      <c r="R894" s="338">
        <v>16982.963540000001</v>
      </c>
    </row>
    <row r="895" spans="1:18" s="313" customFormat="1">
      <c r="A895" s="339"/>
      <c r="B895" s="339"/>
      <c r="C895" s="339"/>
      <c r="D895" s="334" t="s">
        <v>56</v>
      </c>
      <c r="E895" s="335">
        <v>65</v>
      </c>
      <c r="F895" s="336">
        <v>42.029900000000005</v>
      </c>
      <c r="G895" s="337">
        <v>0</v>
      </c>
      <c r="H895" s="337">
        <v>42.029900000000005</v>
      </c>
      <c r="I895" s="337">
        <v>5915.31909</v>
      </c>
      <c r="J895" s="337">
        <v>1020.2295300000001</v>
      </c>
      <c r="K895" s="337">
        <v>6935.5486200000005</v>
      </c>
      <c r="L895" s="337">
        <v>9629.0824800000009</v>
      </c>
      <c r="M895" s="337">
        <v>1309.44615</v>
      </c>
      <c r="N895" s="337">
        <v>10938.528630000001</v>
      </c>
      <c r="O895" s="337">
        <v>17916.10715</v>
      </c>
      <c r="P895" s="337">
        <v>32419.11304</v>
      </c>
      <c r="Q895" s="337">
        <v>235.12923999999998</v>
      </c>
      <c r="R895" s="338">
        <v>32654.242280000002</v>
      </c>
    </row>
    <row r="896" spans="1:18" s="313" customFormat="1">
      <c r="A896" s="339"/>
      <c r="B896" s="339"/>
      <c r="C896" s="339"/>
      <c r="D896" s="339"/>
      <c r="E896" s="340">
        <v>103</v>
      </c>
      <c r="F896" s="341">
        <v>8.2832600000000003</v>
      </c>
      <c r="G896" s="342">
        <v>4.1813199999999995</v>
      </c>
      <c r="H896" s="342">
        <v>12.46458</v>
      </c>
      <c r="I896" s="342">
        <v>7000.1003499999997</v>
      </c>
      <c r="J896" s="342">
        <v>1629.33376</v>
      </c>
      <c r="K896" s="342">
        <v>8629.4341100000001</v>
      </c>
      <c r="L896" s="342">
        <v>14926.09585</v>
      </c>
      <c r="M896" s="342">
        <v>1174.9055499999999</v>
      </c>
      <c r="N896" s="342">
        <v>16101.001400000001</v>
      </c>
      <c r="O896" s="342">
        <v>24742.900089999999</v>
      </c>
      <c r="P896" s="342">
        <v>72255.506010000012</v>
      </c>
      <c r="Q896" s="342">
        <v>1029.9210799999998</v>
      </c>
      <c r="R896" s="343">
        <v>73285.427089999997</v>
      </c>
    </row>
    <row r="897" spans="1:18" s="313" customFormat="1">
      <c r="A897" s="339"/>
      <c r="B897" s="339"/>
      <c r="C897" s="339"/>
      <c r="D897" s="339"/>
      <c r="E897" s="340">
        <v>127</v>
      </c>
      <c r="F897" s="341">
        <v>373.94418000000002</v>
      </c>
      <c r="G897" s="342">
        <v>10.393559999999999</v>
      </c>
      <c r="H897" s="342">
        <v>384.33774</v>
      </c>
      <c r="I897" s="342">
        <v>23736.081670000003</v>
      </c>
      <c r="J897" s="342">
        <v>2908.7947599999998</v>
      </c>
      <c r="K897" s="342">
        <v>26644.87643</v>
      </c>
      <c r="L897" s="342">
        <v>55954.821000000004</v>
      </c>
      <c r="M897" s="342">
        <v>2907.52315</v>
      </c>
      <c r="N897" s="342">
        <v>58862.344149999997</v>
      </c>
      <c r="O897" s="342">
        <v>85891.558319999996</v>
      </c>
      <c r="P897" s="342">
        <v>116385.70340000001</v>
      </c>
      <c r="Q897" s="342">
        <v>947.60244999999998</v>
      </c>
      <c r="R897" s="343">
        <v>117333.30584999999</v>
      </c>
    </row>
    <row r="898" spans="1:18" s="313" customFormat="1">
      <c r="A898" s="339"/>
      <c r="B898" s="339"/>
      <c r="C898" s="339"/>
      <c r="D898" s="334" t="s">
        <v>16</v>
      </c>
      <c r="E898" s="335">
        <v>26</v>
      </c>
      <c r="F898" s="336">
        <v>42.320169999999997</v>
      </c>
      <c r="G898" s="337">
        <v>115.16596000000001</v>
      </c>
      <c r="H898" s="337">
        <v>157.48613</v>
      </c>
      <c r="I898" s="337">
        <v>13027.75051</v>
      </c>
      <c r="J898" s="337">
        <v>2878.8529800000001</v>
      </c>
      <c r="K898" s="337">
        <v>15906.60349</v>
      </c>
      <c r="L898" s="337">
        <v>51155.889909999998</v>
      </c>
      <c r="M898" s="337">
        <v>2967.4851100000001</v>
      </c>
      <c r="N898" s="337">
        <v>54123.375020000007</v>
      </c>
      <c r="O898" s="337">
        <v>70187.464640000006</v>
      </c>
      <c r="P898" s="337">
        <v>99512.54436</v>
      </c>
      <c r="Q898" s="337">
        <v>2451.22829</v>
      </c>
      <c r="R898" s="338">
        <v>101963.77265</v>
      </c>
    </row>
    <row r="899" spans="1:18" s="313" customFormat="1">
      <c r="A899" s="339"/>
      <c r="B899" s="339"/>
      <c r="C899" s="339"/>
      <c r="D899" s="339"/>
      <c r="E899" s="340">
        <v>376</v>
      </c>
      <c r="F899" s="341">
        <v>9.0450699999999991</v>
      </c>
      <c r="G899" s="342">
        <v>14.598520000000001</v>
      </c>
      <c r="H899" s="342">
        <v>23.64359</v>
      </c>
      <c r="I899" s="342">
        <v>8234.2814999999991</v>
      </c>
      <c r="J899" s="342">
        <v>1811.00701</v>
      </c>
      <c r="K899" s="342">
        <v>10045.28851</v>
      </c>
      <c r="L899" s="342">
        <v>31333.258289999998</v>
      </c>
      <c r="M899" s="342">
        <v>1032.9392499999999</v>
      </c>
      <c r="N899" s="342">
        <v>32366.197539999997</v>
      </c>
      <c r="O899" s="342">
        <v>42435.129639999999</v>
      </c>
      <c r="P899" s="342">
        <v>67872.191810000004</v>
      </c>
      <c r="Q899" s="342">
        <v>53.162870000000005</v>
      </c>
      <c r="R899" s="343">
        <v>67925.354680000004</v>
      </c>
    </row>
    <row r="900" spans="1:18" s="313" customFormat="1">
      <c r="A900" s="339"/>
      <c r="B900" s="339"/>
      <c r="C900" s="339"/>
      <c r="D900" s="334" t="s">
        <v>58</v>
      </c>
      <c r="E900" s="335">
        <v>11</v>
      </c>
      <c r="F900" s="336">
        <v>30.088180000000001</v>
      </c>
      <c r="G900" s="337">
        <v>7.0000000000000007E-5</v>
      </c>
      <c r="H900" s="337">
        <v>30.088249999999999</v>
      </c>
      <c r="I900" s="337">
        <v>11010.79119</v>
      </c>
      <c r="J900" s="337">
        <v>2614.1727000000001</v>
      </c>
      <c r="K900" s="337">
        <v>13624.963890000001</v>
      </c>
      <c r="L900" s="337">
        <v>43469.043600000005</v>
      </c>
      <c r="M900" s="337">
        <v>1022.25165</v>
      </c>
      <c r="N900" s="337">
        <v>44491.295250000003</v>
      </c>
      <c r="O900" s="337">
        <v>58146.347390000003</v>
      </c>
      <c r="P900" s="337">
        <v>44707.478499999997</v>
      </c>
      <c r="Q900" s="337">
        <v>0</v>
      </c>
      <c r="R900" s="338">
        <v>44707.478499999997</v>
      </c>
    </row>
    <row r="901" spans="1:18" s="313" customFormat="1">
      <c r="A901" s="339"/>
      <c r="B901" s="339"/>
      <c r="C901" s="339"/>
      <c r="D901" s="339"/>
      <c r="E901" s="340">
        <v>48</v>
      </c>
      <c r="F901" s="341">
        <v>6.6626499999999993</v>
      </c>
      <c r="G901" s="342">
        <v>3.70749</v>
      </c>
      <c r="H901" s="342">
        <v>10.370139999999999</v>
      </c>
      <c r="I901" s="342">
        <v>6037.6751100000001</v>
      </c>
      <c r="J901" s="342">
        <v>1295.377</v>
      </c>
      <c r="K901" s="342">
        <v>7333.0521100000005</v>
      </c>
      <c r="L901" s="342">
        <v>19066.50418</v>
      </c>
      <c r="M901" s="342">
        <v>471.84714000000002</v>
      </c>
      <c r="N901" s="342">
        <v>19538.351320000002</v>
      </c>
      <c r="O901" s="342">
        <v>26881.773570000001</v>
      </c>
      <c r="P901" s="342">
        <v>39705.623149999999</v>
      </c>
      <c r="Q901" s="342">
        <v>0</v>
      </c>
      <c r="R901" s="343">
        <v>39705.623149999999</v>
      </c>
    </row>
    <row r="902" spans="1:18" s="313" customFormat="1">
      <c r="A902" s="339"/>
      <c r="B902" s="339"/>
      <c r="C902" s="339"/>
      <c r="D902" s="339"/>
      <c r="E902" s="340">
        <v>51</v>
      </c>
      <c r="F902" s="341">
        <v>21.286909999999999</v>
      </c>
      <c r="G902" s="342">
        <v>2.3581399999999997</v>
      </c>
      <c r="H902" s="342">
        <v>23.645049999999998</v>
      </c>
      <c r="I902" s="342">
        <v>7306.2589900000003</v>
      </c>
      <c r="J902" s="342">
        <v>1036.52125</v>
      </c>
      <c r="K902" s="342">
        <v>8342.78024</v>
      </c>
      <c r="L902" s="342">
        <v>28044.08425</v>
      </c>
      <c r="M902" s="342">
        <v>1866.6651000000002</v>
      </c>
      <c r="N902" s="342">
        <v>29910.749350000002</v>
      </c>
      <c r="O902" s="342">
        <v>38277.174639999997</v>
      </c>
      <c r="P902" s="342">
        <v>36095.584799999997</v>
      </c>
      <c r="Q902" s="342">
        <v>0</v>
      </c>
      <c r="R902" s="343">
        <v>36095.584799999997</v>
      </c>
    </row>
    <row r="903" spans="1:18" s="313" customFormat="1">
      <c r="A903" s="339"/>
      <c r="B903" s="339"/>
      <c r="C903" s="339"/>
      <c r="D903" s="339"/>
      <c r="E903" s="340">
        <v>54</v>
      </c>
      <c r="F903" s="341">
        <v>2.7652899999999998</v>
      </c>
      <c r="G903" s="342">
        <v>0</v>
      </c>
      <c r="H903" s="342">
        <v>2.7652899999999998</v>
      </c>
      <c r="I903" s="342">
        <v>4964.7751500000004</v>
      </c>
      <c r="J903" s="342">
        <v>344.33042999999998</v>
      </c>
      <c r="K903" s="342">
        <v>5309.1055800000004</v>
      </c>
      <c r="L903" s="342">
        <v>6086.2528899999998</v>
      </c>
      <c r="M903" s="342">
        <v>105.27704</v>
      </c>
      <c r="N903" s="342">
        <v>6191.5299299999997</v>
      </c>
      <c r="O903" s="342">
        <v>11503.400800000001</v>
      </c>
      <c r="P903" s="342">
        <v>59753.391389999997</v>
      </c>
      <c r="Q903" s="342">
        <v>0</v>
      </c>
      <c r="R903" s="343">
        <v>59753.391389999997</v>
      </c>
    </row>
    <row r="904" spans="1:18" s="313" customFormat="1">
      <c r="A904" s="339"/>
      <c r="B904" s="339"/>
      <c r="C904" s="339"/>
      <c r="D904" s="339"/>
      <c r="E904" s="340">
        <v>67</v>
      </c>
      <c r="F904" s="341">
        <v>92.751449999999991</v>
      </c>
      <c r="G904" s="342">
        <v>5.0137499999999999</v>
      </c>
      <c r="H904" s="342">
        <v>97.765199999999993</v>
      </c>
      <c r="I904" s="342">
        <v>8154.3472899999997</v>
      </c>
      <c r="J904" s="342">
        <v>769.18164999999999</v>
      </c>
      <c r="K904" s="342">
        <v>8923.5289400000001</v>
      </c>
      <c r="L904" s="342">
        <v>27908.516329999999</v>
      </c>
      <c r="M904" s="342">
        <v>607.81922999999995</v>
      </c>
      <c r="N904" s="342">
        <v>28516.33556</v>
      </c>
      <c r="O904" s="342">
        <v>37537.629700000005</v>
      </c>
      <c r="P904" s="342">
        <v>74503.48345</v>
      </c>
      <c r="Q904" s="342">
        <v>0</v>
      </c>
      <c r="R904" s="343">
        <v>74503.48345</v>
      </c>
    </row>
    <row r="905" spans="1:18" s="313" customFormat="1">
      <c r="A905" s="339"/>
      <c r="B905" s="339"/>
      <c r="C905" s="339"/>
      <c r="D905" s="334" t="s">
        <v>272</v>
      </c>
      <c r="E905" s="335">
        <v>15</v>
      </c>
      <c r="F905" s="336">
        <v>7.5000000000000002E-4</v>
      </c>
      <c r="G905" s="337">
        <v>0</v>
      </c>
      <c r="H905" s="337">
        <v>7.5000000000000002E-4</v>
      </c>
      <c r="I905" s="337">
        <v>6970.64527</v>
      </c>
      <c r="J905" s="337">
        <v>947.96998999999994</v>
      </c>
      <c r="K905" s="337">
        <v>7918.6152599999996</v>
      </c>
      <c r="L905" s="337">
        <v>22835.005149999997</v>
      </c>
      <c r="M905" s="337">
        <v>534.04074000000003</v>
      </c>
      <c r="N905" s="337">
        <v>23369.045890000001</v>
      </c>
      <c r="O905" s="337">
        <v>31287.661899999999</v>
      </c>
      <c r="P905" s="337">
        <v>43884.140149999999</v>
      </c>
      <c r="Q905" s="337">
        <v>0</v>
      </c>
      <c r="R905" s="338">
        <v>43884.140149999999</v>
      </c>
    </row>
    <row r="906" spans="1:18" s="313" customFormat="1">
      <c r="A906" s="339"/>
      <c r="B906" s="339"/>
      <c r="C906" s="339"/>
      <c r="D906" s="339"/>
      <c r="E906" s="340">
        <v>343</v>
      </c>
      <c r="F906" s="341">
        <v>0</v>
      </c>
      <c r="G906" s="342">
        <v>0</v>
      </c>
      <c r="H906" s="342">
        <v>0</v>
      </c>
      <c r="I906" s="342">
        <v>2914.90753</v>
      </c>
      <c r="J906" s="342">
        <v>943.68342000000007</v>
      </c>
      <c r="K906" s="342">
        <v>3858.5909500000002</v>
      </c>
      <c r="L906" s="342">
        <v>5134.5476900000003</v>
      </c>
      <c r="M906" s="342">
        <v>1.4359500000000001</v>
      </c>
      <c r="N906" s="342">
        <v>5135.9836399999995</v>
      </c>
      <c r="O906" s="342">
        <v>8994.5745900000002</v>
      </c>
      <c r="P906" s="342">
        <v>32676.638719999999</v>
      </c>
      <c r="Q906" s="342">
        <v>0</v>
      </c>
      <c r="R906" s="343">
        <v>32676.638719999999</v>
      </c>
    </row>
    <row r="907" spans="1:18" s="313" customFormat="1">
      <c r="A907" s="339"/>
      <c r="B907" s="339"/>
      <c r="C907" s="339"/>
      <c r="D907" s="334" t="s">
        <v>273</v>
      </c>
      <c r="E907" s="335">
        <v>33</v>
      </c>
      <c r="F907" s="336">
        <v>777.85203999999999</v>
      </c>
      <c r="G907" s="337">
        <v>15.615629999999999</v>
      </c>
      <c r="H907" s="337">
        <v>793.46767</v>
      </c>
      <c r="I907" s="337">
        <v>9896.6989000000012</v>
      </c>
      <c r="J907" s="337">
        <v>952.70054000000005</v>
      </c>
      <c r="K907" s="337">
        <v>10849.399439999999</v>
      </c>
      <c r="L907" s="337">
        <v>24880.67643</v>
      </c>
      <c r="M907" s="337">
        <v>1115.9301599999999</v>
      </c>
      <c r="N907" s="337">
        <v>25996.606589999999</v>
      </c>
      <c r="O907" s="337">
        <v>37639.473700000002</v>
      </c>
      <c r="P907" s="337">
        <v>74332.486659999995</v>
      </c>
      <c r="Q907" s="337">
        <v>0</v>
      </c>
      <c r="R907" s="338">
        <v>74332.486659999995</v>
      </c>
    </row>
    <row r="908" spans="1:18" s="313" customFormat="1">
      <c r="A908" s="339"/>
      <c r="B908" s="339"/>
      <c r="C908" s="339"/>
      <c r="D908" s="334" t="s">
        <v>274</v>
      </c>
      <c r="E908" s="335">
        <v>64</v>
      </c>
      <c r="F908" s="336">
        <v>16.264330000000001</v>
      </c>
      <c r="G908" s="337">
        <v>3.8981699999999999</v>
      </c>
      <c r="H908" s="337">
        <v>20.162500000000001</v>
      </c>
      <c r="I908" s="337">
        <v>10277.318009999999</v>
      </c>
      <c r="J908" s="337">
        <v>1981.78449</v>
      </c>
      <c r="K908" s="337">
        <v>12259.102500000001</v>
      </c>
      <c r="L908" s="337">
        <v>55825.036319999999</v>
      </c>
      <c r="M908" s="337">
        <v>3774.0513099999998</v>
      </c>
      <c r="N908" s="337">
        <v>59599.087630000002</v>
      </c>
      <c r="O908" s="337">
        <v>71878.352629999994</v>
      </c>
      <c r="P908" s="337">
        <v>31184.41689</v>
      </c>
      <c r="Q908" s="337">
        <v>305.87806</v>
      </c>
      <c r="R908" s="338">
        <v>31490.29495</v>
      </c>
    </row>
    <row r="909" spans="1:18" s="313" customFormat="1">
      <c r="A909" s="339"/>
      <c r="B909" s="339"/>
      <c r="C909" s="339"/>
      <c r="D909" s="334" t="s">
        <v>60</v>
      </c>
      <c r="E909" s="335">
        <v>28</v>
      </c>
      <c r="F909" s="336">
        <v>169.88444000000001</v>
      </c>
      <c r="G909" s="337">
        <v>225.48134999999999</v>
      </c>
      <c r="H909" s="337">
        <v>395.36579</v>
      </c>
      <c r="I909" s="337">
        <v>18116.99956</v>
      </c>
      <c r="J909" s="337">
        <v>3772.3670000000002</v>
      </c>
      <c r="K909" s="337">
        <v>21889.366559999999</v>
      </c>
      <c r="L909" s="337">
        <v>106885.99738</v>
      </c>
      <c r="M909" s="337">
        <v>9217.9110899999996</v>
      </c>
      <c r="N909" s="337">
        <v>116103.90846999999</v>
      </c>
      <c r="O909" s="337">
        <v>138388.64082</v>
      </c>
      <c r="P909" s="337">
        <v>31035.85727</v>
      </c>
      <c r="Q909" s="337">
        <v>324.39860999999996</v>
      </c>
      <c r="R909" s="338">
        <v>31360.255880000001</v>
      </c>
    </row>
    <row r="910" spans="1:18" s="313" customFormat="1">
      <c r="A910" s="339"/>
      <c r="B910" s="339"/>
      <c r="C910" s="339"/>
      <c r="D910" s="339"/>
      <c r="E910" s="340">
        <v>114</v>
      </c>
      <c r="F910" s="341">
        <v>1942.7083600000001</v>
      </c>
      <c r="G910" s="342">
        <v>614.96457999999996</v>
      </c>
      <c r="H910" s="342">
        <v>2557.6729399999999</v>
      </c>
      <c r="I910" s="342">
        <v>88993.805999999997</v>
      </c>
      <c r="J910" s="342">
        <v>32218.365899999997</v>
      </c>
      <c r="K910" s="342">
        <v>121212.1719</v>
      </c>
      <c r="L910" s="342">
        <v>1187627.6627499999</v>
      </c>
      <c r="M910" s="342">
        <v>132745.99682</v>
      </c>
      <c r="N910" s="342">
        <v>1320373.6595699999</v>
      </c>
      <c r="O910" s="342">
        <v>1444143.5044100001</v>
      </c>
      <c r="P910" s="342">
        <v>0</v>
      </c>
      <c r="Q910" s="342">
        <v>0</v>
      </c>
      <c r="R910" s="343">
        <v>0</v>
      </c>
    </row>
    <row r="911" spans="1:18" s="313" customFormat="1">
      <c r="A911" s="339"/>
      <c r="B911" s="339"/>
      <c r="C911" s="339"/>
      <c r="D911" s="334" t="s">
        <v>82</v>
      </c>
      <c r="E911" s="335">
        <v>17</v>
      </c>
      <c r="F911" s="336">
        <v>171.80646999999999</v>
      </c>
      <c r="G911" s="337">
        <v>0.29185</v>
      </c>
      <c r="H911" s="337">
        <v>172.09832</v>
      </c>
      <c r="I911" s="337">
        <v>13418.42359</v>
      </c>
      <c r="J911" s="337">
        <v>1188.3738899999998</v>
      </c>
      <c r="K911" s="337">
        <v>14606.797480000001</v>
      </c>
      <c r="L911" s="337">
        <v>39303.706539999999</v>
      </c>
      <c r="M911" s="337">
        <v>525.49514999999997</v>
      </c>
      <c r="N911" s="337">
        <v>39829.201689999994</v>
      </c>
      <c r="O911" s="337">
        <v>54608.09749</v>
      </c>
      <c r="P911" s="337">
        <v>97292.659</v>
      </c>
      <c r="Q911" s="337">
        <v>0</v>
      </c>
      <c r="R911" s="338">
        <v>97292.659</v>
      </c>
    </row>
    <row r="912" spans="1:18" s="313" customFormat="1">
      <c r="A912" s="339"/>
      <c r="B912" s="339"/>
      <c r="C912" s="339"/>
      <c r="D912" s="339"/>
      <c r="E912" s="340">
        <v>366</v>
      </c>
      <c r="F912" s="341">
        <v>2.20486</v>
      </c>
      <c r="G912" s="342">
        <v>0</v>
      </c>
      <c r="H912" s="342">
        <v>2.20486</v>
      </c>
      <c r="I912" s="342">
        <v>3348.3188500000001</v>
      </c>
      <c r="J912" s="342">
        <v>704.67043999999999</v>
      </c>
      <c r="K912" s="342">
        <v>4052.98929</v>
      </c>
      <c r="L912" s="342">
        <v>3513.4355099999998</v>
      </c>
      <c r="M912" s="342">
        <v>281.82375999999999</v>
      </c>
      <c r="N912" s="342">
        <v>3795.25927</v>
      </c>
      <c r="O912" s="342">
        <v>7850.4534199999998</v>
      </c>
      <c r="P912" s="342">
        <v>52720.751859999997</v>
      </c>
      <c r="Q912" s="342">
        <v>21.150849999999998</v>
      </c>
      <c r="R912" s="343">
        <v>52741.902710000002</v>
      </c>
    </row>
    <row r="913" spans="1:18" s="313" customFormat="1">
      <c r="A913" s="339"/>
      <c r="B913" s="339"/>
      <c r="C913" s="339"/>
      <c r="D913" s="334" t="s">
        <v>64</v>
      </c>
      <c r="E913" s="335">
        <v>12</v>
      </c>
      <c r="F913" s="336">
        <v>0</v>
      </c>
      <c r="G913" s="337">
        <v>0</v>
      </c>
      <c r="H913" s="337">
        <v>0</v>
      </c>
      <c r="I913" s="337">
        <v>9416.3699299999989</v>
      </c>
      <c r="J913" s="337">
        <v>1058.9176699999998</v>
      </c>
      <c r="K913" s="337">
        <v>10475.2876</v>
      </c>
      <c r="L913" s="337">
        <v>28091.198100000001</v>
      </c>
      <c r="M913" s="337">
        <v>410.64679999999998</v>
      </c>
      <c r="N913" s="337">
        <v>28501.8449</v>
      </c>
      <c r="O913" s="337">
        <v>38977.1325</v>
      </c>
      <c r="P913" s="337">
        <v>43434.252240000002</v>
      </c>
      <c r="Q913" s="337">
        <v>0</v>
      </c>
      <c r="R913" s="338">
        <v>43434.252240000002</v>
      </c>
    </row>
    <row r="914" spans="1:18" s="313" customFormat="1">
      <c r="A914" s="339"/>
      <c r="B914" s="339"/>
      <c r="C914" s="339"/>
      <c r="D914" s="339"/>
      <c r="E914" s="340">
        <v>27</v>
      </c>
      <c r="F914" s="341">
        <v>436.06605999999999</v>
      </c>
      <c r="G914" s="342">
        <v>0</v>
      </c>
      <c r="H914" s="342">
        <v>436.06605999999999</v>
      </c>
      <c r="I914" s="342">
        <v>13990.151760000001</v>
      </c>
      <c r="J914" s="342">
        <v>2660.4682799999996</v>
      </c>
      <c r="K914" s="342">
        <v>16650.620039999998</v>
      </c>
      <c r="L914" s="342">
        <v>51650.824200000003</v>
      </c>
      <c r="M914" s="342">
        <v>1641.0002400000001</v>
      </c>
      <c r="N914" s="342">
        <v>53291.824439999997</v>
      </c>
      <c r="O914" s="342">
        <v>70378.510540000003</v>
      </c>
      <c r="P914" s="342">
        <v>37045.609899999996</v>
      </c>
      <c r="Q914" s="342">
        <v>362.29334999999998</v>
      </c>
      <c r="R914" s="343">
        <v>37407.903250000003</v>
      </c>
    </row>
    <row r="915" spans="1:18" s="313" customFormat="1">
      <c r="A915" s="339"/>
      <c r="B915" s="339"/>
      <c r="C915" s="339"/>
      <c r="D915" s="339"/>
      <c r="E915" s="340">
        <v>72</v>
      </c>
      <c r="F915" s="341">
        <v>180.19658999999999</v>
      </c>
      <c r="G915" s="342">
        <v>96.784059999999997</v>
      </c>
      <c r="H915" s="342">
        <v>276.98065000000003</v>
      </c>
      <c r="I915" s="342">
        <v>8832.3267300000007</v>
      </c>
      <c r="J915" s="342">
        <v>982.28822000000002</v>
      </c>
      <c r="K915" s="342">
        <v>9814.6149499999992</v>
      </c>
      <c r="L915" s="342">
        <v>30369.695379999997</v>
      </c>
      <c r="M915" s="342">
        <v>397.44605999999999</v>
      </c>
      <c r="N915" s="342">
        <v>30767.141440000003</v>
      </c>
      <c r="O915" s="342">
        <v>40858.73704</v>
      </c>
      <c r="P915" s="342">
        <v>55179.52115</v>
      </c>
      <c r="Q915" s="342">
        <v>33.661259999999999</v>
      </c>
      <c r="R915" s="343">
        <v>55213.182409999994</v>
      </c>
    </row>
    <row r="916" spans="1:18" s="313" customFormat="1">
      <c r="A916" s="339"/>
      <c r="B916" s="339"/>
      <c r="C916" s="339"/>
      <c r="D916" s="339"/>
      <c r="E916" s="340">
        <v>134</v>
      </c>
      <c r="F916" s="341">
        <v>205.89904000000001</v>
      </c>
      <c r="G916" s="342">
        <v>223.63274999999999</v>
      </c>
      <c r="H916" s="342">
        <v>429.53179</v>
      </c>
      <c r="I916" s="342">
        <v>4998.0831399999997</v>
      </c>
      <c r="J916" s="342">
        <v>150.05635000000001</v>
      </c>
      <c r="K916" s="342">
        <v>5148.1394900000005</v>
      </c>
      <c r="L916" s="342">
        <v>4229.2150700000002</v>
      </c>
      <c r="M916" s="342">
        <v>16.544700000000002</v>
      </c>
      <c r="N916" s="342">
        <v>4245.7597699999997</v>
      </c>
      <c r="O916" s="342">
        <v>9823.4310500000011</v>
      </c>
      <c r="P916" s="342">
        <v>63550.531450000002</v>
      </c>
      <c r="Q916" s="342">
        <v>0</v>
      </c>
      <c r="R916" s="343">
        <v>63550.531450000002</v>
      </c>
    </row>
    <row r="917" spans="1:18" s="313" customFormat="1">
      <c r="A917" s="339"/>
      <c r="B917" s="339"/>
      <c r="C917" s="339"/>
      <c r="D917" s="339"/>
      <c r="E917" s="340">
        <v>210</v>
      </c>
      <c r="F917" s="341">
        <v>0</v>
      </c>
      <c r="G917" s="342">
        <v>0</v>
      </c>
      <c r="H917" s="342">
        <v>0</v>
      </c>
      <c r="I917" s="342">
        <v>2482.5967900000001</v>
      </c>
      <c r="J917" s="342">
        <v>165.44852</v>
      </c>
      <c r="K917" s="342">
        <v>2648.04531</v>
      </c>
      <c r="L917" s="342">
        <v>4657.4681600000004</v>
      </c>
      <c r="M917" s="342">
        <v>166.53725</v>
      </c>
      <c r="N917" s="342">
        <v>4824.0054099999998</v>
      </c>
      <c r="O917" s="342">
        <v>7472.0507200000002</v>
      </c>
      <c r="P917" s="342">
        <v>35987.360340000007</v>
      </c>
      <c r="Q917" s="342">
        <v>0</v>
      </c>
      <c r="R917" s="343">
        <v>35987.360340000007</v>
      </c>
    </row>
    <row r="918" spans="1:18" s="313" customFormat="1">
      <c r="A918" s="339"/>
      <c r="B918" s="339"/>
      <c r="C918" s="339"/>
      <c r="D918" s="339"/>
      <c r="E918" s="340">
        <v>378</v>
      </c>
      <c r="F918" s="341">
        <v>0</v>
      </c>
      <c r="G918" s="342">
        <v>0</v>
      </c>
      <c r="H918" s="342">
        <v>0</v>
      </c>
      <c r="I918" s="342">
        <v>3448.28485</v>
      </c>
      <c r="J918" s="342">
        <v>378.68781999999999</v>
      </c>
      <c r="K918" s="342">
        <v>3826.9726700000001</v>
      </c>
      <c r="L918" s="342">
        <v>8575.7523000000001</v>
      </c>
      <c r="M918" s="342">
        <v>20.202970000000001</v>
      </c>
      <c r="N918" s="342">
        <v>8595.9552700000004</v>
      </c>
      <c r="O918" s="342">
        <v>12422.92794</v>
      </c>
      <c r="P918" s="342">
        <v>18248.431230000002</v>
      </c>
      <c r="Q918" s="342">
        <v>0</v>
      </c>
      <c r="R918" s="343">
        <v>18248.431230000002</v>
      </c>
    </row>
    <row r="919" spans="1:18" s="313" customFormat="1">
      <c r="A919" s="339"/>
      <c r="B919" s="339"/>
      <c r="C919" s="339"/>
      <c r="D919" s="339"/>
      <c r="E919" s="340">
        <v>367</v>
      </c>
      <c r="F919" s="341">
        <v>0.10496999999999999</v>
      </c>
      <c r="G919" s="342">
        <v>8.4999999999999995E-4</v>
      </c>
      <c r="H919" s="342">
        <v>0.10582</v>
      </c>
      <c r="I919" s="342">
        <v>9585.1679700000004</v>
      </c>
      <c r="J919" s="342">
        <v>740.34531000000004</v>
      </c>
      <c r="K919" s="342">
        <v>10325.513279999999</v>
      </c>
      <c r="L919" s="342">
        <v>23151.036079999998</v>
      </c>
      <c r="M919" s="342">
        <v>1189.9696000000001</v>
      </c>
      <c r="N919" s="342">
        <v>24341.005679999998</v>
      </c>
      <c r="O919" s="342">
        <v>34666.624779999998</v>
      </c>
      <c r="P919" s="342">
        <v>45340.67497</v>
      </c>
      <c r="Q919" s="342">
        <v>0</v>
      </c>
      <c r="R919" s="343">
        <v>45340.67497</v>
      </c>
    </row>
    <row r="920" spans="1:18" s="313" customFormat="1">
      <c r="A920" s="339"/>
      <c r="B920" s="339"/>
      <c r="C920" s="339"/>
      <c r="D920" s="339"/>
      <c r="E920" s="340">
        <v>283</v>
      </c>
      <c r="F920" s="341">
        <v>13.511989999999999</v>
      </c>
      <c r="G920" s="342">
        <v>6.3111300000000004</v>
      </c>
      <c r="H920" s="342">
        <v>19.823119999999999</v>
      </c>
      <c r="I920" s="342">
        <v>13071.548859999999</v>
      </c>
      <c r="J920" s="342">
        <v>2421.0141899999999</v>
      </c>
      <c r="K920" s="342">
        <v>15492.563050000001</v>
      </c>
      <c r="L920" s="342">
        <v>49081.848469999997</v>
      </c>
      <c r="M920" s="342">
        <v>2015.1826599999999</v>
      </c>
      <c r="N920" s="342">
        <v>51097.031130000003</v>
      </c>
      <c r="O920" s="342">
        <v>66609.417300000001</v>
      </c>
      <c r="P920" s="342">
        <v>68133.440629999997</v>
      </c>
      <c r="Q920" s="342">
        <v>461.58078</v>
      </c>
      <c r="R920" s="343">
        <v>68595.021410000001</v>
      </c>
    </row>
    <row r="921" spans="1:18" s="313" customFormat="1">
      <c r="A921" s="339"/>
      <c r="B921" s="339"/>
      <c r="C921" s="339"/>
      <c r="D921" s="334" t="s">
        <v>84</v>
      </c>
      <c r="E921" s="335">
        <v>2</v>
      </c>
      <c r="F921" s="336">
        <v>0.42212</v>
      </c>
      <c r="G921" s="337">
        <v>0</v>
      </c>
      <c r="H921" s="337">
        <v>0.42212</v>
      </c>
      <c r="I921" s="337">
        <v>10878.43418</v>
      </c>
      <c r="J921" s="337">
        <v>1757.7753899999998</v>
      </c>
      <c r="K921" s="337">
        <v>12636.209570000001</v>
      </c>
      <c r="L921" s="337">
        <v>40366.839229999998</v>
      </c>
      <c r="M921" s="337">
        <v>1288.3613500000001</v>
      </c>
      <c r="N921" s="337">
        <v>41655.200579999997</v>
      </c>
      <c r="O921" s="337">
        <v>54291.832270000006</v>
      </c>
      <c r="P921" s="337">
        <v>69165.848030000008</v>
      </c>
      <c r="Q921" s="337">
        <v>453.16133000000002</v>
      </c>
      <c r="R921" s="338">
        <v>69619.009359999996</v>
      </c>
    </row>
    <row r="922" spans="1:18" s="313" customFormat="1">
      <c r="A922" s="339"/>
      <c r="B922" s="339"/>
      <c r="C922" s="339"/>
      <c r="D922" s="339"/>
      <c r="E922" s="340">
        <v>46</v>
      </c>
      <c r="F922" s="341">
        <v>37.43797</v>
      </c>
      <c r="G922" s="342">
        <v>8.4392300000000002</v>
      </c>
      <c r="H922" s="342">
        <v>45.877199999999995</v>
      </c>
      <c r="I922" s="342">
        <v>8729.3516600000003</v>
      </c>
      <c r="J922" s="342">
        <v>1105.7884799999999</v>
      </c>
      <c r="K922" s="342">
        <v>9835.1401400000013</v>
      </c>
      <c r="L922" s="342">
        <v>31217.83784</v>
      </c>
      <c r="M922" s="342">
        <v>847.77291000000002</v>
      </c>
      <c r="N922" s="342">
        <v>32065.61075</v>
      </c>
      <c r="O922" s="342">
        <v>41946.628090000006</v>
      </c>
      <c r="P922" s="342">
        <v>45466.971810000003</v>
      </c>
      <c r="Q922" s="342">
        <v>179.03673000000001</v>
      </c>
      <c r="R922" s="343">
        <v>45646.008540000003</v>
      </c>
    </row>
    <row r="923" spans="1:18" s="313" customFormat="1">
      <c r="A923" s="339"/>
      <c r="B923" s="339"/>
      <c r="C923" s="339"/>
      <c r="D923" s="339"/>
      <c r="E923" s="340">
        <v>139</v>
      </c>
      <c r="F923" s="341">
        <v>0</v>
      </c>
      <c r="G923" s="342">
        <v>0</v>
      </c>
      <c r="H923" s="342">
        <v>0</v>
      </c>
      <c r="I923" s="342">
        <v>1685.2681299999999</v>
      </c>
      <c r="J923" s="342">
        <v>95.971429999999998</v>
      </c>
      <c r="K923" s="342">
        <v>1781.23956</v>
      </c>
      <c r="L923" s="342">
        <v>2474.8921700000001</v>
      </c>
      <c r="M923" s="342">
        <v>11.25259</v>
      </c>
      <c r="N923" s="342">
        <v>2486.1447599999997</v>
      </c>
      <c r="O923" s="342">
        <v>4267.3843200000001</v>
      </c>
      <c r="P923" s="342">
        <v>37507.730439999999</v>
      </c>
      <c r="Q923" s="342">
        <v>223.39884000000001</v>
      </c>
      <c r="R923" s="343">
        <v>37731.129280000001</v>
      </c>
    </row>
    <row r="924" spans="1:18" s="313" customFormat="1">
      <c r="A924" s="339"/>
      <c r="B924" s="339"/>
      <c r="C924" s="339"/>
      <c r="D924" s="339"/>
      <c r="E924" s="340">
        <v>160</v>
      </c>
      <c r="F924" s="341">
        <v>2.9999999999999997E-5</v>
      </c>
      <c r="G924" s="342">
        <v>0</v>
      </c>
      <c r="H924" s="342">
        <v>2.9999999999999997E-5</v>
      </c>
      <c r="I924" s="342">
        <v>8924.7712499999998</v>
      </c>
      <c r="J924" s="342">
        <v>691.98801000000003</v>
      </c>
      <c r="K924" s="342">
        <v>9616.7592599999989</v>
      </c>
      <c r="L924" s="342">
        <v>31826.575789999999</v>
      </c>
      <c r="M924" s="342">
        <v>939.12516000000005</v>
      </c>
      <c r="N924" s="342">
        <v>32765.700949999999</v>
      </c>
      <c r="O924" s="342">
        <v>42382.46024</v>
      </c>
      <c r="P924" s="342">
        <v>45866.633620000001</v>
      </c>
      <c r="Q924" s="342">
        <v>0</v>
      </c>
      <c r="R924" s="343">
        <v>45866.633620000001</v>
      </c>
    </row>
    <row r="925" spans="1:18" s="313" customFormat="1">
      <c r="A925" s="339"/>
      <c r="B925" s="339"/>
      <c r="C925" s="339"/>
      <c r="D925" s="339"/>
      <c r="E925" s="340">
        <v>322</v>
      </c>
      <c r="F925" s="341">
        <v>0</v>
      </c>
      <c r="G925" s="342">
        <v>0</v>
      </c>
      <c r="H925" s="342">
        <v>0</v>
      </c>
      <c r="I925" s="342">
        <v>3775.8813100000002</v>
      </c>
      <c r="J925" s="342">
        <v>225.45339000000001</v>
      </c>
      <c r="K925" s="342">
        <v>4001.3347000000003</v>
      </c>
      <c r="L925" s="342">
        <v>10630.9959</v>
      </c>
      <c r="M925" s="342">
        <v>267.71048999999999</v>
      </c>
      <c r="N925" s="342">
        <v>10898.706390000001</v>
      </c>
      <c r="O925" s="342">
        <v>14900.041090000001</v>
      </c>
      <c r="P925" s="342">
        <v>20809.64085</v>
      </c>
      <c r="Q925" s="342">
        <v>0</v>
      </c>
      <c r="R925" s="343">
        <v>20809.64085</v>
      </c>
    </row>
    <row r="926" spans="1:18" s="313" customFormat="1">
      <c r="A926" s="339"/>
      <c r="B926" s="339"/>
      <c r="C926" s="339"/>
      <c r="D926" s="334" t="s">
        <v>275</v>
      </c>
      <c r="E926" s="335">
        <v>18</v>
      </c>
      <c r="F926" s="336">
        <v>4.2108800000000004</v>
      </c>
      <c r="G926" s="337">
        <v>3.3799999999999998E-3</v>
      </c>
      <c r="H926" s="337">
        <v>4.2142600000000003</v>
      </c>
      <c r="I926" s="337">
        <v>10190.34763</v>
      </c>
      <c r="J926" s="337">
        <v>2155.8985400000001</v>
      </c>
      <c r="K926" s="337">
        <v>12346.24617</v>
      </c>
      <c r="L926" s="337">
        <v>32361.36276</v>
      </c>
      <c r="M926" s="337">
        <v>1346.9349</v>
      </c>
      <c r="N926" s="337">
        <v>33708.297659999997</v>
      </c>
      <c r="O926" s="337">
        <v>46058.758090000003</v>
      </c>
      <c r="P926" s="337">
        <v>88570.594159999993</v>
      </c>
      <c r="Q926" s="337">
        <v>78.595520000000008</v>
      </c>
      <c r="R926" s="338">
        <v>88649.18968000001</v>
      </c>
    </row>
    <row r="927" spans="1:18" s="313" customFormat="1">
      <c r="A927" s="339"/>
      <c r="B927" s="339"/>
      <c r="C927" s="339"/>
      <c r="D927" s="339"/>
      <c r="E927" s="340">
        <v>373</v>
      </c>
      <c r="F927" s="341">
        <v>0.75342999999999993</v>
      </c>
      <c r="G927" s="342">
        <v>1.1645399999999999</v>
      </c>
      <c r="H927" s="342">
        <v>1.91797</v>
      </c>
      <c r="I927" s="342">
        <v>3297.6315399999999</v>
      </c>
      <c r="J927" s="342">
        <v>394.11518000000001</v>
      </c>
      <c r="K927" s="342">
        <v>3691.7467200000001</v>
      </c>
      <c r="L927" s="342">
        <v>6108.68451</v>
      </c>
      <c r="M927" s="342">
        <v>137.41674</v>
      </c>
      <c r="N927" s="342">
        <v>6246.1012499999997</v>
      </c>
      <c r="O927" s="342">
        <v>9939.7659399999993</v>
      </c>
      <c r="P927" s="342">
        <v>24587.625359999998</v>
      </c>
      <c r="Q927" s="342">
        <v>0</v>
      </c>
      <c r="R927" s="343">
        <v>24587.625359999998</v>
      </c>
    </row>
    <row r="928" spans="1:18" s="313" customFormat="1">
      <c r="A928" s="339"/>
      <c r="B928" s="339"/>
      <c r="C928" s="339"/>
      <c r="D928" s="334" t="s">
        <v>69</v>
      </c>
      <c r="E928" s="335">
        <v>105</v>
      </c>
      <c r="F928" s="336">
        <v>576.47136</v>
      </c>
      <c r="G928" s="337">
        <v>153.59208999999998</v>
      </c>
      <c r="H928" s="337">
        <v>730.06344999999999</v>
      </c>
      <c r="I928" s="337">
        <v>14262.316220000001</v>
      </c>
      <c r="J928" s="337">
        <v>1715.14435</v>
      </c>
      <c r="K928" s="337">
        <v>15977.460570000001</v>
      </c>
      <c r="L928" s="337">
        <v>93950.52154999999</v>
      </c>
      <c r="M928" s="337">
        <v>6121.4875499999998</v>
      </c>
      <c r="N928" s="337">
        <v>100072.0091</v>
      </c>
      <c r="O928" s="337">
        <v>116779.53312000001</v>
      </c>
      <c r="P928" s="337">
        <v>15125.848769999999</v>
      </c>
      <c r="Q928" s="337">
        <v>78.878679999999989</v>
      </c>
      <c r="R928" s="338">
        <v>15204.727449999998</v>
      </c>
    </row>
    <row r="929" spans="1:18" s="313" customFormat="1">
      <c r="A929" s="339"/>
      <c r="B929" s="339"/>
      <c r="C929" s="339"/>
      <c r="D929" s="339"/>
      <c r="E929" s="340">
        <v>372</v>
      </c>
      <c r="F929" s="341">
        <v>534.94183999999996</v>
      </c>
      <c r="G929" s="342">
        <v>35.343239999999994</v>
      </c>
      <c r="H929" s="342">
        <v>570.28507999999999</v>
      </c>
      <c r="I929" s="342">
        <v>4621.5144500000006</v>
      </c>
      <c r="J929" s="342">
        <v>399.12832000000003</v>
      </c>
      <c r="K929" s="342">
        <v>5020.6427699999995</v>
      </c>
      <c r="L929" s="342">
        <v>21881.1862</v>
      </c>
      <c r="M929" s="342">
        <v>860.46948999999995</v>
      </c>
      <c r="N929" s="342">
        <v>22741.65569</v>
      </c>
      <c r="O929" s="342">
        <v>28332.58354</v>
      </c>
      <c r="P929" s="342">
        <v>26672.15684</v>
      </c>
      <c r="Q929" s="342">
        <v>0</v>
      </c>
      <c r="R929" s="343">
        <v>26672.15684</v>
      </c>
    </row>
    <row r="930" spans="1:18" s="313" customFormat="1">
      <c r="A930" s="339"/>
      <c r="B930" s="339"/>
      <c r="C930" s="339"/>
      <c r="D930" s="334" t="s">
        <v>86</v>
      </c>
      <c r="E930" s="335">
        <v>5</v>
      </c>
      <c r="F930" s="336">
        <v>3.42191</v>
      </c>
      <c r="G930" s="337">
        <v>0.23755000000000001</v>
      </c>
      <c r="H930" s="337">
        <v>3.6594600000000002</v>
      </c>
      <c r="I930" s="337">
        <v>14609.569820000001</v>
      </c>
      <c r="J930" s="337">
        <v>1298.49343</v>
      </c>
      <c r="K930" s="337">
        <v>15908.063249999999</v>
      </c>
      <c r="L930" s="337">
        <v>43193.85196</v>
      </c>
      <c r="M930" s="337">
        <v>768.07556999999997</v>
      </c>
      <c r="N930" s="337">
        <v>43961.927530000001</v>
      </c>
      <c r="O930" s="337">
        <v>59873.650240000003</v>
      </c>
      <c r="P930" s="337">
        <v>87137.257620000004</v>
      </c>
      <c r="Q930" s="337">
        <v>45.976690000000005</v>
      </c>
      <c r="R930" s="338">
        <v>87183.23431</v>
      </c>
    </row>
    <row r="931" spans="1:18" s="313" customFormat="1">
      <c r="A931" s="339"/>
      <c r="B931" s="339"/>
      <c r="C931" s="339"/>
      <c r="D931" s="339"/>
      <c r="E931" s="340">
        <v>228</v>
      </c>
      <c r="F931" s="341">
        <v>3.7200000000000002E-3</v>
      </c>
      <c r="G931" s="342">
        <v>0</v>
      </c>
      <c r="H931" s="342">
        <v>3.7200000000000002E-3</v>
      </c>
      <c r="I931" s="342">
        <v>4539.3303699999997</v>
      </c>
      <c r="J931" s="342">
        <v>293.03737000000001</v>
      </c>
      <c r="K931" s="342">
        <v>4832.3677400000006</v>
      </c>
      <c r="L931" s="342">
        <v>8484.5094600000011</v>
      </c>
      <c r="M931" s="342">
        <v>288.31045</v>
      </c>
      <c r="N931" s="342">
        <v>8772.8199100000002</v>
      </c>
      <c r="O931" s="342">
        <v>13605.191369999999</v>
      </c>
      <c r="P931" s="342">
        <v>36703.096119999995</v>
      </c>
      <c r="Q931" s="342">
        <v>0</v>
      </c>
      <c r="R931" s="343">
        <v>36703.096119999995</v>
      </c>
    </row>
    <row r="932" spans="1:18" s="313" customFormat="1">
      <c r="A932" s="339"/>
      <c r="B932" s="339"/>
      <c r="C932" s="339"/>
      <c r="D932" s="339"/>
      <c r="E932" s="340">
        <v>303</v>
      </c>
      <c r="F932" s="341">
        <v>13.48682</v>
      </c>
      <c r="G932" s="342">
        <v>0</v>
      </c>
      <c r="H932" s="342">
        <v>13.48682</v>
      </c>
      <c r="I932" s="342">
        <v>6784.7502300000006</v>
      </c>
      <c r="J932" s="342">
        <v>834.88109999999995</v>
      </c>
      <c r="K932" s="342">
        <v>7619.6313300000002</v>
      </c>
      <c r="L932" s="342">
        <v>14797.92251</v>
      </c>
      <c r="M932" s="342">
        <v>161.04694000000001</v>
      </c>
      <c r="N932" s="342">
        <v>14958.969449999999</v>
      </c>
      <c r="O932" s="342">
        <v>22592.087600000003</v>
      </c>
      <c r="P932" s="342">
        <v>45312.416229999995</v>
      </c>
      <c r="Q932" s="342">
        <v>0</v>
      </c>
      <c r="R932" s="343">
        <v>45312.416229999995</v>
      </c>
    </row>
    <row r="933" spans="1:18" s="313" customFormat="1">
      <c r="A933" s="339"/>
      <c r="B933" s="339"/>
      <c r="C933" s="339"/>
      <c r="D933" s="339"/>
      <c r="E933" s="340">
        <v>345</v>
      </c>
      <c r="F933" s="341">
        <v>0.65971999999999997</v>
      </c>
      <c r="G933" s="342">
        <v>0</v>
      </c>
      <c r="H933" s="342">
        <v>0.65971999999999997</v>
      </c>
      <c r="I933" s="342">
        <v>4274.5899200000003</v>
      </c>
      <c r="J933" s="342">
        <v>584.28453999999999</v>
      </c>
      <c r="K933" s="342">
        <v>4858.87446</v>
      </c>
      <c r="L933" s="342">
        <v>9573.6452699999991</v>
      </c>
      <c r="M933" s="342">
        <v>359.56169</v>
      </c>
      <c r="N933" s="342">
        <v>9933.2069600000013</v>
      </c>
      <c r="O933" s="342">
        <v>14792.74114</v>
      </c>
      <c r="P933" s="342">
        <v>52115.512880000002</v>
      </c>
      <c r="Q933" s="342">
        <v>0</v>
      </c>
      <c r="R933" s="343">
        <v>52115.512880000002</v>
      </c>
    </row>
    <row r="934" spans="1:18" s="313" customFormat="1">
      <c r="A934" s="339"/>
      <c r="B934" s="339"/>
      <c r="C934" s="339"/>
      <c r="D934" s="334" t="s">
        <v>276</v>
      </c>
      <c r="E934" s="335">
        <v>10</v>
      </c>
      <c r="F934" s="336">
        <v>7.7000000000000007E-4</v>
      </c>
      <c r="G934" s="337">
        <v>0</v>
      </c>
      <c r="H934" s="337">
        <v>7.7000000000000007E-4</v>
      </c>
      <c r="I934" s="337">
        <v>13367.11508</v>
      </c>
      <c r="J934" s="337">
        <v>1123.90083</v>
      </c>
      <c r="K934" s="337">
        <v>14491.01591</v>
      </c>
      <c r="L934" s="337">
        <v>44246.812319999997</v>
      </c>
      <c r="M934" s="337">
        <v>1404.1149599999999</v>
      </c>
      <c r="N934" s="337">
        <v>45650.927280000004</v>
      </c>
      <c r="O934" s="337">
        <v>60141.943960000004</v>
      </c>
      <c r="P934" s="337">
        <v>53085.980159999999</v>
      </c>
      <c r="Q934" s="337">
        <v>0</v>
      </c>
      <c r="R934" s="338">
        <v>53085.980159999999</v>
      </c>
    </row>
    <row r="935" spans="1:18" s="313" customFormat="1">
      <c r="A935" s="339"/>
      <c r="B935" s="339"/>
      <c r="C935" s="339"/>
      <c r="D935" s="339"/>
      <c r="E935" s="340">
        <v>47</v>
      </c>
      <c r="F935" s="341">
        <v>0.63146999999999998</v>
      </c>
      <c r="G935" s="342">
        <v>0</v>
      </c>
      <c r="H935" s="342">
        <v>0.63146999999999998</v>
      </c>
      <c r="I935" s="342">
        <v>7450.3289699999996</v>
      </c>
      <c r="J935" s="342">
        <v>933.33298000000002</v>
      </c>
      <c r="K935" s="342">
        <v>8383.6619499999997</v>
      </c>
      <c r="L935" s="342">
        <v>18039.541960000002</v>
      </c>
      <c r="M935" s="342">
        <v>798.07628</v>
      </c>
      <c r="N935" s="342">
        <v>18837.61824</v>
      </c>
      <c r="O935" s="342">
        <v>27221.911660000002</v>
      </c>
      <c r="P935" s="342">
        <v>46748.01182</v>
      </c>
      <c r="Q935" s="342">
        <v>0</v>
      </c>
      <c r="R935" s="343">
        <v>46748.01182</v>
      </c>
    </row>
    <row r="936" spans="1:18" s="313" customFormat="1">
      <c r="A936" s="339"/>
      <c r="B936" s="339"/>
      <c r="C936" s="339"/>
      <c r="D936" s="339"/>
      <c r="E936" s="340">
        <v>349</v>
      </c>
      <c r="F936" s="341">
        <v>0</v>
      </c>
      <c r="G936" s="342">
        <v>0</v>
      </c>
      <c r="H936" s="342">
        <v>0</v>
      </c>
      <c r="I936" s="342">
        <v>4104.1544800000001</v>
      </c>
      <c r="J936" s="342">
        <v>21.565189999999998</v>
      </c>
      <c r="K936" s="342">
        <v>4125.7196699999995</v>
      </c>
      <c r="L936" s="342">
        <v>7368.1784900000002</v>
      </c>
      <c r="M936" s="342">
        <v>79.225880000000004</v>
      </c>
      <c r="N936" s="342">
        <v>7447.4043700000002</v>
      </c>
      <c r="O936" s="342">
        <v>11573.124039999999</v>
      </c>
      <c r="P936" s="342">
        <v>32374.46444</v>
      </c>
      <c r="Q936" s="342">
        <v>0</v>
      </c>
      <c r="R936" s="343">
        <v>32374.46444</v>
      </c>
    </row>
    <row r="937" spans="1:18" s="313" customFormat="1">
      <c r="A937" s="339"/>
      <c r="B937" s="339"/>
      <c r="C937" s="339"/>
      <c r="D937" s="339"/>
      <c r="E937" s="340">
        <v>276</v>
      </c>
      <c r="F937" s="341">
        <v>171.93323000000001</v>
      </c>
      <c r="G937" s="342">
        <v>0</v>
      </c>
      <c r="H937" s="342">
        <v>171.93323000000001</v>
      </c>
      <c r="I937" s="342">
        <v>4563.2012100000002</v>
      </c>
      <c r="J937" s="342">
        <v>369.28424999999999</v>
      </c>
      <c r="K937" s="342">
        <v>4932.4854599999999</v>
      </c>
      <c r="L937" s="342">
        <v>9539.0065099999993</v>
      </c>
      <c r="M937" s="342">
        <v>54.84122</v>
      </c>
      <c r="N937" s="342">
        <v>9593.8477300000013</v>
      </c>
      <c r="O937" s="342">
        <v>14698.26642</v>
      </c>
      <c r="P937" s="342">
        <v>29308.411510000002</v>
      </c>
      <c r="Q937" s="342">
        <v>0</v>
      </c>
      <c r="R937" s="343">
        <v>29308.411510000002</v>
      </c>
    </row>
    <row r="938" spans="1:18" s="313" customFormat="1">
      <c r="A938" s="339"/>
      <c r="B938" s="339"/>
      <c r="C938" s="339"/>
      <c r="D938" s="334" t="s">
        <v>77</v>
      </c>
      <c r="E938" s="335">
        <v>21</v>
      </c>
      <c r="F938" s="336">
        <v>1.4499999999999999E-3</v>
      </c>
      <c r="G938" s="337">
        <v>0</v>
      </c>
      <c r="H938" s="337">
        <v>1.4499999999999999E-3</v>
      </c>
      <c r="I938" s="337">
        <v>9645.9759300000005</v>
      </c>
      <c r="J938" s="337">
        <v>1116.8050800000001</v>
      </c>
      <c r="K938" s="337">
        <v>10762.781010000001</v>
      </c>
      <c r="L938" s="337">
        <v>29489.727559999999</v>
      </c>
      <c r="M938" s="337">
        <v>791.21136000000001</v>
      </c>
      <c r="N938" s="337">
        <v>30280.938920000001</v>
      </c>
      <c r="O938" s="337">
        <v>41043.721380000003</v>
      </c>
      <c r="P938" s="337">
        <v>73986.679519999991</v>
      </c>
      <c r="Q938" s="337">
        <v>1963.22261</v>
      </c>
      <c r="R938" s="338">
        <v>75949.902130000002</v>
      </c>
    </row>
    <row r="939" spans="1:18" s="313" customFormat="1">
      <c r="A939" s="339"/>
      <c r="B939" s="339"/>
      <c r="C939" s="339"/>
      <c r="D939" s="334" t="s">
        <v>81</v>
      </c>
      <c r="E939" s="335">
        <v>98</v>
      </c>
      <c r="F939" s="336">
        <v>32.95635</v>
      </c>
      <c r="G939" s="337">
        <v>6.9010200000000008</v>
      </c>
      <c r="H939" s="337">
        <v>39.857370000000003</v>
      </c>
      <c r="I939" s="337">
        <v>5034.3879900000002</v>
      </c>
      <c r="J939" s="337">
        <v>297.44913000000003</v>
      </c>
      <c r="K939" s="337">
        <v>5331.8371200000001</v>
      </c>
      <c r="L939" s="337">
        <v>8169.4049599999998</v>
      </c>
      <c r="M939" s="337">
        <v>127.27023</v>
      </c>
      <c r="N939" s="337">
        <v>8296.6751899999999</v>
      </c>
      <c r="O939" s="337">
        <v>13668.36968</v>
      </c>
      <c r="P939" s="337">
        <v>65935.53284</v>
      </c>
      <c r="Q939" s="337">
        <v>63.131019999999999</v>
      </c>
      <c r="R939" s="338">
        <v>65998.663860000001</v>
      </c>
    </row>
    <row r="940" spans="1:18" s="313" customFormat="1">
      <c r="A940" s="339"/>
      <c r="B940" s="339"/>
      <c r="C940" s="339"/>
      <c r="D940" s="339"/>
      <c r="E940" s="340">
        <v>350</v>
      </c>
      <c r="F940" s="341">
        <v>0</v>
      </c>
      <c r="G940" s="342">
        <v>0</v>
      </c>
      <c r="H940" s="342">
        <v>0</v>
      </c>
      <c r="I940" s="342">
        <v>2731.95381</v>
      </c>
      <c r="J940" s="342">
        <v>45.995089999999998</v>
      </c>
      <c r="K940" s="342">
        <v>2777.9488999999999</v>
      </c>
      <c r="L940" s="342">
        <v>4106.3037800000002</v>
      </c>
      <c r="M940" s="342">
        <v>19.395310000000002</v>
      </c>
      <c r="N940" s="342">
        <v>4125.6990900000001</v>
      </c>
      <c r="O940" s="342">
        <v>6903.6479900000004</v>
      </c>
      <c r="P940" s="342">
        <v>40551.842969999998</v>
      </c>
      <c r="Q940" s="342">
        <v>0</v>
      </c>
      <c r="R940" s="343">
        <v>40551.842969999998</v>
      </c>
    </row>
    <row r="941" spans="1:18" s="313" customFormat="1">
      <c r="A941" s="339"/>
      <c r="B941" s="339"/>
      <c r="C941" s="339"/>
      <c r="D941" s="339"/>
      <c r="E941" s="340">
        <v>363</v>
      </c>
      <c r="F941" s="341">
        <v>3.5579999999999998</v>
      </c>
      <c r="G941" s="342">
        <v>0</v>
      </c>
      <c r="H941" s="342">
        <v>3.5579999999999998</v>
      </c>
      <c r="I941" s="342">
        <v>1971.55546</v>
      </c>
      <c r="J941" s="342">
        <v>40.423540000000003</v>
      </c>
      <c r="K941" s="342">
        <v>2011.979</v>
      </c>
      <c r="L941" s="342">
        <v>3627.9142599999996</v>
      </c>
      <c r="M941" s="342">
        <v>198.26998</v>
      </c>
      <c r="N941" s="342">
        <v>3826.18424</v>
      </c>
      <c r="O941" s="342">
        <v>5841.7212399999999</v>
      </c>
      <c r="P941" s="342">
        <v>20597.067609999998</v>
      </c>
      <c r="Q941" s="342">
        <v>0</v>
      </c>
      <c r="R941" s="343">
        <v>20597.067609999998</v>
      </c>
    </row>
    <row r="942" spans="1:18" s="313" customFormat="1">
      <c r="A942" s="339"/>
      <c r="B942" s="339"/>
      <c r="C942" s="339"/>
      <c r="D942" s="334" t="s">
        <v>54</v>
      </c>
      <c r="E942" s="335">
        <v>8</v>
      </c>
      <c r="F942" s="336">
        <v>32.597859999999997</v>
      </c>
      <c r="G942" s="337">
        <v>1.6730000000000002E-2</v>
      </c>
      <c r="H942" s="337">
        <v>32.61459</v>
      </c>
      <c r="I942" s="337">
        <v>10353.887220000001</v>
      </c>
      <c r="J942" s="337">
        <v>1357.0991000000001</v>
      </c>
      <c r="K942" s="337">
        <v>11710.98632</v>
      </c>
      <c r="L942" s="337">
        <v>40121.588009999999</v>
      </c>
      <c r="M942" s="337">
        <v>1871.5272399999999</v>
      </c>
      <c r="N942" s="337">
        <v>41993.115250000003</v>
      </c>
      <c r="O942" s="337">
        <v>53736.716159999996</v>
      </c>
      <c r="P942" s="337">
        <v>82098.640870000003</v>
      </c>
      <c r="Q942" s="337">
        <v>0</v>
      </c>
      <c r="R942" s="338">
        <v>82098.640870000003</v>
      </c>
    </row>
    <row r="943" spans="1:18" s="313" customFormat="1">
      <c r="A943" s="339"/>
      <c r="B943" s="339"/>
      <c r="C943" s="339"/>
      <c r="D943" s="339"/>
      <c r="E943" s="340">
        <v>219</v>
      </c>
      <c r="F943" s="341">
        <v>551.76221999999996</v>
      </c>
      <c r="G943" s="342">
        <v>0</v>
      </c>
      <c r="H943" s="342">
        <v>551.76221999999996</v>
      </c>
      <c r="I943" s="342">
        <v>8968.1076999999987</v>
      </c>
      <c r="J943" s="342">
        <v>715.47996000000001</v>
      </c>
      <c r="K943" s="342">
        <v>9683.5876600000011</v>
      </c>
      <c r="L943" s="342">
        <v>31863.95694</v>
      </c>
      <c r="M943" s="342">
        <v>89.654330000000002</v>
      </c>
      <c r="N943" s="342">
        <v>31953.611270000001</v>
      </c>
      <c r="O943" s="342">
        <v>42188.961149999996</v>
      </c>
      <c r="P943" s="342">
        <v>73605.337750000006</v>
      </c>
      <c r="Q943" s="342">
        <v>0</v>
      </c>
      <c r="R943" s="343">
        <v>73605.337750000006</v>
      </c>
    </row>
    <row r="944" spans="1:18" s="313" customFormat="1">
      <c r="A944" s="339"/>
      <c r="B944" s="339"/>
      <c r="C944" s="339"/>
      <c r="D944" s="334" t="s">
        <v>278</v>
      </c>
      <c r="E944" s="335">
        <v>3</v>
      </c>
      <c r="F944" s="336">
        <v>8.0090000000000008E-2</v>
      </c>
      <c r="G944" s="337">
        <v>0</v>
      </c>
      <c r="H944" s="337">
        <v>8.0090000000000008E-2</v>
      </c>
      <c r="I944" s="337">
        <v>6531.8759500000006</v>
      </c>
      <c r="J944" s="337">
        <v>1644.8096799999998</v>
      </c>
      <c r="K944" s="337">
        <v>8176.6856299999999</v>
      </c>
      <c r="L944" s="337">
        <v>16296.211009999999</v>
      </c>
      <c r="M944" s="337">
        <v>455.59697</v>
      </c>
      <c r="N944" s="337">
        <v>16751.807980000001</v>
      </c>
      <c r="O944" s="337">
        <v>24928.573700000001</v>
      </c>
      <c r="P944" s="337">
        <v>47700.351409999996</v>
      </c>
      <c r="Q944" s="337">
        <v>318.56559999999996</v>
      </c>
      <c r="R944" s="338">
        <v>48018.917009999997</v>
      </c>
    </row>
    <row r="945" spans="1:18" s="313" customFormat="1">
      <c r="A945" s="339"/>
      <c r="B945" s="339"/>
      <c r="C945" s="339"/>
      <c r="D945" s="339"/>
      <c r="E945" s="340">
        <v>247</v>
      </c>
      <c r="F945" s="341">
        <v>0.51146000000000003</v>
      </c>
      <c r="G945" s="342">
        <v>0</v>
      </c>
      <c r="H945" s="342">
        <v>0.51146000000000003</v>
      </c>
      <c r="I945" s="342">
        <v>3545.7461899999998</v>
      </c>
      <c r="J945" s="342">
        <v>339.78809000000001</v>
      </c>
      <c r="K945" s="342">
        <v>3885.5342799999999</v>
      </c>
      <c r="L945" s="342">
        <v>10282.229880000001</v>
      </c>
      <c r="M945" s="342">
        <v>512.50646000000006</v>
      </c>
      <c r="N945" s="342">
        <v>10794.736339999999</v>
      </c>
      <c r="O945" s="342">
        <v>14680.782080000001</v>
      </c>
      <c r="P945" s="342">
        <v>34628.098389999999</v>
      </c>
      <c r="Q945" s="342">
        <v>0</v>
      </c>
      <c r="R945" s="343">
        <v>34628.098389999999</v>
      </c>
    </row>
    <row r="946" spans="1:18" s="313" customFormat="1">
      <c r="A946" s="339"/>
      <c r="B946" s="339"/>
      <c r="C946" s="339"/>
      <c r="D946" s="334" t="s">
        <v>76</v>
      </c>
      <c r="E946" s="335">
        <v>87</v>
      </c>
      <c r="F946" s="336">
        <v>6.2259999999999996E-2</v>
      </c>
      <c r="G946" s="337">
        <v>0</v>
      </c>
      <c r="H946" s="337">
        <v>6.2259999999999996E-2</v>
      </c>
      <c r="I946" s="337">
        <v>12603.75577</v>
      </c>
      <c r="J946" s="337">
        <v>1125.87456</v>
      </c>
      <c r="K946" s="337">
        <v>13729.63033</v>
      </c>
      <c r="L946" s="337">
        <v>39137.65509</v>
      </c>
      <c r="M946" s="337">
        <v>1950.53493</v>
      </c>
      <c r="N946" s="337">
        <v>41088.190020000002</v>
      </c>
      <c r="O946" s="337">
        <v>54817.882610000001</v>
      </c>
      <c r="P946" s="337">
        <v>76003.695590000003</v>
      </c>
      <c r="Q946" s="337">
        <v>135.78854999999999</v>
      </c>
      <c r="R946" s="338">
        <v>76139.48414</v>
      </c>
    </row>
    <row r="947" spans="1:18" s="313" customFormat="1">
      <c r="A947" s="339"/>
      <c r="B947" s="339"/>
      <c r="C947" s="339"/>
      <c r="D947" s="334" t="s">
        <v>279</v>
      </c>
      <c r="E947" s="335">
        <v>100</v>
      </c>
      <c r="F947" s="336">
        <v>3.1033400000000002</v>
      </c>
      <c r="G947" s="337">
        <v>71.443610000000007</v>
      </c>
      <c r="H947" s="337">
        <v>74.546949999999995</v>
      </c>
      <c r="I947" s="337">
        <v>10568.442590000001</v>
      </c>
      <c r="J947" s="337">
        <v>1602.4705200000001</v>
      </c>
      <c r="K947" s="337">
        <v>12170.91311</v>
      </c>
      <c r="L947" s="337">
        <v>31301.173640000001</v>
      </c>
      <c r="M947" s="337">
        <v>1892.41425</v>
      </c>
      <c r="N947" s="337">
        <v>33193.587890000003</v>
      </c>
      <c r="O947" s="337">
        <v>45439.04795</v>
      </c>
      <c r="P947" s="337">
        <v>64604.828729999994</v>
      </c>
      <c r="Q947" s="337">
        <v>326.15671000000003</v>
      </c>
      <c r="R947" s="338">
        <v>64930.985439999997</v>
      </c>
    </row>
    <row r="948" spans="1:18" s="313" customFormat="1">
      <c r="A948" s="339"/>
      <c r="B948" s="339"/>
      <c r="C948" s="339"/>
      <c r="D948" s="334" t="s">
        <v>413</v>
      </c>
      <c r="E948" s="335">
        <v>256</v>
      </c>
      <c r="F948" s="336">
        <v>0</v>
      </c>
      <c r="G948" s="337">
        <v>0</v>
      </c>
      <c r="H948" s="337">
        <v>0</v>
      </c>
      <c r="I948" s="337">
        <v>2946.0423300000002</v>
      </c>
      <c r="J948" s="337">
        <v>206.83471</v>
      </c>
      <c r="K948" s="337">
        <v>3152.8770399999999</v>
      </c>
      <c r="L948" s="337">
        <v>4986.9660599999997</v>
      </c>
      <c r="M948" s="337">
        <v>5.6900000000000006E-3</v>
      </c>
      <c r="N948" s="337">
        <v>4986.9717499999997</v>
      </c>
      <c r="O948" s="337">
        <v>8139.84879</v>
      </c>
      <c r="P948" s="337">
        <v>33512.598789999996</v>
      </c>
      <c r="Q948" s="337">
        <v>0</v>
      </c>
      <c r="R948" s="338">
        <v>33512.598789999996</v>
      </c>
    </row>
    <row r="949" spans="1:18" s="313" customFormat="1">
      <c r="A949" s="339"/>
      <c r="B949" s="339"/>
      <c r="C949" s="339"/>
      <c r="D949" s="334" t="s">
        <v>70</v>
      </c>
      <c r="E949" s="335">
        <v>1</v>
      </c>
      <c r="F949" s="336">
        <v>3683.0538700000002</v>
      </c>
      <c r="G949" s="337">
        <v>513.43446000000006</v>
      </c>
      <c r="H949" s="337">
        <v>4196.4883300000001</v>
      </c>
      <c r="I949" s="337">
        <v>254830.0116</v>
      </c>
      <c r="J949" s="337">
        <v>14214.481960000001</v>
      </c>
      <c r="K949" s="337">
        <v>269044.49355999997</v>
      </c>
      <c r="L949" s="337">
        <v>4695438.8979799999</v>
      </c>
      <c r="M949" s="337">
        <v>25882.777770000001</v>
      </c>
      <c r="N949" s="337">
        <v>4721321.6757500004</v>
      </c>
      <c r="O949" s="337">
        <v>4994562.6576400008</v>
      </c>
      <c r="P949" s="337">
        <v>51121.42338</v>
      </c>
      <c r="Q949" s="337">
        <v>600.80383999999992</v>
      </c>
      <c r="R949" s="338">
        <v>51722.227220000001</v>
      </c>
    </row>
    <row r="950" spans="1:18" s="313" customFormat="1">
      <c r="A950" s="339"/>
      <c r="B950" s="339"/>
      <c r="C950" s="334" t="s">
        <v>414</v>
      </c>
      <c r="D950" s="334" t="s">
        <v>415</v>
      </c>
      <c r="E950" s="335">
        <v>315</v>
      </c>
      <c r="F950" s="336">
        <v>4.3539399999999997</v>
      </c>
      <c r="G950" s="337">
        <v>0</v>
      </c>
      <c r="H950" s="337">
        <v>4.3539399999999997</v>
      </c>
      <c r="I950" s="337">
        <v>3116.9537599999999</v>
      </c>
      <c r="J950" s="337">
        <v>28.337</v>
      </c>
      <c r="K950" s="337">
        <v>3145.2907599999999</v>
      </c>
      <c r="L950" s="337">
        <v>4300.15697</v>
      </c>
      <c r="M950" s="337">
        <v>28.584919999999997</v>
      </c>
      <c r="N950" s="337">
        <v>4328.7418899999993</v>
      </c>
      <c r="O950" s="337">
        <v>7478.3865900000001</v>
      </c>
      <c r="P950" s="337">
        <v>40034.529869999998</v>
      </c>
      <c r="Q950" s="337">
        <v>0</v>
      </c>
      <c r="R950" s="338">
        <v>40034.529869999998</v>
      </c>
    </row>
    <row r="951" spans="1:18" s="313" customFormat="1">
      <c r="A951" s="339"/>
      <c r="B951" s="339"/>
      <c r="C951" s="339"/>
      <c r="D951" s="339"/>
      <c r="E951" s="340">
        <v>314</v>
      </c>
      <c r="F951" s="341">
        <v>8.8389299999999995</v>
      </c>
      <c r="G951" s="342">
        <v>0</v>
      </c>
      <c r="H951" s="342">
        <v>8.8389299999999995</v>
      </c>
      <c r="I951" s="342">
        <v>2723.58835</v>
      </c>
      <c r="J951" s="342">
        <v>475.05665000000005</v>
      </c>
      <c r="K951" s="342">
        <v>3198.645</v>
      </c>
      <c r="L951" s="342">
        <v>5132.62122</v>
      </c>
      <c r="M951" s="342">
        <v>0</v>
      </c>
      <c r="N951" s="342">
        <v>5132.62122</v>
      </c>
      <c r="O951" s="342">
        <v>8340.1051500000012</v>
      </c>
      <c r="P951" s="342">
        <v>20727.011989999999</v>
      </c>
      <c r="Q951" s="342">
        <v>0</v>
      </c>
      <c r="R951" s="343">
        <v>20727.011989999999</v>
      </c>
    </row>
    <row r="952" spans="1:18" s="313" customFormat="1">
      <c r="A952" s="339"/>
      <c r="B952" s="334" t="s">
        <v>17</v>
      </c>
      <c r="C952" s="334" t="s">
        <v>282</v>
      </c>
      <c r="D952" s="334" t="s">
        <v>283</v>
      </c>
      <c r="E952" s="335">
        <v>298</v>
      </c>
      <c r="F952" s="336">
        <v>0.20483000000000001</v>
      </c>
      <c r="G952" s="337">
        <v>1.4999999999999999E-4</v>
      </c>
      <c r="H952" s="337">
        <v>0.20498</v>
      </c>
      <c r="I952" s="337">
        <v>5097.50461</v>
      </c>
      <c r="J952" s="337">
        <v>374.88390999999996</v>
      </c>
      <c r="K952" s="337">
        <v>5472.3885199999995</v>
      </c>
      <c r="L952" s="337">
        <v>3333.8977200000004</v>
      </c>
      <c r="M952" s="337">
        <v>156.25414000000001</v>
      </c>
      <c r="N952" s="337">
        <v>3490.1518599999999</v>
      </c>
      <c r="O952" s="337">
        <v>8962.745359999999</v>
      </c>
      <c r="P952" s="337">
        <v>63823.73648</v>
      </c>
      <c r="Q952" s="337">
        <v>0</v>
      </c>
      <c r="R952" s="338">
        <v>63823.73648</v>
      </c>
    </row>
    <row r="953" spans="1:18" s="313" customFormat="1">
      <c r="A953" s="339"/>
      <c r="B953" s="334" t="s">
        <v>18</v>
      </c>
      <c r="C953" s="334" t="s">
        <v>285</v>
      </c>
      <c r="D953" s="334" t="s">
        <v>285</v>
      </c>
      <c r="E953" s="335">
        <v>76</v>
      </c>
      <c r="F953" s="336">
        <v>6.5939999999999999E-2</v>
      </c>
      <c r="G953" s="337">
        <v>0.97105999999999992</v>
      </c>
      <c r="H953" s="337">
        <v>1.0369999999999999</v>
      </c>
      <c r="I953" s="337">
        <v>5619.4372199999998</v>
      </c>
      <c r="J953" s="337">
        <v>106.19042999999999</v>
      </c>
      <c r="K953" s="337">
        <v>5725.6276500000004</v>
      </c>
      <c r="L953" s="337">
        <v>3811.4996000000001</v>
      </c>
      <c r="M953" s="337">
        <v>0</v>
      </c>
      <c r="N953" s="337">
        <v>3811.4996000000001</v>
      </c>
      <c r="O953" s="337">
        <v>9538.1642499999998</v>
      </c>
      <c r="P953" s="337">
        <v>39253.013939999997</v>
      </c>
      <c r="Q953" s="337">
        <v>0</v>
      </c>
      <c r="R953" s="338">
        <v>39253.013939999997</v>
      </c>
    </row>
    <row r="954" spans="1:18" s="313" customFormat="1">
      <c r="A954" s="339"/>
      <c r="B954" s="334" t="s">
        <v>19</v>
      </c>
      <c r="C954" s="334" t="s">
        <v>286</v>
      </c>
      <c r="D954" s="334" t="s">
        <v>286</v>
      </c>
      <c r="E954" s="335">
        <v>71</v>
      </c>
      <c r="F954" s="336">
        <v>1.5409000000000002</v>
      </c>
      <c r="G954" s="337">
        <v>0</v>
      </c>
      <c r="H954" s="337">
        <v>1.5409000000000002</v>
      </c>
      <c r="I954" s="337">
        <v>3303.7096200000001</v>
      </c>
      <c r="J954" s="337">
        <v>96.218419999999995</v>
      </c>
      <c r="K954" s="337">
        <v>3399.9280400000002</v>
      </c>
      <c r="L954" s="337">
        <v>5976.2152000000006</v>
      </c>
      <c r="M954" s="337">
        <v>24.602790000000002</v>
      </c>
      <c r="N954" s="337">
        <v>6000.8179900000005</v>
      </c>
      <c r="O954" s="337">
        <v>9402.2869300000002</v>
      </c>
      <c r="P954" s="337">
        <v>35868.366289999998</v>
      </c>
      <c r="Q954" s="337">
        <v>0</v>
      </c>
      <c r="R954" s="338">
        <v>35868.366289999998</v>
      </c>
    </row>
    <row r="955" spans="1:18" s="313" customFormat="1">
      <c r="A955" s="339"/>
      <c r="B955" s="339"/>
      <c r="C955" s="339"/>
      <c r="D955" s="339"/>
      <c r="E955" s="340">
        <v>308</v>
      </c>
      <c r="F955" s="341">
        <v>0</v>
      </c>
      <c r="G955" s="342">
        <v>0</v>
      </c>
      <c r="H955" s="342">
        <v>0</v>
      </c>
      <c r="I955" s="342">
        <v>2317.70667</v>
      </c>
      <c r="J955" s="342">
        <v>125.58462</v>
      </c>
      <c r="K955" s="342">
        <v>2443.2912900000001</v>
      </c>
      <c r="L955" s="342">
        <v>2395.6536499999997</v>
      </c>
      <c r="M955" s="342">
        <v>2.4160000000000001E-2</v>
      </c>
      <c r="N955" s="342">
        <v>2395.6778100000001</v>
      </c>
      <c r="O955" s="342">
        <v>4838.9690999999993</v>
      </c>
      <c r="P955" s="342">
        <v>57452.159530000004</v>
      </c>
      <c r="Q955" s="342">
        <v>0</v>
      </c>
      <c r="R955" s="343">
        <v>57452.159530000004</v>
      </c>
    </row>
    <row r="956" spans="1:18" s="313" customFormat="1">
      <c r="A956" s="339"/>
      <c r="B956" s="339"/>
      <c r="C956" s="334" t="s">
        <v>288</v>
      </c>
      <c r="D956" s="334" t="s">
        <v>19</v>
      </c>
      <c r="E956" s="335">
        <v>339</v>
      </c>
      <c r="F956" s="336">
        <v>0</v>
      </c>
      <c r="G956" s="337">
        <v>0</v>
      </c>
      <c r="H956" s="337">
        <v>0</v>
      </c>
      <c r="I956" s="337">
        <v>1782.2353899999998</v>
      </c>
      <c r="J956" s="337">
        <v>41.303460000000001</v>
      </c>
      <c r="K956" s="337">
        <v>1823.5388500000001</v>
      </c>
      <c r="L956" s="337">
        <v>2196.7844</v>
      </c>
      <c r="M956" s="337">
        <v>0</v>
      </c>
      <c r="N956" s="337">
        <v>2196.7844</v>
      </c>
      <c r="O956" s="337">
        <v>4020.3232499999999</v>
      </c>
      <c r="P956" s="337">
        <v>62751.53256</v>
      </c>
      <c r="Q956" s="337">
        <v>0</v>
      </c>
      <c r="R956" s="338">
        <v>62751.53256</v>
      </c>
    </row>
    <row r="957" spans="1:18" s="313" customFormat="1">
      <c r="A957" s="339"/>
      <c r="B957" s="334" t="s">
        <v>20</v>
      </c>
      <c r="C957" s="334" t="s">
        <v>290</v>
      </c>
      <c r="D957" s="334" t="s">
        <v>290</v>
      </c>
      <c r="E957" s="335">
        <v>341</v>
      </c>
      <c r="F957" s="336">
        <v>0</v>
      </c>
      <c r="G957" s="337">
        <v>0</v>
      </c>
      <c r="H957" s="337">
        <v>0</v>
      </c>
      <c r="I957" s="337">
        <v>1895.58302</v>
      </c>
      <c r="J957" s="337">
        <v>84.915189999999996</v>
      </c>
      <c r="K957" s="337">
        <v>1980.49821</v>
      </c>
      <c r="L957" s="337">
        <v>2414.5047300000001</v>
      </c>
      <c r="M957" s="337">
        <v>0</v>
      </c>
      <c r="N957" s="337">
        <v>2414.5047300000001</v>
      </c>
      <c r="O957" s="337">
        <v>4395.0029400000003</v>
      </c>
      <c r="P957" s="337">
        <v>38035.755530000002</v>
      </c>
      <c r="Q957" s="337">
        <v>0</v>
      </c>
      <c r="R957" s="338">
        <v>38035.755530000002</v>
      </c>
    </row>
    <row r="958" spans="1:18" s="313" customFormat="1">
      <c r="A958" s="339"/>
      <c r="B958" s="339"/>
      <c r="C958" s="339"/>
      <c r="D958" s="334" t="s">
        <v>416</v>
      </c>
      <c r="E958" s="335">
        <v>382</v>
      </c>
      <c r="F958" s="336">
        <v>0</v>
      </c>
      <c r="G958" s="337">
        <v>0</v>
      </c>
      <c r="H958" s="337">
        <v>0</v>
      </c>
      <c r="I958" s="337">
        <v>2629.9161899999999</v>
      </c>
      <c r="J958" s="337">
        <v>188.65682000000001</v>
      </c>
      <c r="K958" s="337">
        <v>2818.5730099999996</v>
      </c>
      <c r="L958" s="337">
        <v>1962.8951100000002</v>
      </c>
      <c r="M958" s="337">
        <v>0</v>
      </c>
      <c r="N958" s="337">
        <v>1962.8951100000002</v>
      </c>
      <c r="O958" s="337">
        <v>4781.4681200000005</v>
      </c>
      <c r="P958" s="337">
        <v>24237.269629999999</v>
      </c>
      <c r="Q958" s="337">
        <v>0</v>
      </c>
      <c r="R958" s="338">
        <v>24237.269629999999</v>
      </c>
    </row>
    <row r="959" spans="1:18" s="313" customFormat="1">
      <c r="A959" s="339"/>
      <c r="B959" s="339"/>
      <c r="C959" s="334" t="s">
        <v>20</v>
      </c>
      <c r="D959" s="334" t="s">
        <v>327</v>
      </c>
      <c r="E959" s="335">
        <v>409</v>
      </c>
      <c r="F959" s="336">
        <v>0</v>
      </c>
      <c r="G959" s="337">
        <v>0</v>
      </c>
      <c r="H959" s="337">
        <v>0</v>
      </c>
      <c r="I959" s="337">
        <v>1451.0163500000001</v>
      </c>
      <c r="J959" s="337">
        <v>44.938949999999998</v>
      </c>
      <c r="K959" s="337">
        <v>1495.9553000000001</v>
      </c>
      <c r="L959" s="337">
        <v>2244.4059200000002</v>
      </c>
      <c r="M959" s="337">
        <v>0</v>
      </c>
      <c r="N959" s="337">
        <v>2244.4059200000002</v>
      </c>
      <c r="O959" s="337">
        <v>3740.3612200000002</v>
      </c>
      <c r="P959" s="337">
        <v>23312.234069999999</v>
      </c>
      <c r="Q959" s="337">
        <v>0</v>
      </c>
      <c r="R959" s="338">
        <v>23312.234069999999</v>
      </c>
    </row>
    <row r="960" spans="1:18" s="313" customFormat="1">
      <c r="A960" s="339"/>
      <c r="B960" s="334" t="s">
        <v>21</v>
      </c>
      <c r="C960" s="334" t="s">
        <v>417</v>
      </c>
      <c r="D960" s="334" t="s">
        <v>417</v>
      </c>
      <c r="E960" s="335">
        <v>277</v>
      </c>
      <c r="F960" s="336">
        <v>0</v>
      </c>
      <c r="G960" s="337">
        <v>0</v>
      </c>
      <c r="H960" s="337">
        <v>0</v>
      </c>
      <c r="I960" s="337">
        <v>776.45166000000006</v>
      </c>
      <c r="J960" s="337">
        <v>100.56254</v>
      </c>
      <c r="K960" s="337">
        <v>877.01419999999996</v>
      </c>
      <c r="L960" s="337">
        <v>1373.5632700000001</v>
      </c>
      <c r="M960" s="337">
        <v>0</v>
      </c>
      <c r="N960" s="337">
        <v>1373.5632700000001</v>
      </c>
      <c r="O960" s="337">
        <v>2250.5774700000002</v>
      </c>
      <c r="P960" s="337">
        <v>17725.275450000001</v>
      </c>
      <c r="Q960" s="337">
        <v>0</v>
      </c>
      <c r="R960" s="338">
        <v>17725.275450000001</v>
      </c>
    </row>
    <row r="961" spans="1:18" s="313" customFormat="1">
      <c r="A961" s="339"/>
      <c r="B961" s="339"/>
      <c r="C961" s="339"/>
      <c r="D961" s="334" t="s">
        <v>418</v>
      </c>
      <c r="E961" s="335">
        <v>264</v>
      </c>
      <c r="F961" s="336">
        <v>0</v>
      </c>
      <c r="G961" s="337">
        <v>0</v>
      </c>
      <c r="H961" s="337">
        <v>0</v>
      </c>
      <c r="I961" s="337">
        <v>27.002099999999999</v>
      </c>
      <c r="J961" s="337">
        <v>1.9000000000000001E-4</v>
      </c>
      <c r="K961" s="337">
        <v>27.002290000000002</v>
      </c>
      <c r="L961" s="337">
        <v>22.40005</v>
      </c>
      <c r="M961" s="337">
        <v>0</v>
      </c>
      <c r="N961" s="337">
        <v>22.40005</v>
      </c>
      <c r="O961" s="337">
        <v>49.402339999999995</v>
      </c>
      <c r="P961" s="337">
        <v>13276.533960000001</v>
      </c>
      <c r="Q961" s="337">
        <v>0</v>
      </c>
      <c r="R961" s="338">
        <v>13276.533960000001</v>
      </c>
    </row>
    <row r="962" spans="1:18" s="313" customFormat="1">
      <c r="A962" s="339"/>
      <c r="B962" s="339"/>
      <c r="C962" s="334" t="s">
        <v>419</v>
      </c>
      <c r="D962" s="334" t="s">
        <v>419</v>
      </c>
      <c r="E962" s="335">
        <v>170</v>
      </c>
      <c r="F962" s="336">
        <v>85.568979999999996</v>
      </c>
      <c r="G962" s="337">
        <v>0</v>
      </c>
      <c r="H962" s="337">
        <v>85.568979999999996</v>
      </c>
      <c r="I962" s="337">
        <v>1831.03423</v>
      </c>
      <c r="J962" s="337">
        <v>13.9915</v>
      </c>
      <c r="K962" s="337">
        <v>1845.0257300000001</v>
      </c>
      <c r="L962" s="337">
        <v>1997.67001</v>
      </c>
      <c r="M962" s="337">
        <v>0</v>
      </c>
      <c r="N962" s="337">
        <v>1997.67001</v>
      </c>
      <c r="O962" s="337">
        <v>3928.2647200000001</v>
      </c>
      <c r="P962" s="337">
        <v>18647.198980000001</v>
      </c>
      <c r="Q962" s="337">
        <v>0</v>
      </c>
      <c r="R962" s="338">
        <v>18647.198980000001</v>
      </c>
    </row>
    <row r="963" spans="1:18" s="313" customFormat="1">
      <c r="A963" s="339"/>
      <c r="B963" s="339"/>
      <c r="C963" s="339"/>
      <c r="D963" s="334" t="s">
        <v>420</v>
      </c>
      <c r="E963" s="335">
        <v>289</v>
      </c>
      <c r="F963" s="336">
        <v>106.58655999999999</v>
      </c>
      <c r="G963" s="337">
        <v>0</v>
      </c>
      <c r="H963" s="337">
        <v>106.58655999999999</v>
      </c>
      <c r="I963" s="337">
        <v>300.77967999999998</v>
      </c>
      <c r="J963" s="337">
        <v>2.2859999999999998E-2</v>
      </c>
      <c r="K963" s="337">
        <v>300.80253999999996</v>
      </c>
      <c r="L963" s="337">
        <v>751.11135999999999</v>
      </c>
      <c r="M963" s="337">
        <v>0</v>
      </c>
      <c r="N963" s="337">
        <v>751.11135999999999</v>
      </c>
      <c r="O963" s="337">
        <v>1158.50046</v>
      </c>
      <c r="P963" s="337">
        <v>9748.5712500000009</v>
      </c>
      <c r="Q963" s="337">
        <v>0</v>
      </c>
      <c r="R963" s="338">
        <v>9748.5712500000009</v>
      </c>
    </row>
    <row r="964" spans="1:18" s="313" customFormat="1">
      <c r="A964" s="339"/>
      <c r="B964" s="339"/>
      <c r="C964" s="334" t="s">
        <v>292</v>
      </c>
      <c r="D964" s="334" t="s">
        <v>293</v>
      </c>
      <c r="E964" s="335">
        <v>149</v>
      </c>
      <c r="F964" s="336">
        <v>0.14000000000000001</v>
      </c>
      <c r="G964" s="337">
        <v>0</v>
      </c>
      <c r="H964" s="337">
        <v>0.14000000000000001</v>
      </c>
      <c r="I964" s="337">
        <v>2941.23101</v>
      </c>
      <c r="J964" s="337">
        <v>65.123099999999994</v>
      </c>
      <c r="K964" s="337">
        <v>3006.3541099999998</v>
      </c>
      <c r="L964" s="337">
        <v>4802.6180199999999</v>
      </c>
      <c r="M964" s="337">
        <v>0</v>
      </c>
      <c r="N964" s="337">
        <v>4802.6180199999999</v>
      </c>
      <c r="O964" s="337">
        <v>7809.1121299999995</v>
      </c>
      <c r="P964" s="337">
        <v>64538.523110000002</v>
      </c>
      <c r="Q964" s="337">
        <v>0</v>
      </c>
      <c r="R964" s="338">
        <v>64538.523110000002</v>
      </c>
    </row>
    <row r="965" spans="1:18" s="313" customFormat="1">
      <c r="A965" s="339"/>
      <c r="B965" s="339"/>
      <c r="C965" s="339"/>
      <c r="D965" s="334" t="s">
        <v>292</v>
      </c>
      <c r="E965" s="335">
        <v>164</v>
      </c>
      <c r="F965" s="336">
        <v>0</v>
      </c>
      <c r="G965" s="337">
        <v>0</v>
      </c>
      <c r="H965" s="337">
        <v>0</v>
      </c>
      <c r="I965" s="337">
        <v>666.10993000000008</v>
      </c>
      <c r="J965" s="337">
        <v>7.7549999999999994E-2</v>
      </c>
      <c r="K965" s="337">
        <v>666.18747999999994</v>
      </c>
      <c r="L965" s="337">
        <v>946.47122000000002</v>
      </c>
      <c r="M965" s="337">
        <v>0</v>
      </c>
      <c r="N965" s="337">
        <v>946.47122000000002</v>
      </c>
      <c r="O965" s="337">
        <v>1612.6587</v>
      </c>
      <c r="P965" s="337">
        <v>19215.514870000003</v>
      </c>
      <c r="Q965" s="337">
        <v>0</v>
      </c>
      <c r="R965" s="338">
        <v>19215.514870000003</v>
      </c>
    </row>
    <row r="966" spans="1:18" s="313" customFormat="1">
      <c r="A966" s="339"/>
      <c r="B966" s="339"/>
      <c r="C966" s="339"/>
      <c r="D966" s="334" t="s">
        <v>421</v>
      </c>
      <c r="E966" s="335">
        <v>203</v>
      </c>
      <c r="F966" s="336">
        <v>0</v>
      </c>
      <c r="G966" s="337">
        <v>0</v>
      </c>
      <c r="H966" s="337">
        <v>0</v>
      </c>
      <c r="I966" s="337">
        <v>71.812149999999988</v>
      </c>
      <c r="J966" s="337">
        <v>0</v>
      </c>
      <c r="K966" s="337">
        <v>71.812149999999988</v>
      </c>
      <c r="L966" s="337">
        <v>11.180969999999999</v>
      </c>
      <c r="M966" s="337">
        <v>0</v>
      </c>
      <c r="N966" s="337">
        <v>11.180969999999999</v>
      </c>
      <c r="O966" s="337">
        <v>82.99311999999999</v>
      </c>
      <c r="P966" s="337">
        <v>6881.8735999999999</v>
      </c>
      <c r="Q966" s="337">
        <v>0</v>
      </c>
      <c r="R966" s="338">
        <v>6881.8735999999999</v>
      </c>
    </row>
    <row r="967" spans="1:18" s="313" customFormat="1">
      <c r="A967" s="339"/>
      <c r="B967" s="339"/>
      <c r="C967" s="334" t="s">
        <v>294</v>
      </c>
      <c r="D967" s="334" t="s">
        <v>294</v>
      </c>
      <c r="E967" s="335">
        <v>288</v>
      </c>
      <c r="F967" s="336">
        <v>0</v>
      </c>
      <c r="G967" s="337">
        <v>0</v>
      </c>
      <c r="H967" s="337">
        <v>0</v>
      </c>
      <c r="I967" s="337">
        <v>1133.48659</v>
      </c>
      <c r="J967" s="337">
        <v>4.2644399999999996</v>
      </c>
      <c r="K967" s="337">
        <v>1137.7510300000001</v>
      </c>
      <c r="L967" s="337">
        <v>1075.73775</v>
      </c>
      <c r="M967" s="337">
        <v>0</v>
      </c>
      <c r="N967" s="337">
        <v>1075.73775</v>
      </c>
      <c r="O967" s="337">
        <v>2213.4887799999997</v>
      </c>
      <c r="P967" s="337">
        <v>26630.831920000001</v>
      </c>
      <c r="Q967" s="337">
        <v>0</v>
      </c>
      <c r="R967" s="338">
        <v>26630.831920000001</v>
      </c>
    </row>
    <row r="968" spans="1:18" s="313" customFormat="1">
      <c r="A968" s="339"/>
      <c r="B968" s="339"/>
      <c r="C968" s="339"/>
      <c r="D968" s="334" t="s">
        <v>422</v>
      </c>
      <c r="E968" s="335">
        <v>202</v>
      </c>
      <c r="F968" s="336">
        <v>0</v>
      </c>
      <c r="G968" s="337">
        <v>0</v>
      </c>
      <c r="H968" s="337">
        <v>0</v>
      </c>
      <c r="I968" s="337">
        <v>118.36160000000001</v>
      </c>
      <c r="J968" s="337">
        <v>6.3200000000000001E-3</v>
      </c>
      <c r="K968" s="337">
        <v>118.36792</v>
      </c>
      <c r="L968" s="337">
        <v>1.01389</v>
      </c>
      <c r="M968" s="337">
        <v>0</v>
      </c>
      <c r="N968" s="337">
        <v>1.01389</v>
      </c>
      <c r="O968" s="337">
        <v>119.38181</v>
      </c>
      <c r="P968" s="337">
        <v>4781.9799599999997</v>
      </c>
      <c r="Q968" s="337">
        <v>0</v>
      </c>
      <c r="R968" s="338">
        <v>4781.9799599999997</v>
      </c>
    </row>
    <row r="969" spans="1:18" s="313" customFormat="1">
      <c r="A969" s="339"/>
      <c r="B969" s="339"/>
      <c r="C969" s="334" t="s">
        <v>21</v>
      </c>
      <c r="D969" s="334" t="s">
        <v>295</v>
      </c>
      <c r="E969" s="335">
        <v>97</v>
      </c>
      <c r="F969" s="336">
        <v>1.4871700000000001</v>
      </c>
      <c r="G969" s="337">
        <v>2.9999999999999997E-4</v>
      </c>
      <c r="H969" s="337">
        <v>1.4874700000000001</v>
      </c>
      <c r="I969" s="337">
        <v>3414.3566499999997</v>
      </c>
      <c r="J969" s="337">
        <v>95.879149999999996</v>
      </c>
      <c r="K969" s="337">
        <v>3510.2357999999999</v>
      </c>
      <c r="L969" s="337">
        <v>8637.246869999999</v>
      </c>
      <c r="M969" s="337">
        <v>74.546289999999999</v>
      </c>
      <c r="N969" s="337">
        <v>8711.7931599999993</v>
      </c>
      <c r="O969" s="337">
        <v>12223.51643</v>
      </c>
      <c r="P969" s="337">
        <v>79698.220440000005</v>
      </c>
      <c r="Q969" s="337">
        <v>0</v>
      </c>
      <c r="R969" s="338">
        <v>79698.220440000005</v>
      </c>
    </row>
    <row r="970" spans="1:18" s="313" customFormat="1">
      <c r="A970" s="339"/>
      <c r="B970" s="339"/>
      <c r="C970" s="339"/>
      <c r="D970" s="334" t="s">
        <v>389</v>
      </c>
      <c r="E970" s="335">
        <v>161</v>
      </c>
      <c r="F970" s="336">
        <v>0</v>
      </c>
      <c r="G970" s="337">
        <v>0</v>
      </c>
      <c r="H970" s="337">
        <v>0</v>
      </c>
      <c r="I970" s="337">
        <v>861.15846999999997</v>
      </c>
      <c r="J970" s="337">
        <v>6.5423</v>
      </c>
      <c r="K970" s="337">
        <v>867.70077000000003</v>
      </c>
      <c r="L970" s="337">
        <v>770.78791000000001</v>
      </c>
      <c r="M970" s="337">
        <v>0</v>
      </c>
      <c r="N970" s="337">
        <v>770.78791000000001</v>
      </c>
      <c r="O970" s="337">
        <v>1638.4886799999999</v>
      </c>
      <c r="P970" s="337">
        <v>33976.324820000002</v>
      </c>
      <c r="Q970" s="337">
        <v>0</v>
      </c>
      <c r="R970" s="338">
        <v>33976.324820000002</v>
      </c>
    </row>
    <row r="971" spans="1:18" s="313" customFormat="1">
      <c r="A971" s="339"/>
      <c r="B971" s="339"/>
      <c r="C971" s="339"/>
      <c r="D971" s="334" t="s">
        <v>423</v>
      </c>
      <c r="E971" s="335">
        <v>187</v>
      </c>
      <c r="F971" s="336">
        <v>0</v>
      </c>
      <c r="G971" s="337">
        <v>0</v>
      </c>
      <c r="H971" s="337">
        <v>0</v>
      </c>
      <c r="I971" s="337">
        <v>434.4787</v>
      </c>
      <c r="J971" s="337">
        <v>1.94526</v>
      </c>
      <c r="K971" s="337">
        <v>436.42396000000002</v>
      </c>
      <c r="L971" s="337">
        <v>458.77466999999996</v>
      </c>
      <c r="M971" s="337">
        <v>0</v>
      </c>
      <c r="N971" s="337">
        <v>458.77466999999996</v>
      </c>
      <c r="O971" s="337">
        <v>895.19862999999998</v>
      </c>
      <c r="P971" s="337">
        <v>20638.052039999999</v>
      </c>
      <c r="Q971" s="337">
        <v>0</v>
      </c>
      <c r="R971" s="338">
        <v>20638.052039999999</v>
      </c>
    </row>
    <row r="972" spans="1:18" s="313" customFormat="1">
      <c r="A972" s="339"/>
      <c r="B972" s="339"/>
      <c r="C972" s="339"/>
      <c r="D972" s="334" t="s">
        <v>21</v>
      </c>
      <c r="E972" s="335">
        <v>42</v>
      </c>
      <c r="F972" s="336">
        <v>152.4658</v>
      </c>
      <c r="G972" s="337">
        <v>0</v>
      </c>
      <c r="H972" s="337">
        <v>152.4658</v>
      </c>
      <c r="I972" s="337">
        <v>3598.4376099999999</v>
      </c>
      <c r="J972" s="337">
        <v>72.565250000000006</v>
      </c>
      <c r="K972" s="337">
        <v>3671.0028600000001</v>
      </c>
      <c r="L972" s="337">
        <v>4280.8856999999998</v>
      </c>
      <c r="M972" s="337">
        <v>0</v>
      </c>
      <c r="N972" s="337">
        <v>4280.8856999999998</v>
      </c>
      <c r="O972" s="337">
        <v>8104.3543600000003</v>
      </c>
      <c r="P972" s="337">
        <v>71717.116549999992</v>
      </c>
      <c r="Q972" s="337">
        <v>0</v>
      </c>
      <c r="R972" s="338">
        <v>71717.116549999992</v>
      </c>
    </row>
    <row r="973" spans="1:18" s="313" customFormat="1">
      <c r="A973" s="339"/>
      <c r="B973" s="339"/>
      <c r="C973" s="339"/>
      <c r="D973" s="339"/>
      <c r="E973" s="340">
        <v>360</v>
      </c>
      <c r="F973" s="341">
        <v>0</v>
      </c>
      <c r="G973" s="342">
        <v>0</v>
      </c>
      <c r="H973" s="342">
        <v>0</v>
      </c>
      <c r="I973" s="342">
        <v>2785.45021</v>
      </c>
      <c r="J973" s="342">
        <v>9.2632499999999993</v>
      </c>
      <c r="K973" s="342">
        <v>2794.7134599999999</v>
      </c>
      <c r="L973" s="342">
        <v>1530.6188500000001</v>
      </c>
      <c r="M973" s="342">
        <v>0</v>
      </c>
      <c r="N973" s="342">
        <v>1530.6188500000001</v>
      </c>
      <c r="O973" s="342">
        <v>4325.3323099999998</v>
      </c>
      <c r="P973" s="342">
        <v>62908.215700000001</v>
      </c>
      <c r="Q973" s="342">
        <v>0</v>
      </c>
      <c r="R973" s="343">
        <v>62908.215700000001</v>
      </c>
    </row>
    <row r="974" spans="1:18" s="313" customFormat="1">
      <c r="A974" s="339"/>
      <c r="B974" s="339"/>
      <c r="C974" s="339"/>
      <c r="D974" s="334" t="s">
        <v>296</v>
      </c>
      <c r="E974" s="335">
        <v>188</v>
      </c>
      <c r="F974" s="336">
        <v>0</v>
      </c>
      <c r="G974" s="337">
        <v>0</v>
      </c>
      <c r="H974" s="337">
        <v>0</v>
      </c>
      <c r="I974" s="337">
        <v>912.94151999999997</v>
      </c>
      <c r="J974" s="337">
        <v>2.5933000000000002</v>
      </c>
      <c r="K974" s="337">
        <v>915.53481999999997</v>
      </c>
      <c r="L974" s="337">
        <v>1671.83905</v>
      </c>
      <c r="M974" s="337">
        <v>0</v>
      </c>
      <c r="N974" s="337">
        <v>1671.83905</v>
      </c>
      <c r="O974" s="337">
        <v>2587.3738699999999</v>
      </c>
      <c r="P974" s="337">
        <v>49712.492989999999</v>
      </c>
      <c r="Q974" s="337">
        <v>0</v>
      </c>
      <c r="R974" s="338">
        <v>49712.492989999999</v>
      </c>
    </row>
    <row r="975" spans="1:18" s="313" customFormat="1">
      <c r="A975" s="339"/>
      <c r="B975" s="339"/>
      <c r="C975" s="339"/>
      <c r="D975" s="334" t="s">
        <v>424</v>
      </c>
      <c r="E975" s="335">
        <v>337</v>
      </c>
      <c r="F975" s="336">
        <v>0.34820999999999996</v>
      </c>
      <c r="G975" s="337">
        <v>0</v>
      </c>
      <c r="H975" s="337">
        <v>0.34820999999999996</v>
      </c>
      <c r="I975" s="337">
        <v>532.01702999999998</v>
      </c>
      <c r="J975" s="337">
        <v>8.1769599999999993</v>
      </c>
      <c r="K975" s="337">
        <v>540.19398999999999</v>
      </c>
      <c r="L975" s="337">
        <v>706.59129000000007</v>
      </c>
      <c r="M975" s="337">
        <v>0</v>
      </c>
      <c r="N975" s="337">
        <v>706.59129000000007</v>
      </c>
      <c r="O975" s="337">
        <v>1247.1334899999999</v>
      </c>
      <c r="P975" s="337">
        <v>31950.43507</v>
      </c>
      <c r="Q975" s="337">
        <v>0</v>
      </c>
      <c r="R975" s="338">
        <v>31950.43507</v>
      </c>
    </row>
    <row r="976" spans="1:18" s="313" customFormat="1">
      <c r="A976" s="339"/>
      <c r="B976" s="339"/>
      <c r="C976" s="334" t="s">
        <v>297</v>
      </c>
      <c r="D976" s="334" t="s">
        <v>297</v>
      </c>
      <c r="E976" s="335">
        <v>218</v>
      </c>
      <c r="F976" s="336">
        <v>0</v>
      </c>
      <c r="G976" s="337">
        <v>0</v>
      </c>
      <c r="H976" s="337">
        <v>0</v>
      </c>
      <c r="I976" s="337">
        <v>950.70729000000006</v>
      </c>
      <c r="J976" s="337">
        <v>40.903910000000003</v>
      </c>
      <c r="K976" s="337">
        <v>991.61119999999994</v>
      </c>
      <c r="L976" s="337">
        <v>1317.7430300000001</v>
      </c>
      <c r="M976" s="337">
        <v>0</v>
      </c>
      <c r="N976" s="337">
        <v>1317.7430300000001</v>
      </c>
      <c r="O976" s="337">
        <v>2309.3542299999999</v>
      </c>
      <c r="P976" s="337">
        <v>36045.939270000003</v>
      </c>
      <c r="Q976" s="337">
        <v>0</v>
      </c>
      <c r="R976" s="338">
        <v>36045.939270000003</v>
      </c>
    </row>
    <row r="977" spans="1:18" s="313" customFormat="1">
      <c r="A977" s="339"/>
      <c r="B977" s="339"/>
      <c r="C977" s="334" t="s">
        <v>298</v>
      </c>
      <c r="D977" s="334" t="s">
        <v>298</v>
      </c>
      <c r="E977" s="335">
        <v>96</v>
      </c>
      <c r="F977" s="336">
        <v>6.1270000000000005E-2</v>
      </c>
      <c r="G977" s="337">
        <v>0</v>
      </c>
      <c r="H977" s="337">
        <v>6.1270000000000005E-2</v>
      </c>
      <c r="I977" s="337">
        <v>1835.0361200000002</v>
      </c>
      <c r="J977" s="337">
        <v>35.0901</v>
      </c>
      <c r="K977" s="337">
        <v>1870.1262199999999</v>
      </c>
      <c r="L977" s="337">
        <v>2653.4802999999997</v>
      </c>
      <c r="M977" s="337">
        <v>0</v>
      </c>
      <c r="N977" s="337">
        <v>2653.4802999999997</v>
      </c>
      <c r="O977" s="337">
        <v>4523.6677900000004</v>
      </c>
      <c r="P977" s="337">
        <v>49338.604759999995</v>
      </c>
      <c r="Q977" s="337">
        <v>0</v>
      </c>
      <c r="R977" s="338">
        <v>49338.604759999995</v>
      </c>
    </row>
    <row r="978" spans="1:18" s="313" customFormat="1">
      <c r="A978" s="339"/>
      <c r="B978" s="339"/>
      <c r="C978" s="339"/>
      <c r="D978" s="339"/>
      <c r="E978" s="340">
        <v>222</v>
      </c>
      <c r="F978" s="341">
        <v>1.8600000000000001E-3</v>
      </c>
      <c r="G978" s="342">
        <v>0</v>
      </c>
      <c r="H978" s="342">
        <v>1.8600000000000001E-3</v>
      </c>
      <c r="I978" s="342">
        <v>1478.8133300000002</v>
      </c>
      <c r="J978" s="342">
        <v>3.0168300000000001</v>
      </c>
      <c r="K978" s="342">
        <v>1481.83016</v>
      </c>
      <c r="L978" s="342">
        <v>2499.28784</v>
      </c>
      <c r="M978" s="342">
        <v>0</v>
      </c>
      <c r="N978" s="342">
        <v>2499.28784</v>
      </c>
      <c r="O978" s="342">
        <v>3981.1198599999998</v>
      </c>
      <c r="P978" s="342">
        <v>53894.63665</v>
      </c>
      <c r="Q978" s="342">
        <v>0</v>
      </c>
      <c r="R978" s="343">
        <v>53894.63665</v>
      </c>
    </row>
    <row r="979" spans="1:18" s="313" customFormat="1">
      <c r="A979" s="339"/>
      <c r="B979" s="339"/>
      <c r="C979" s="339"/>
      <c r="D979" s="334" t="s">
        <v>425</v>
      </c>
      <c r="E979" s="335">
        <v>310</v>
      </c>
      <c r="F979" s="336">
        <v>0</v>
      </c>
      <c r="G979" s="337">
        <v>0</v>
      </c>
      <c r="H979" s="337">
        <v>0</v>
      </c>
      <c r="I979" s="337">
        <v>729.29816000000005</v>
      </c>
      <c r="J979" s="337">
        <v>12.63569</v>
      </c>
      <c r="K979" s="337">
        <v>741.93385000000001</v>
      </c>
      <c r="L979" s="337">
        <v>662.09016000000008</v>
      </c>
      <c r="M979" s="337">
        <v>0</v>
      </c>
      <c r="N979" s="337">
        <v>662.09016000000008</v>
      </c>
      <c r="O979" s="337">
        <v>1404.0240100000001</v>
      </c>
      <c r="P979" s="337">
        <v>14369.32581</v>
      </c>
      <c r="Q979" s="337">
        <v>0</v>
      </c>
      <c r="R979" s="338">
        <v>14369.32581</v>
      </c>
    </row>
    <row r="980" spans="1:18" s="313" customFormat="1">
      <c r="A980" s="339"/>
      <c r="B980" s="339"/>
      <c r="C980" s="334" t="s">
        <v>299</v>
      </c>
      <c r="D980" s="334" t="s">
        <v>426</v>
      </c>
      <c r="E980" s="335">
        <v>309</v>
      </c>
      <c r="F980" s="336">
        <v>0</v>
      </c>
      <c r="G980" s="337">
        <v>0</v>
      </c>
      <c r="H980" s="337">
        <v>0</v>
      </c>
      <c r="I980" s="337">
        <v>1006.39702</v>
      </c>
      <c r="J980" s="337">
        <v>71.208079999999995</v>
      </c>
      <c r="K980" s="337">
        <v>1077.6051</v>
      </c>
      <c r="L980" s="337">
        <v>585.86869999999999</v>
      </c>
      <c r="M980" s="337">
        <v>0</v>
      </c>
      <c r="N980" s="337">
        <v>585.86869999999999</v>
      </c>
      <c r="O980" s="337">
        <v>1663.4738</v>
      </c>
      <c r="P980" s="337">
        <v>19660.094679999998</v>
      </c>
      <c r="Q980" s="337">
        <v>0</v>
      </c>
      <c r="R980" s="338">
        <v>19660.094679999998</v>
      </c>
    </row>
    <row r="981" spans="1:18" s="313" customFormat="1">
      <c r="A981" s="339"/>
      <c r="B981" s="339"/>
      <c r="C981" s="339"/>
      <c r="D981" s="334" t="s">
        <v>300</v>
      </c>
      <c r="E981" s="335">
        <v>109</v>
      </c>
      <c r="F981" s="336">
        <v>2.8900000000000002E-3</v>
      </c>
      <c r="G981" s="337">
        <v>0</v>
      </c>
      <c r="H981" s="337">
        <v>2.8900000000000002E-3</v>
      </c>
      <c r="I981" s="337">
        <v>661.76197999999999</v>
      </c>
      <c r="J981" s="337">
        <v>31.24485</v>
      </c>
      <c r="K981" s="337">
        <v>693.00682999999992</v>
      </c>
      <c r="L981" s="337">
        <v>1831.78108</v>
      </c>
      <c r="M981" s="337">
        <v>29.873529999999999</v>
      </c>
      <c r="N981" s="337">
        <v>1861.65461</v>
      </c>
      <c r="O981" s="337">
        <v>2554.6643300000001</v>
      </c>
      <c r="P981" s="337">
        <v>13634.37379</v>
      </c>
      <c r="Q981" s="337">
        <v>0</v>
      </c>
      <c r="R981" s="338">
        <v>13634.37379</v>
      </c>
    </row>
    <row r="982" spans="1:18" s="313" customFormat="1">
      <c r="A982" s="339"/>
      <c r="B982" s="334" t="s">
        <v>22</v>
      </c>
      <c r="C982" s="334" t="s">
        <v>427</v>
      </c>
      <c r="D982" s="334" t="s">
        <v>428</v>
      </c>
      <c r="E982" s="335">
        <v>166</v>
      </c>
      <c r="F982" s="336">
        <v>0</v>
      </c>
      <c r="G982" s="337">
        <v>0</v>
      </c>
      <c r="H982" s="337">
        <v>0</v>
      </c>
      <c r="I982" s="337">
        <v>1140.4895100000001</v>
      </c>
      <c r="J982" s="337">
        <v>464.32082000000003</v>
      </c>
      <c r="K982" s="337">
        <v>1604.81033</v>
      </c>
      <c r="L982" s="337">
        <v>988.82206999999994</v>
      </c>
      <c r="M982" s="337">
        <v>37.075699999999998</v>
      </c>
      <c r="N982" s="337">
        <v>1025.89777</v>
      </c>
      <c r="O982" s="337">
        <v>2630.7081000000003</v>
      </c>
      <c r="P982" s="337">
        <v>25737.073629999999</v>
      </c>
      <c r="Q982" s="337">
        <v>0</v>
      </c>
      <c r="R982" s="338">
        <v>25737.073629999999</v>
      </c>
    </row>
    <row r="983" spans="1:18" s="313" customFormat="1">
      <c r="A983" s="339"/>
      <c r="B983" s="339"/>
      <c r="C983" s="339"/>
      <c r="D983" s="334" t="s">
        <v>429</v>
      </c>
      <c r="E983" s="335">
        <v>204</v>
      </c>
      <c r="F983" s="336">
        <v>0</v>
      </c>
      <c r="G983" s="337">
        <v>0</v>
      </c>
      <c r="H983" s="337">
        <v>0</v>
      </c>
      <c r="I983" s="337">
        <v>498.67205999999999</v>
      </c>
      <c r="J983" s="337">
        <v>20.848400000000002</v>
      </c>
      <c r="K983" s="337">
        <v>519.52046000000007</v>
      </c>
      <c r="L983" s="337">
        <v>645.30705</v>
      </c>
      <c r="M983" s="337">
        <v>0</v>
      </c>
      <c r="N983" s="337">
        <v>645.30705</v>
      </c>
      <c r="O983" s="337">
        <v>1164.8275100000001</v>
      </c>
      <c r="P983" s="337">
        <v>18094.888219999997</v>
      </c>
      <c r="Q983" s="337">
        <v>0</v>
      </c>
      <c r="R983" s="338">
        <v>18094.888219999997</v>
      </c>
    </row>
    <row r="984" spans="1:18" s="313" customFormat="1">
      <c r="A984" s="339"/>
      <c r="B984" s="339"/>
      <c r="C984" s="334" t="s">
        <v>430</v>
      </c>
      <c r="D984" s="334" t="s">
        <v>431</v>
      </c>
      <c r="E984" s="335">
        <v>282</v>
      </c>
      <c r="F984" s="336">
        <v>0</v>
      </c>
      <c r="G984" s="337">
        <v>0</v>
      </c>
      <c r="H984" s="337">
        <v>0</v>
      </c>
      <c r="I984" s="337">
        <v>1016.4474399999999</v>
      </c>
      <c r="J984" s="337">
        <v>86.73657</v>
      </c>
      <c r="K984" s="337">
        <v>1103.1840099999999</v>
      </c>
      <c r="L984" s="337">
        <v>1327.1957199999999</v>
      </c>
      <c r="M984" s="337">
        <v>0</v>
      </c>
      <c r="N984" s="337">
        <v>1327.1957199999999</v>
      </c>
      <c r="O984" s="337">
        <v>2430.3797300000001</v>
      </c>
      <c r="P984" s="337">
        <v>38899.086810000001</v>
      </c>
      <c r="Q984" s="337">
        <v>33.923389999999998</v>
      </c>
      <c r="R984" s="338">
        <v>38933.010200000004</v>
      </c>
    </row>
    <row r="985" spans="1:18" s="313" customFormat="1">
      <c r="A985" s="339"/>
      <c r="B985" s="339"/>
      <c r="C985" s="334" t="s">
        <v>22</v>
      </c>
      <c r="D985" s="334" t="s">
        <v>22</v>
      </c>
      <c r="E985" s="335">
        <v>145</v>
      </c>
      <c r="F985" s="336">
        <v>0</v>
      </c>
      <c r="G985" s="337">
        <v>0</v>
      </c>
      <c r="H985" s="337">
        <v>0</v>
      </c>
      <c r="I985" s="337">
        <v>4364.36834</v>
      </c>
      <c r="J985" s="337">
        <v>1284.2046</v>
      </c>
      <c r="K985" s="337">
        <v>5648.57294</v>
      </c>
      <c r="L985" s="337">
        <v>16370.55984</v>
      </c>
      <c r="M985" s="337">
        <v>782.42995999999994</v>
      </c>
      <c r="N985" s="337">
        <v>17152.989799999999</v>
      </c>
      <c r="O985" s="337">
        <v>22801.562739999998</v>
      </c>
      <c r="P985" s="337">
        <v>55747.822759999995</v>
      </c>
      <c r="Q985" s="337">
        <v>0</v>
      </c>
      <c r="R985" s="338">
        <v>55747.822759999995</v>
      </c>
    </row>
    <row r="986" spans="1:18" s="313" customFormat="1">
      <c r="A986" s="339"/>
      <c r="B986" s="339"/>
      <c r="C986" s="339"/>
      <c r="D986" s="339"/>
      <c r="E986" s="340">
        <v>182</v>
      </c>
      <c r="F986" s="341">
        <v>0</v>
      </c>
      <c r="G986" s="342">
        <v>0</v>
      </c>
      <c r="H986" s="342">
        <v>0</v>
      </c>
      <c r="I986" s="342">
        <v>2354.20948</v>
      </c>
      <c r="J986" s="342">
        <v>13.194780000000002</v>
      </c>
      <c r="K986" s="342">
        <v>2367.4042599999998</v>
      </c>
      <c r="L986" s="342">
        <v>3871.4587000000001</v>
      </c>
      <c r="M986" s="342">
        <v>2102.05033</v>
      </c>
      <c r="N986" s="342">
        <v>5973.5090300000002</v>
      </c>
      <c r="O986" s="342">
        <v>8340.9132900000004</v>
      </c>
      <c r="P986" s="342">
        <v>50404.144079999998</v>
      </c>
      <c r="Q986" s="342">
        <v>0</v>
      </c>
      <c r="R986" s="343">
        <v>50404.144079999998</v>
      </c>
    </row>
    <row r="987" spans="1:18" s="313" customFormat="1">
      <c r="A987" s="339"/>
      <c r="B987" s="339"/>
      <c r="C987" s="339"/>
      <c r="D987" s="339"/>
      <c r="E987" s="340">
        <v>279</v>
      </c>
      <c r="F987" s="341">
        <v>0</v>
      </c>
      <c r="G987" s="342">
        <v>0</v>
      </c>
      <c r="H987" s="342">
        <v>0</v>
      </c>
      <c r="I987" s="342">
        <v>1453.5017700000001</v>
      </c>
      <c r="J987" s="342">
        <v>146.76482000000001</v>
      </c>
      <c r="K987" s="342">
        <v>1600.2665900000002</v>
      </c>
      <c r="L987" s="342">
        <v>2550.3276499999997</v>
      </c>
      <c r="M987" s="342">
        <v>0</v>
      </c>
      <c r="N987" s="342">
        <v>2550.3276499999997</v>
      </c>
      <c r="O987" s="342">
        <v>4150.5942400000004</v>
      </c>
      <c r="P987" s="342">
        <v>59567.192009999999</v>
      </c>
      <c r="Q987" s="342">
        <v>0</v>
      </c>
      <c r="R987" s="343">
        <v>59567.192009999999</v>
      </c>
    </row>
    <row r="988" spans="1:18" s="313" customFormat="1">
      <c r="A988" s="339"/>
      <c r="B988" s="339"/>
      <c r="C988" s="339"/>
      <c r="D988" s="334" t="s">
        <v>432</v>
      </c>
      <c r="E988" s="335">
        <v>321</v>
      </c>
      <c r="F988" s="336">
        <v>0</v>
      </c>
      <c r="G988" s="337">
        <v>0</v>
      </c>
      <c r="H988" s="337">
        <v>0</v>
      </c>
      <c r="I988" s="337">
        <v>265.44205999999997</v>
      </c>
      <c r="J988" s="337">
        <v>4.6020000000000005E-2</v>
      </c>
      <c r="K988" s="337">
        <v>265.48808000000002</v>
      </c>
      <c r="L988" s="337">
        <v>440.64632</v>
      </c>
      <c r="M988" s="337">
        <v>0</v>
      </c>
      <c r="N988" s="337">
        <v>440.64632</v>
      </c>
      <c r="O988" s="337">
        <v>706.13440000000003</v>
      </c>
      <c r="P988" s="337">
        <v>17039.212370000001</v>
      </c>
      <c r="Q988" s="337">
        <v>0</v>
      </c>
      <c r="R988" s="338">
        <v>17039.212370000001</v>
      </c>
    </row>
    <row r="989" spans="1:18" s="313" customFormat="1">
      <c r="A989" s="339"/>
      <c r="B989" s="339"/>
      <c r="C989" s="334" t="s">
        <v>301</v>
      </c>
      <c r="D989" s="334" t="s">
        <v>302</v>
      </c>
      <c r="E989" s="335">
        <v>50</v>
      </c>
      <c r="F989" s="336">
        <v>0.98316999999999999</v>
      </c>
      <c r="G989" s="337">
        <v>0</v>
      </c>
      <c r="H989" s="337">
        <v>0.98316999999999999</v>
      </c>
      <c r="I989" s="337">
        <v>3189.9157500000001</v>
      </c>
      <c r="J989" s="337">
        <v>218.11434</v>
      </c>
      <c r="K989" s="337">
        <v>3408.0300899999997</v>
      </c>
      <c r="L989" s="337">
        <v>5755.8616700000002</v>
      </c>
      <c r="M989" s="337">
        <v>160.02409</v>
      </c>
      <c r="N989" s="337">
        <v>5915.8857600000001</v>
      </c>
      <c r="O989" s="337">
        <v>9324.8990199999989</v>
      </c>
      <c r="P989" s="337">
        <v>65185.250919999999</v>
      </c>
      <c r="Q989" s="337">
        <v>0</v>
      </c>
      <c r="R989" s="338">
        <v>65185.250919999999</v>
      </c>
    </row>
    <row r="990" spans="1:18" s="313" customFormat="1">
      <c r="A990" s="339"/>
      <c r="B990" s="339"/>
      <c r="C990" s="339"/>
      <c r="D990" s="339"/>
      <c r="E990" s="340">
        <v>181</v>
      </c>
      <c r="F990" s="341">
        <v>18.14913</v>
      </c>
      <c r="G990" s="342">
        <v>0</v>
      </c>
      <c r="H990" s="342">
        <v>18.14913</v>
      </c>
      <c r="I990" s="342">
        <v>1275.0673000000002</v>
      </c>
      <c r="J990" s="342">
        <v>2.9741500000000003</v>
      </c>
      <c r="K990" s="342">
        <v>1278.0414499999999</v>
      </c>
      <c r="L990" s="342">
        <v>2542.21605</v>
      </c>
      <c r="M990" s="342">
        <v>12.194510000000001</v>
      </c>
      <c r="N990" s="342">
        <v>2554.4105600000003</v>
      </c>
      <c r="O990" s="342">
        <v>3850.6011400000002</v>
      </c>
      <c r="P990" s="342">
        <v>53352.702250000002</v>
      </c>
      <c r="Q990" s="342">
        <v>0</v>
      </c>
      <c r="R990" s="343">
        <v>53352.702250000002</v>
      </c>
    </row>
    <row r="991" spans="1:18" s="313" customFormat="1">
      <c r="A991" s="339"/>
      <c r="B991" s="339"/>
      <c r="C991" s="339"/>
      <c r="D991" s="339"/>
      <c r="E991" s="340">
        <v>224</v>
      </c>
      <c r="F991" s="341">
        <v>3.3399999999999997E-3</v>
      </c>
      <c r="G991" s="342">
        <v>0</v>
      </c>
      <c r="H991" s="342">
        <v>3.3399999999999997E-3</v>
      </c>
      <c r="I991" s="342">
        <v>2970.88211</v>
      </c>
      <c r="J991" s="342">
        <v>391.32310999999999</v>
      </c>
      <c r="K991" s="342">
        <v>3362.2052200000003</v>
      </c>
      <c r="L991" s="342">
        <v>2831.7560899999999</v>
      </c>
      <c r="M991" s="342">
        <v>0</v>
      </c>
      <c r="N991" s="342">
        <v>2831.7560899999999</v>
      </c>
      <c r="O991" s="342">
        <v>6193.9646500000008</v>
      </c>
      <c r="P991" s="342">
        <v>63763.937420000002</v>
      </c>
      <c r="Q991" s="342">
        <v>0</v>
      </c>
      <c r="R991" s="343">
        <v>63763.937420000002</v>
      </c>
    </row>
    <row r="992" spans="1:18" s="313" customFormat="1">
      <c r="A992" s="339"/>
      <c r="B992" s="339"/>
      <c r="C992" s="339"/>
      <c r="D992" s="339"/>
      <c r="E992" s="340">
        <v>348</v>
      </c>
      <c r="F992" s="341">
        <v>8.539999999999999E-3</v>
      </c>
      <c r="G992" s="342">
        <v>0</v>
      </c>
      <c r="H992" s="342">
        <v>8.539999999999999E-3</v>
      </c>
      <c r="I992" s="342">
        <v>1217.4220299999999</v>
      </c>
      <c r="J992" s="342">
        <v>162.14957000000001</v>
      </c>
      <c r="K992" s="342">
        <v>1379.5716</v>
      </c>
      <c r="L992" s="342">
        <v>1692.67299</v>
      </c>
      <c r="M992" s="342">
        <v>0</v>
      </c>
      <c r="N992" s="342">
        <v>1692.67299</v>
      </c>
      <c r="O992" s="342">
        <v>3072.2531300000001</v>
      </c>
      <c r="P992" s="342">
        <v>33749.446060000002</v>
      </c>
      <c r="Q992" s="342">
        <v>0</v>
      </c>
      <c r="R992" s="343">
        <v>33749.446060000002</v>
      </c>
    </row>
    <row r="993" spans="1:18" s="313" customFormat="1">
      <c r="A993" s="339"/>
      <c r="B993" s="339"/>
      <c r="C993" s="339"/>
      <c r="D993" s="339"/>
      <c r="E993" s="340">
        <v>329</v>
      </c>
      <c r="F993" s="341">
        <v>2.3120000000000002E-2</v>
      </c>
      <c r="G993" s="342">
        <v>0</v>
      </c>
      <c r="H993" s="342">
        <v>2.3120000000000002E-2</v>
      </c>
      <c r="I993" s="342">
        <v>1260.3014499999999</v>
      </c>
      <c r="J993" s="342">
        <v>140.62061</v>
      </c>
      <c r="K993" s="342">
        <v>1400.9220600000001</v>
      </c>
      <c r="L993" s="342">
        <v>1672.71774</v>
      </c>
      <c r="M993" s="342">
        <v>0</v>
      </c>
      <c r="N993" s="342">
        <v>1672.71774</v>
      </c>
      <c r="O993" s="342">
        <v>3073.6629199999998</v>
      </c>
      <c r="P993" s="342">
        <v>57376.571680000001</v>
      </c>
      <c r="Q993" s="342">
        <v>0</v>
      </c>
      <c r="R993" s="343">
        <v>57376.571680000001</v>
      </c>
    </row>
    <row r="994" spans="1:18" s="313" customFormat="1">
      <c r="A994" s="339"/>
      <c r="B994" s="339"/>
      <c r="C994" s="339"/>
      <c r="D994" s="339"/>
      <c r="E994" s="340">
        <v>333</v>
      </c>
      <c r="F994" s="341">
        <v>0</v>
      </c>
      <c r="G994" s="342">
        <v>0</v>
      </c>
      <c r="H994" s="342">
        <v>0</v>
      </c>
      <c r="I994" s="342">
        <v>2066.6732000000002</v>
      </c>
      <c r="J994" s="342">
        <v>12.739409999999999</v>
      </c>
      <c r="K994" s="342">
        <v>2079.4126100000003</v>
      </c>
      <c r="L994" s="342">
        <v>1229.07593</v>
      </c>
      <c r="M994" s="342">
        <v>74.34</v>
      </c>
      <c r="N994" s="342">
        <v>1303.4159299999999</v>
      </c>
      <c r="O994" s="342">
        <v>3382.82854</v>
      </c>
      <c r="P994" s="342">
        <v>54293.809939999999</v>
      </c>
      <c r="Q994" s="342">
        <v>0</v>
      </c>
      <c r="R994" s="343">
        <v>54293.809939999999</v>
      </c>
    </row>
    <row r="995" spans="1:18" s="313" customFormat="1">
      <c r="A995" s="339"/>
      <c r="B995" s="339"/>
      <c r="C995" s="334" t="s">
        <v>433</v>
      </c>
      <c r="D995" s="334" t="s">
        <v>433</v>
      </c>
      <c r="E995" s="335">
        <v>162</v>
      </c>
      <c r="F995" s="336">
        <v>0</v>
      </c>
      <c r="G995" s="337">
        <v>0</v>
      </c>
      <c r="H995" s="337">
        <v>0</v>
      </c>
      <c r="I995" s="337">
        <v>1072.17626</v>
      </c>
      <c r="J995" s="337">
        <v>178.50957</v>
      </c>
      <c r="K995" s="337">
        <v>1250.6858300000001</v>
      </c>
      <c r="L995" s="337">
        <v>1208.3730500000001</v>
      </c>
      <c r="M995" s="337">
        <v>37.17</v>
      </c>
      <c r="N995" s="337">
        <v>1245.54305</v>
      </c>
      <c r="O995" s="337">
        <v>2496.2288799999997</v>
      </c>
      <c r="P995" s="337">
        <v>31114.295710000002</v>
      </c>
      <c r="Q995" s="337">
        <v>0</v>
      </c>
      <c r="R995" s="338">
        <v>31114.295710000002</v>
      </c>
    </row>
    <row r="996" spans="1:18" s="313" customFormat="1">
      <c r="A996" s="339"/>
      <c r="B996" s="339"/>
      <c r="C996" s="334" t="s">
        <v>434</v>
      </c>
      <c r="D996" s="334" t="s">
        <v>435</v>
      </c>
      <c r="E996" s="335">
        <v>226</v>
      </c>
      <c r="F996" s="336">
        <v>0</v>
      </c>
      <c r="G996" s="337">
        <v>0</v>
      </c>
      <c r="H996" s="337">
        <v>0</v>
      </c>
      <c r="I996" s="337">
        <v>791.61238000000003</v>
      </c>
      <c r="J996" s="337">
        <v>0.44866</v>
      </c>
      <c r="K996" s="337">
        <v>792.06104000000005</v>
      </c>
      <c r="L996" s="337">
        <v>424.07769999999999</v>
      </c>
      <c r="M996" s="337">
        <v>0</v>
      </c>
      <c r="N996" s="337">
        <v>424.07769999999999</v>
      </c>
      <c r="O996" s="337">
        <v>1216.1387400000001</v>
      </c>
      <c r="P996" s="337">
        <v>23091.38508</v>
      </c>
      <c r="Q996" s="337">
        <v>0</v>
      </c>
      <c r="R996" s="338">
        <v>23091.38508</v>
      </c>
    </row>
    <row r="997" spans="1:18" s="313" customFormat="1">
      <c r="A997" s="339"/>
      <c r="B997" s="339"/>
      <c r="C997" s="334" t="s">
        <v>436</v>
      </c>
      <c r="D997" s="334" t="s">
        <v>436</v>
      </c>
      <c r="E997" s="335">
        <v>227</v>
      </c>
      <c r="F997" s="336">
        <v>0</v>
      </c>
      <c r="G997" s="337">
        <v>0</v>
      </c>
      <c r="H997" s="337">
        <v>0</v>
      </c>
      <c r="I997" s="337">
        <v>474.16284999999999</v>
      </c>
      <c r="J997" s="337">
        <v>7.0651200000000003</v>
      </c>
      <c r="K997" s="337">
        <v>481.22796999999997</v>
      </c>
      <c r="L997" s="337">
        <v>573.31831000000011</v>
      </c>
      <c r="M997" s="337">
        <v>0</v>
      </c>
      <c r="N997" s="337">
        <v>573.31831000000011</v>
      </c>
      <c r="O997" s="337">
        <v>1054.54628</v>
      </c>
      <c r="P997" s="337">
        <v>18142.661370000002</v>
      </c>
      <c r="Q997" s="337">
        <v>0</v>
      </c>
      <c r="R997" s="338">
        <v>18142.661370000002</v>
      </c>
    </row>
    <row r="998" spans="1:18" s="313" customFormat="1">
      <c r="A998" s="339"/>
      <c r="B998" s="339"/>
      <c r="C998" s="334" t="s">
        <v>437</v>
      </c>
      <c r="D998" s="334" t="s">
        <v>437</v>
      </c>
      <c r="E998" s="335">
        <v>396</v>
      </c>
      <c r="F998" s="336">
        <v>0</v>
      </c>
      <c r="G998" s="337">
        <v>0</v>
      </c>
      <c r="H998" s="337">
        <v>0</v>
      </c>
      <c r="I998" s="337">
        <v>684.20874000000003</v>
      </c>
      <c r="J998" s="337">
        <v>4.743E-2</v>
      </c>
      <c r="K998" s="337">
        <v>684.25617</v>
      </c>
      <c r="L998" s="337">
        <v>813.97068999999999</v>
      </c>
      <c r="M998" s="337">
        <v>0</v>
      </c>
      <c r="N998" s="337">
        <v>813.97068999999999</v>
      </c>
      <c r="O998" s="337">
        <v>1498.2268600000002</v>
      </c>
      <c r="P998" s="337">
        <v>17058.566899999998</v>
      </c>
      <c r="Q998" s="337">
        <v>0</v>
      </c>
      <c r="R998" s="338">
        <v>17058.566899999998</v>
      </c>
    </row>
    <row r="999" spans="1:18" s="313" customFormat="1">
      <c r="A999" s="339"/>
      <c r="B999" s="339"/>
      <c r="C999" s="334" t="s">
        <v>438</v>
      </c>
      <c r="D999" s="334" t="s">
        <v>439</v>
      </c>
      <c r="E999" s="335">
        <v>408</v>
      </c>
      <c r="F999" s="336">
        <v>0</v>
      </c>
      <c r="G999" s="337">
        <v>0</v>
      </c>
      <c r="H999" s="337">
        <v>0</v>
      </c>
      <c r="I999" s="337">
        <v>945.69997000000001</v>
      </c>
      <c r="J999" s="337">
        <v>0.30643999999999999</v>
      </c>
      <c r="K999" s="337">
        <v>946.00641000000007</v>
      </c>
      <c r="L999" s="337">
        <v>964.7133</v>
      </c>
      <c r="M999" s="337">
        <v>37.929160000000003</v>
      </c>
      <c r="N999" s="337">
        <v>1002.6424599999999</v>
      </c>
      <c r="O999" s="337">
        <v>1948.6488700000002</v>
      </c>
      <c r="P999" s="337">
        <v>20083.541880000001</v>
      </c>
      <c r="Q999" s="337">
        <v>0</v>
      </c>
      <c r="R999" s="338">
        <v>20083.541880000001</v>
      </c>
    </row>
    <row r="1000" spans="1:18" s="313" customFormat="1">
      <c r="A1000" s="339"/>
      <c r="B1000" s="334" t="s">
        <v>303</v>
      </c>
      <c r="C1000" s="334" t="s">
        <v>304</v>
      </c>
      <c r="D1000" s="334" t="s">
        <v>305</v>
      </c>
      <c r="E1000" s="335">
        <v>356</v>
      </c>
      <c r="F1000" s="336">
        <v>0</v>
      </c>
      <c r="G1000" s="337">
        <v>0</v>
      </c>
      <c r="H1000" s="337">
        <v>0</v>
      </c>
      <c r="I1000" s="337">
        <v>1940.8859299999999</v>
      </c>
      <c r="J1000" s="337">
        <v>32.382849999999998</v>
      </c>
      <c r="K1000" s="337">
        <v>1973.2687800000001</v>
      </c>
      <c r="L1000" s="337">
        <v>1120.0333600000001</v>
      </c>
      <c r="M1000" s="337">
        <v>0</v>
      </c>
      <c r="N1000" s="337">
        <v>1120.0333600000001</v>
      </c>
      <c r="O1000" s="337">
        <v>3093.3021400000002</v>
      </c>
      <c r="P1000" s="337">
        <v>27234.051829999997</v>
      </c>
      <c r="Q1000" s="337">
        <v>0</v>
      </c>
      <c r="R1000" s="338">
        <v>27234.051829999997</v>
      </c>
    </row>
    <row r="1001" spans="1:18" s="313" customFormat="1">
      <c r="A1001" s="339"/>
      <c r="B1001" s="339"/>
      <c r="C1001" s="334" t="s">
        <v>306</v>
      </c>
      <c r="D1001" s="334" t="s">
        <v>306</v>
      </c>
      <c r="E1001" s="335">
        <v>78</v>
      </c>
      <c r="F1001" s="336">
        <v>0.36708999999999997</v>
      </c>
      <c r="G1001" s="337">
        <v>0</v>
      </c>
      <c r="H1001" s="337">
        <v>0.36708999999999997</v>
      </c>
      <c r="I1001" s="337">
        <v>2346.9577599999998</v>
      </c>
      <c r="J1001" s="337">
        <v>0.30195</v>
      </c>
      <c r="K1001" s="337">
        <v>2347.2597099999998</v>
      </c>
      <c r="L1001" s="337">
        <v>3013.8835099999997</v>
      </c>
      <c r="M1001" s="337">
        <v>0</v>
      </c>
      <c r="N1001" s="337">
        <v>3013.8835099999997</v>
      </c>
      <c r="O1001" s="337">
        <v>5361.5103099999997</v>
      </c>
      <c r="P1001" s="337">
        <v>43679.947409999993</v>
      </c>
      <c r="Q1001" s="337">
        <v>0</v>
      </c>
      <c r="R1001" s="338">
        <v>43679.947409999993</v>
      </c>
    </row>
    <row r="1002" spans="1:18" s="313" customFormat="1">
      <c r="A1002" s="339"/>
      <c r="B1002" s="339"/>
      <c r="C1002" s="334" t="s">
        <v>307</v>
      </c>
      <c r="D1002" s="334" t="s">
        <v>308</v>
      </c>
      <c r="E1002" s="335">
        <v>388</v>
      </c>
      <c r="F1002" s="336">
        <v>44.700710000000001</v>
      </c>
      <c r="G1002" s="337">
        <v>0</v>
      </c>
      <c r="H1002" s="337">
        <v>44.700710000000001</v>
      </c>
      <c r="I1002" s="337">
        <v>2412.03775</v>
      </c>
      <c r="J1002" s="337">
        <v>24.461770000000001</v>
      </c>
      <c r="K1002" s="337">
        <v>2436.4995199999998</v>
      </c>
      <c r="L1002" s="337">
        <v>1596.99926</v>
      </c>
      <c r="M1002" s="337">
        <v>0</v>
      </c>
      <c r="N1002" s="337">
        <v>1596.99926</v>
      </c>
      <c r="O1002" s="337">
        <v>4078.1994900000004</v>
      </c>
      <c r="P1002" s="337">
        <v>38741.943060000005</v>
      </c>
      <c r="Q1002" s="337">
        <v>0</v>
      </c>
      <c r="R1002" s="338">
        <v>38741.943060000005</v>
      </c>
    </row>
    <row r="1003" spans="1:18" s="313" customFormat="1">
      <c r="A1003" s="339"/>
      <c r="B1003" s="339"/>
      <c r="C1003" s="334" t="s">
        <v>303</v>
      </c>
      <c r="D1003" s="334" t="s">
        <v>309</v>
      </c>
      <c r="E1003" s="335">
        <v>117</v>
      </c>
      <c r="F1003" s="336">
        <v>1.65E-3</v>
      </c>
      <c r="G1003" s="337">
        <v>0</v>
      </c>
      <c r="H1003" s="337">
        <v>1.65E-3</v>
      </c>
      <c r="I1003" s="337">
        <v>3747.65787</v>
      </c>
      <c r="J1003" s="337">
        <v>66.059479999999994</v>
      </c>
      <c r="K1003" s="337">
        <v>3813.7173499999999</v>
      </c>
      <c r="L1003" s="337">
        <v>1623.0772400000001</v>
      </c>
      <c r="M1003" s="337">
        <v>0</v>
      </c>
      <c r="N1003" s="337">
        <v>1623.0772400000001</v>
      </c>
      <c r="O1003" s="337">
        <v>5436.7962400000006</v>
      </c>
      <c r="P1003" s="337">
        <v>89829.04926</v>
      </c>
      <c r="Q1003" s="337">
        <v>0</v>
      </c>
      <c r="R1003" s="338">
        <v>89829.04926</v>
      </c>
    </row>
    <row r="1004" spans="1:18" s="313" customFormat="1">
      <c r="A1004" s="339"/>
      <c r="B1004" s="339"/>
      <c r="C1004" s="339"/>
      <c r="D1004" s="339"/>
      <c r="E1004" s="340">
        <v>220</v>
      </c>
      <c r="F1004" s="341">
        <v>26.268069999999998</v>
      </c>
      <c r="G1004" s="342">
        <v>1.1890699999999998</v>
      </c>
      <c r="H1004" s="342">
        <v>27.457139999999999</v>
      </c>
      <c r="I1004" s="342">
        <v>3667.7627200000002</v>
      </c>
      <c r="J1004" s="342">
        <v>156.99717000000001</v>
      </c>
      <c r="K1004" s="342">
        <v>3824.7598900000003</v>
      </c>
      <c r="L1004" s="342">
        <v>3093.2277599999998</v>
      </c>
      <c r="M1004" s="342">
        <v>0</v>
      </c>
      <c r="N1004" s="342">
        <v>3093.2277599999998</v>
      </c>
      <c r="O1004" s="342">
        <v>6945.4447900000005</v>
      </c>
      <c r="P1004" s="342">
        <v>87022.993760000012</v>
      </c>
      <c r="Q1004" s="342">
        <v>0</v>
      </c>
      <c r="R1004" s="343">
        <v>87022.993760000012</v>
      </c>
    </row>
    <row r="1005" spans="1:18" s="313" customFormat="1">
      <c r="A1005" s="339"/>
      <c r="B1005" s="339"/>
      <c r="C1005" s="334" t="s">
        <v>440</v>
      </c>
      <c r="D1005" s="334" t="s">
        <v>441</v>
      </c>
      <c r="E1005" s="335">
        <v>267</v>
      </c>
      <c r="F1005" s="336">
        <v>0</v>
      </c>
      <c r="G1005" s="337">
        <v>0</v>
      </c>
      <c r="H1005" s="337">
        <v>0</v>
      </c>
      <c r="I1005" s="337">
        <v>17.267220000000002</v>
      </c>
      <c r="J1005" s="337">
        <v>0</v>
      </c>
      <c r="K1005" s="337">
        <v>17.267220000000002</v>
      </c>
      <c r="L1005" s="337">
        <v>13.5</v>
      </c>
      <c r="M1005" s="337">
        <v>0</v>
      </c>
      <c r="N1005" s="337">
        <v>13.5</v>
      </c>
      <c r="O1005" s="337">
        <v>30.767220000000002</v>
      </c>
      <c r="P1005" s="337">
        <v>4797.1070799999998</v>
      </c>
      <c r="Q1005" s="337">
        <v>0</v>
      </c>
      <c r="R1005" s="338">
        <v>4797.1070799999998</v>
      </c>
    </row>
    <row r="1006" spans="1:18" s="313" customFormat="1">
      <c r="A1006" s="339"/>
      <c r="B1006" s="339"/>
      <c r="C1006" s="334" t="s">
        <v>442</v>
      </c>
      <c r="D1006" s="334" t="s">
        <v>443</v>
      </c>
      <c r="E1006" s="335">
        <v>268</v>
      </c>
      <c r="F1006" s="336">
        <v>0</v>
      </c>
      <c r="G1006" s="337">
        <v>0</v>
      </c>
      <c r="H1006" s="337">
        <v>0</v>
      </c>
      <c r="I1006" s="337">
        <v>9.0976499999999998</v>
      </c>
      <c r="J1006" s="337">
        <v>0</v>
      </c>
      <c r="K1006" s="337">
        <v>9.0976499999999998</v>
      </c>
      <c r="L1006" s="337">
        <v>0</v>
      </c>
      <c r="M1006" s="337">
        <v>0</v>
      </c>
      <c r="N1006" s="337">
        <v>0</v>
      </c>
      <c r="O1006" s="337">
        <v>9.0976499999999998</v>
      </c>
      <c r="P1006" s="337">
        <v>4591.5203499999998</v>
      </c>
      <c r="Q1006" s="337">
        <v>0</v>
      </c>
      <c r="R1006" s="338">
        <v>4591.5203499999998</v>
      </c>
    </row>
    <row r="1007" spans="1:18" s="313" customFormat="1">
      <c r="A1007" s="339"/>
      <c r="B1007" s="339"/>
      <c r="C1007" s="334" t="s">
        <v>444</v>
      </c>
      <c r="D1007" s="334" t="s">
        <v>444</v>
      </c>
      <c r="E1007" s="335">
        <v>391</v>
      </c>
      <c r="F1007" s="336">
        <v>2.31264</v>
      </c>
      <c r="G1007" s="337">
        <v>0</v>
      </c>
      <c r="H1007" s="337">
        <v>2.31264</v>
      </c>
      <c r="I1007" s="337">
        <v>2056.0925900000002</v>
      </c>
      <c r="J1007" s="337">
        <v>0.26877999999999996</v>
      </c>
      <c r="K1007" s="337">
        <v>2056.3613700000001</v>
      </c>
      <c r="L1007" s="337">
        <v>1272.8907400000001</v>
      </c>
      <c r="M1007" s="337">
        <v>0</v>
      </c>
      <c r="N1007" s="337">
        <v>1272.8907400000001</v>
      </c>
      <c r="O1007" s="337">
        <v>3331.56475</v>
      </c>
      <c r="P1007" s="337">
        <v>24706.01467</v>
      </c>
      <c r="Q1007" s="337">
        <v>0</v>
      </c>
      <c r="R1007" s="338">
        <v>24706.01467</v>
      </c>
    </row>
    <row r="1008" spans="1:18" s="313" customFormat="1">
      <c r="A1008" s="339"/>
      <c r="B1008" s="334" t="s">
        <v>24</v>
      </c>
      <c r="C1008" s="334" t="s">
        <v>24</v>
      </c>
      <c r="D1008" s="334" t="s">
        <v>445</v>
      </c>
      <c r="E1008" s="335">
        <v>290</v>
      </c>
      <c r="F1008" s="336">
        <v>0</v>
      </c>
      <c r="G1008" s="337">
        <v>0</v>
      </c>
      <c r="H1008" s="337">
        <v>0</v>
      </c>
      <c r="I1008" s="337">
        <v>1233.91131</v>
      </c>
      <c r="J1008" s="337">
        <v>174.14339999999999</v>
      </c>
      <c r="K1008" s="337">
        <v>1408.0547099999999</v>
      </c>
      <c r="L1008" s="337">
        <v>1083.8596399999999</v>
      </c>
      <c r="M1008" s="337">
        <v>18.33466</v>
      </c>
      <c r="N1008" s="337">
        <v>1102.1943000000001</v>
      </c>
      <c r="O1008" s="337">
        <v>2510.24901</v>
      </c>
      <c r="P1008" s="337">
        <v>37170.65092</v>
      </c>
      <c r="Q1008" s="337">
        <v>0</v>
      </c>
      <c r="R1008" s="338">
        <v>37170.65092</v>
      </c>
    </row>
    <row r="1009" spans="1:18" s="313" customFormat="1">
      <c r="A1009" s="339"/>
      <c r="B1009" s="339"/>
      <c r="C1009" s="339"/>
      <c r="D1009" s="334" t="s">
        <v>446</v>
      </c>
      <c r="E1009" s="335">
        <v>265</v>
      </c>
      <c r="F1009" s="336">
        <v>5.0000000000000001E-4</v>
      </c>
      <c r="G1009" s="337">
        <v>0</v>
      </c>
      <c r="H1009" s="337">
        <v>5.0000000000000001E-4</v>
      </c>
      <c r="I1009" s="337">
        <v>2634.0645099999997</v>
      </c>
      <c r="J1009" s="337">
        <v>151.39560999999998</v>
      </c>
      <c r="K1009" s="337">
        <v>2785.4601200000002</v>
      </c>
      <c r="L1009" s="337">
        <v>2703.8445000000002</v>
      </c>
      <c r="M1009" s="337">
        <v>7.4702399999999995</v>
      </c>
      <c r="N1009" s="337">
        <v>2711.3147400000003</v>
      </c>
      <c r="O1009" s="337">
        <v>5496.7753600000005</v>
      </c>
      <c r="P1009" s="337">
        <v>69058.709470000002</v>
      </c>
      <c r="Q1009" s="337">
        <v>0</v>
      </c>
      <c r="R1009" s="338">
        <v>69058.709470000002</v>
      </c>
    </row>
    <row r="1010" spans="1:18" s="313" customFormat="1">
      <c r="A1010" s="339"/>
      <c r="B1010" s="339"/>
      <c r="C1010" s="339"/>
      <c r="D1010" s="334" t="s">
        <v>24</v>
      </c>
      <c r="E1010" s="335">
        <v>74</v>
      </c>
      <c r="F1010" s="336">
        <v>1.737E-2</v>
      </c>
      <c r="G1010" s="337">
        <v>4.3099999999999996E-3</v>
      </c>
      <c r="H1010" s="337">
        <v>2.1680000000000001E-2</v>
      </c>
      <c r="I1010" s="337">
        <v>3018.6912499999999</v>
      </c>
      <c r="J1010" s="337">
        <v>542.45610999999997</v>
      </c>
      <c r="K1010" s="337">
        <v>3561.1473599999999</v>
      </c>
      <c r="L1010" s="337">
        <v>3988.1702099999998</v>
      </c>
      <c r="M1010" s="337">
        <v>236.56619000000001</v>
      </c>
      <c r="N1010" s="337">
        <v>4224.7364000000007</v>
      </c>
      <c r="O1010" s="337">
        <v>7785.9054400000005</v>
      </c>
      <c r="P1010" s="337">
        <v>46679.001520000005</v>
      </c>
      <c r="Q1010" s="337">
        <v>0</v>
      </c>
      <c r="R1010" s="338">
        <v>46679.001520000005</v>
      </c>
    </row>
    <row r="1011" spans="1:18" s="313" customFormat="1">
      <c r="A1011" s="339"/>
      <c r="B1011" s="339"/>
      <c r="C1011" s="339"/>
      <c r="D1011" s="339"/>
      <c r="E1011" s="340">
        <v>121</v>
      </c>
      <c r="F1011" s="341">
        <v>0.57859000000000005</v>
      </c>
      <c r="G1011" s="342">
        <v>0</v>
      </c>
      <c r="H1011" s="342">
        <v>0.57859000000000005</v>
      </c>
      <c r="I1011" s="342">
        <v>4499.6914200000001</v>
      </c>
      <c r="J1011" s="342">
        <v>912.77989000000002</v>
      </c>
      <c r="K1011" s="342">
        <v>5412.4713099999999</v>
      </c>
      <c r="L1011" s="342">
        <v>5928.1863800000001</v>
      </c>
      <c r="M1011" s="342">
        <v>290.76303999999999</v>
      </c>
      <c r="N1011" s="342">
        <v>6218.9494199999999</v>
      </c>
      <c r="O1011" s="342">
        <v>11631.999320000001</v>
      </c>
      <c r="P1011" s="342">
        <v>83285.884409999999</v>
      </c>
      <c r="Q1011" s="342">
        <v>193.38689000000002</v>
      </c>
      <c r="R1011" s="343">
        <v>83479.271299999993</v>
      </c>
    </row>
    <row r="1012" spans="1:18" s="313" customFormat="1">
      <c r="A1012" s="339"/>
      <c r="B1012" s="334" t="s">
        <v>25</v>
      </c>
      <c r="C1012" s="334" t="s">
        <v>447</v>
      </c>
      <c r="D1012" s="334" t="s">
        <v>448</v>
      </c>
      <c r="E1012" s="335">
        <v>295</v>
      </c>
      <c r="F1012" s="336">
        <v>0</v>
      </c>
      <c r="G1012" s="337">
        <v>0</v>
      </c>
      <c r="H1012" s="337">
        <v>0</v>
      </c>
      <c r="I1012" s="337">
        <v>204.44651000000002</v>
      </c>
      <c r="J1012" s="337">
        <v>49.139859999999999</v>
      </c>
      <c r="K1012" s="337">
        <v>253.58636999999999</v>
      </c>
      <c r="L1012" s="337">
        <v>17.497949999999999</v>
      </c>
      <c r="M1012" s="337">
        <v>0</v>
      </c>
      <c r="N1012" s="337">
        <v>17.497949999999999</v>
      </c>
      <c r="O1012" s="337">
        <v>271.08431999999999</v>
      </c>
      <c r="P1012" s="337">
        <v>7085.9229100000002</v>
      </c>
      <c r="Q1012" s="337">
        <v>0</v>
      </c>
      <c r="R1012" s="338">
        <v>7085.9229100000002</v>
      </c>
    </row>
    <row r="1013" spans="1:18" s="313" customFormat="1">
      <c r="A1013" s="339"/>
      <c r="B1013" s="339"/>
      <c r="C1013" s="334" t="s">
        <v>25</v>
      </c>
      <c r="D1013" s="334" t="s">
        <v>25</v>
      </c>
      <c r="E1013" s="335">
        <v>60</v>
      </c>
      <c r="F1013" s="336">
        <v>28.935560000000002</v>
      </c>
      <c r="G1013" s="337">
        <v>0</v>
      </c>
      <c r="H1013" s="337">
        <v>28.935560000000002</v>
      </c>
      <c r="I1013" s="337">
        <v>3282.5261800000003</v>
      </c>
      <c r="J1013" s="337">
        <v>139.03095000000002</v>
      </c>
      <c r="K1013" s="337">
        <v>3421.5571299999997</v>
      </c>
      <c r="L1013" s="337">
        <v>3262.8317299999999</v>
      </c>
      <c r="M1013" s="337">
        <v>37.17</v>
      </c>
      <c r="N1013" s="337">
        <v>3300.00173</v>
      </c>
      <c r="O1013" s="337">
        <v>6750.49442</v>
      </c>
      <c r="P1013" s="337">
        <v>59286.162420000001</v>
      </c>
      <c r="Q1013" s="337">
        <v>0</v>
      </c>
      <c r="R1013" s="338">
        <v>59286.162420000001</v>
      </c>
    </row>
    <row r="1014" spans="1:18" s="313" customFormat="1">
      <c r="A1014" s="339"/>
      <c r="B1014" s="339"/>
      <c r="C1014" s="339"/>
      <c r="D1014" s="339"/>
      <c r="E1014" s="340">
        <v>352</v>
      </c>
      <c r="F1014" s="341">
        <v>0.87275000000000003</v>
      </c>
      <c r="G1014" s="342">
        <v>0</v>
      </c>
      <c r="H1014" s="342">
        <v>0.87275000000000003</v>
      </c>
      <c r="I1014" s="342">
        <v>601.40466000000004</v>
      </c>
      <c r="J1014" s="342">
        <v>70.725369999999998</v>
      </c>
      <c r="K1014" s="342">
        <v>672.13003000000003</v>
      </c>
      <c r="L1014" s="342">
        <v>785.78279000000009</v>
      </c>
      <c r="M1014" s="342">
        <v>0</v>
      </c>
      <c r="N1014" s="342">
        <v>785.78279000000009</v>
      </c>
      <c r="O1014" s="342">
        <v>1458.78557</v>
      </c>
      <c r="P1014" s="342">
        <v>18879.621230000001</v>
      </c>
      <c r="Q1014" s="342">
        <v>20.122610000000002</v>
      </c>
      <c r="R1014" s="343">
        <v>18899.743839999999</v>
      </c>
    </row>
    <row r="1015" spans="1:18" s="313" customFormat="1">
      <c r="A1015" s="339"/>
      <c r="B1015" s="334" t="s">
        <v>26</v>
      </c>
      <c r="C1015" s="334" t="s">
        <v>312</v>
      </c>
      <c r="D1015" s="334" t="s">
        <v>314</v>
      </c>
      <c r="E1015" s="335">
        <v>45</v>
      </c>
      <c r="F1015" s="336">
        <v>84.882679999999993</v>
      </c>
      <c r="G1015" s="337">
        <v>0</v>
      </c>
      <c r="H1015" s="337">
        <v>84.882679999999993</v>
      </c>
      <c r="I1015" s="337">
        <v>6589.2338300000001</v>
      </c>
      <c r="J1015" s="337">
        <v>124.37764999999999</v>
      </c>
      <c r="K1015" s="337">
        <v>6713.6114800000005</v>
      </c>
      <c r="L1015" s="337">
        <v>7313.1542800000007</v>
      </c>
      <c r="M1015" s="337">
        <v>83.920339999999996</v>
      </c>
      <c r="N1015" s="337">
        <v>7397.0746200000003</v>
      </c>
      <c r="O1015" s="337">
        <v>14195.56878</v>
      </c>
      <c r="P1015" s="337">
        <v>102110.57187999999</v>
      </c>
      <c r="Q1015" s="337">
        <v>0</v>
      </c>
      <c r="R1015" s="338">
        <v>102110.57187999999</v>
      </c>
    </row>
    <row r="1016" spans="1:18" s="313" customFormat="1">
      <c r="A1016" s="339"/>
      <c r="B1016" s="339"/>
      <c r="C1016" s="334" t="s">
        <v>449</v>
      </c>
      <c r="D1016" s="334" t="s">
        <v>449</v>
      </c>
      <c r="E1016" s="335">
        <v>431</v>
      </c>
      <c r="F1016" s="336">
        <v>0</v>
      </c>
      <c r="G1016" s="337">
        <v>0</v>
      </c>
      <c r="H1016" s="337">
        <v>0</v>
      </c>
      <c r="I1016" s="337">
        <v>150.81951000000001</v>
      </c>
      <c r="J1016" s="337">
        <v>2.0480000000000002E-2</v>
      </c>
      <c r="K1016" s="337">
        <v>150.83999</v>
      </c>
      <c r="L1016" s="337">
        <v>35</v>
      </c>
      <c r="M1016" s="337">
        <v>0</v>
      </c>
      <c r="N1016" s="337">
        <v>35</v>
      </c>
      <c r="O1016" s="337">
        <v>185.83999</v>
      </c>
      <c r="P1016" s="337">
        <v>12977.96041</v>
      </c>
      <c r="Q1016" s="337">
        <v>0</v>
      </c>
      <c r="R1016" s="338">
        <v>12977.96041</v>
      </c>
    </row>
    <row r="1017" spans="1:18" s="313" customFormat="1">
      <c r="A1017" s="334" t="s">
        <v>450</v>
      </c>
      <c r="B1017" s="334" t="s">
        <v>5</v>
      </c>
      <c r="C1017" s="334" t="s">
        <v>5</v>
      </c>
      <c r="D1017" s="334" t="s">
        <v>208</v>
      </c>
      <c r="E1017" s="335">
        <v>15</v>
      </c>
      <c r="F1017" s="336">
        <v>91.55158999999999</v>
      </c>
      <c r="G1017" s="337">
        <v>685.27647000000002</v>
      </c>
      <c r="H1017" s="337">
        <v>776.82806000000005</v>
      </c>
      <c r="I1017" s="337">
        <v>25076.10111</v>
      </c>
      <c r="J1017" s="337">
        <v>11220.98661</v>
      </c>
      <c r="K1017" s="337">
        <v>36297.087719999996</v>
      </c>
      <c r="L1017" s="337">
        <v>22957.51885</v>
      </c>
      <c r="M1017" s="337">
        <v>19101.222850000002</v>
      </c>
      <c r="N1017" s="337">
        <v>42058.741700000006</v>
      </c>
      <c r="O1017" s="337">
        <v>79132.657480000009</v>
      </c>
      <c r="P1017" s="337">
        <v>1562.6566599999999</v>
      </c>
      <c r="Q1017" s="337">
        <v>0</v>
      </c>
      <c r="R1017" s="338">
        <v>1562.6566599999999</v>
      </c>
    </row>
    <row r="1018" spans="1:18" s="313" customFormat="1">
      <c r="A1018" s="339"/>
      <c r="B1018" s="334" t="s">
        <v>14</v>
      </c>
      <c r="C1018" s="334" t="s">
        <v>255</v>
      </c>
      <c r="D1018" s="334" t="s">
        <v>255</v>
      </c>
      <c r="E1018" s="335">
        <v>25</v>
      </c>
      <c r="F1018" s="336">
        <v>283.32034000000004</v>
      </c>
      <c r="G1018" s="337">
        <v>112.01061</v>
      </c>
      <c r="H1018" s="337">
        <v>395.33095000000003</v>
      </c>
      <c r="I1018" s="337">
        <v>26968.463299999999</v>
      </c>
      <c r="J1018" s="337">
        <v>7912.3693600000006</v>
      </c>
      <c r="K1018" s="337">
        <v>34880.83266</v>
      </c>
      <c r="L1018" s="337">
        <v>32290.14028</v>
      </c>
      <c r="M1018" s="337">
        <v>10379.279779999999</v>
      </c>
      <c r="N1018" s="337">
        <v>42669.420060000004</v>
      </c>
      <c r="O1018" s="337">
        <v>77945.583670000007</v>
      </c>
      <c r="P1018" s="337">
        <v>1149.8312599999999</v>
      </c>
      <c r="Q1018" s="337">
        <v>232.19667999999999</v>
      </c>
      <c r="R1018" s="338">
        <v>1382.0279399999999</v>
      </c>
    </row>
    <row r="1019" spans="1:18" s="313" customFormat="1">
      <c r="A1019" s="339"/>
      <c r="B1019" s="334" t="s">
        <v>15</v>
      </c>
      <c r="C1019" s="334" t="s">
        <v>258</v>
      </c>
      <c r="D1019" s="334" t="s">
        <v>258</v>
      </c>
      <c r="E1019" s="335">
        <v>19</v>
      </c>
      <c r="F1019" s="336">
        <v>321.16853000000003</v>
      </c>
      <c r="G1019" s="337">
        <v>271.04293999999999</v>
      </c>
      <c r="H1019" s="337">
        <v>592.21146999999996</v>
      </c>
      <c r="I1019" s="337">
        <v>18934.015350000001</v>
      </c>
      <c r="J1019" s="337">
        <v>4974.0167899999997</v>
      </c>
      <c r="K1019" s="337">
        <v>23908.032139999999</v>
      </c>
      <c r="L1019" s="337">
        <v>24531.869859999999</v>
      </c>
      <c r="M1019" s="337">
        <v>8233.5033199999998</v>
      </c>
      <c r="N1019" s="337">
        <v>32765.373179999999</v>
      </c>
      <c r="O1019" s="337">
        <v>57265.61679</v>
      </c>
      <c r="P1019" s="337">
        <v>741.98766000000001</v>
      </c>
      <c r="Q1019" s="337">
        <v>0</v>
      </c>
      <c r="R1019" s="338">
        <v>741.98766000000001</v>
      </c>
    </row>
    <row r="1020" spans="1:18" s="313" customFormat="1">
      <c r="A1020" s="339"/>
      <c r="B1020" s="334" t="s">
        <v>16</v>
      </c>
      <c r="C1020" s="334" t="s">
        <v>16</v>
      </c>
      <c r="D1020" s="334" t="s">
        <v>16</v>
      </c>
      <c r="E1020" s="335">
        <v>22</v>
      </c>
      <c r="F1020" s="336">
        <v>505.40765000000005</v>
      </c>
      <c r="G1020" s="337">
        <v>4032.9630699999998</v>
      </c>
      <c r="H1020" s="337">
        <v>4538.3707199999999</v>
      </c>
      <c r="I1020" s="337">
        <v>91222.307069999995</v>
      </c>
      <c r="J1020" s="337">
        <v>15721.705550000001</v>
      </c>
      <c r="K1020" s="337">
        <v>106944.01262000001</v>
      </c>
      <c r="L1020" s="337">
        <v>39469.743069999997</v>
      </c>
      <c r="M1020" s="337">
        <v>8942.7940699999999</v>
      </c>
      <c r="N1020" s="337">
        <v>48412.53714</v>
      </c>
      <c r="O1020" s="337">
        <v>159894.92048</v>
      </c>
      <c r="P1020" s="337">
        <v>11406.82806</v>
      </c>
      <c r="Q1020" s="337">
        <v>1919.5897500000001</v>
      </c>
      <c r="R1020" s="338">
        <v>13326.417810000001</v>
      </c>
    </row>
    <row r="1021" spans="1:18" s="313" customFormat="1">
      <c r="A1021" s="339"/>
      <c r="B1021" s="339"/>
      <c r="C1021" s="339"/>
      <c r="D1021" s="334" t="s">
        <v>58</v>
      </c>
      <c r="E1021" s="335">
        <v>9</v>
      </c>
      <c r="F1021" s="336">
        <v>47.497959999999999</v>
      </c>
      <c r="G1021" s="337">
        <v>66.559250000000006</v>
      </c>
      <c r="H1021" s="337">
        <v>114.05721000000001</v>
      </c>
      <c r="I1021" s="337">
        <v>64281.147669999998</v>
      </c>
      <c r="J1021" s="337">
        <v>14057.019480000001</v>
      </c>
      <c r="K1021" s="337">
        <v>78338.167150000008</v>
      </c>
      <c r="L1021" s="337">
        <v>38238.541530000002</v>
      </c>
      <c r="M1021" s="337">
        <v>10711.733749999999</v>
      </c>
      <c r="N1021" s="337">
        <v>48950.275280000002</v>
      </c>
      <c r="O1021" s="337">
        <v>127402.49963999999</v>
      </c>
      <c r="P1021" s="337">
        <v>2090.0636300000001</v>
      </c>
      <c r="Q1021" s="337">
        <v>264.58446000000004</v>
      </c>
      <c r="R1021" s="338">
        <v>2354.6480899999997</v>
      </c>
    </row>
    <row r="1022" spans="1:18" s="313" customFormat="1">
      <c r="A1022" s="339"/>
      <c r="B1022" s="339"/>
      <c r="C1022" s="339"/>
      <c r="D1022" s="334" t="s">
        <v>60</v>
      </c>
      <c r="E1022" s="335">
        <v>20</v>
      </c>
      <c r="F1022" s="336">
        <v>11.414959999999999</v>
      </c>
      <c r="G1022" s="337">
        <v>389.65539000000001</v>
      </c>
      <c r="H1022" s="337">
        <v>401.07034999999996</v>
      </c>
      <c r="I1022" s="337">
        <v>82985.438170000009</v>
      </c>
      <c r="J1022" s="337">
        <v>37894.146139999997</v>
      </c>
      <c r="K1022" s="337">
        <v>120879.58431000001</v>
      </c>
      <c r="L1022" s="337">
        <v>73337.353770000002</v>
      </c>
      <c r="M1022" s="337">
        <v>38284.473020000005</v>
      </c>
      <c r="N1022" s="337">
        <v>111621.82679000001</v>
      </c>
      <c r="O1022" s="337">
        <v>232902.48144999999</v>
      </c>
      <c r="P1022" s="337">
        <v>2825.6433199999997</v>
      </c>
      <c r="Q1022" s="337">
        <v>1581.2539400000001</v>
      </c>
      <c r="R1022" s="338">
        <v>4406.8972599999997</v>
      </c>
    </row>
    <row r="1023" spans="1:18" s="313" customFormat="1">
      <c r="A1023" s="339"/>
      <c r="B1023" s="339"/>
      <c r="C1023" s="339"/>
      <c r="D1023" s="334" t="s">
        <v>63</v>
      </c>
      <c r="E1023" s="335">
        <v>1</v>
      </c>
      <c r="F1023" s="336">
        <v>204962.56283000001</v>
      </c>
      <c r="G1023" s="337">
        <v>58510.93548</v>
      </c>
      <c r="H1023" s="337">
        <v>263473.49831</v>
      </c>
      <c r="I1023" s="337">
        <v>34418.048909999998</v>
      </c>
      <c r="J1023" s="337">
        <v>416.41247999999996</v>
      </c>
      <c r="K1023" s="337">
        <v>34834.461390000004</v>
      </c>
      <c r="L1023" s="337">
        <v>1807123.72597</v>
      </c>
      <c r="M1023" s="337">
        <v>65606.98186</v>
      </c>
      <c r="N1023" s="337">
        <v>1872730.70783</v>
      </c>
      <c r="O1023" s="337">
        <v>2171038.6675300002</v>
      </c>
      <c r="P1023" s="337">
        <v>2920340.0910700001</v>
      </c>
      <c r="Q1023" s="337">
        <v>774238.52870999998</v>
      </c>
      <c r="R1023" s="338">
        <v>3694578.6197800003</v>
      </c>
    </row>
    <row r="1024" spans="1:18" s="313" customFormat="1">
      <c r="A1024" s="339"/>
      <c r="B1024" s="339"/>
      <c r="C1024" s="339"/>
      <c r="D1024" s="339"/>
      <c r="E1024" s="340">
        <v>8</v>
      </c>
      <c r="F1024" s="341">
        <v>499.71221999999995</v>
      </c>
      <c r="G1024" s="342">
        <v>109.79288000000001</v>
      </c>
      <c r="H1024" s="342">
        <v>609.50509999999997</v>
      </c>
      <c r="I1024" s="342">
        <v>155466.79413999998</v>
      </c>
      <c r="J1024" s="342">
        <v>78601.492280000006</v>
      </c>
      <c r="K1024" s="342">
        <v>234068.28641999999</v>
      </c>
      <c r="L1024" s="342">
        <v>282211.42297000001</v>
      </c>
      <c r="M1024" s="342">
        <v>184273.83709000002</v>
      </c>
      <c r="N1024" s="342">
        <v>466485.26006</v>
      </c>
      <c r="O1024" s="342">
        <v>701163.05158000009</v>
      </c>
      <c r="P1024" s="342">
        <v>4226.9172099999996</v>
      </c>
      <c r="Q1024" s="342">
        <v>730.70384000000001</v>
      </c>
      <c r="R1024" s="343">
        <v>4957.6210499999997</v>
      </c>
    </row>
    <row r="1025" spans="1:18" s="313" customFormat="1">
      <c r="A1025" s="339"/>
      <c r="B1025" s="339"/>
      <c r="C1025" s="339"/>
      <c r="D1025" s="334" t="s">
        <v>68</v>
      </c>
      <c r="E1025" s="335">
        <v>10</v>
      </c>
      <c r="F1025" s="336">
        <v>186.82328000000001</v>
      </c>
      <c r="G1025" s="337">
        <v>11.841280000000001</v>
      </c>
      <c r="H1025" s="337">
        <v>198.66455999999999</v>
      </c>
      <c r="I1025" s="337">
        <v>86797.069650000005</v>
      </c>
      <c r="J1025" s="337">
        <v>25800.131440000001</v>
      </c>
      <c r="K1025" s="337">
        <v>112597.20109</v>
      </c>
      <c r="L1025" s="337">
        <v>90893.050019999995</v>
      </c>
      <c r="M1025" s="337">
        <v>28802.873440000003</v>
      </c>
      <c r="N1025" s="337">
        <v>119695.92345999999</v>
      </c>
      <c r="O1025" s="337">
        <v>232491.78911000001</v>
      </c>
      <c r="P1025" s="337">
        <v>3897.7231099999999</v>
      </c>
      <c r="Q1025" s="337">
        <v>326.48176000000001</v>
      </c>
      <c r="R1025" s="338">
        <v>4224.2048700000005</v>
      </c>
    </row>
    <row r="1026" spans="1:18" s="313" customFormat="1">
      <c r="A1026" s="339"/>
      <c r="B1026" s="339"/>
      <c r="C1026" s="339"/>
      <c r="D1026" s="334" t="s">
        <v>69</v>
      </c>
      <c r="E1026" s="335">
        <v>7</v>
      </c>
      <c r="F1026" s="336">
        <v>192.23705999999999</v>
      </c>
      <c r="G1026" s="337">
        <v>49.480059999999995</v>
      </c>
      <c r="H1026" s="337">
        <v>241.71711999999999</v>
      </c>
      <c r="I1026" s="337">
        <v>93693.226309999998</v>
      </c>
      <c r="J1026" s="337">
        <v>56823.632560000005</v>
      </c>
      <c r="K1026" s="337">
        <v>150516.85887</v>
      </c>
      <c r="L1026" s="337">
        <v>107430.28852</v>
      </c>
      <c r="M1026" s="337">
        <v>67709.224040000001</v>
      </c>
      <c r="N1026" s="337">
        <v>175139.51256</v>
      </c>
      <c r="O1026" s="337">
        <v>325898.08854999999</v>
      </c>
      <c r="P1026" s="337">
        <v>4241.5564999999997</v>
      </c>
      <c r="Q1026" s="337">
        <v>2233.7575000000002</v>
      </c>
      <c r="R1026" s="338">
        <v>6475.3140000000003</v>
      </c>
    </row>
    <row r="1027" spans="1:18" s="313" customFormat="1">
      <c r="A1027" s="339"/>
      <c r="B1027" s="334" t="s">
        <v>21</v>
      </c>
      <c r="C1027" s="334" t="s">
        <v>21</v>
      </c>
      <c r="D1027" s="334" t="s">
        <v>21</v>
      </c>
      <c r="E1027" s="335">
        <v>24</v>
      </c>
      <c r="F1027" s="336">
        <v>202.15350000000001</v>
      </c>
      <c r="G1027" s="337">
        <v>162.95803000000001</v>
      </c>
      <c r="H1027" s="337">
        <v>365.11153000000002</v>
      </c>
      <c r="I1027" s="337">
        <v>14213.117330000001</v>
      </c>
      <c r="J1027" s="337">
        <v>3408.7068199999999</v>
      </c>
      <c r="K1027" s="337">
        <v>17621.824149999997</v>
      </c>
      <c r="L1027" s="337">
        <v>15080.45883</v>
      </c>
      <c r="M1027" s="337">
        <v>5094.8476799999999</v>
      </c>
      <c r="N1027" s="337">
        <v>20175.306510000002</v>
      </c>
      <c r="O1027" s="337">
        <v>38162.242189999997</v>
      </c>
      <c r="P1027" s="337">
        <v>1003.05816</v>
      </c>
      <c r="Q1027" s="337">
        <v>0</v>
      </c>
      <c r="R1027" s="338">
        <v>1003.05816</v>
      </c>
    </row>
    <row r="1028" spans="1:18" s="313" customFormat="1">
      <c r="A1028" s="334" t="s">
        <v>451</v>
      </c>
      <c r="B1028" s="334" t="s">
        <v>3</v>
      </c>
      <c r="C1028" s="334" t="s">
        <v>203</v>
      </c>
      <c r="D1028" s="334" t="s">
        <v>204</v>
      </c>
      <c r="E1028" s="335">
        <v>68</v>
      </c>
      <c r="F1028" s="336">
        <v>0</v>
      </c>
      <c r="G1028" s="337">
        <v>0</v>
      </c>
      <c r="H1028" s="337">
        <v>0</v>
      </c>
      <c r="I1028" s="337">
        <v>5970.1811500000003</v>
      </c>
      <c r="J1028" s="337">
        <v>520.57503000000008</v>
      </c>
      <c r="K1028" s="337">
        <v>6490.7561799999994</v>
      </c>
      <c r="L1028" s="337">
        <v>15379.433640000001</v>
      </c>
      <c r="M1028" s="337">
        <v>1768.7371599999999</v>
      </c>
      <c r="N1028" s="337">
        <v>17148.1708</v>
      </c>
      <c r="O1028" s="337">
        <v>23638.92698</v>
      </c>
      <c r="P1028" s="337">
        <v>37833.701710000001</v>
      </c>
      <c r="Q1028" s="337">
        <v>0</v>
      </c>
      <c r="R1028" s="338">
        <v>37833.701710000001</v>
      </c>
    </row>
    <row r="1029" spans="1:18" s="313" customFormat="1">
      <c r="A1029" s="339"/>
      <c r="B1029" s="334" t="s">
        <v>5</v>
      </c>
      <c r="C1029" s="334" t="s">
        <v>5</v>
      </c>
      <c r="D1029" s="334" t="s">
        <v>5</v>
      </c>
      <c r="E1029" s="335">
        <v>131</v>
      </c>
      <c r="F1029" s="336">
        <v>0</v>
      </c>
      <c r="G1029" s="337">
        <v>0</v>
      </c>
      <c r="H1029" s="337">
        <v>0</v>
      </c>
      <c r="I1029" s="337">
        <v>1376.5618300000001</v>
      </c>
      <c r="J1029" s="337">
        <v>619.26231000000007</v>
      </c>
      <c r="K1029" s="337">
        <v>1995.8241399999999</v>
      </c>
      <c r="L1029" s="337">
        <v>6178.3738800000001</v>
      </c>
      <c r="M1029" s="337">
        <v>3194.0007000000001</v>
      </c>
      <c r="N1029" s="337">
        <v>9372.3745799999997</v>
      </c>
      <c r="O1029" s="337">
        <v>11368.19872</v>
      </c>
      <c r="P1029" s="337">
        <v>5454.87889</v>
      </c>
      <c r="Q1029" s="337">
        <v>0</v>
      </c>
      <c r="R1029" s="338">
        <v>5454.87889</v>
      </c>
    </row>
    <row r="1030" spans="1:18" s="313" customFormat="1">
      <c r="A1030" s="339"/>
      <c r="B1030" s="339"/>
      <c r="C1030" s="339"/>
      <c r="D1030" s="334" t="s">
        <v>208</v>
      </c>
      <c r="E1030" s="335">
        <v>12</v>
      </c>
      <c r="F1030" s="336">
        <v>0</v>
      </c>
      <c r="G1030" s="337">
        <v>0</v>
      </c>
      <c r="H1030" s="337">
        <v>0</v>
      </c>
      <c r="I1030" s="337">
        <v>8270.5321800000002</v>
      </c>
      <c r="J1030" s="337">
        <v>1246.08392</v>
      </c>
      <c r="K1030" s="337">
        <v>9516.6160999999993</v>
      </c>
      <c r="L1030" s="337">
        <v>25343.204559999998</v>
      </c>
      <c r="M1030" s="337">
        <v>7523.6150900000002</v>
      </c>
      <c r="N1030" s="337">
        <v>32866.819649999998</v>
      </c>
      <c r="O1030" s="337">
        <v>42383.435749999997</v>
      </c>
      <c r="P1030" s="337">
        <v>81613.815199999997</v>
      </c>
      <c r="Q1030" s="337">
        <v>0</v>
      </c>
      <c r="R1030" s="338">
        <v>81613.815199999997</v>
      </c>
    </row>
    <row r="1031" spans="1:18" s="313" customFormat="1">
      <c r="A1031" s="339"/>
      <c r="B1031" s="339"/>
      <c r="C1031" s="339"/>
      <c r="D1031" s="334" t="s">
        <v>211</v>
      </c>
      <c r="E1031" s="335">
        <v>56</v>
      </c>
      <c r="F1031" s="336">
        <v>0</v>
      </c>
      <c r="G1031" s="337">
        <v>0</v>
      </c>
      <c r="H1031" s="337">
        <v>0</v>
      </c>
      <c r="I1031" s="337">
        <v>11975.04306</v>
      </c>
      <c r="J1031" s="337">
        <v>1438.1340600000001</v>
      </c>
      <c r="K1031" s="337">
        <v>13413.177119999998</v>
      </c>
      <c r="L1031" s="337">
        <v>28043.528100000003</v>
      </c>
      <c r="M1031" s="337">
        <v>6681.65578</v>
      </c>
      <c r="N1031" s="337">
        <v>34725.183880000004</v>
      </c>
      <c r="O1031" s="337">
        <v>48138.360999999997</v>
      </c>
      <c r="P1031" s="337">
        <v>51436.897140000001</v>
      </c>
      <c r="Q1031" s="337">
        <v>0</v>
      </c>
      <c r="R1031" s="338">
        <v>51436.897140000001</v>
      </c>
    </row>
    <row r="1032" spans="1:18" s="313" customFormat="1">
      <c r="A1032" s="339"/>
      <c r="B1032" s="334" t="s">
        <v>7</v>
      </c>
      <c r="C1032" s="334" t="s">
        <v>7</v>
      </c>
      <c r="D1032" s="334" t="s">
        <v>7</v>
      </c>
      <c r="E1032" s="335">
        <v>24</v>
      </c>
      <c r="F1032" s="336">
        <v>0</v>
      </c>
      <c r="G1032" s="337">
        <v>0</v>
      </c>
      <c r="H1032" s="337">
        <v>0</v>
      </c>
      <c r="I1032" s="337">
        <v>6590.57611</v>
      </c>
      <c r="J1032" s="337">
        <v>454.96429000000001</v>
      </c>
      <c r="K1032" s="337">
        <v>7045.5404000000008</v>
      </c>
      <c r="L1032" s="337">
        <v>14642.410609999999</v>
      </c>
      <c r="M1032" s="337">
        <v>1607.3439799999999</v>
      </c>
      <c r="N1032" s="337">
        <v>16249.75459</v>
      </c>
      <c r="O1032" s="337">
        <v>23295.294989999999</v>
      </c>
      <c r="P1032" s="337">
        <v>30499.53542</v>
      </c>
      <c r="Q1032" s="337">
        <v>0</v>
      </c>
      <c r="R1032" s="338">
        <v>30499.53542</v>
      </c>
    </row>
    <row r="1033" spans="1:18" s="313" customFormat="1">
      <c r="A1033" s="339"/>
      <c r="B1033" s="334" t="s">
        <v>8</v>
      </c>
      <c r="C1033" s="334" t="s">
        <v>223</v>
      </c>
      <c r="D1033" s="334" t="s">
        <v>89</v>
      </c>
      <c r="E1033" s="335">
        <v>48</v>
      </c>
      <c r="F1033" s="336">
        <v>0</v>
      </c>
      <c r="G1033" s="337">
        <v>0</v>
      </c>
      <c r="H1033" s="337">
        <v>0</v>
      </c>
      <c r="I1033" s="337">
        <v>15159.036249999999</v>
      </c>
      <c r="J1033" s="337">
        <v>2052.8341299999997</v>
      </c>
      <c r="K1033" s="337">
        <v>17211.87038</v>
      </c>
      <c r="L1033" s="337">
        <v>46126.107659999994</v>
      </c>
      <c r="M1033" s="337">
        <v>6497.6226200000001</v>
      </c>
      <c r="N1033" s="337">
        <v>52623.730280000003</v>
      </c>
      <c r="O1033" s="337">
        <v>69835.600659999996</v>
      </c>
      <c r="P1033" s="337">
        <v>49312.443619999998</v>
      </c>
      <c r="Q1033" s="337">
        <v>0</v>
      </c>
      <c r="R1033" s="338">
        <v>49312.443619999998</v>
      </c>
    </row>
    <row r="1034" spans="1:18" s="313" customFormat="1">
      <c r="A1034" s="339"/>
      <c r="B1034" s="339"/>
      <c r="C1034" s="339"/>
      <c r="D1034" s="334" t="s">
        <v>8</v>
      </c>
      <c r="E1034" s="335">
        <v>43</v>
      </c>
      <c r="F1034" s="336">
        <v>0</v>
      </c>
      <c r="G1034" s="337">
        <v>0</v>
      </c>
      <c r="H1034" s="337">
        <v>0</v>
      </c>
      <c r="I1034" s="337">
        <v>14320.558509999999</v>
      </c>
      <c r="J1034" s="337">
        <v>1775.00577</v>
      </c>
      <c r="K1034" s="337">
        <v>16095.564279999999</v>
      </c>
      <c r="L1034" s="337">
        <v>32275.852989999999</v>
      </c>
      <c r="M1034" s="337">
        <v>5050.8117000000002</v>
      </c>
      <c r="N1034" s="337">
        <v>37326.664689999998</v>
      </c>
      <c r="O1034" s="337">
        <v>53422.228969999996</v>
      </c>
      <c r="P1034" s="337">
        <v>43387.956380000003</v>
      </c>
      <c r="Q1034" s="337">
        <v>22.563749999999999</v>
      </c>
      <c r="R1034" s="338">
        <v>43410.520130000004</v>
      </c>
    </row>
    <row r="1035" spans="1:18" s="313" customFormat="1">
      <c r="A1035" s="339"/>
      <c r="B1035" s="334" t="s">
        <v>9</v>
      </c>
      <c r="C1035" s="334" t="s">
        <v>9</v>
      </c>
      <c r="D1035" s="334" t="s">
        <v>9</v>
      </c>
      <c r="E1035" s="335">
        <v>134</v>
      </c>
      <c r="F1035" s="336">
        <v>0</v>
      </c>
      <c r="G1035" s="337">
        <v>0</v>
      </c>
      <c r="H1035" s="337">
        <v>0</v>
      </c>
      <c r="I1035" s="337">
        <v>1978.61123</v>
      </c>
      <c r="J1035" s="337">
        <v>646.05987000000005</v>
      </c>
      <c r="K1035" s="337">
        <v>2624.6711</v>
      </c>
      <c r="L1035" s="337">
        <v>3245.1823799999997</v>
      </c>
      <c r="M1035" s="337">
        <v>2275.8663900000001</v>
      </c>
      <c r="N1035" s="337">
        <v>5521.0487699999994</v>
      </c>
      <c r="O1035" s="337">
        <v>8145.7198699999999</v>
      </c>
      <c r="P1035" s="337">
        <v>12431.16685</v>
      </c>
      <c r="Q1035" s="337">
        <v>0</v>
      </c>
      <c r="R1035" s="338">
        <v>12431.16685</v>
      </c>
    </row>
    <row r="1036" spans="1:18" s="313" customFormat="1">
      <c r="A1036" s="339"/>
      <c r="B1036" s="334" t="s">
        <v>233</v>
      </c>
      <c r="C1036" s="334" t="s">
        <v>233</v>
      </c>
      <c r="D1036" s="334" t="s">
        <v>233</v>
      </c>
      <c r="E1036" s="335">
        <v>85</v>
      </c>
      <c r="F1036" s="336">
        <v>0</v>
      </c>
      <c r="G1036" s="337">
        <v>0</v>
      </c>
      <c r="H1036" s="337">
        <v>0</v>
      </c>
      <c r="I1036" s="337">
        <v>1445.48903</v>
      </c>
      <c r="J1036" s="337">
        <v>65.828919999999997</v>
      </c>
      <c r="K1036" s="337">
        <v>1511.3179499999999</v>
      </c>
      <c r="L1036" s="337">
        <v>2358.1576400000004</v>
      </c>
      <c r="M1036" s="337">
        <v>259.19461999999999</v>
      </c>
      <c r="N1036" s="337">
        <v>2617.3522599999997</v>
      </c>
      <c r="O1036" s="337">
        <v>4128.6702100000002</v>
      </c>
      <c r="P1036" s="337">
        <v>10463.11088</v>
      </c>
      <c r="Q1036" s="337">
        <v>0</v>
      </c>
      <c r="R1036" s="338">
        <v>10463.11088</v>
      </c>
    </row>
    <row r="1037" spans="1:18" s="313" customFormat="1">
      <c r="A1037" s="339"/>
      <c r="B1037" s="334" t="s">
        <v>12</v>
      </c>
      <c r="C1037" s="334" t="s">
        <v>236</v>
      </c>
      <c r="D1037" s="334" t="s">
        <v>237</v>
      </c>
      <c r="E1037" s="335">
        <v>65</v>
      </c>
      <c r="F1037" s="336">
        <v>0</v>
      </c>
      <c r="G1037" s="337">
        <v>0</v>
      </c>
      <c r="H1037" s="337">
        <v>0</v>
      </c>
      <c r="I1037" s="337">
        <v>1594.4260099999999</v>
      </c>
      <c r="J1037" s="337">
        <v>32.505609999999997</v>
      </c>
      <c r="K1037" s="337">
        <v>1626.9316200000001</v>
      </c>
      <c r="L1037" s="337">
        <v>2916.0004599999997</v>
      </c>
      <c r="M1037" s="337">
        <v>108.53439</v>
      </c>
      <c r="N1037" s="337">
        <v>3024.53485</v>
      </c>
      <c r="O1037" s="337">
        <v>4651.4664699999994</v>
      </c>
      <c r="P1037" s="337">
        <v>13061.314829999999</v>
      </c>
      <c r="Q1037" s="337">
        <v>0</v>
      </c>
      <c r="R1037" s="338">
        <v>13061.314829999999</v>
      </c>
    </row>
    <row r="1038" spans="1:18" s="313" customFormat="1">
      <c r="A1038" s="339"/>
      <c r="B1038" s="339"/>
      <c r="C1038" s="334" t="s">
        <v>12</v>
      </c>
      <c r="D1038" s="334" t="s">
        <v>12</v>
      </c>
      <c r="E1038" s="335">
        <v>26</v>
      </c>
      <c r="F1038" s="336">
        <v>0</v>
      </c>
      <c r="G1038" s="337">
        <v>0</v>
      </c>
      <c r="H1038" s="337">
        <v>0</v>
      </c>
      <c r="I1038" s="337">
        <v>4149.7159300000003</v>
      </c>
      <c r="J1038" s="337">
        <v>205.45435000000001</v>
      </c>
      <c r="K1038" s="337">
        <v>4355.1702800000003</v>
      </c>
      <c r="L1038" s="337">
        <v>6639.33212</v>
      </c>
      <c r="M1038" s="337">
        <v>883.9773100000001</v>
      </c>
      <c r="N1038" s="337">
        <v>7523.3094299999993</v>
      </c>
      <c r="O1038" s="337">
        <v>11878.479710000001</v>
      </c>
      <c r="P1038" s="337">
        <v>44707.632340000004</v>
      </c>
      <c r="Q1038" s="337">
        <v>0</v>
      </c>
      <c r="R1038" s="338">
        <v>44707.632340000004</v>
      </c>
    </row>
    <row r="1039" spans="1:18" s="313" customFormat="1">
      <c r="A1039" s="339"/>
      <c r="B1039" s="334" t="s">
        <v>241</v>
      </c>
      <c r="C1039" s="334" t="s">
        <v>244</v>
      </c>
      <c r="D1039" s="334" t="s">
        <v>244</v>
      </c>
      <c r="E1039" s="335">
        <v>125</v>
      </c>
      <c r="F1039" s="336">
        <v>0</v>
      </c>
      <c r="G1039" s="337">
        <v>0</v>
      </c>
      <c r="H1039" s="337">
        <v>0</v>
      </c>
      <c r="I1039" s="337">
        <v>3296.5834399999999</v>
      </c>
      <c r="J1039" s="337">
        <v>432.09203000000002</v>
      </c>
      <c r="K1039" s="337">
        <v>3728.6754700000001</v>
      </c>
      <c r="L1039" s="337">
        <v>5802.1829699999998</v>
      </c>
      <c r="M1039" s="337">
        <v>1259.2854</v>
      </c>
      <c r="N1039" s="337">
        <v>7061.4683700000005</v>
      </c>
      <c r="O1039" s="337">
        <v>10790.143840000001</v>
      </c>
      <c r="P1039" s="337">
        <v>26249.095020000001</v>
      </c>
      <c r="Q1039" s="337">
        <v>0</v>
      </c>
      <c r="R1039" s="338">
        <v>26249.095020000001</v>
      </c>
    </row>
    <row r="1040" spans="1:18" s="313" customFormat="1">
      <c r="A1040" s="339"/>
      <c r="B1040" s="334" t="s">
        <v>14</v>
      </c>
      <c r="C1040" s="334" t="s">
        <v>252</v>
      </c>
      <c r="D1040" s="334" t="s">
        <v>252</v>
      </c>
      <c r="E1040" s="335">
        <v>84</v>
      </c>
      <c r="F1040" s="336">
        <v>0</v>
      </c>
      <c r="G1040" s="337">
        <v>0</v>
      </c>
      <c r="H1040" s="337">
        <v>0</v>
      </c>
      <c r="I1040" s="337">
        <v>91.610119999999995</v>
      </c>
      <c r="J1040" s="337">
        <v>0</v>
      </c>
      <c r="K1040" s="337">
        <v>91.610119999999995</v>
      </c>
      <c r="L1040" s="337">
        <v>7.0023299999999997</v>
      </c>
      <c r="M1040" s="337">
        <v>0</v>
      </c>
      <c r="N1040" s="337">
        <v>7.0023299999999997</v>
      </c>
      <c r="O1040" s="337">
        <v>98.612449999999995</v>
      </c>
      <c r="P1040" s="337">
        <v>3149.9963600000001</v>
      </c>
      <c r="Q1040" s="337">
        <v>0</v>
      </c>
      <c r="R1040" s="338">
        <v>3149.9963600000001</v>
      </c>
    </row>
    <row r="1041" spans="1:18" s="313" customFormat="1">
      <c r="A1041" s="339"/>
      <c r="B1041" s="339"/>
      <c r="C1041" s="334" t="s">
        <v>255</v>
      </c>
      <c r="D1041" s="334" t="s">
        <v>255</v>
      </c>
      <c r="E1041" s="335">
        <v>35</v>
      </c>
      <c r="F1041" s="336">
        <v>0</v>
      </c>
      <c r="G1041" s="337">
        <v>0</v>
      </c>
      <c r="H1041" s="337">
        <v>0</v>
      </c>
      <c r="I1041" s="337">
        <v>12948.35944</v>
      </c>
      <c r="J1041" s="337">
        <v>1939.6303600000001</v>
      </c>
      <c r="K1041" s="337">
        <v>14887.989800000001</v>
      </c>
      <c r="L1041" s="337">
        <v>32345.317739999999</v>
      </c>
      <c r="M1041" s="337">
        <v>6056.5276699999995</v>
      </c>
      <c r="N1041" s="337">
        <v>38401.845409999994</v>
      </c>
      <c r="O1041" s="337">
        <v>53289.835209999997</v>
      </c>
      <c r="P1041" s="337">
        <v>114047.08714</v>
      </c>
      <c r="Q1041" s="337">
        <v>0</v>
      </c>
      <c r="R1041" s="338">
        <v>114047.08714</v>
      </c>
    </row>
    <row r="1042" spans="1:18" s="313" customFormat="1">
      <c r="A1042" s="339"/>
      <c r="B1042" s="339"/>
      <c r="C1042" s="339"/>
      <c r="D1042" s="339"/>
      <c r="E1042" s="340">
        <v>47</v>
      </c>
      <c r="F1042" s="341">
        <v>0</v>
      </c>
      <c r="G1042" s="342">
        <v>0</v>
      </c>
      <c r="H1042" s="342">
        <v>0</v>
      </c>
      <c r="I1042" s="342">
        <v>4235.0064599999996</v>
      </c>
      <c r="J1042" s="342">
        <v>511.23985999999996</v>
      </c>
      <c r="K1042" s="342">
        <v>4746.2463200000002</v>
      </c>
      <c r="L1042" s="342">
        <v>12900.61376</v>
      </c>
      <c r="M1042" s="342">
        <v>2066.5463600000003</v>
      </c>
      <c r="N1042" s="342">
        <v>14967.160119999999</v>
      </c>
      <c r="O1042" s="342">
        <v>19713.406440000002</v>
      </c>
      <c r="P1042" s="342">
        <v>29797.341789999999</v>
      </c>
      <c r="Q1042" s="342">
        <v>0</v>
      </c>
      <c r="R1042" s="343">
        <v>29797.341789999999</v>
      </c>
    </row>
    <row r="1043" spans="1:18" s="313" customFormat="1">
      <c r="A1043" s="339"/>
      <c r="B1043" s="339"/>
      <c r="C1043" s="334" t="s">
        <v>257</v>
      </c>
      <c r="D1043" s="334" t="s">
        <v>257</v>
      </c>
      <c r="E1043" s="335">
        <v>73</v>
      </c>
      <c r="F1043" s="336">
        <v>0</v>
      </c>
      <c r="G1043" s="337">
        <v>0</v>
      </c>
      <c r="H1043" s="337">
        <v>0</v>
      </c>
      <c r="I1043" s="337">
        <v>739.50407999999993</v>
      </c>
      <c r="J1043" s="337">
        <v>19.471990000000002</v>
      </c>
      <c r="K1043" s="337">
        <v>758.97606999999994</v>
      </c>
      <c r="L1043" s="337">
        <v>2552.3442999999997</v>
      </c>
      <c r="M1043" s="337">
        <v>602.49636999999996</v>
      </c>
      <c r="N1043" s="337">
        <v>3154.84067</v>
      </c>
      <c r="O1043" s="337">
        <v>3913.8167400000002</v>
      </c>
      <c r="P1043" s="337">
        <v>4756.2339499999998</v>
      </c>
      <c r="Q1043" s="337">
        <v>0</v>
      </c>
      <c r="R1043" s="338">
        <v>4756.2339499999998</v>
      </c>
    </row>
    <row r="1044" spans="1:18" s="313" customFormat="1">
      <c r="A1044" s="339"/>
      <c r="B1044" s="334" t="s">
        <v>15</v>
      </c>
      <c r="C1044" s="334" t="s">
        <v>258</v>
      </c>
      <c r="D1044" s="334" t="s">
        <v>258</v>
      </c>
      <c r="E1044" s="335">
        <v>33</v>
      </c>
      <c r="F1044" s="336">
        <v>0</v>
      </c>
      <c r="G1044" s="337">
        <v>0</v>
      </c>
      <c r="H1044" s="337">
        <v>0</v>
      </c>
      <c r="I1044" s="337">
        <v>11824.857189999999</v>
      </c>
      <c r="J1044" s="337">
        <v>1120.5380500000001</v>
      </c>
      <c r="K1044" s="337">
        <v>12945.39524</v>
      </c>
      <c r="L1044" s="337">
        <v>23857.58338</v>
      </c>
      <c r="M1044" s="337">
        <v>3209.8980899999997</v>
      </c>
      <c r="N1044" s="337">
        <v>27067.481469999999</v>
      </c>
      <c r="O1044" s="337">
        <v>40012.876710000004</v>
      </c>
      <c r="P1044" s="337">
        <v>106538.90198000001</v>
      </c>
      <c r="Q1044" s="337">
        <v>0</v>
      </c>
      <c r="R1044" s="338">
        <v>106538.90198000001</v>
      </c>
    </row>
    <row r="1045" spans="1:18" s="313" customFormat="1">
      <c r="A1045" s="339"/>
      <c r="B1045" s="334" t="s">
        <v>16</v>
      </c>
      <c r="C1045" s="334" t="s">
        <v>261</v>
      </c>
      <c r="D1045" s="334" t="s">
        <v>264</v>
      </c>
      <c r="E1045" s="335">
        <v>74</v>
      </c>
      <c r="F1045" s="336">
        <v>0</v>
      </c>
      <c r="G1045" s="337">
        <v>0</v>
      </c>
      <c r="H1045" s="337">
        <v>0</v>
      </c>
      <c r="I1045" s="337">
        <v>2804.6240200000002</v>
      </c>
      <c r="J1045" s="337">
        <v>97.46781</v>
      </c>
      <c r="K1045" s="337">
        <v>2902.0918300000003</v>
      </c>
      <c r="L1045" s="337">
        <v>3685.2150299999998</v>
      </c>
      <c r="M1045" s="337">
        <v>430.03522999999996</v>
      </c>
      <c r="N1045" s="337">
        <v>4115.2502599999998</v>
      </c>
      <c r="O1045" s="337">
        <v>7017.3420900000001</v>
      </c>
      <c r="P1045" s="337">
        <v>17620.084989999999</v>
      </c>
      <c r="Q1045" s="337">
        <v>0</v>
      </c>
      <c r="R1045" s="338">
        <v>17620.084989999999</v>
      </c>
    </row>
    <row r="1046" spans="1:18" s="313" customFormat="1">
      <c r="A1046" s="339"/>
      <c r="B1046" s="339"/>
      <c r="C1046" s="334" t="s">
        <v>266</v>
      </c>
      <c r="D1046" s="334" t="s">
        <v>266</v>
      </c>
      <c r="E1046" s="335">
        <v>119</v>
      </c>
      <c r="F1046" s="336">
        <v>0</v>
      </c>
      <c r="G1046" s="337">
        <v>0</v>
      </c>
      <c r="H1046" s="337">
        <v>0</v>
      </c>
      <c r="I1046" s="337">
        <v>325.76303000000001</v>
      </c>
      <c r="J1046" s="337">
        <v>3.9262299999999999</v>
      </c>
      <c r="K1046" s="337">
        <v>329.68925999999999</v>
      </c>
      <c r="L1046" s="337">
        <v>287.96686999999997</v>
      </c>
      <c r="M1046" s="337">
        <v>0</v>
      </c>
      <c r="N1046" s="337">
        <v>287.96686999999997</v>
      </c>
      <c r="O1046" s="337">
        <v>617.65612999999996</v>
      </c>
      <c r="P1046" s="337">
        <v>3855.0002200000004</v>
      </c>
      <c r="Q1046" s="337">
        <v>0</v>
      </c>
      <c r="R1046" s="338">
        <v>3855.0002200000004</v>
      </c>
    </row>
    <row r="1047" spans="1:18" s="313" customFormat="1">
      <c r="A1047" s="339"/>
      <c r="B1047" s="339"/>
      <c r="C1047" s="334" t="s">
        <v>268</v>
      </c>
      <c r="D1047" s="334" t="s">
        <v>269</v>
      </c>
      <c r="E1047" s="335">
        <v>83</v>
      </c>
      <c r="F1047" s="336">
        <v>0</v>
      </c>
      <c r="G1047" s="337">
        <v>0</v>
      </c>
      <c r="H1047" s="337">
        <v>0</v>
      </c>
      <c r="I1047" s="337">
        <v>2230.7262900000001</v>
      </c>
      <c r="J1047" s="337">
        <v>186.27324999999999</v>
      </c>
      <c r="K1047" s="337">
        <v>2416.9995400000003</v>
      </c>
      <c r="L1047" s="337">
        <v>4323.5281399999994</v>
      </c>
      <c r="M1047" s="337">
        <v>221.26</v>
      </c>
      <c r="N1047" s="337">
        <v>4544.7881399999997</v>
      </c>
      <c r="O1047" s="337">
        <v>6961.7876799999995</v>
      </c>
      <c r="P1047" s="337">
        <v>11089.320750000001</v>
      </c>
      <c r="Q1047" s="337">
        <v>0</v>
      </c>
      <c r="R1047" s="338">
        <v>11089.320750000001</v>
      </c>
    </row>
    <row r="1048" spans="1:18" s="313" customFormat="1">
      <c r="A1048" s="339"/>
      <c r="B1048" s="339"/>
      <c r="C1048" s="334" t="s">
        <v>16</v>
      </c>
      <c r="D1048" s="334" t="s">
        <v>270</v>
      </c>
      <c r="E1048" s="335">
        <v>132</v>
      </c>
      <c r="F1048" s="336">
        <v>0</v>
      </c>
      <c r="G1048" s="337">
        <v>0</v>
      </c>
      <c r="H1048" s="337">
        <v>0</v>
      </c>
      <c r="I1048" s="337">
        <v>6067.89077</v>
      </c>
      <c r="J1048" s="337">
        <v>1044.64345</v>
      </c>
      <c r="K1048" s="337">
        <v>7112.5342199999996</v>
      </c>
      <c r="L1048" s="337">
        <v>27027.173500000001</v>
      </c>
      <c r="M1048" s="337">
        <v>6443.4219499999999</v>
      </c>
      <c r="N1048" s="337">
        <v>33470.595450000001</v>
      </c>
      <c r="O1048" s="337">
        <v>40583.129670000002</v>
      </c>
      <c r="P1048" s="337">
        <v>0</v>
      </c>
      <c r="Q1048" s="337">
        <v>0</v>
      </c>
      <c r="R1048" s="338">
        <v>0</v>
      </c>
    </row>
    <row r="1049" spans="1:18" s="313" customFormat="1">
      <c r="A1049" s="339"/>
      <c r="B1049" s="339"/>
      <c r="C1049" s="339"/>
      <c r="D1049" s="334" t="s">
        <v>73</v>
      </c>
      <c r="E1049" s="335">
        <v>133</v>
      </c>
      <c r="F1049" s="336">
        <v>0</v>
      </c>
      <c r="G1049" s="337">
        <v>0</v>
      </c>
      <c r="H1049" s="337">
        <v>0</v>
      </c>
      <c r="I1049" s="337">
        <v>10378.279759999999</v>
      </c>
      <c r="J1049" s="337">
        <v>1205.4385600000001</v>
      </c>
      <c r="K1049" s="337">
        <v>11583.71832</v>
      </c>
      <c r="L1049" s="337">
        <v>31165.600750000001</v>
      </c>
      <c r="M1049" s="337">
        <v>6249.1810099999993</v>
      </c>
      <c r="N1049" s="337">
        <v>37414.781759999998</v>
      </c>
      <c r="O1049" s="337">
        <v>48998.500079999998</v>
      </c>
      <c r="P1049" s="337">
        <v>5401.0026500000004</v>
      </c>
      <c r="Q1049" s="337">
        <v>0</v>
      </c>
      <c r="R1049" s="338">
        <v>5401.0026500000004</v>
      </c>
    </row>
    <row r="1050" spans="1:18" s="313" customFormat="1">
      <c r="A1050" s="339"/>
      <c r="B1050" s="339"/>
      <c r="C1050" s="339"/>
      <c r="D1050" s="334" t="s">
        <v>271</v>
      </c>
      <c r="E1050" s="335">
        <v>82</v>
      </c>
      <c r="F1050" s="336">
        <v>0</v>
      </c>
      <c r="G1050" s="337">
        <v>0</v>
      </c>
      <c r="H1050" s="337">
        <v>0</v>
      </c>
      <c r="I1050" s="337">
        <v>7070.21803</v>
      </c>
      <c r="J1050" s="337">
        <v>3039.2515099999996</v>
      </c>
      <c r="K1050" s="337">
        <v>10109.469539999998</v>
      </c>
      <c r="L1050" s="337">
        <v>47105.733959999998</v>
      </c>
      <c r="M1050" s="337">
        <v>12461.27153</v>
      </c>
      <c r="N1050" s="337">
        <v>59567.005490000003</v>
      </c>
      <c r="O1050" s="337">
        <v>69676.475030000001</v>
      </c>
      <c r="P1050" s="337">
        <v>20827.865539999999</v>
      </c>
      <c r="Q1050" s="337">
        <v>0</v>
      </c>
      <c r="R1050" s="338">
        <v>20827.865539999999</v>
      </c>
    </row>
    <row r="1051" spans="1:18" s="313" customFormat="1">
      <c r="A1051" s="339"/>
      <c r="B1051" s="339"/>
      <c r="C1051" s="339"/>
      <c r="D1051" s="334" t="s">
        <v>78</v>
      </c>
      <c r="E1051" s="335">
        <v>118</v>
      </c>
      <c r="F1051" s="336">
        <v>0</v>
      </c>
      <c r="G1051" s="337">
        <v>0</v>
      </c>
      <c r="H1051" s="337">
        <v>0</v>
      </c>
      <c r="I1051" s="337">
        <v>2400.3924900000002</v>
      </c>
      <c r="J1051" s="337">
        <v>657.78845999999999</v>
      </c>
      <c r="K1051" s="337">
        <v>3058.1809500000004</v>
      </c>
      <c r="L1051" s="337">
        <v>16312.816339999999</v>
      </c>
      <c r="M1051" s="337">
        <v>8274.8460599999999</v>
      </c>
      <c r="N1051" s="337">
        <v>24587.662399999997</v>
      </c>
      <c r="O1051" s="337">
        <v>27645.843350000003</v>
      </c>
      <c r="P1051" s="337">
        <v>5172.6354299999994</v>
      </c>
      <c r="Q1051" s="337">
        <v>0</v>
      </c>
      <c r="R1051" s="338">
        <v>5172.6354299999994</v>
      </c>
    </row>
    <row r="1052" spans="1:18" s="313" customFormat="1">
      <c r="A1052" s="339"/>
      <c r="B1052" s="339"/>
      <c r="C1052" s="339"/>
      <c r="D1052" s="334" t="s">
        <v>16</v>
      </c>
      <c r="E1052" s="335">
        <v>44</v>
      </c>
      <c r="F1052" s="336">
        <v>0</v>
      </c>
      <c r="G1052" s="337">
        <v>0</v>
      </c>
      <c r="H1052" s="337">
        <v>0</v>
      </c>
      <c r="I1052" s="337">
        <v>18006.529790000001</v>
      </c>
      <c r="J1052" s="337">
        <v>1887.44398</v>
      </c>
      <c r="K1052" s="337">
        <v>19893.973770000001</v>
      </c>
      <c r="L1052" s="337">
        <v>31959.748239999997</v>
      </c>
      <c r="M1052" s="337">
        <v>5398.0261100000007</v>
      </c>
      <c r="N1052" s="337">
        <v>37357.77435</v>
      </c>
      <c r="O1052" s="337">
        <v>57251.748119999997</v>
      </c>
      <c r="P1052" s="337">
        <v>86244.818680000011</v>
      </c>
      <c r="Q1052" s="337">
        <v>0</v>
      </c>
      <c r="R1052" s="338">
        <v>86244.818680000011</v>
      </c>
    </row>
    <row r="1053" spans="1:18" s="313" customFormat="1">
      <c r="A1053" s="339"/>
      <c r="B1053" s="339"/>
      <c r="C1053" s="339"/>
      <c r="D1053" s="339"/>
      <c r="E1053" s="340">
        <v>116</v>
      </c>
      <c r="F1053" s="341">
        <v>0</v>
      </c>
      <c r="G1053" s="342">
        <v>0</v>
      </c>
      <c r="H1053" s="342">
        <v>0</v>
      </c>
      <c r="I1053" s="342">
        <v>7861.8694299999997</v>
      </c>
      <c r="J1053" s="342">
        <v>1377.0388500000001</v>
      </c>
      <c r="K1053" s="342">
        <v>9238.9082799999996</v>
      </c>
      <c r="L1053" s="342">
        <v>30156.799600000002</v>
      </c>
      <c r="M1053" s="342">
        <v>4160.7785000000003</v>
      </c>
      <c r="N1053" s="342">
        <v>34317.578099999999</v>
      </c>
      <c r="O1053" s="342">
        <v>43556.486380000002</v>
      </c>
      <c r="P1053" s="342">
        <v>31928.155709999999</v>
      </c>
      <c r="Q1053" s="342">
        <v>0</v>
      </c>
      <c r="R1053" s="343">
        <v>31928.155709999999</v>
      </c>
    </row>
    <row r="1054" spans="1:18" s="313" customFormat="1">
      <c r="A1054" s="339"/>
      <c r="B1054" s="339"/>
      <c r="C1054" s="339"/>
      <c r="D1054" s="334" t="s">
        <v>60</v>
      </c>
      <c r="E1054" s="335">
        <v>17</v>
      </c>
      <c r="F1054" s="336">
        <v>0</v>
      </c>
      <c r="G1054" s="337">
        <v>0</v>
      </c>
      <c r="H1054" s="337">
        <v>0</v>
      </c>
      <c r="I1054" s="337">
        <v>13168.29891</v>
      </c>
      <c r="J1054" s="337">
        <v>2901.3109300000001</v>
      </c>
      <c r="K1054" s="337">
        <v>16069.609839999999</v>
      </c>
      <c r="L1054" s="337">
        <v>50200.180679999998</v>
      </c>
      <c r="M1054" s="337">
        <v>15058.98905</v>
      </c>
      <c r="N1054" s="337">
        <v>65259.169729999994</v>
      </c>
      <c r="O1054" s="337">
        <v>81328.779569999999</v>
      </c>
      <c r="P1054" s="337">
        <v>36822.343139999997</v>
      </c>
      <c r="Q1054" s="337">
        <v>0</v>
      </c>
      <c r="R1054" s="338">
        <v>36822.343139999997</v>
      </c>
    </row>
    <row r="1055" spans="1:18" s="313" customFormat="1">
      <c r="A1055" s="339"/>
      <c r="B1055" s="339"/>
      <c r="C1055" s="339"/>
      <c r="D1055" s="339"/>
      <c r="E1055" s="340">
        <v>126</v>
      </c>
      <c r="F1055" s="341">
        <v>0</v>
      </c>
      <c r="G1055" s="342">
        <v>0</v>
      </c>
      <c r="H1055" s="342">
        <v>0</v>
      </c>
      <c r="I1055" s="342">
        <v>4435.7233799999995</v>
      </c>
      <c r="J1055" s="342">
        <v>1914.1461999999999</v>
      </c>
      <c r="K1055" s="342">
        <v>6349.8695800000005</v>
      </c>
      <c r="L1055" s="342">
        <v>26154.246460000002</v>
      </c>
      <c r="M1055" s="342">
        <v>10251.97092</v>
      </c>
      <c r="N1055" s="342">
        <v>36406.217380000002</v>
      </c>
      <c r="O1055" s="342">
        <v>42756.086960000001</v>
      </c>
      <c r="P1055" s="342">
        <v>6475.25479</v>
      </c>
      <c r="Q1055" s="342">
        <v>0</v>
      </c>
      <c r="R1055" s="343">
        <v>6475.25479</v>
      </c>
    </row>
    <row r="1056" spans="1:18" s="313" customFormat="1">
      <c r="A1056" s="339"/>
      <c r="B1056" s="339"/>
      <c r="C1056" s="339"/>
      <c r="D1056" s="334" t="s">
        <v>82</v>
      </c>
      <c r="E1056" s="335">
        <v>49</v>
      </c>
      <c r="F1056" s="336">
        <v>0</v>
      </c>
      <c r="G1056" s="337">
        <v>0</v>
      </c>
      <c r="H1056" s="337">
        <v>0</v>
      </c>
      <c r="I1056" s="337">
        <v>3999.5668700000001</v>
      </c>
      <c r="J1056" s="337">
        <v>445.76423999999997</v>
      </c>
      <c r="K1056" s="337">
        <v>4445.3311100000001</v>
      </c>
      <c r="L1056" s="337">
        <v>8564.7435700000005</v>
      </c>
      <c r="M1056" s="337">
        <v>1107.10979</v>
      </c>
      <c r="N1056" s="337">
        <v>9671.8533599999992</v>
      </c>
      <c r="O1056" s="337">
        <v>14117.18447</v>
      </c>
      <c r="P1056" s="337">
        <v>20097.87041</v>
      </c>
      <c r="Q1056" s="337">
        <v>0</v>
      </c>
      <c r="R1056" s="338">
        <v>20097.87041</v>
      </c>
    </row>
    <row r="1057" spans="1:18" s="313" customFormat="1">
      <c r="A1057" s="339"/>
      <c r="B1057" s="339"/>
      <c r="C1057" s="339"/>
      <c r="D1057" s="334" t="s">
        <v>67</v>
      </c>
      <c r="E1057" s="335">
        <v>1</v>
      </c>
      <c r="F1057" s="336">
        <v>0</v>
      </c>
      <c r="G1057" s="337">
        <v>0</v>
      </c>
      <c r="H1057" s="337">
        <v>0</v>
      </c>
      <c r="I1057" s="337">
        <v>87940.066680000004</v>
      </c>
      <c r="J1057" s="337">
        <v>9463.3014600000006</v>
      </c>
      <c r="K1057" s="337">
        <v>97403.368140000006</v>
      </c>
      <c r="L1057" s="337">
        <v>593384.83825000003</v>
      </c>
      <c r="M1057" s="337">
        <v>83263.545050000001</v>
      </c>
      <c r="N1057" s="337">
        <v>676648.38329999999</v>
      </c>
      <c r="O1057" s="337">
        <v>774051.75144000002</v>
      </c>
      <c r="P1057" s="337">
        <v>1497942.9675</v>
      </c>
      <c r="Q1057" s="337">
        <v>93.572190000000006</v>
      </c>
      <c r="R1057" s="338">
        <v>1498036.53969</v>
      </c>
    </row>
    <row r="1058" spans="1:18" s="313" customFormat="1">
      <c r="A1058" s="339"/>
      <c r="B1058" s="339"/>
      <c r="C1058" s="339"/>
      <c r="D1058" s="334" t="s">
        <v>63</v>
      </c>
      <c r="E1058" s="335">
        <v>2</v>
      </c>
      <c r="F1058" s="336">
        <v>0</v>
      </c>
      <c r="G1058" s="337">
        <v>0</v>
      </c>
      <c r="H1058" s="337">
        <v>0</v>
      </c>
      <c r="I1058" s="337">
        <v>25584.188100000003</v>
      </c>
      <c r="J1058" s="337">
        <v>4710.3236799999995</v>
      </c>
      <c r="K1058" s="337">
        <v>30294.511780000001</v>
      </c>
      <c r="L1058" s="337">
        <v>79077.763819999993</v>
      </c>
      <c r="M1058" s="337">
        <v>21154.567039999998</v>
      </c>
      <c r="N1058" s="337">
        <v>100232.33086</v>
      </c>
      <c r="O1058" s="337">
        <v>130526.84264</v>
      </c>
      <c r="P1058" s="337">
        <v>92136.844580000004</v>
      </c>
      <c r="Q1058" s="337">
        <v>0</v>
      </c>
      <c r="R1058" s="338">
        <v>92136.844580000004</v>
      </c>
    </row>
    <row r="1059" spans="1:18" s="313" customFormat="1">
      <c r="A1059" s="339"/>
      <c r="B1059" s="339"/>
      <c r="C1059" s="339"/>
      <c r="D1059" s="334" t="s">
        <v>64</v>
      </c>
      <c r="E1059" s="335">
        <v>117</v>
      </c>
      <c r="F1059" s="336">
        <v>0</v>
      </c>
      <c r="G1059" s="337">
        <v>0</v>
      </c>
      <c r="H1059" s="337">
        <v>0</v>
      </c>
      <c r="I1059" s="337">
        <v>8378.4310800000003</v>
      </c>
      <c r="J1059" s="337">
        <v>802.33358999999996</v>
      </c>
      <c r="K1059" s="337">
        <v>9180.7646700000005</v>
      </c>
      <c r="L1059" s="337">
        <v>22274.446210000002</v>
      </c>
      <c r="M1059" s="337">
        <v>2639.4741899999999</v>
      </c>
      <c r="N1059" s="337">
        <v>24913.920399999999</v>
      </c>
      <c r="O1059" s="337">
        <v>34094.68507</v>
      </c>
      <c r="P1059" s="337">
        <v>32203.649420000002</v>
      </c>
      <c r="Q1059" s="337">
        <v>0</v>
      </c>
      <c r="R1059" s="338">
        <v>32203.649420000002</v>
      </c>
    </row>
    <row r="1060" spans="1:18" s="313" customFormat="1">
      <c r="A1060" s="339"/>
      <c r="B1060" s="339"/>
      <c r="C1060" s="339"/>
      <c r="D1060" s="334" t="s">
        <v>84</v>
      </c>
      <c r="E1060" s="335">
        <v>22</v>
      </c>
      <c r="F1060" s="336">
        <v>0</v>
      </c>
      <c r="G1060" s="337">
        <v>0</v>
      </c>
      <c r="H1060" s="337">
        <v>0</v>
      </c>
      <c r="I1060" s="337">
        <v>18024.999379999997</v>
      </c>
      <c r="J1060" s="337">
        <v>2576.13049</v>
      </c>
      <c r="K1060" s="337">
        <v>20601.129870000001</v>
      </c>
      <c r="L1060" s="337">
        <v>42343.2356</v>
      </c>
      <c r="M1060" s="337">
        <v>7897.2925999999998</v>
      </c>
      <c r="N1060" s="337">
        <v>50240.528200000001</v>
      </c>
      <c r="O1060" s="337">
        <v>70841.65806999999</v>
      </c>
      <c r="P1060" s="337">
        <v>62065.644240000001</v>
      </c>
      <c r="Q1060" s="337">
        <v>3.4585599999999999</v>
      </c>
      <c r="R1060" s="338">
        <v>62069.102800000001</v>
      </c>
    </row>
    <row r="1061" spans="1:18" s="313" customFormat="1">
      <c r="A1061" s="339"/>
      <c r="B1061" s="339"/>
      <c r="C1061" s="339"/>
      <c r="D1061" s="339"/>
      <c r="E1061" s="340">
        <v>120</v>
      </c>
      <c r="F1061" s="341">
        <v>0</v>
      </c>
      <c r="G1061" s="342">
        <v>0</v>
      </c>
      <c r="H1061" s="342">
        <v>0</v>
      </c>
      <c r="I1061" s="342">
        <v>10759.222730000001</v>
      </c>
      <c r="J1061" s="342">
        <v>1585.6457</v>
      </c>
      <c r="K1061" s="342">
        <v>12344.86843</v>
      </c>
      <c r="L1061" s="342">
        <v>54312.44154</v>
      </c>
      <c r="M1061" s="342">
        <v>5790.6617000000006</v>
      </c>
      <c r="N1061" s="342">
        <v>60103.103240000004</v>
      </c>
      <c r="O1061" s="342">
        <v>72447.971669999999</v>
      </c>
      <c r="P1061" s="342">
        <v>52955.782850000003</v>
      </c>
      <c r="Q1061" s="342">
        <v>0</v>
      </c>
      <c r="R1061" s="343">
        <v>52955.782850000003</v>
      </c>
    </row>
    <row r="1062" spans="1:18" s="313" customFormat="1">
      <c r="A1062" s="339"/>
      <c r="B1062" s="339"/>
      <c r="C1062" s="339"/>
      <c r="D1062" s="334" t="s">
        <v>68</v>
      </c>
      <c r="E1062" s="335">
        <v>31</v>
      </c>
      <c r="F1062" s="336">
        <v>0</v>
      </c>
      <c r="G1062" s="337">
        <v>0</v>
      </c>
      <c r="H1062" s="337">
        <v>0</v>
      </c>
      <c r="I1062" s="337">
        <v>18138.567620000002</v>
      </c>
      <c r="J1062" s="337">
        <v>4474.1464299999998</v>
      </c>
      <c r="K1062" s="337">
        <v>22612.714050000002</v>
      </c>
      <c r="L1062" s="337">
        <v>71086.622000000003</v>
      </c>
      <c r="M1062" s="337">
        <v>13484.801730000001</v>
      </c>
      <c r="N1062" s="337">
        <v>84571.42373000001</v>
      </c>
      <c r="O1062" s="337">
        <v>107184.13778</v>
      </c>
      <c r="P1062" s="337">
        <v>35056.65668</v>
      </c>
      <c r="Q1062" s="337">
        <v>0</v>
      </c>
      <c r="R1062" s="338">
        <v>35056.65668</v>
      </c>
    </row>
    <row r="1063" spans="1:18" s="313" customFormat="1">
      <c r="A1063" s="339"/>
      <c r="B1063" s="339"/>
      <c r="C1063" s="339"/>
      <c r="D1063" s="339"/>
      <c r="E1063" s="340">
        <v>129</v>
      </c>
      <c r="F1063" s="341">
        <v>0</v>
      </c>
      <c r="G1063" s="342">
        <v>0</v>
      </c>
      <c r="H1063" s="342">
        <v>0</v>
      </c>
      <c r="I1063" s="342">
        <v>22474.677390000001</v>
      </c>
      <c r="J1063" s="342">
        <v>4586.5522999999994</v>
      </c>
      <c r="K1063" s="342">
        <v>27061.22969</v>
      </c>
      <c r="L1063" s="342">
        <v>107097.55438</v>
      </c>
      <c r="M1063" s="342">
        <v>21021.742059999997</v>
      </c>
      <c r="N1063" s="342">
        <v>128119.29643999999</v>
      </c>
      <c r="O1063" s="342">
        <v>155180.52612999998</v>
      </c>
      <c r="P1063" s="342">
        <v>102192.42886</v>
      </c>
      <c r="Q1063" s="342">
        <v>0</v>
      </c>
      <c r="R1063" s="343">
        <v>102192.42886</v>
      </c>
    </row>
    <row r="1064" spans="1:18" s="313" customFormat="1">
      <c r="A1064" s="339"/>
      <c r="B1064" s="339"/>
      <c r="C1064" s="339"/>
      <c r="D1064" s="334" t="s">
        <v>83</v>
      </c>
      <c r="E1064" s="335">
        <v>67</v>
      </c>
      <c r="F1064" s="336">
        <v>0</v>
      </c>
      <c r="G1064" s="337">
        <v>0</v>
      </c>
      <c r="H1064" s="337">
        <v>0</v>
      </c>
      <c r="I1064" s="337">
        <v>14186.22207</v>
      </c>
      <c r="J1064" s="337">
        <v>2158.2188799999999</v>
      </c>
      <c r="K1064" s="337">
        <v>16344.44095</v>
      </c>
      <c r="L1064" s="337">
        <v>39793.123039999999</v>
      </c>
      <c r="M1064" s="337">
        <v>5149.4904999999999</v>
      </c>
      <c r="N1064" s="337">
        <v>44942.613539999998</v>
      </c>
      <c r="O1064" s="337">
        <v>61287.054490000002</v>
      </c>
      <c r="P1064" s="337">
        <v>52310.130539999998</v>
      </c>
      <c r="Q1064" s="337">
        <v>0</v>
      </c>
      <c r="R1064" s="338">
        <v>52310.130539999998</v>
      </c>
    </row>
    <row r="1065" spans="1:18" s="313" customFormat="1">
      <c r="A1065" s="339"/>
      <c r="B1065" s="339"/>
      <c r="C1065" s="339"/>
      <c r="D1065" s="334" t="s">
        <v>69</v>
      </c>
      <c r="E1065" s="335">
        <v>4</v>
      </c>
      <c r="F1065" s="336">
        <v>0</v>
      </c>
      <c r="G1065" s="337">
        <v>0</v>
      </c>
      <c r="H1065" s="337">
        <v>0</v>
      </c>
      <c r="I1065" s="337">
        <v>24702.155289999999</v>
      </c>
      <c r="J1065" s="337">
        <v>4476.9311699999998</v>
      </c>
      <c r="K1065" s="337">
        <v>29179.086460000002</v>
      </c>
      <c r="L1065" s="337">
        <v>117055.79394</v>
      </c>
      <c r="M1065" s="337">
        <v>27310.765739999999</v>
      </c>
      <c r="N1065" s="337">
        <v>144366.55968000001</v>
      </c>
      <c r="O1065" s="337">
        <v>173545.64614</v>
      </c>
      <c r="P1065" s="337">
        <v>110571.23895</v>
      </c>
      <c r="Q1065" s="337">
        <v>0.61669000000000007</v>
      </c>
      <c r="R1065" s="338">
        <v>110571.85563999999</v>
      </c>
    </row>
    <row r="1066" spans="1:18" s="313" customFormat="1">
      <c r="A1066" s="339"/>
      <c r="B1066" s="339"/>
      <c r="C1066" s="339"/>
      <c r="D1066" s="334" t="s">
        <v>276</v>
      </c>
      <c r="E1066" s="335">
        <v>46</v>
      </c>
      <c r="F1066" s="336">
        <v>0</v>
      </c>
      <c r="G1066" s="337">
        <v>0</v>
      </c>
      <c r="H1066" s="337">
        <v>0</v>
      </c>
      <c r="I1066" s="337">
        <v>3348.0128300000001</v>
      </c>
      <c r="J1066" s="337">
        <v>433.72181999999998</v>
      </c>
      <c r="K1066" s="337">
        <v>3781.7346499999999</v>
      </c>
      <c r="L1066" s="337">
        <v>10158.5124</v>
      </c>
      <c r="M1066" s="337">
        <v>693.82366000000002</v>
      </c>
      <c r="N1066" s="337">
        <v>10852.33606</v>
      </c>
      <c r="O1066" s="337">
        <v>14634.070710000002</v>
      </c>
      <c r="P1066" s="337">
        <v>23965.600200000001</v>
      </c>
      <c r="Q1066" s="337">
        <v>0</v>
      </c>
      <c r="R1066" s="338">
        <v>23965.600200000001</v>
      </c>
    </row>
    <row r="1067" spans="1:18" s="313" customFormat="1">
      <c r="A1067" s="339"/>
      <c r="B1067" s="339"/>
      <c r="C1067" s="339"/>
      <c r="D1067" s="334" t="s">
        <v>77</v>
      </c>
      <c r="E1067" s="335">
        <v>14</v>
      </c>
      <c r="F1067" s="336">
        <v>0</v>
      </c>
      <c r="G1067" s="337">
        <v>0</v>
      </c>
      <c r="H1067" s="337">
        <v>0</v>
      </c>
      <c r="I1067" s="337">
        <v>12115.19536</v>
      </c>
      <c r="J1067" s="337">
        <v>1818.41643</v>
      </c>
      <c r="K1067" s="337">
        <v>13933.611789999999</v>
      </c>
      <c r="L1067" s="337">
        <v>26853.352030000002</v>
      </c>
      <c r="M1067" s="337">
        <v>3408.8415199999999</v>
      </c>
      <c r="N1067" s="337">
        <v>30262.19355</v>
      </c>
      <c r="O1067" s="337">
        <v>44195.805340000006</v>
      </c>
      <c r="P1067" s="337">
        <v>79176.637719999999</v>
      </c>
      <c r="Q1067" s="337">
        <v>0</v>
      </c>
      <c r="R1067" s="338">
        <v>79176.637719999999</v>
      </c>
    </row>
    <row r="1068" spans="1:18" s="313" customFormat="1">
      <c r="A1068" s="339"/>
      <c r="B1068" s="339"/>
      <c r="C1068" s="339"/>
      <c r="D1068" s="339"/>
      <c r="E1068" s="340">
        <v>23</v>
      </c>
      <c r="F1068" s="341">
        <v>0</v>
      </c>
      <c r="G1068" s="342">
        <v>0</v>
      </c>
      <c r="H1068" s="342">
        <v>0</v>
      </c>
      <c r="I1068" s="342">
        <v>26907.690460000002</v>
      </c>
      <c r="J1068" s="342">
        <v>4993.1150499999994</v>
      </c>
      <c r="K1068" s="342">
        <v>31900.805510000002</v>
      </c>
      <c r="L1068" s="342">
        <v>76503.024879999997</v>
      </c>
      <c r="M1068" s="342">
        <v>10187.648380000001</v>
      </c>
      <c r="N1068" s="342">
        <v>86690.67326000001</v>
      </c>
      <c r="O1068" s="342">
        <v>118591.47877</v>
      </c>
      <c r="P1068" s="342">
        <v>65720.59120000001</v>
      </c>
      <c r="Q1068" s="342">
        <v>0</v>
      </c>
      <c r="R1068" s="343">
        <v>65720.59120000001</v>
      </c>
    </row>
    <row r="1069" spans="1:18" s="313" customFormat="1">
      <c r="A1069" s="339"/>
      <c r="B1069" s="339"/>
      <c r="C1069" s="339"/>
      <c r="D1069" s="339"/>
      <c r="E1069" s="340">
        <v>71</v>
      </c>
      <c r="F1069" s="341">
        <v>0</v>
      </c>
      <c r="G1069" s="342">
        <v>0</v>
      </c>
      <c r="H1069" s="342">
        <v>0</v>
      </c>
      <c r="I1069" s="342">
        <v>15734.20536</v>
      </c>
      <c r="J1069" s="342">
        <v>3693.4829100000002</v>
      </c>
      <c r="K1069" s="342">
        <v>19427.688269999999</v>
      </c>
      <c r="L1069" s="342">
        <v>64804.85396</v>
      </c>
      <c r="M1069" s="342">
        <v>11863.198420000001</v>
      </c>
      <c r="N1069" s="342">
        <v>76668.052379999994</v>
      </c>
      <c r="O1069" s="342">
        <v>96095.740650000007</v>
      </c>
      <c r="P1069" s="342">
        <v>50167.256159999997</v>
      </c>
      <c r="Q1069" s="342">
        <v>45.540610000000001</v>
      </c>
      <c r="R1069" s="343">
        <v>50212.796770000001</v>
      </c>
    </row>
    <row r="1070" spans="1:18" s="313" customFormat="1">
      <c r="A1070" s="339"/>
      <c r="B1070" s="339"/>
      <c r="C1070" s="339"/>
      <c r="D1070" s="334" t="s">
        <v>54</v>
      </c>
      <c r="E1070" s="335">
        <v>32</v>
      </c>
      <c r="F1070" s="336">
        <v>0</v>
      </c>
      <c r="G1070" s="337">
        <v>0</v>
      </c>
      <c r="H1070" s="337">
        <v>0</v>
      </c>
      <c r="I1070" s="337">
        <v>9162.7052299999996</v>
      </c>
      <c r="J1070" s="337">
        <v>1102.00765</v>
      </c>
      <c r="K1070" s="337">
        <v>10264.712880000001</v>
      </c>
      <c r="L1070" s="337">
        <v>27485.179550000001</v>
      </c>
      <c r="M1070" s="337">
        <v>2992.6158</v>
      </c>
      <c r="N1070" s="337">
        <v>30477.79535</v>
      </c>
      <c r="O1070" s="337">
        <v>40742.508229999999</v>
      </c>
      <c r="P1070" s="337">
        <v>21212.675360000001</v>
      </c>
      <c r="Q1070" s="337">
        <v>0</v>
      </c>
      <c r="R1070" s="338">
        <v>21212.675360000001</v>
      </c>
    </row>
    <row r="1071" spans="1:18" s="313" customFormat="1">
      <c r="A1071" s="339"/>
      <c r="B1071" s="339"/>
      <c r="C1071" s="339"/>
      <c r="D1071" s="334" t="s">
        <v>76</v>
      </c>
      <c r="E1071" s="335">
        <v>45</v>
      </c>
      <c r="F1071" s="336">
        <v>0</v>
      </c>
      <c r="G1071" s="337">
        <v>0</v>
      </c>
      <c r="H1071" s="337">
        <v>0</v>
      </c>
      <c r="I1071" s="337">
        <v>3761.8613100000002</v>
      </c>
      <c r="J1071" s="337">
        <v>417.15802000000002</v>
      </c>
      <c r="K1071" s="337">
        <v>4179.0193300000001</v>
      </c>
      <c r="L1071" s="337">
        <v>10714.097330000001</v>
      </c>
      <c r="M1071" s="337">
        <v>942.51020999999992</v>
      </c>
      <c r="N1071" s="337">
        <v>11656.607539999999</v>
      </c>
      <c r="O1071" s="337">
        <v>15835.62687</v>
      </c>
      <c r="P1071" s="337">
        <v>14896.49893</v>
      </c>
      <c r="Q1071" s="337">
        <v>0</v>
      </c>
      <c r="R1071" s="338">
        <v>14896.49893</v>
      </c>
    </row>
    <row r="1072" spans="1:18" s="313" customFormat="1">
      <c r="A1072" s="339"/>
      <c r="B1072" s="339"/>
      <c r="C1072" s="339"/>
      <c r="D1072" s="334" t="s">
        <v>70</v>
      </c>
      <c r="E1072" s="335">
        <v>55</v>
      </c>
      <c r="F1072" s="336">
        <v>0</v>
      </c>
      <c r="G1072" s="337">
        <v>0</v>
      </c>
      <c r="H1072" s="337">
        <v>0</v>
      </c>
      <c r="I1072" s="337">
        <v>19369.05156</v>
      </c>
      <c r="J1072" s="337">
        <v>7597.5257699999993</v>
      </c>
      <c r="K1072" s="337">
        <v>26966.577329999996</v>
      </c>
      <c r="L1072" s="337">
        <v>83060.217400000009</v>
      </c>
      <c r="M1072" s="337">
        <v>21771.564989999999</v>
      </c>
      <c r="N1072" s="337">
        <v>104831.78239000001</v>
      </c>
      <c r="O1072" s="337">
        <v>131798.35972000001</v>
      </c>
      <c r="P1072" s="337">
        <v>53776.413189999999</v>
      </c>
      <c r="Q1072" s="337">
        <v>0</v>
      </c>
      <c r="R1072" s="338">
        <v>53776.413189999999</v>
      </c>
    </row>
    <row r="1073" spans="1:18" s="313" customFormat="1">
      <c r="A1073" s="339"/>
      <c r="B1073" s="334" t="s">
        <v>17</v>
      </c>
      <c r="C1073" s="334" t="s">
        <v>282</v>
      </c>
      <c r="D1073" s="334" t="s">
        <v>283</v>
      </c>
      <c r="E1073" s="335">
        <v>81</v>
      </c>
      <c r="F1073" s="336">
        <v>0</v>
      </c>
      <c r="G1073" s="337">
        <v>0</v>
      </c>
      <c r="H1073" s="337">
        <v>0</v>
      </c>
      <c r="I1073" s="337">
        <v>1769.3803500000001</v>
      </c>
      <c r="J1073" s="337">
        <v>205.2724</v>
      </c>
      <c r="K1073" s="337">
        <v>1974.65275</v>
      </c>
      <c r="L1073" s="337">
        <v>2063.3959599999998</v>
      </c>
      <c r="M1073" s="337">
        <v>374.18106</v>
      </c>
      <c r="N1073" s="337">
        <v>2437.5770200000002</v>
      </c>
      <c r="O1073" s="337">
        <v>4412.2297699999999</v>
      </c>
      <c r="P1073" s="337">
        <v>9429.70975</v>
      </c>
      <c r="Q1073" s="337">
        <v>0</v>
      </c>
      <c r="R1073" s="338">
        <v>9429.70975</v>
      </c>
    </row>
    <row r="1074" spans="1:18" s="313" customFormat="1">
      <c r="A1074" s="339"/>
      <c r="B1074" s="334" t="s">
        <v>21</v>
      </c>
      <c r="C1074" s="334" t="s">
        <v>21</v>
      </c>
      <c r="D1074" s="334" t="s">
        <v>295</v>
      </c>
      <c r="E1074" s="335">
        <v>57</v>
      </c>
      <c r="F1074" s="336">
        <v>0</v>
      </c>
      <c r="G1074" s="337">
        <v>0</v>
      </c>
      <c r="H1074" s="337">
        <v>0</v>
      </c>
      <c r="I1074" s="337">
        <v>4472.1347900000001</v>
      </c>
      <c r="J1074" s="337">
        <v>292.66740000000004</v>
      </c>
      <c r="K1074" s="337">
        <v>4764.8021900000003</v>
      </c>
      <c r="L1074" s="337">
        <v>6819.6148600000006</v>
      </c>
      <c r="M1074" s="337">
        <v>1100.8447800000001</v>
      </c>
      <c r="N1074" s="337">
        <v>7920.45964</v>
      </c>
      <c r="O1074" s="337">
        <v>12685.261829999999</v>
      </c>
      <c r="P1074" s="337">
        <v>32930.277679999999</v>
      </c>
      <c r="Q1074" s="337">
        <v>0</v>
      </c>
      <c r="R1074" s="338">
        <v>32930.277679999999</v>
      </c>
    </row>
    <row r="1075" spans="1:18" s="313" customFormat="1">
      <c r="A1075" s="339"/>
      <c r="B1075" s="339"/>
      <c r="C1075" s="339"/>
      <c r="D1075" s="334" t="s">
        <v>21</v>
      </c>
      <c r="E1075" s="335">
        <v>11</v>
      </c>
      <c r="F1075" s="336">
        <v>0</v>
      </c>
      <c r="G1075" s="337">
        <v>0</v>
      </c>
      <c r="H1075" s="337">
        <v>0</v>
      </c>
      <c r="I1075" s="337">
        <v>2625.7104100000001</v>
      </c>
      <c r="J1075" s="337">
        <v>195.59215</v>
      </c>
      <c r="K1075" s="337">
        <v>2821.3025600000001</v>
      </c>
      <c r="L1075" s="337">
        <v>4410.2776599999997</v>
      </c>
      <c r="M1075" s="337">
        <v>432.12317999999999</v>
      </c>
      <c r="N1075" s="337">
        <v>4842.4008400000002</v>
      </c>
      <c r="O1075" s="337">
        <v>7663.7034000000003</v>
      </c>
      <c r="P1075" s="337">
        <v>53013.651469999997</v>
      </c>
      <c r="Q1075" s="337">
        <v>0</v>
      </c>
      <c r="R1075" s="338">
        <v>53013.651469999997</v>
      </c>
    </row>
    <row r="1076" spans="1:18" s="313" customFormat="1">
      <c r="A1076" s="339"/>
      <c r="B1076" s="339"/>
      <c r="C1076" s="339"/>
      <c r="D1076" s="334" t="s">
        <v>452</v>
      </c>
      <c r="E1076" s="335">
        <v>124</v>
      </c>
      <c r="F1076" s="336">
        <v>0</v>
      </c>
      <c r="G1076" s="337">
        <v>0</v>
      </c>
      <c r="H1076" s="337">
        <v>0</v>
      </c>
      <c r="I1076" s="337">
        <v>687.45160999999996</v>
      </c>
      <c r="J1076" s="337">
        <v>103.78425</v>
      </c>
      <c r="K1076" s="337">
        <v>791.23586</v>
      </c>
      <c r="L1076" s="337">
        <v>706.44376999999997</v>
      </c>
      <c r="M1076" s="337">
        <v>222.71342000000001</v>
      </c>
      <c r="N1076" s="337">
        <v>929.1571899999999</v>
      </c>
      <c r="O1076" s="337">
        <v>1720.3930500000001</v>
      </c>
      <c r="P1076" s="337">
        <v>4821.84854</v>
      </c>
      <c r="Q1076" s="337">
        <v>0</v>
      </c>
      <c r="R1076" s="338">
        <v>4821.84854</v>
      </c>
    </row>
    <row r="1077" spans="1:18" s="313" customFormat="1">
      <c r="A1077" s="339"/>
      <c r="B1077" s="339"/>
      <c r="C1077" s="334" t="s">
        <v>298</v>
      </c>
      <c r="D1077" s="334" t="s">
        <v>298</v>
      </c>
      <c r="E1077" s="335">
        <v>78</v>
      </c>
      <c r="F1077" s="336">
        <v>0</v>
      </c>
      <c r="G1077" s="337">
        <v>0</v>
      </c>
      <c r="H1077" s="337">
        <v>0</v>
      </c>
      <c r="I1077" s="337">
        <v>1697.4359199999999</v>
      </c>
      <c r="J1077" s="337">
        <v>112.77739</v>
      </c>
      <c r="K1077" s="337">
        <v>1810.2133100000001</v>
      </c>
      <c r="L1077" s="337">
        <v>1528.7169099999999</v>
      </c>
      <c r="M1077" s="337">
        <v>244.34941000000001</v>
      </c>
      <c r="N1077" s="337">
        <v>1773.0663200000001</v>
      </c>
      <c r="O1077" s="337">
        <v>3583.27963</v>
      </c>
      <c r="P1077" s="337">
        <v>14997.70616</v>
      </c>
      <c r="Q1077" s="337">
        <v>0</v>
      </c>
      <c r="R1077" s="338">
        <v>14997.70616</v>
      </c>
    </row>
    <row r="1078" spans="1:18" s="313" customFormat="1">
      <c r="A1078" s="339"/>
      <c r="B1078" s="334" t="s">
        <v>24</v>
      </c>
      <c r="C1078" s="334" t="s">
        <v>24</v>
      </c>
      <c r="D1078" s="334" t="s">
        <v>24</v>
      </c>
      <c r="E1078" s="335">
        <v>115</v>
      </c>
      <c r="F1078" s="336">
        <v>0</v>
      </c>
      <c r="G1078" s="337">
        <v>0</v>
      </c>
      <c r="H1078" s="337">
        <v>0</v>
      </c>
      <c r="I1078" s="337">
        <v>1254.9654499999999</v>
      </c>
      <c r="J1078" s="337">
        <v>155.70233999999999</v>
      </c>
      <c r="K1078" s="337">
        <v>1410.66779</v>
      </c>
      <c r="L1078" s="337">
        <v>2703.96632</v>
      </c>
      <c r="M1078" s="337">
        <v>1330.9113200000002</v>
      </c>
      <c r="N1078" s="337">
        <v>4034.8776400000002</v>
      </c>
      <c r="O1078" s="337">
        <v>5445.5454300000001</v>
      </c>
      <c r="P1078" s="337">
        <v>5098.4835899999998</v>
      </c>
      <c r="Q1078" s="337">
        <v>0</v>
      </c>
      <c r="R1078" s="338">
        <v>5098.4835899999998</v>
      </c>
    </row>
    <row r="1079" spans="1:18" s="313" customFormat="1">
      <c r="A1079" s="339"/>
      <c r="B1079" s="334" t="s">
        <v>26</v>
      </c>
      <c r="C1079" s="334" t="s">
        <v>312</v>
      </c>
      <c r="D1079" s="334" t="s">
        <v>314</v>
      </c>
      <c r="E1079" s="335">
        <v>77</v>
      </c>
      <c r="F1079" s="336">
        <v>0</v>
      </c>
      <c r="G1079" s="337">
        <v>0</v>
      </c>
      <c r="H1079" s="337">
        <v>0</v>
      </c>
      <c r="I1079" s="337">
        <v>2548.9556400000001</v>
      </c>
      <c r="J1079" s="337">
        <v>37.068930000000002</v>
      </c>
      <c r="K1079" s="337">
        <v>2586.02457</v>
      </c>
      <c r="L1079" s="337">
        <v>3985.72885</v>
      </c>
      <c r="M1079" s="337">
        <v>162.61812</v>
      </c>
      <c r="N1079" s="337">
        <v>4148.3469700000005</v>
      </c>
      <c r="O1079" s="337">
        <v>6734.3715400000001</v>
      </c>
      <c r="P1079" s="337">
        <v>13651.005800000001</v>
      </c>
      <c r="Q1079" s="337">
        <v>0</v>
      </c>
      <c r="R1079" s="338">
        <v>13651.005800000001</v>
      </c>
    </row>
    <row r="1080" spans="1:18" s="313" customFormat="1">
      <c r="A1080" s="334" t="s">
        <v>453</v>
      </c>
      <c r="B1080" s="334" t="s">
        <v>16</v>
      </c>
      <c r="C1080" s="334" t="s">
        <v>16</v>
      </c>
      <c r="D1080" s="334" t="s">
        <v>63</v>
      </c>
      <c r="E1080" s="335">
        <v>1</v>
      </c>
      <c r="F1080" s="336">
        <v>720046.11022000003</v>
      </c>
      <c r="G1080" s="337">
        <v>2050354.5713800001</v>
      </c>
      <c r="H1080" s="337">
        <v>2770400.6815999998</v>
      </c>
      <c r="I1080" s="337">
        <v>135.08426</v>
      </c>
      <c r="J1080" s="337">
        <v>89.448789999999988</v>
      </c>
      <c r="K1080" s="337">
        <v>224.53304999999997</v>
      </c>
      <c r="L1080" s="337">
        <v>1085627.6074699999</v>
      </c>
      <c r="M1080" s="337">
        <v>2447276.7791999998</v>
      </c>
      <c r="N1080" s="337">
        <v>3532904.3866699999</v>
      </c>
      <c r="O1080" s="337">
        <v>6303529.6013199994</v>
      </c>
      <c r="P1080" s="337">
        <v>2067858.4806600001</v>
      </c>
      <c r="Q1080" s="337">
        <v>3835604.7045399998</v>
      </c>
      <c r="R1080" s="338">
        <v>5903463.1852000002</v>
      </c>
    </row>
    <row r="1081" spans="1:18" s="313" customFormat="1">
      <c r="A1081" s="334" t="s">
        <v>454</v>
      </c>
      <c r="B1081" s="334" t="s">
        <v>3</v>
      </c>
      <c r="C1081" s="334" t="s">
        <v>203</v>
      </c>
      <c r="D1081" s="334" t="s">
        <v>204</v>
      </c>
      <c r="E1081" s="335">
        <v>126</v>
      </c>
      <c r="F1081" s="336">
        <v>0</v>
      </c>
      <c r="G1081" s="337">
        <v>0</v>
      </c>
      <c r="H1081" s="337">
        <v>0</v>
      </c>
      <c r="I1081" s="337">
        <v>4756.2773099999995</v>
      </c>
      <c r="J1081" s="337">
        <v>3.7319999999999999E-2</v>
      </c>
      <c r="K1081" s="337">
        <v>4756.3146299999999</v>
      </c>
      <c r="L1081" s="337">
        <v>6184.9931100000003</v>
      </c>
      <c r="M1081" s="337">
        <v>0</v>
      </c>
      <c r="N1081" s="337">
        <v>6184.9931100000003</v>
      </c>
      <c r="O1081" s="337">
        <v>10941.30774</v>
      </c>
      <c r="P1081" s="337">
        <v>10504.966920000001</v>
      </c>
      <c r="Q1081" s="337">
        <v>0</v>
      </c>
      <c r="R1081" s="338">
        <v>10504.966920000001</v>
      </c>
    </row>
    <row r="1082" spans="1:18" s="313" customFormat="1">
      <c r="A1082" s="339"/>
      <c r="B1082" s="334" t="s">
        <v>5</v>
      </c>
      <c r="C1082" s="334" t="s">
        <v>5</v>
      </c>
      <c r="D1082" s="334" t="s">
        <v>208</v>
      </c>
      <c r="E1082" s="335">
        <v>85</v>
      </c>
      <c r="F1082" s="336">
        <v>0</v>
      </c>
      <c r="G1082" s="337">
        <v>0</v>
      </c>
      <c r="H1082" s="337">
        <v>0</v>
      </c>
      <c r="I1082" s="337">
        <v>14930.80033</v>
      </c>
      <c r="J1082" s="337">
        <v>0.69240000000000002</v>
      </c>
      <c r="K1082" s="337">
        <v>14931.49273</v>
      </c>
      <c r="L1082" s="337">
        <v>11031.118630000001</v>
      </c>
      <c r="M1082" s="337">
        <v>0</v>
      </c>
      <c r="N1082" s="337">
        <v>11031.118630000001</v>
      </c>
      <c r="O1082" s="337">
        <v>25962.611359999999</v>
      </c>
      <c r="P1082" s="337">
        <v>6084.7022500000003</v>
      </c>
      <c r="Q1082" s="337">
        <v>0</v>
      </c>
      <c r="R1082" s="338">
        <v>6084.7022500000003</v>
      </c>
    </row>
    <row r="1083" spans="1:18" s="313" customFormat="1">
      <c r="A1083" s="339"/>
      <c r="B1083" s="339"/>
      <c r="C1083" s="339"/>
      <c r="D1083" s="334" t="s">
        <v>211</v>
      </c>
      <c r="E1083" s="335">
        <v>64</v>
      </c>
      <c r="F1083" s="336">
        <v>0</v>
      </c>
      <c r="G1083" s="337">
        <v>0</v>
      </c>
      <c r="H1083" s="337">
        <v>0</v>
      </c>
      <c r="I1083" s="337">
        <v>13363.860720000001</v>
      </c>
      <c r="J1083" s="337">
        <v>4.36402</v>
      </c>
      <c r="K1083" s="337">
        <v>13368.22474</v>
      </c>
      <c r="L1083" s="337">
        <v>12813.269460000001</v>
      </c>
      <c r="M1083" s="337">
        <v>22.302</v>
      </c>
      <c r="N1083" s="337">
        <v>12835.571460000001</v>
      </c>
      <c r="O1083" s="337">
        <v>26203.796200000001</v>
      </c>
      <c r="P1083" s="337">
        <v>14617.122439999999</v>
      </c>
      <c r="Q1083" s="337">
        <v>0</v>
      </c>
      <c r="R1083" s="338">
        <v>14617.122439999999</v>
      </c>
    </row>
    <row r="1084" spans="1:18" s="313" customFormat="1">
      <c r="A1084" s="339"/>
      <c r="B1084" s="334" t="s">
        <v>7</v>
      </c>
      <c r="C1084" s="334" t="s">
        <v>7</v>
      </c>
      <c r="D1084" s="334" t="s">
        <v>7</v>
      </c>
      <c r="E1084" s="335">
        <v>73</v>
      </c>
      <c r="F1084" s="336">
        <v>0</v>
      </c>
      <c r="G1084" s="337">
        <v>0</v>
      </c>
      <c r="H1084" s="337">
        <v>0</v>
      </c>
      <c r="I1084" s="337">
        <v>7972.1006100000004</v>
      </c>
      <c r="J1084" s="337">
        <v>7.0879999999999999E-2</v>
      </c>
      <c r="K1084" s="337">
        <v>7972.1714900000006</v>
      </c>
      <c r="L1084" s="337">
        <v>6553.24262</v>
      </c>
      <c r="M1084" s="337">
        <v>0</v>
      </c>
      <c r="N1084" s="337">
        <v>6553.24262</v>
      </c>
      <c r="O1084" s="337">
        <v>14525.41411</v>
      </c>
      <c r="P1084" s="337">
        <v>6509.6408799999999</v>
      </c>
      <c r="Q1084" s="337">
        <v>0</v>
      </c>
      <c r="R1084" s="338">
        <v>6509.6408799999999</v>
      </c>
    </row>
    <row r="1085" spans="1:18" s="313" customFormat="1">
      <c r="A1085" s="339"/>
      <c r="B1085" s="334" t="s">
        <v>8</v>
      </c>
      <c r="C1085" s="334" t="s">
        <v>223</v>
      </c>
      <c r="D1085" s="334" t="s">
        <v>89</v>
      </c>
      <c r="E1085" s="335">
        <v>58</v>
      </c>
      <c r="F1085" s="336">
        <v>0</v>
      </c>
      <c r="G1085" s="337">
        <v>0</v>
      </c>
      <c r="H1085" s="337">
        <v>0</v>
      </c>
      <c r="I1085" s="337">
        <v>10957.10626</v>
      </c>
      <c r="J1085" s="337">
        <v>10.45566</v>
      </c>
      <c r="K1085" s="337">
        <v>10967.56192</v>
      </c>
      <c r="L1085" s="337">
        <v>17573.63406</v>
      </c>
      <c r="M1085" s="337">
        <v>56.277830000000002</v>
      </c>
      <c r="N1085" s="337">
        <v>17629.911889999999</v>
      </c>
      <c r="O1085" s="337">
        <v>28597.47381</v>
      </c>
      <c r="P1085" s="337">
        <v>11877.571310000001</v>
      </c>
      <c r="Q1085" s="337">
        <v>0</v>
      </c>
      <c r="R1085" s="338">
        <v>11877.571310000001</v>
      </c>
    </row>
    <row r="1086" spans="1:18" s="313" customFormat="1">
      <c r="A1086" s="339"/>
      <c r="B1086" s="334" t="s">
        <v>12</v>
      </c>
      <c r="C1086" s="334" t="s">
        <v>12</v>
      </c>
      <c r="D1086" s="334" t="s">
        <v>12</v>
      </c>
      <c r="E1086" s="335">
        <v>71</v>
      </c>
      <c r="F1086" s="336">
        <v>0</v>
      </c>
      <c r="G1086" s="337">
        <v>0</v>
      </c>
      <c r="H1086" s="337">
        <v>0</v>
      </c>
      <c r="I1086" s="337">
        <v>3678.33527</v>
      </c>
      <c r="J1086" s="337">
        <v>9.7937000000000012</v>
      </c>
      <c r="K1086" s="337">
        <v>3688.1289700000002</v>
      </c>
      <c r="L1086" s="337">
        <v>3157.3563199999999</v>
      </c>
      <c r="M1086" s="337">
        <v>0</v>
      </c>
      <c r="N1086" s="337">
        <v>3157.3563199999999</v>
      </c>
      <c r="O1086" s="337">
        <v>6845.4852899999996</v>
      </c>
      <c r="P1086" s="337">
        <v>7154.8044900000004</v>
      </c>
      <c r="Q1086" s="337">
        <v>0</v>
      </c>
      <c r="R1086" s="338">
        <v>7154.8044900000004</v>
      </c>
    </row>
    <row r="1087" spans="1:18" s="313" customFormat="1">
      <c r="A1087" s="339"/>
      <c r="B1087" s="334" t="s">
        <v>241</v>
      </c>
      <c r="C1087" s="334" t="s">
        <v>244</v>
      </c>
      <c r="D1087" s="334" t="s">
        <v>244</v>
      </c>
      <c r="E1087" s="335">
        <v>66</v>
      </c>
      <c r="F1087" s="336">
        <v>0</v>
      </c>
      <c r="G1087" s="337">
        <v>0</v>
      </c>
      <c r="H1087" s="337">
        <v>0</v>
      </c>
      <c r="I1087" s="337">
        <v>4907.2486600000002</v>
      </c>
      <c r="J1087" s="337">
        <v>4.8300000000000001E-3</v>
      </c>
      <c r="K1087" s="337">
        <v>4907.2534900000001</v>
      </c>
      <c r="L1087" s="337">
        <v>3599.7218499999999</v>
      </c>
      <c r="M1087" s="337">
        <v>0</v>
      </c>
      <c r="N1087" s="337">
        <v>3599.7218499999999</v>
      </c>
      <c r="O1087" s="337">
        <v>8506.9753399999991</v>
      </c>
      <c r="P1087" s="337">
        <v>6270.2236600000006</v>
      </c>
      <c r="Q1087" s="337">
        <v>0</v>
      </c>
      <c r="R1087" s="338">
        <v>6270.2236600000006</v>
      </c>
    </row>
    <row r="1088" spans="1:18" s="313" customFormat="1">
      <c r="A1088" s="339"/>
      <c r="B1088" s="334" t="s">
        <v>14</v>
      </c>
      <c r="C1088" s="334" t="s">
        <v>255</v>
      </c>
      <c r="D1088" s="334" t="s">
        <v>255</v>
      </c>
      <c r="E1088" s="335">
        <v>53</v>
      </c>
      <c r="F1088" s="336">
        <v>0</v>
      </c>
      <c r="G1088" s="337">
        <v>0</v>
      </c>
      <c r="H1088" s="337">
        <v>0</v>
      </c>
      <c r="I1088" s="337">
        <v>11434.707960000002</v>
      </c>
      <c r="J1088" s="337">
        <v>18.80828</v>
      </c>
      <c r="K1088" s="337">
        <v>11453.516240000001</v>
      </c>
      <c r="L1088" s="337">
        <v>11679.730310000001</v>
      </c>
      <c r="M1088" s="337">
        <v>2.9735999999999998</v>
      </c>
      <c r="N1088" s="337">
        <v>11682.70391</v>
      </c>
      <c r="O1088" s="337">
        <v>23136.220149999997</v>
      </c>
      <c r="P1088" s="337">
        <v>20345.718850000001</v>
      </c>
      <c r="Q1088" s="337">
        <v>0</v>
      </c>
      <c r="R1088" s="338">
        <v>20345.718850000001</v>
      </c>
    </row>
    <row r="1089" spans="1:18" s="313" customFormat="1">
      <c r="A1089" s="339"/>
      <c r="B1089" s="339"/>
      <c r="C1089" s="339"/>
      <c r="D1089" s="339"/>
      <c r="E1089" s="340">
        <v>79</v>
      </c>
      <c r="F1089" s="341">
        <v>0</v>
      </c>
      <c r="G1089" s="342">
        <v>0</v>
      </c>
      <c r="H1089" s="342">
        <v>0</v>
      </c>
      <c r="I1089" s="342">
        <v>6133.4124699999993</v>
      </c>
      <c r="J1089" s="342">
        <v>1.05396</v>
      </c>
      <c r="K1089" s="342">
        <v>6134.4664299999995</v>
      </c>
      <c r="L1089" s="342">
        <v>7395.5166200000003</v>
      </c>
      <c r="M1089" s="342">
        <v>38.728279999999998</v>
      </c>
      <c r="N1089" s="342">
        <v>7434.2449000000006</v>
      </c>
      <c r="O1089" s="342">
        <v>13568.71133</v>
      </c>
      <c r="P1089" s="342">
        <v>3148.1428500000002</v>
      </c>
      <c r="Q1089" s="342">
        <v>0</v>
      </c>
      <c r="R1089" s="343">
        <v>3148.1428500000002</v>
      </c>
    </row>
    <row r="1090" spans="1:18" s="313" customFormat="1">
      <c r="A1090" s="339"/>
      <c r="B1090" s="334" t="s">
        <v>15</v>
      </c>
      <c r="C1090" s="334" t="s">
        <v>258</v>
      </c>
      <c r="D1090" s="334" t="s">
        <v>258</v>
      </c>
      <c r="E1090" s="335">
        <v>59</v>
      </c>
      <c r="F1090" s="336">
        <v>0</v>
      </c>
      <c r="G1090" s="337">
        <v>0</v>
      </c>
      <c r="H1090" s="337">
        <v>0</v>
      </c>
      <c r="I1090" s="337">
        <v>5117.39246</v>
      </c>
      <c r="J1090" s="337">
        <v>2.3859999999999999E-2</v>
      </c>
      <c r="K1090" s="337">
        <v>5117.4163200000003</v>
      </c>
      <c r="L1090" s="337">
        <v>9767.9218800000017</v>
      </c>
      <c r="M1090" s="337">
        <v>0</v>
      </c>
      <c r="N1090" s="337">
        <v>9767.9218800000017</v>
      </c>
      <c r="O1090" s="337">
        <v>14885.3382</v>
      </c>
      <c r="P1090" s="337">
        <v>21038.478039999998</v>
      </c>
      <c r="Q1090" s="337">
        <v>0</v>
      </c>
      <c r="R1090" s="338">
        <v>21038.478039999998</v>
      </c>
    </row>
    <row r="1091" spans="1:18" s="313" customFormat="1">
      <c r="A1091" s="339"/>
      <c r="B1091" s="339"/>
      <c r="C1091" s="339"/>
      <c r="D1091" s="339"/>
      <c r="E1091" s="340">
        <v>94</v>
      </c>
      <c r="F1091" s="341">
        <v>0</v>
      </c>
      <c r="G1091" s="342">
        <v>0</v>
      </c>
      <c r="H1091" s="342">
        <v>0</v>
      </c>
      <c r="I1091" s="342">
        <v>1718.5918000000001</v>
      </c>
      <c r="J1091" s="342">
        <v>1.71079</v>
      </c>
      <c r="K1091" s="342">
        <v>1720.30259</v>
      </c>
      <c r="L1091" s="342">
        <v>1229.5754999999999</v>
      </c>
      <c r="M1091" s="342">
        <v>0</v>
      </c>
      <c r="N1091" s="342">
        <v>1229.5754999999999</v>
      </c>
      <c r="O1091" s="342">
        <v>2949.8780899999997</v>
      </c>
      <c r="P1091" s="342">
        <v>3532.8118599999998</v>
      </c>
      <c r="Q1091" s="342">
        <v>0</v>
      </c>
      <c r="R1091" s="343">
        <v>3532.8118599999998</v>
      </c>
    </row>
    <row r="1092" spans="1:18" s="313" customFormat="1">
      <c r="A1092" s="339"/>
      <c r="B1092" s="334" t="s">
        <v>16</v>
      </c>
      <c r="C1092" s="334" t="s">
        <v>16</v>
      </c>
      <c r="D1092" s="334" t="s">
        <v>270</v>
      </c>
      <c r="E1092" s="335">
        <v>91</v>
      </c>
      <c r="F1092" s="336">
        <v>0</v>
      </c>
      <c r="G1092" s="337">
        <v>0</v>
      </c>
      <c r="H1092" s="337">
        <v>0</v>
      </c>
      <c r="I1092" s="337">
        <v>12215.696900000001</v>
      </c>
      <c r="J1092" s="337">
        <v>11.42985</v>
      </c>
      <c r="K1092" s="337">
        <v>12227.126749999999</v>
      </c>
      <c r="L1092" s="337">
        <v>14581.89243</v>
      </c>
      <c r="M1092" s="337">
        <v>0</v>
      </c>
      <c r="N1092" s="337">
        <v>14581.89243</v>
      </c>
      <c r="O1092" s="337">
        <v>26809.019179999999</v>
      </c>
      <c r="P1092" s="337">
        <v>5597.5441200000005</v>
      </c>
      <c r="Q1092" s="337">
        <v>0</v>
      </c>
      <c r="R1092" s="338">
        <v>5597.5441200000005</v>
      </c>
    </row>
    <row r="1093" spans="1:18" s="313" customFormat="1">
      <c r="A1093" s="339"/>
      <c r="B1093" s="339"/>
      <c r="C1093" s="339"/>
      <c r="D1093" s="334" t="s">
        <v>73</v>
      </c>
      <c r="E1093" s="335">
        <v>93</v>
      </c>
      <c r="F1093" s="336">
        <v>0</v>
      </c>
      <c r="G1093" s="337">
        <v>0</v>
      </c>
      <c r="H1093" s="337">
        <v>0</v>
      </c>
      <c r="I1093" s="337">
        <v>12722.4622</v>
      </c>
      <c r="J1093" s="337">
        <v>6.8062700000000005</v>
      </c>
      <c r="K1093" s="337">
        <v>12729.268470000001</v>
      </c>
      <c r="L1093" s="337">
        <v>10237.0342</v>
      </c>
      <c r="M1093" s="337">
        <v>7.8626800000000001</v>
      </c>
      <c r="N1093" s="337">
        <v>10244.89688</v>
      </c>
      <c r="O1093" s="337">
        <v>22974.165350000003</v>
      </c>
      <c r="P1093" s="337">
        <v>6965.95399</v>
      </c>
      <c r="Q1093" s="337">
        <v>0</v>
      </c>
      <c r="R1093" s="338">
        <v>6965.95399</v>
      </c>
    </row>
    <row r="1094" spans="1:18" s="313" customFormat="1">
      <c r="A1094" s="339"/>
      <c r="B1094" s="339"/>
      <c r="C1094" s="339"/>
      <c r="D1094" s="334" t="s">
        <v>271</v>
      </c>
      <c r="E1094" s="335">
        <v>75</v>
      </c>
      <c r="F1094" s="336">
        <v>0</v>
      </c>
      <c r="G1094" s="337">
        <v>0</v>
      </c>
      <c r="H1094" s="337">
        <v>0</v>
      </c>
      <c r="I1094" s="337">
        <v>24380.01815</v>
      </c>
      <c r="J1094" s="337">
        <v>4.1924399999999995</v>
      </c>
      <c r="K1094" s="337">
        <v>24384.210589999999</v>
      </c>
      <c r="L1094" s="337">
        <v>35244.7791</v>
      </c>
      <c r="M1094" s="337">
        <v>1.201E-2</v>
      </c>
      <c r="N1094" s="337">
        <v>35244.791109999998</v>
      </c>
      <c r="O1094" s="337">
        <v>59629.001700000001</v>
      </c>
      <c r="P1094" s="337">
        <v>7206.6733700000004</v>
      </c>
      <c r="Q1094" s="337">
        <v>0</v>
      </c>
      <c r="R1094" s="338">
        <v>7206.6733700000004</v>
      </c>
    </row>
    <row r="1095" spans="1:18" s="313" customFormat="1">
      <c r="A1095" s="339"/>
      <c r="B1095" s="339"/>
      <c r="C1095" s="339"/>
      <c r="D1095" s="334" t="s">
        <v>60</v>
      </c>
      <c r="E1095" s="335">
        <v>34</v>
      </c>
      <c r="F1095" s="336">
        <v>0</v>
      </c>
      <c r="G1095" s="337">
        <v>0</v>
      </c>
      <c r="H1095" s="337">
        <v>0</v>
      </c>
      <c r="I1095" s="337">
        <v>18984.819469999999</v>
      </c>
      <c r="J1095" s="337">
        <v>118.66549000000001</v>
      </c>
      <c r="K1095" s="337">
        <v>19103.484960000002</v>
      </c>
      <c r="L1095" s="337">
        <v>35974.805380000005</v>
      </c>
      <c r="M1095" s="337">
        <v>8.9997099999999985</v>
      </c>
      <c r="N1095" s="337">
        <v>35983.805090000002</v>
      </c>
      <c r="O1095" s="337">
        <v>55087.290049999996</v>
      </c>
      <c r="P1095" s="337">
        <v>12521.213470000001</v>
      </c>
      <c r="Q1095" s="337">
        <v>0</v>
      </c>
      <c r="R1095" s="338">
        <v>12521.213470000001</v>
      </c>
    </row>
    <row r="1096" spans="1:18" s="313" customFormat="1">
      <c r="A1096" s="339"/>
      <c r="B1096" s="339"/>
      <c r="C1096" s="339"/>
      <c r="D1096" s="334" t="s">
        <v>67</v>
      </c>
      <c r="E1096" s="335">
        <v>43</v>
      </c>
      <c r="F1096" s="336">
        <v>0</v>
      </c>
      <c r="G1096" s="337">
        <v>0</v>
      </c>
      <c r="H1096" s="337">
        <v>0</v>
      </c>
      <c r="I1096" s="337">
        <v>24965.987940000003</v>
      </c>
      <c r="J1096" s="337">
        <v>19.281419999999997</v>
      </c>
      <c r="K1096" s="337">
        <v>24985.269359999998</v>
      </c>
      <c r="L1096" s="337">
        <v>50253.448840000005</v>
      </c>
      <c r="M1096" s="337">
        <v>0</v>
      </c>
      <c r="N1096" s="337">
        <v>50253.448840000005</v>
      </c>
      <c r="O1096" s="337">
        <v>75238.718200000003</v>
      </c>
      <c r="P1096" s="337">
        <v>12286.91864</v>
      </c>
      <c r="Q1096" s="337">
        <v>0</v>
      </c>
      <c r="R1096" s="338">
        <v>12286.91864</v>
      </c>
    </row>
    <row r="1097" spans="1:18" s="313" customFormat="1">
      <c r="A1097" s="339"/>
      <c r="B1097" s="339"/>
      <c r="C1097" s="339"/>
      <c r="D1097" s="339"/>
      <c r="E1097" s="340">
        <v>69</v>
      </c>
      <c r="F1097" s="341">
        <v>0</v>
      </c>
      <c r="G1097" s="342">
        <v>0</v>
      </c>
      <c r="H1097" s="342">
        <v>0</v>
      </c>
      <c r="I1097" s="342">
        <v>25619.892620000002</v>
      </c>
      <c r="J1097" s="342">
        <v>2.49533</v>
      </c>
      <c r="K1097" s="342">
        <v>25622.38795</v>
      </c>
      <c r="L1097" s="342">
        <v>33438.374069999998</v>
      </c>
      <c r="M1097" s="342">
        <v>13.754719999999999</v>
      </c>
      <c r="N1097" s="342">
        <v>33452.128790000002</v>
      </c>
      <c r="O1097" s="342">
        <v>59074.516739999999</v>
      </c>
      <c r="P1097" s="342">
        <v>10769.607050000001</v>
      </c>
      <c r="Q1097" s="342">
        <v>0</v>
      </c>
      <c r="R1097" s="343">
        <v>10769.607050000001</v>
      </c>
    </row>
    <row r="1098" spans="1:18" s="313" customFormat="1">
      <c r="A1098" s="339"/>
      <c r="B1098" s="339"/>
      <c r="C1098" s="339"/>
      <c r="D1098" s="334" t="s">
        <v>63</v>
      </c>
      <c r="E1098" s="335">
        <v>22</v>
      </c>
      <c r="F1098" s="336">
        <v>0</v>
      </c>
      <c r="G1098" s="337">
        <v>0</v>
      </c>
      <c r="H1098" s="337">
        <v>0</v>
      </c>
      <c r="I1098" s="337">
        <v>88949.89877</v>
      </c>
      <c r="J1098" s="337">
        <v>505.41001</v>
      </c>
      <c r="K1098" s="337">
        <v>89455.308780000007</v>
      </c>
      <c r="L1098" s="337">
        <v>229831.78245</v>
      </c>
      <c r="M1098" s="337">
        <v>5073.9454100000003</v>
      </c>
      <c r="N1098" s="337">
        <v>234905.72786000001</v>
      </c>
      <c r="O1098" s="337">
        <v>324361.03664000001</v>
      </c>
      <c r="P1098" s="337">
        <v>859881.99372000003</v>
      </c>
      <c r="Q1098" s="337">
        <v>0</v>
      </c>
      <c r="R1098" s="338">
        <v>859881.99372000003</v>
      </c>
    </row>
    <row r="1099" spans="1:18" s="313" customFormat="1">
      <c r="A1099" s="339"/>
      <c r="B1099" s="339"/>
      <c r="C1099" s="339"/>
      <c r="D1099" s="339"/>
      <c r="E1099" s="340">
        <v>24</v>
      </c>
      <c r="F1099" s="341">
        <v>0</v>
      </c>
      <c r="G1099" s="342">
        <v>0</v>
      </c>
      <c r="H1099" s="342">
        <v>0</v>
      </c>
      <c r="I1099" s="342">
        <v>25100.747370000001</v>
      </c>
      <c r="J1099" s="342">
        <v>48.970690000000005</v>
      </c>
      <c r="K1099" s="342">
        <v>25149.718059999999</v>
      </c>
      <c r="L1099" s="342">
        <v>42378.958359999997</v>
      </c>
      <c r="M1099" s="342">
        <v>2.77054</v>
      </c>
      <c r="N1099" s="342">
        <v>42381.728900000002</v>
      </c>
      <c r="O1099" s="342">
        <v>67531.446959999987</v>
      </c>
      <c r="P1099" s="342">
        <v>131605.59719999999</v>
      </c>
      <c r="Q1099" s="342">
        <v>0</v>
      </c>
      <c r="R1099" s="343">
        <v>131605.59719999999</v>
      </c>
    </row>
    <row r="1100" spans="1:18" s="313" customFormat="1">
      <c r="A1100" s="339"/>
      <c r="B1100" s="339"/>
      <c r="C1100" s="339"/>
      <c r="D1100" s="334" t="s">
        <v>64</v>
      </c>
      <c r="E1100" s="335">
        <v>123</v>
      </c>
      <c r="F1100" s="336">
        <v>0</v>
      </c>
      <c r="G1100" s="337">
        <v>0</v>
      </c>
      <c r="H1100" s="337">
        <v>0</v>
      </c>
      <c r="I1100" s="337">
        <v>8945.2277599999998</v>
      </c>
      <c r="J1100" s="337">
        <v>8.3135499999999993</v>
      </c>
      <c r="K1100" s="337">
        <v>8953.5413100000005</v>
      </c>
      <c r="L1100" s="337">
        <v>15837.32135</v>
      </c>
      <c r="M1100" s="337">
        <v>0</v>
      </c>
      <c r="N1100" s="337">
        <v>15837.32135</v>
      </c>
      <c r="O1100" s="337">
        <v>24790.862659999999</v>
      </c>
      <c r="P1100" s="337">
        <v>8453.9347100000014</v>
      </c>
      <c r="Q1100" s="337">
        <v>0</v>
      </c>
      <c r="R1100" s="338">
        <v>8453.9347100000014</v>
      </c>
    </row>
    <row r="1101" spans="1:18" s="313" customFormat="1">
      <c r="A1101" s="339"/>
      <c r="B1101" s="339"/>
      <c r="C1101" s="339"/>
      <c r="D1101" s="334" t="s">
        <v>84</v>
      </c>
      <c r="E1101" s="335">
        <v>83</v>
      </c>
      <c r="F1101" s="336">
        <v>0</v>
      </c>
      <c r="G1101" s="337">
        <v>0</v>
      </c>
      <c r="H1101" s="337">
        <v>0</v>
      </c>
      <c r="I1101" s="337">
        <v>23530.900600000001</v>
      </c>
      <c r="J1101" s="337">
        <v>37.349830000000004</v>
      </c>
      <c r="K1101" s="337">
        <v>23568.25043</v>
      </c>
      <c r="L1101" s="337">
        <v>23440.99539</v>
      </c>
      <c r="M1101" s="337">
        <v>0</v>
      </c>
      <c r="N1101" s="337">
        <v>23440.99539</v>
      </c>
      <c r="O1101" s="337">
        <v>47009.245820000004</v>
      </c>
      <c r="P1101" s="337">
        <v>11216.449210000001</v>
      </c>
      <c r="Q1101" s="337">
        <v>0</v>
      </c>
      <c r="R1101" s="338">
        <v>11216.449210000001</v>
      </c>
    </row>
    <row r="1102" spans="1:18" s="313" customFormat="1">
      <c r="A1102" s="339"/>
      <c r="B1102" s="339"/>
      <c r="C1102" s="339"/>
      <c r="D1102" s="334" t="s">
        <v>68</v>
      </c>
      <c r="E1102" s="335">
        <v>25</v>
      </c>
      <c r="F1102" s="336">
        <v>0</v>
      </c>
      <c r="G1102" s="337">
        <v>0</v>
      </c>
      <c r="H1102" s="337">
        <v>0</v>
      </c>
      <c r="I1102" s="337">
        <v>34976.923520000004</v>
      </c>
      <c r="J1102" s="337">
        <v>105.16921000000001</v>
      </c>
      <c r="K1102" s="337">
        <v>35082.092729999997</v>
      </c>
      <c r="L1102" s="337">
        <v>70965.291190000004</v>
      </c>
      <c r="M1102" s="337">
        <v>62.923160000000003</v>
      </c>
      <c r="N1102" s="337">
        <v>71028.214349999995</v>
      </c>
      <c r="O1102" s="337">
        <v>106110.30708</v>
      </c>
      <c r="P1102" s="337">
        <v>28634.055370000002</v>
      </c>
      <c r="Q1102" s="337">
        <v>0</v>
      </c>
      <c r="R1102" s="338">
        <v>28634.055370000002</v>
      </c>
    </row>
    <row r="1103" spans="1:18" s="313" customFormat="1">
      <c r="A1103" s="339"/>
      <c r="B1103" s="339"/>
      <c r="C1103" s="339"/>
      <c r="D1103" s="334" t="s">
        <v>83</v>
      </c>
      <c r="E1103" s="335">
        <v>67</v>
      </c>
      <c r="F1103" s="336">
        <v>0</v>
      </c>
      <c r="G1103" s="337">
        <v>0</v>
      </c>
      <c r="H1103" s="337">
        <v>0</v>
      </c>
      <c r="I1103" s="337">
        <v>13197.990460000001</v>
      </c>
      <c r="J1103" s="337">
        <v>85.51236999999999</v>
      </c>
      <c r="K1103" s="337">
        <v>13283.502829999999</v>
      </c>
      <c r="L1103" s="337">
        <v>15347.649890000001</v>
      </c>
      <c r="M1103" s="337">
        <v>0</v>
      </c>
      <c r="N1103" s="337">
        <v>15347.649890000001</v>
      </c>
      <c r="O1103" s="337">
        <v>28631.152719999998</v>
      </c>
      <c r="P1103" s="337">
        <v>10396.8007</v>
      </c>
      <c r="Q1103" s="337">
        <v>0</v>
      </c>
      <c r="R1103" s="338">
        <v>10396.8007</v>
      </c>
    </row>
    <row r="1104" spans="1:18" s="313" customFormat="1">
      <c r="A1104" s="339"/>
      <c r="B1104" s="339"/>
      <c r="C1104" s="339"/>
      <c r="D1104" s="334" t="s">
        <v>69</v>
      </c>
      <c r="E1104" s="335">
        <v>23</v>
      </c>
      <c r="F1104" s="336">
        <v>0</v>
      </c>
      <c r="G1104" s="337">
        <v>0</v>
      </c>
      <c r="H1104" s="337">
        <v>0</v>
      </c>
      <c r="I1104" s="337">
        <v>27965.250260000001</v>
      </c>
      <c r="J1104" s="337">
        <v>247.87889000000001</v>
      </c>
      <c r="K1104" s="337">
        <v>28213.129149999997</v>
      </c>
      <c r="L1104" s="337">
        <v>66238.202510000003</v>
      </c>
      <c r="M1104" s="337">
        <v>43.282679999999999</v>
      </c>
      <c r="N1104" s="337">
        <v>66281.485189999992</v>
      </c>
      <c r="O1104" s="337">
        <v>94494.61434</v>
      </c>
      <c r="P1104" s="337">
        <v>23813.986089999999</v>
      </c>
      <c r="Q1104" s="337">
        <v>0</v>
      </c>
      <c r="R1104" s="338">
        <v>23813.986089999999</v>
      </c>
    </row>
    <row r="1105" spans="1:18" s="313" customFormat="1">
      <c r="A1105" s="339"/>
      <c r="B1105" s="339"/>
      <c r="C1105" s="339"/>
      <c r="D1105" s="334" t="s">
        <v>77</v>
      </c>
      <c r="E1105" s="335">
        <v>37</v>
      </c>
      <c r="F1105" s="336">
        <v>0</v>
      </c>
      <c r="G1105" s="337">
        <v>0</v>
      </c>
      <c r="H1105" s="337">
        <v>0</v>
      </c>
      <c r="I1105" s="337">
        <v>26507.025719999998</v>
      </c>
      <c r="J1105" s="337">
        <v>19.753070000000001</v>
      </c>
      <c r="K1105" s="337">
        <v>26526.77879</v>
      </c>
      <c r="L1105" s="337">
        <v>27193.57618</v>
      </c>
      <c r="M1105" s="337">
        <v>14.868</v>
      </c>
      <c r="N1105" s="337">
        <v>27208.444179999999</v>
      </c>
      <c r="O1105" s="337">
        <v>53735.222969999995</v>
      </c>
      <c r="P1105" s="337">
        <v>28332.719239999999</v>
      </c>
      <c r="Q1105" s="337">
        <v>0</v>
      </c>
      <c r="R1105" s="338">
        <v>28332.719239999999</v>
      </c>
    </row>
    <row r="1106" spans="1:18" s="313" customFormat="1">
      <c r="A1106" s="339"/>
      <c r="B1106" s="339"/>
      <c r="C1106" s="339"/>
      <c r="D1106" s="339"/>
      <c r="E1106" s="340">
        <v>63</v>
      </c>
      <c r="F1106" s="341">
        <v>0</v>
      </c>
      <c r="G1106" s="342">
        <v>0</v>
      </c>
      <c r="H1106" s="342">
        <v>0</v>
      </c>
      <c r="I1106" s="342">
        <v>20829.871469999998</v>
      </c>
      <c r="J1106" s="342">
        <v>22.019580000000001</v>
      </c>
      <c r="K1106" s="342">
        <v>20851.891050000002</v>
      </c>
      <c r="L1106" s="342">
        <v>27381.6021</v>
      </c>
      <c r="M1106" s="342">
        <v>7.1819100000000002</v>
      </c>
      <c r="N1106" s="342">
        <v>27388.784010000003</v>
      </c>
      <c r="O1106" s="342">
        <v>48240.675060000001</v>
      </c>
      <c r="P1106" s="342">
        <v>16584.595560000002</v>
      </c>
      <c r="Q1106" s="342">
        <v>0</v>
      </c>
      <c r="R1106" s="343">
        <v>16584.595560000002</v>
      </c>
    </row>
    <row r="1107" spans="1:18" s="313" customFormat="1">
      <c r="A1107" s="339"/>
      <c r="B1107" s="339"/>
      <c r="C1107" s="339"/>
      <c r="D1107" s="334" t="s">
        <v>53</v>
      </c>
      <c r="E1107" s="335">
        <v>78</v>
      </c>
      <c r="F1107" s="336">
        <v>0</v>
      </c>
      <c r="G1107" s="337">
        <v>0</v>
      </c>
      <c r="H1107" s="337">
        <v>0</v>
      </c>
      <c r="I1107" s="337">
        <v>18346.902010000002</v>
      </c>
      <c r="J1107" s="337">
        <v>34.100760000000001</v>
      </c>
      <c r="K1107" s="337">
        <v>18381.002769999999</v>
      </c>
      <c r="L1107" s="337">
        <v>23273.933010000001</v>
      </c>
      <c r="M1107" s="337">
        <v>43.168089999999999</v>
      </c>
      <c r="N1107" s="337">
        <v>23317.1011</v>
      </c>
      <c r="O1107" s="337">
        <v>41698.103869999999</v>
      </c>
      <c r="P1107" s="337">
        <v>13056.525</v>
      </c>
      <c r="Q1107" s="337">
        <v>0</v>
      </c>
      <c r="R1107" s="338">
        <v>13056.525</v>
      </c>
    </row>
    <row r="1108" spans="1:18" s="313" customFormat="1">
      <c r="A1108" s="339"/>
      <c r="B1108" s="339"/>
      <c r="C1108" s="339"/>
      <c r="D1108" s="334" t="s">
        <v>54</v>
      </c>
      <c r="E1108" s="335">
        <v>124</v>
      </c>
      <c r="F1108" s="336">
        <v>0</v>
      </c>
      <c r="G1108" s="337">
        <v>0</v>
      </c>
      <c r="H1108" s="337">
        <v>0</v>
      </c>
      <c r="I1108" s="337">
        <v>8676.8711000000003</v>
      </c>
      <c r="J1108" s="337">
        <v>2.33175</v>
      </c>
      <c r="K1108" s="337">
        <v>8679.2028499999997</v>
      </c>
      <c r="L1108" s="337">
        <v>17916.534670000001</v>
      </c>
      <c r="M1108" s="337">
        <v>7.7999999999999999E-4</v>
      </c>
      <c r="N1108" s="337">
        <v>17916.535449999999</v>
      </c>
      <c r="O1108" s="337">
        <v>26595.738300000001</v>
      </c>
      <c r="P1108" s="337">
        <v>14397.148090000001</v>
      </c>
      <c r="Q1108" s="337">
        <v>0</v>
      </c>
      <c r="R1108" s="338">
        <v>14397.148090000001</v>
      </c>
    </row>
    <row r="1109" spans="1:18" s="313" customFormat="1">
      <c r="A1109" s="339"/>
      <c r="B1109" s="334" t="s">
        <v>17</v>
      </c>
      <c r="C1109" s="334" t="s">
        <v>282</v>
      </c>
      <c r="D1109" s="334" t="s">
        <v>283</v>
      </c>
      <c r="E1109" s="335">
        <v>122</v>
      </c>
      <c r="F1109" s="336">
        <v>0</v>
      </c>
      <c r="G1109" s="337">
        <v>0</v>
      </c>
      <c r="H1109" s="337">
        <v>0</v>
      </c>
      <c r="I1109" s="337">
        <v>448.64233000000002</v>
      </c>
      <c r="J1109" s="337">
        <v>3.7280000000000001E-2</v>
      </c>
      <c r="K1109" s="337">
        <v>448.67960999999997</v>
      </c>
      <c r="L1109" s="337">
        <v>22.039840000000002</v>
      </c>
      <c r="M1109" s="337">
        <v>0</v>
      </c>
      <c r="N1109" s="337">
        <v>22.039840000000002</v>
      </c>
      <c r="O1109" s="337">
        <v>470.71944999999999</v>
      </c>
      <c r="P1109" s="337">
        <v>661.67469999999992</v>
      </c>
      <c r="Q1109" s="337">
        <v>0</v>
      </c>
      <c r="R1109" s="338">
        <v>661.67469999999992</v>
      </c>
    </row>
    <row r="1110" spans="1:18" s="313" customFormat="1">
      <c r="A1110" s="339"/>
      <c r="B1110" s="334" t="s">
        <v>21</v>
      </c>
      <c r="C1110" s="334" t="s">
        <v>21</v>
      </c>
      <c r="D1110" s="334" t="s">
        <v>21</v>
      </c>
      <c r="E1110" s="335">
        <v>70</v>
      </c>
      <c r="F1110" s="336">
        <v>0</v>
      </c>
      <c r="G1110" s="337">
        <v>0</v>
      </c>
      <c r="H1110" s="337">
        <v>0</v>
      </c>
      <c r="I1110" s="337">
        <v>5540.5237300000008</v>
      </c>
      <c r="J1110" s="337">
        <v>0.99478</v>
      </c>
      <c r="K1110" s="337">
        <v>5541.5185099999999</v>
      </c>
      <c r="L1110" s="337">
        <v>4880.65434</v>
      </c>
      <c r="M1110" s="337">
        <v>0</v>
      </c>
      <c r="N1110" s="337">
        <v>4880.65434</v>
      </c>
      <c r="O1110" s="337">
        <v>10422.172849999999</v>
      </c>
      <c r="P1110" s="337">
        <v>21395.09347</v>
      </c>
      <c r="Q1110" s="337">
        <v>0</v>
      </c>
      <c r="R1110" s="338">
        <v>21395.09347</v>
      </c>
    </row>
    <row r="1111" spans="1:18" s="313" customFormat="1">
      <c r="A1111" s="339"/>
      <c r="B1111" s="334" t="s">
        <v>22</v>
      </c>
      <c r="C1111" s="334" t="s">
        <v>301</v>
      </c>
      <c r="D1111" s="334" t="s">
        <v>302</v>
      </c>
      <c r="E1111" s="335">
        <v>76</v>
      </c>
      <c r="F1111" s="336">
        <v>0</v>
      </c>
      <c r="G1111" s="337">
        <v>0</v>
      </c>
      <c r="H1111" s="337">
        <v>0</v>
      </c>
      <c r="I1111" s="337">
        <v>2846.6858900000002</v>
      </c>
      <c r="J1111" s="337">
        <v>33.54448</v>
      </c>
      <c r="K1111" s="337">
        <v>2880.2303700000002</v>
      </c>
      <c r="L1111" s="337">
        <v>2355.2082599999999</v>
      </c>
      <c r="M1111" s="337">
        <v>0</v>
      </c>
      <c r="N1111" s="337">
        <v>2355.2082599999999</v>
      </c>
      <c r="O1111" s="337">
        <v>5235.4386299999996</v>
      </c>
      <c r="P1111" s="337">
        <v>3547.5266699999997</v>
      </c>
      <c r="Q1111" s="337">
        <v>0</v>
      </c>
      <c r="R1111" s="338">
        <v>3547.5266699999997</v>
      </c>
    </row>
    <row r="1112" spans="1:18" s="313" customFormat="1">
      <c r="A1112" s="339"/>
      <c r="B1112" s="334" t="s">
        <v>26</v>
      </c>
      <c r="C1112" s="334" t="s">
        <v>312</v>
      </c>
      <c r="D1112" s="334" t="s">
        <v>314</v>
      </c>
      <c r="E1112" s="335">
        <v>74</v>
      </c>
      <c r="F1112" s="336">
        <v>0</v>
      </c>
      <c r="G1112" s="337">
        <v>0</v>
      </c>
      <c r="H1112" s="337">
        <v>0</v>
      </c>
      <c r="I1112" s="337">
        <v>2690.65245</v>
      </c>
      <c r="J1112" s="337">
        <v>2.9399999999999999E-3</v>
      </c>
      <c r="K1112" s="337">
        <v>2690.6553900000004</v>
      </c>
      <c r="L1112" s="337">
        <v>1588.6805900000002</v>
      </c>
      <c r="M1112" s="337">
        <v>0</v>
      </c>
      <c r="N1112" s="337">
        <v>1588.6805900000002</v>
      </c>
      <c r="O1112" s="337">
        <v>4279.3359800000007</v>
      </c>
      <c r="P1112" s="337">
        <v>6248.6559200000002</v>
      </c>
      <c r="Q1112" s="337">
        <v>0</v>
      </c>
      <c r="R1112" s="338">
        <v>6248.6559200000002</v>
      </c>
    </row>
    <row r="1113" spans="1:18" s="313" customFormat="1">
      <c r="A1113" s="334" t="s">
        <v>455</v>
      </c>
      <c r="B1113" s="334" t="s">
        <v>2</v>
      </c>
      <c r="C1113" s="334" t="s">
        <v>197</v>
      </c>
      <c r="D1113" s="334" t="s">
        <v>198</v>
      </c>
      <c r="E1113" s="335">
        <v>451</v>
      </c>
      <c r="F1113" s="336">
        <v>8277.3046400000003</v>
      </c>
      <c r="G1113" s="337">
        <v>243.37682000000001</v>
      </c>
      <c r="H1113" s="337">
        <v>8520.6814600000016</v>
      </c>
      <c r="I1113" s="337">
        <v>32419.783489999998</v>
      </c>
      <c r="J1113" s="337">
        <v>1552.4614799999999</v>
      </c>
      <c r="K1113" s="337">
        <v>33972.24497</v>
      </c>
      <c r="L1113" s="337">
        <v>6748.3740599999992</v>
      </c>
      <c r="M1113" s="337">
        <v>1428.5408500000001</v>
      </c>
      <c r="N1113" s="337">
        <v>8176.9149100000004</v>
      </c>
      <c r="O1113" s="337">
        <v>50669.841340000006</v>
      </c>
      <c r="P1113" s="337">
        <v>90367.341680000012</v>
      </c>
      <c r="Q1113" s="337">
        <v>72.371520000000004</v>
      </c>
      <c r="R1113" s="338">
        <v>90439.713199999998</v>
      </c>
    </row>
    <row r="1114" spans="1:18" s="313" customFormat="1">
      <c r="A1114" s="339"/>
      <c r="B1114" s="334" t="s">
        <v>3</v>
      </c>
      <c r="C1114" s="334" t="s">
        <v>200</v>
      </c>
      <c r="D1114" s="334" t="s">
        <v>200</v>
      </c>
      <c r="E1114" s="335">
        <v>252</v>
      </c>
      <c r="F1114" s="336">
        <v>55517.557520000002</v>
      </c>
      <c r="G1114" s="337">
        <v>3684.0068700000002</v>
      </c>
      <c r="H1114" s="337">
        <v>59201.56439</v>
      </c>
      <c r="I1114" s="337">
        <v>132689.63306999998</v>
      </c>
      <c r="J1114" s="337">
        <v>16241.363150000001</v>
      </c>
      <c r="K1114" s="337">
        <v>148930.99622</v>
      </c>
      <c r="L1114" s="337">
        <v>50264.889510000001</v>
      </c>
      <c r="M1114" s="337">
        <v>10908.435939999999</v>
      </c>
      <c r="N1114" s="337">
        <v>61173.325450000004</v>
      </c>
      <c r="O1114" s="337">
        <v>269305.88605999999</v>
      </c>
      <c r="P1114" s="337">
        <v>207927.44202000002</v>
      </c>
      <c r="Q1114" s="337">
        <v>13781.740740000001</v>
      </c>
      <c r="R1114" s="338">
        <v>221709.18276</v>
      </c>
    </row>
    <row r="1115" spans="1:18" s="313" customFormat="1">
      <c r="A1115" s="339"/>
      <c r="B1115" s="339"/>
      <c r="C1115" s="334" t="s">
        <v>203</v>
      </c>
      <c r="D1115" s="334" t="s">
        <v>204</v>
      </c>
      <c r="E1115" s="335">
        <v>166</v>
      </c>
      <c r="F1115" s="336">
        <v>53925.447260000001</v>
      </c>
      <c r="G1115" s="337">
        <v>14327.94276</v>
      </c>
      <c r="H1115" s="337">
        <v>68253.390019999992</v>
      </c>
      <c r="I1115" s="337">
        <v>98492.156569999992</v>
      </c>
      <c r="J1115" s="337">
        <v>20809.56681</v>
      </c>
      <c r="K1115" s="337">
        <v>119301.72338</v>
      </c>
      <c r="L1115" s="337">
        <v>36611.307479999996</v>
      </c>
      <c r="M1115" s="337">
        <v>16445.795429999998</v>
      </c>
      <c r="N1115" s="337">
        <v>53057.102909999994</v>
      </c>
      <c r="O1115" s="337">
        <v>240612.21630999999</v>
      </c>
      <c r="P1115" s="337">
        <v>210164.65668000001</v>
      </c>
      <c r="Q1115" s="337">
        <v>13832.271560000001</v>
      </c>
      <c r="R1115" s="338">
        <v>223996.92824000001</v>
      </c>
    </row>
    <row r="1116" spans="1:18" s="313" customFormat="1">
      <c r="A1116" s="339"/>
      <c r="B1116" s="339"/>
      <c r="C1116" s="339"/>
      <c r="D1116" s="339"/>
      <c r="E1116" s="340">
        <v>196</v>
      </c>
      <c r="F1116" s="341">
        <v>9126.0802399999993</v>
      </c>
      <c r="G1116" s="342">
        <v>3782.1112899999998</v>
      </c>
      <c r="H1116" s="342">
        <v>12908.19153</v>
      </c>
      <c r="I1116" s="342">
        <v>27168.430489999999</v>
      </c>
      <c r="J1116" s="342">
        <v>5503.3988799999997</v>
      </c>
      <c r="K1116" s="342">
        <v>32671.829369999999</v>
      </c>
      <c r="L1116" s="342">
        <v>12444.243130000001</v>
      </c>
      <c r="M1116" s="342">
        <v>2484.1377900000002</v>
      </c>
      <c r="N1116" s="342">
        <v>14928.38092</v>
      </c>
      <c r="O1116" s="342">
        <v>60508.401819999999</v>
      </c>
      <c r="P1116" s="342">
        <v>68334.375050000002</v>
      </c>
      <c r="Q1116" s="342">
        <v>8268.5372299999999</v>
      </c>
      <c r="R1116" s="343">
        <v>76602.912280000004</v>
      </c>
    </row>
    <row r="1117" spans="1:18" s="313" customFormat="1">
      <c r="A1117" s="339"/>
      <c r="B1117" s="339"/>
      <c r="C1117" s="339"/>
      <c r="D1117" s="339"/>
      <c r="E1117" s="340">
        <v>436</v>
      </c>
      <c r="F1117" s="341">
        <v>6503.4432100000004</v>
      </c>
      <c r="G1117" s="342">
        <v>772.50883999999996</v>
      </c>
      <c r="H1117" s="342">
        <v>7275.9520499999999</v>
      </c>
      <c r="I1117" s="342">
        <v>23691.7363</v>
      </c>
      <c r="J1117" s="342">
        <v>4160.9091499999995</v>
      </c>
      <c r="K1117" s="342">
        <v>27852.64545</v>
      </c>
      <c r="L1117" s="342">
        <v>8303.3799500000005</v>
      </c>
      <c r="M1117" s="342">
        <v>3605.7196400000003</v>
      </c>
      <c r="N1117" s="342">
        <v>11909.09959</v>
      </c>
      <c r="O1117" s="342">
        <v>47037.697090000001</v>
      </c>
      <c r="P1117" s="342">
        <v>52524.16545</v>
      </c>
      <c r="Q1117" s="342">
        <v>1372.48317</v>
      </c>
      <c r="R1117" s="343">
        <v>53896.64862</v>
      </c>
    </row>
    <row r="1118" spans="1:18" s="313" customFormat="1">
      <c r="A1118" s="339"/>
      <c r="B1118" s="339"/>
      <c r="C1118" s="339"/>
      <c r="D1118" s="334" t="s">
        <v>322</v>
      </c>
      <c r="E1118" s="335">
        <v>413</v>
      </c>
      <c r="F1118" s="336">
        <v>10598.419199999998</v>
      </c>
      <c r="G1118" s="337">
        <v>1320.9813700000002</v>
      </c>
      <c r="H1118" s="337">
        <v>11919.40057</v>
      </c>
      <c r="I1118" s="337">
        <v>42396.439770000005</v>
      </c>
      <c r="J1118" s="337">
        <v>9499.2709600000017</v>
      </c>
      <c r="K1118" s="337">
        <v>51895.710729999999</v>
      </c>
      <c r="L1118" s="337">
        <v>17389.399430000001</v>
      </c>
      <c r="M1118" s="337">
        <v>11817.65149</v>
      </c>
      <c r="N1118" s="337">
        <v>29207.050920000001</v>
      </c>
      <c r="O1118" s="337">
        <v>93022.162219999998</v>
      </c>
      <c r="P1118" s="337">
        <v>73600.310900000011</v>
      </c>
      <c r="Q1118" s="337">
        <v>1769.77567</v>
      </c>
      <c r="R1118" s="338">
        <v>75370.086569999999</v>
      </c>
    </row>
    <row r="1119" spans="1:18" s="313" customFormat="1">
      <c r="A1119" s="339"/>
      <c r="B1119" s="334" t="s">
        <v>205</v>
      </c>
      <c r="C1119" s="334" t="s">
        <v>206</v>
      </c>
      <c r="D1119" s="334" t="s">
        <v>206</v>
      </c>
      <c r="E1119" s="335">
        <v>469</v>
      </c>
      <c r="F1119" s="336">
        <v>1349.6337800000001</v>
      </c>
      <c r="G1119" s="337">
        <v>73.288499999999999</v>
      </c>
      <c r="H1119" s="337">
        <v>1422.92228</v>
      </c>
      <c r="I1119" s="337">
        <v>7345.0539800000006</v>
      </c>
      <c r="J1119" s="337">
        <v>557.0843000000001</v>
      </c>
      <c r="K1119" s="337">
        <v>7902.1382800000001</v>
      </c>
      <c r="L1119" s="337">
        <v>5990.0238499999996</v>
      </c>
      <c r="M1119" s="337">
        <v>1195.3785</v>
      </c>
      <c r="N1119" s="337">
        <v>7185.4023499999994</v>
      </c>
      <c r="O1119" s="337">
        <v>16510.462909999998</v>
      </c>
      <c r="P1119" s="337">
        <v>20518.84015</v>
      </c>
      <c r="Q1119" s="337">
        <v>22.943470000000001</v>
      </c>
      <c r="R1119" s="338">
        <v>20541.783620000002</v>
      </c>
    </row>
    <row r="1120" spans="1:18" s="313" customFormat="1">
      <c r="A1120" s="339"/>
      <c r="B1120" s="339"/>
      <c r="C1120" s="334" t="s">
        <v>207</v>
      </c>
      <c r="D1120" s="334" t="s">
        <v>207</v>
      </c>
      <c r="E1120" s="335">
        <v>444</v>
      </c>
      <c r="F1120" s="336">
        <v>9550.61103</v>
      </c>
      <c r="G1120" s="337">
        <v>137.09001999999998</v>
      </c>
      <c r="H1120" s="337">
        <v>9687.7010500000015</v>
      </c>
      <c r="I1120" s="337">
        <v>57090.416389999999</v>
      </c>
      <c r="J1120" s="337">
        <v>4198.7598899999994</v>
      </c>
      <c r="K1120" s="337">
        <v>61289.17628</v>
      </c>
      <c r="L1120" s="337">
        <v>13003.483099999999</v>
      </c>
      <c r="M1120" s="337">
        <v>1756.24693</v>
      </c>
      <c r="N1120" s="337">
        <v>14759.730029999999</v>
      </c>
      <c r="O1120" s="337">
        <v>85736.607359999995</v>
      </c>
      <c r="P1120" s="337">
        <v>64593.37717</v>
      </c>
      <c r="Q1120" s="337">
        <v>580.1474300000001</v>
      </c>
      <c r="R1120" s="338">
        <v>65173.524600000004</v>
      </c>
    </row>
    <row r="1121" spans="1:18" s="313" customFormat="1">
      <c r="A1121" s="339"/>
      <c r="B1121" s="339"/>
      <c r="C1121" s="334" t="s">
        <v>323</v>
      </c>
      <c r="D1121" s="334" t="s">
        <v>324</v>
      </c>
      <c r="E1121" s="335">
        <v>446</v>
      </c>
      <c r="F1121" s="336">
        <v>7078.9127900000003</v>
      </c>
      <c r="G1121" s="337">
        <v>9726.03917</v>
      </c>
      <c r="H1121" s="337">
        <v>16804.951960000002</v>
      </c>
      <c r="I1121" s="337">
        <v>53096.670279999998</v>
      </c>
      <c r="J1121" s="337">
        <v>13222.67798</v>
      </c>
      <c r="K1121" s="337">
        <v>66319.348259999999</v>
      </c>
      <c r="L1121" s="337">
        <v>34689.122459999999</v>
      </c>
      <c r="M1121" s="337">
        <v>1651.4646299999999</v>
      </c>
      <c r="N1121" s="337">
        <v>36340.587090000001</v>
      </c>
      <c r="O1121" s="337">
        <v>119464.88731000001</v>
      </c>
      <c r="P1121" s="337">
        <v>31474.697749999999</v>
      </c>
      <c r="Q1121" s="337">
        <v>818.06593000000009</v>
      </c>
      <c r="R1121" s="338">
        <v>32292.76368</v>
      </c>
    </row>
    <row r="1122" spans="1:18" s="313" customFormat="1">
      <c r="A1122" s="339"/>
      <c r="B1122" s="334" t="s">
        <v>5</v>
      </c>
      <c r="C1122" s="334" t="s">
        <v>5</v>
      </c>
      <c r="D1122" s="334" t="s">
        <v>5</v>
      </c>
      <c r="E1122" s="335">
        <v>3</v>
      </c>
      <c r="F1122" s="336">
        <v>157787.8328</v>
      </c>
      <c r="G1122" s="337">
        <v>109051.04436</v>
      </c>
      <c r="H1122" s="337">
        <v>266838.87715999997</v>
      </c>
      <c r="I1122" s="337">
        <v>163664.5889</v>
      </c>
      <c r="J1122" s="337">
        <v>77500.654479999997</v>
      </c>
      <c r="K1122" s="337">
        <v>241165.24338</v>
      </c>
      <c r="L1122" s="337">
        <v>49306.762659999993</v>
      </c>
      <c r="M1122" s="337">
        <v>43793.70996</v>
      </c>
      <c r="N1122" s="337">
        <v>93100.47262</v>
      </c>
      <c r="O1122" s="337">
        <v>601104.59315999993</v>
      </c>
      <c r="P1122" s="337">
        <v>662567.82013999997</v>
      </c>
      <c r="Q1122" s="337">
        <v>266371.18226999999</v>
      </c>
      <c r="R1122" s="338">
        <v>928939.00240999996</v>
      </c>
    </row>
    <row r="1123" spans="1:18" s="313" customFormat="1">
      <c r="A1123" s="339"/>
      <c r="B1123" s="339"/>
      <c r="C1123" s="339"/>
      <c r="D1123" s="339"/>
      <c r="E1123" s="340">
        <v>4</v>
      </c>
      <c r="F1123" s="341">
        <v>7509.0304699999997</v>
      </c>
      <c r="G1123" s="342">
        <v>4190.1411499999995</v>
      </c>
      <c r="H1123" s="342">
        <v>11699.171619999999</v>
      </c>
      <c r="I1123" s="342">
        <v>34184.779600000002</v>
      </c>
      <c r="J1123" s="342">
        <v>4864.9353799999999</v>
      </c>
      <c r="K1123" s="342">
        <v>39049.714979999997</v>
      </c>
      <c r="L1123" s="342">
        <v>8065.76019</v>
      </c>
      <c r="M1123" s="342">
        <v>2792.9401899999998</v>
      </c>
      <c r="N1123" s="342">
        <v>10858.70038</v>
      </c>
      <c r="O1123" s="342">
        <v>61607.58698</v>
      </c>
      <c r="P1123" s="342">
        <v>72330.114610000004</v>
      </c>
      <c r="Q1123" s="342">
        <v>3216.8008599999998</v>
      </c>
      <c r="R1123" s="343">
        <v>75546.915469999993</v>
      </c>
    </row>
    <row r="1124" spans="1:18" s="313" customFormat="1">
      <c r="A1124" s="339"/>
      <c r="B1124" s="339"/>
      <c r="C1124" s="339"/>
      <c r="D1124" s="339"/>
      <c r="E1124" s="340">
        <v>230</v>
      </c>
      <c r="F1124" s="341">
        <v>8602.5447399999994</v>
      </c>
      <c r="G1124" s="342">
        <v>8406.54558</v>
      </c>
      <c r="H1124" s="342">
        <v>17009.090319999999</v>
      </c>
      <c r="I1124" s="342">
        <v>33857.428070000002</v>
      </c>
      <c r="J1124" s="342">
        <v>9685.9054600000018</v>
      </c>
      <c r="K1124" s="342">
        <v>43543.333530000004</v>
      </c>
      <c r="L1124" s="342">
        <v>11634.31652</v>
      </c>
      <c r="M1124" s="342">
        <v>9530.3675999999996</v>
      </c>
      <c r="N1124" s="342">
        <v>21164.684120000002</v>
      </c>
      <c r="O1124" s="342">
        <v>81717.107969999997</v>
      </c>
      <c r="P1124" s="342">
        <v>90985.816560000007</v>
      </c>
      <c r="Q1124" s="342">
        <v>8526.3561499999996</v>
      </c>
      <c r="R1124" s="343">
        <v>99512.172709999999</v>
      </c>
    </row>
    <row r="1125" spans="1:18" s="313" customFormat="1">
      <c r="A1125" s="339"/>
      <c r="B1125" s="339"/>
      <c r="C1125" s="339"/>
      <c r="D1125" s="339"/>
      <c r="E1125" s="340">
        <v>353</v>
      </c>
      <c r="F1125" s="341">
        <v>1E-3</v>
      </c>
      <c r="G1125" s="342">
        <v>0</v>
      </c>
      <c r="H1125" s="342">
        <v>1E-3</v>
      </c>
      <c r="I1125" s="342">
        <v>241.9358</v>
      </c>
      <c r="J1125" s="342">
        <v>14.05353</v>
      </c>
      <c r="K1125" s="342">
        <v>255.98933</v>
      </c>
      <c r="L1125" s="342">
        <v>64.385999999999996</v>
      </c>
      <c r="M1125" s="342">
        <v>11.15283</v>
      </c>
      <c r="N1125" s="342">
        <v>75.538830000000004</v>
      </c>
      <c r="O1125" s="342">
        <v>331.52915999999999</v>
      </c>
      <c r="P1125" s="342">
        <v>4147.48909</v>
      </c>
      <c r="Q1125" s="342">
        <v>128.93594000000002</v>
      </c>
      <c r="R1125" s="343">
        <v>4276.4250300000003</v>
      </c>
    </row>
    <row r="1126" spans="1:18" s="313" customFormat="1">
      <c r="A1126" s="339"/>
      <c r="B1126" s="339"/>
      <c r="C1126" s="339"/>
      <c r="D1126" s="334" t="s">
        <v>209</v>
      </c>
      <c r="E1126" s="335">
        <v>424</v>
      </c>
      <c r="F1126" s="336">
        <v>9581.9888599999995</v>
      </c>
      <c r="G1126" s="337">
        <v>9092.2241699999995</v>
      </c>
      <c r="H1126" s="337">
        <v>18674.213030000003</v>
      </c>
      <c r="I1126" s="337">
        <v>47476.91865</v>
      </c>
      <c r="J1126" s="337">
        <v>15449.89035</v>
      </c>
      <c r="K1126" s="337">
        <v>62926.809000000001</v>
      </c>
      <c r="L1126" s="337">
        <v>20613.733519999998</v>
      </c>
      <c r="M1126" s="337">
        <v>6063.0699199999999</v>
      </c>
      <c r="N1126" s="337">
        <v>26676.80344</v>
      </c>
      <c r="O1126" s="337">
        <v>108277.82547</v>
      </c>
      <c r="P1126" s="337">
        <v>90202.021099999998</v>
      </c>
      <c r="Q1126" s="337">
        <v>6850.2367699999995</v>
      </c>
      <c r="R1126" s="338">
        <v>97052.257870000001</v>
      </c>
    </row>
    <row r="1127" spans="1:18" s="313" customFormat="1">
      <c r="A1127" s="339"/>
      <c r="B1127" s="339"/>
      <c r="C1127" s="339"/>
      <c r="D1127" s="334" t="s">
        <v>210</v>
      </c>
      <c r="E1127" s="335">
        <v>362</v>
      </c>
      <c r="F1127" s="336">
        <v>4772.5989</v>
      </c>
      <c r="G1127" s="337">
        <v>2625.4572400000002</v>
      </c>
      <c r="H1127" s="337">
        <v>7398.0561399999997</v>
      </c>
      <c r="I1127" s="337">
        <v>53760.076030000004</v>
      </c>
      <c r="J1127" s="337">
        <v>12307.25578</v>
      </c>
      <c r="K1127" s="337">
        <v>66067.331810000003</v>
      </c>
      <c r="L1127" s="337">
        <v>16604.180179999999</v>
      </c>
      <c r="M1127" s="337">
        <v>6927.0474400000003</v>
      </c>
      <c r="N1127" s="337">
        <v>23531.227620000001</v>
      </c>
      <c r="O1127" s="337">
        <v>96996.615569999994</v>
      </c>
      <c r="P1127" s="337">
        <v>86439.656450000009</v>
      </c>
      <c r="Q1127" s="337">
        <v>3054.47127</v>
      </c>
      <c r="R1127" s="338">
        <v>89494.127720000004</v>
      </c>
    </row>
    <row r="1128" spans="1:18" s="313" customFormat="1">
      <c r="A1128" s="339"/>
      <c r="B1128" s="339"/>
      <c r="C1128" s="339"/>
      <c r="D1128" s="334" t="s">
        <v>60</v>
      </c>
      <c r="E1128" s="335">
        <v>5</v>
      </c>
      <c r="F1128" s="336">
        <v>11853.067789999999</v>
      </c>
      <c r="G1128" s="337">
        <v>2662.3326099999999</v>
      </c>
      <c r="H1128" s="337">
        <v>14515.4004</v>
      </c>
      <c r="I1128" s="337">
        <v>48261.733909999995</v>
      </c>
      <c r="J1128" s="337">
        <v>10654.694130000002</v>
      </c>
      <c r="K1128" s="337">
        <v>58916.428039999999</v>
      </c>
      <c r="L1128" s="337">
        <v>17969.862960000002</v>
      </c>
      <c r="M1128" s="337">
        <v>8313.5284200000006</v>
      </c>
      <c r="N1128" s="337">
        <v>26283.391379999997</v>
      </c>
      <c r="O1128" s="337">
        <v>99715.219819999998</v>
      </c>
      <c r="P1128" s="337">
        <v>103853.9353</v>
      </c>
      <c r="Q1128" s="337">
        <v>2488.0371500000001</v>
      </c>
      <c r="R1128" s="338">
        <v>106341.97245</v>
      </c>
    </row>
    <row r="1129" spans="1:18" s="313" customFormat="1">
      <c r="A1129" s="339"/>
      <c r="B1129" s="339"/>
      <c r="C1129" s="339"/>
      <c r="D1129" s="334" t="s">
        <v>211</v>
      </c>
      <c r="E1129" s="335">
        <v>361</v>
      </c>
      <c r="F1129" s="336">
        <v>7947.1533099999997</v>
      </c>
      <c r="G1129" s="337">
        <v>4857.1650300000001</v>
      </c>
      <c r="H1129" s="337">
        <v>12804.31834</v>
      </c>
      <c r="I1129" s="337">
        <v>36586.466159999996</v>
      </c>
      <c r="J1129" s="337">
        <v>15122.65431</v>
      </c>
      <c r="K1129" s="337">
        <v>51709.120470000002</v>
      </c>
      <c r="L1129" s="337">
        <v>19436.760300000002</v>
      </c>
      <c r="M1129" s="337">
        <v>11039.259699999999</v>
      </c>
      <c r="N1129" s="337">
        <v>30476.02</v>
      </c>
      <c r="O1129" s="337">
        <v>94989.458809999996</v>
      </c>
      <c r="P1129" s="337">
        <v>85364.332980000007</v>
      </c>
      <c r="Q1129" s="337">
        <v>8428.2200399999983</v>
      </c>
      <c r="R1129" s="338">
        <v>93792.553019999992</v>
      </c>
    </row>
    <row r="1130" spans="1:18" s="313" customFormat="1">
      <c r="A1130" s="339"/>
      <c r="B1130" s="339"/>
      <c r="C1130" s="339"/>
      <c r="D1130" s="334" t="s">
        <v>347</v>
      </c>
      <c r="E1130" s="335">
        <v>470</v>
      </c>
      <c r="F1130" s="336">
        <v>1219.0013899999999</v>
      </c>
      <c r="G1130" s="337">
        <v>52.649709999999999</v>
      </c>
      <c r="H1130" s="337">
        <v>1271.6511</v>
      </c>
      <c r="I1130" s="337">
        <v>26561.611780000003</v>
      </c>
      <c r="J1130" s="337">
        <v>6590.2143599999999</v>
      </c>
      <c r="K1130" s="337">
        <v>33151.826139999997</v>
      </c>
      <c r="L1130" s="337">
        <v>9351.0765399999982</v>
      </c>
      <c r="M1130" s="337">
        <v>2563.8371000000002</v>
      </c>
      <c r="N1130" s="337">
        <v>11914.913640000001</v>
      </c>
      <c r="O1130" s="337">
        <v>46338.390880000006</v>
      </c>
      <c r="P1130" s="337">
        <v>36739.236950000006</v>
      </c>
      <c r="Q1130" s="337">
        <v>1583.7761200000002</v>
      </c>
      <c r="R1130" s="338">
        <v>38323.013070000001</v>
      </c>
    </row>
    <row r="1131" spans="1:18" s="313" customFormat="1">
      <c r="A1131" s="339"/>
      <c r="B1131" s="339"/>
      <c r="C1131" s="339"/>
      <c r="D1131" s="334" t="s">
        <v>213</v>
      </c>
      <c r="E1131" s="335">
        <v>119</v>
      </c>
      <c r="F1131" s="336">
        <v>18807.834030000002</v>
      </c>
      <c r="G1131" s="337">
        <v>26666.34072</v>
      </c>
      <c r="H1131" s="337">
        <v>45474.174749999998</v>
      </c>
      <c r="I1131" s="337">
        <v>90415.502819999994</v>
      </c>
      <c r="J1131" s="337">
        <v>35638.50071</v>
      </c>
      <c r="K1131" s="337">
        <v>126054.00353</v>
      </c>
      <c r="L1131" s="337">
        <v>29954.999319999999</v>
      </c>
      <c r="M1131" s="337">
        <v>20407.960920000001</v>
      </c>
      <c r="N1131" s="337">
        <v>50362.96024</v>
      </c>
      <c r="O1131" s="337">
        <v>221891.13852000001</v>
      </c>
      <c r="P1131" s="337">
        <v>208313.92287000001</v>
      </c>
      <c r="Q1131" s="337">
        <v>15543.81295</v>
      </c>
      <c r="R1131" s="338">
        <v>223857.73582</v>
      </c>
    </row>
    <row r="1132" spans="1:18" s="313" customFormat="1">
      <c r="A1132" s="339"/>
      <c r="B1132" s="339"/>
      <c r="C1132" s="339"/>
      <c r="D1132" s="339"/>
      <c r="E1132" s="340">
        <v>434</v>
      </c>
      <c r="F1132" s="341">
        <v>7012.1147199999996</v>
      </c>
      <c r="G1132" s="342">
        <v>4365.1967500000001</v>
      </c>
      <c r="H1132" s="342">
        <v>11377.311470000001</v>
      </c>
      <c r="I1132" s="342">
        <v>28887.565629999997</v>
      </c>
      <c r="J1132" s="342">
        <v>15680.717789999999</v>
      </c>
      <c r="K1132" s="342">
        <v>44568.28342</v>
      </c>
      <c r="L1132" s="342">
        <v>11378.759310000001</v>
      </c>
      <c r="M1132" s="342">
        <v>10837.55294</v>
      </c>
      <c r="N1132" s="342">
        <v>22216.312249999999</v>
      </c>
      <c r="O1132" s="342">
        <v>78161.907139999996</v>
      </c>
      <c r="P1132" s="342">
        <v>72059.030169999998</v>
      </c>
      <c r="Q1132" s="342">
        <v>3645.14554</v>
      </c>
      <c r="R1132" s="343">
        <v>75704.175709999996</v>
      </c>
    </row>
    <row r="1133" spans="1:18" s="313" customFormat="1">
      <c r="A1133" s="339"/>
      <c r="B1133" s="339"/>
      <c r="C1133" s="334" t="s">
        <v>215</v>
      </c>
      <c r="D1133" s="334" t="s">
        <v>215</v>
      </c>
      <c r="E1133" s="335">
        <v>242</v>
      </c>
      <c r="F1133" s="336">
        <v>5625.2486900000004</v>
      </c>
      <c r="G1133" s="337">
        <v>204.79004</v>
      </c>
      <c r="H1133" s="337">
        <v>5830.0387300000002</v>
      </c>
      <c r="I1133" s="337">
        <v>26047.972809999999</v>
      </c>
      <c r="J1133" s="337">
        <v>8503.9899299999997</v>
      </c>
      <c r="K1133" s="337">
        <v>34551.962740000003</v>
      </c>
      <c r="L1133" s="337">
        <v>9825.2558499999996</v>
      </c>
      <c r="M1133" s="337">
        <v>6192.5686900000001</v>
      </c>
      <c r="N1133" s="337">
        <v>16017.82454</v>
      </c>
      <c r="O1133" s="337">
        <v>56399.826009999997</v>
      </c>
      <c r="P1133" s="337">
        <v>59848.853479999998</v>
      </c>
      <c r="Q1133" s="337">
        <v>554.79802000000007</v>
      </c>
      <c r="R1133" s="338">
        <v>60403.6515</v>
      </c>
    </row>
    <row r="1134" spans="1:18" s="313" customFormat="1">
      <c r="A1134" s="339"/>
      <c r="B1134" s="339"/>
      <c r="C1134" s="334" t="s">
        <v>216</v>
      </c>
      <c r="D1134" s="334" t="s">
        <v>217</v>
      </c>
      <c r="E1134" s="335">
        <v>370</v>
      </c>
      <c r="F1134" s="336">
        <v>2506.77196</v>
      </c>
      <c r="G1134" s="337">
        <v>1352.7188700000002</v>
      </c>
      <c r="H1134" s="337">
        <v>3859.4908300000002</v>
      </c>
      <c r="I1134" s="337">
        <v>27493.493350000001</v>
      </c>
      <c r="J1134" s="337">
        <v>10981.398029999998</v>
      </c>
      <c r="K1134" s="337">
        <v>38474.891380000001</v>
      </c>
      <c r="L1134" s="337">
        <v>4785.6927000000005</v>
      </c>
      <c r="M1134" s="337">
        <v>1793.24494</v>
      </c>
      <c r="N1134" s="337">
        <v>6578.9376400000001</v>
      </c>
      <c r="O1134" s="337">
        <v>48913.31985</v>
      </c>
      <c r="P1134" s="337">
        <v>46665.510170000001</v>
      </c>
      <c r="Q1134" s="337">
        <v>1268.1898500000002</v>
      </c>
      <c r="R1134" s="338">
        <v>47933.700020000004</v>
      </c>
    </row>
    <row r="1135" spans="1:18" s="313" customFormat="1">
      <c r="A1135" s="339"/>
      <c r="B1135" s="334" t="s">
        <v>6</v>
      </c>
      <c r="C1135" s="334" t="s">
        <v>220</v>
      </c>
      <c r="D1135" s="334" t="s">
        <v>6</v>
      </c>
      <c r="E1135" s="335">
        <v>301</v>
      </c>
      <c r="F1135" s="336">
        <v>24468.745079999997</v>
      </c>
      <c r="G1135" s="337">
        <v>815.59414000000004</v>
      </c>
      <c r="H1135" s="337">
        <v>25284.339219999998</v>
      </c>
      <c r="I1135" s="337">
        <v>64290.522979999994</v>
      </c>
      <c r="J1135" s="337">
        <v>8206.3083700000007</v>
      </c>
      <c r="K1135" s="337">
        <v>72496.831349999993</v>
      </c>
      <c r="L1135" s="337">
        <v>26847.445299999999</v>
      </c>
      <c r="M1135" s="337">
        <v>4877.9522400000005</v>
      </c>
      <c r="N1135" s="337">
        <v>31725.397539999998</v>
      </c>
      <c r="O1135" s="337">
        <v>129506.56810999999</v>
      </c>
      <c r="P1135" s="337">
        <v>131500.82876</v>
      </c>
      <c r="Q1135" s="337">
        <v>6909.5767100000003</v>
      </c>
      <c r="R1135" s="338">
        <v>138410.40547</v>
      </c>
    </row>
    <row r="1136" spans="1:18" s="313" customFormat="1">
      <c r="A1136" s="339"/>
      <c r="B1136" s="334" t="s">
        <v>7</v>
      </c>
      <c r="C1136" s="334" t="s">
        <v>7</v>
      </c>
      <c r="D1136" s="334" t="s">
        <v>7</v>
      </c>
      <c r="E1136" s="335">
        <v>160</v>
      </c>
      <c r="F1136" s="336">
        <v>19359.39545</v>
      </c>
      <c r="G1136" s="337">
        <v>7779.9766300000001</v>
      </c>
      <c r="H1136" s="337">
        <v>27139.372079999997</v>
      </c>
      <c r="I1136" s="337">
        <v>81325.194349999991</v>
      </c>
      <c r="J1136" s="337">
        <v>15112.564829999999</v>
      </c>
      <c r="K1136" s="337">
        <v>96437.759180000008</v>
      </c>
      <c r="L1136" s="337">
        <v>22797.623350000002</v>
      </c>
      <c r="M1136" s="337">
        <v>7246.1814599999998</v>
      </c>
      <c r="N1136" s="337">
        <v>30043.804809999998</v>
      </c>
      <c r="O1136" s="337">
        <v>153620.93607</v>
      </c>
      <c r="P1136" s="337">
        <v>220245.91513000001</v>
      </c>
      <c r="Q1136" s="337">
        <v>11901.731609999999</v>
      </c>
      <c r="R1136" s="338">
        <v>232147.64674</v>
      </c>
    </row>
    <row r="1137" spans="1:18" s="313" customFormat="1">
      <c r="A1137" s="339"/>
      <c r="B1137" s="339"/>
      <c r="C1137" s="339"/>
      <c r="D1137" s="339"/>
      <c r="E1137" s="340">
        <v>324</v>
      </c>
      <c r="F1137" s="341">
        <v>9164.2304999999997</v>
      </c>
      <c r="G1137" s="342">
        <v>1928.4473500000001</v>
      </c>
      <c r="H1137" s="342">
        <v>11092.67785</v>
      </c>
      <c r="I1137" s="342">
        <v>39202.105739999999</v>
      </c>
      <c r="J1137" s="342">
        <v>9511.3586899999991</v>
      </c>
      <c r="K1137" s="342">
        <v>48713.46443</v>
      </c>
      <c r="L1137" s="342">
        <v>20813.386010000002</v>
      </c>
      <c r="M1137" s="342">
        <v>6972.7804800000004</v>
      </c>
      <c r="N1137" s="342">
        <v>27786.16649</v>
      </c>
      <c r="O1137" s="342">
        <v>87592.308769999989</v>
      </c>
      <c r="P1137" s="342">
        <v>111658.22070000001</v>
      </c>
      <c r="Q1137" s="342">
        <v>12481.273439999999</v>
      </c>
      <c r="R1137" s="343">
        <v>124139.49414</v>
      </c>
    </row>
    <row r="1138" spans="1:18" s="313" customFormat="1">
      <c r="A1138" s="339"/>
      <c r="B1138" s="339"/>
      <c r="C1138" s="334" t="s">
        <v>221</v>
      </c>
      <c r="D1138" s="334" t="s">
        <v>221</v>
      </c>
      <c r="E1138" s="335">
        <v>401</v>
      </c>
      <c r="F1138" s="336">
        <v>17387.126649999998</v>
      </c>
      <c r="G1138" s="337">
        <v>145.59410999999997</v>
      </c>
      <c r="H1138" s="337">
        <v>17532.72076</v>
      </c>
      <c r="I1138" s="337">
        <v>25475.994429999999</v>
      </c>
      <c r="J1138" s="337">
        <v>1651.1552900000002</v>
      </c>
      <c r="K1138" s="337">
        <v>27127.149719999998</v>
      </c>
      <c r="L1138" s="337">
        <v>7373.8187099999996</v>
      </c>
      <c r="M1138" s="337">
        <v>239.15397000000002</v>
      </c>
      <c r="N1138" s="337">
        <v>7612.9726799999999</v>
      </c>
      <c r="O1138" s="337">
        <v>52272.843159999997</v>
      </c>
      <c r="P1138" s="337">
        <v>140075.52265999999</v>
      </c>
      <c r="Q1138" s="337">
        <v>361.24084999999997</v>
      </c>
      <c r="R1138" s="338">
        <v>140436.76350999999</v>
      </c>
    </row>
    <row r="1139" spans="1:18" s="313" customFormat="1">
      <c r="A1139" s="339"/>
      <c r="B1139" s="339"/>
      <c r="C1139" s="334" t="s">
        <v>222</v>
      </c>
      <c r="D1139" s="334" t="s">
        <v>222</v>
      </c>
      <c r="E1139" s="335">
        <v>161</v>
      </c>
      <c r="F1139" s="336">
        <v>25037.323339999999</v>
      </c>
      <c r="G1139" s="337">
        <v>4463.1753600000002</v>
      </c>
      <c r="H1139" s="337">
        <v>29500.4987</v>
      </c>
      <c r="I1139" s="337">
        <v>61486.307340000007</v>
      </c>
      <c r="J1139" s="337">
        <v>4576.3750300000002</v>
      </c>
      <c r="K1139" s="337">
        <v>66062.682369999995</v>
      </c>
      <c r="L1139" s="337">
        <v>19402.464909999999</v>
      </c>
      <c r="M1139" s="337">
        <v>2585.6856000000002</v>
      </c>
      <c r="N1139" s="337">
        <v>21988.150510000003</v>
      </c>
      <c r="O1139" s="337">
        <v>117551.33158</v>
      </c>
      <c r="P1139" s="337">
        <v>234385.08871000001</v>
      </c>
      <c r="Q1139" s="337">
        <v>1140.2855</v>
      </c>
      <c r="R1139" s="338">
        <v>235525.37421000001</v>
      </c>
    </row>
    <row r="1140" spans="1:18" s="313" customFormat="1">
      <c r="A1140" s="339"/>
      <c r="B1140" s="334" t="s">
        <v>8</v>
      </c>
      <c r="C1140" s="334" t="s">
        <v>223</v>
      </c>
      <c r="D1140" s="334" t="s">
        <v>89</v>
      </c>
      <c r="E1140" s="335">
        <v>12</v>
      </c>
      <c r="F1140" s="336">
        <v>6718.6011200000003</v>
      </c>
      <c r="G1140" s="337">
        <v>4258.6946699999999</v>
      </c>
      <c r="H1140" s="337">
        <v>10977.295789999998</v>
      </c>
      <c r="I1140" s="337">
        <v>30008.04377</v>
      </c>
      <c r="J1140" s="337">
        <v>9534.8879199999992</v>
      </c>
      <c r="K1140" s="337">
        <v>39542.931689999998</v>
      </c>
      <c r="L1140" s="337">
        <v>10247.384529999999</v>
      </c>
      <c r="M1140" s="337">
        <v>5608.2271000000001</v>
      </c>
      <c r="N1140" s="337">
        <v>15855.611630000001</v>
      </c>
      <c r="O1140" s="337">
        <v>66375.839110000001</v>
      </c>
      <c r="P1140" s="337">
        <v>101654.11704000001</v>
      </c>
      <c r="Q1140" s="337">
        <v>2119.0918500000002</v>
      </c>
      <c r="R1140" s="338">
        <v>103773.20888999999</v>
      </c>
    </row>
    <row r="1141" spans="1:18" s="313" customFormat="1">
      <c r="A1141" s="339"/>
      <c r="B1141" s="339"/>
      <c r="C1141" s="339"/>
      <c r="D1141" s="339"/>
      <c r="E1141" s="340">
        <v>335</v>
      </c>
      <c r="F1141" s="341">
        <v>4792.1911700000001</v>
      </c>
      <c r="G1141" s="342">
        <v>2146.9547499999999</v>
      </c>
      <c r="H1141" s="342">
        <v>6939.1459199999999</v>
      </c>
      <c r="I1141" s="342">
        <v>36249.973030000001</v>
      </c>
      <c r="J1141" s="342">
        <v>10463.380519999999</v>
      </c>
      <c r="K1141" s="342">
        <v>46713.35355</v>
      </c>
      <c r="L1141" s="342">
        <v>15441.569589999999</v>
      </c>
      <c r="M1141" s="342">
        <v>7896.7903299999998</v>
      </c>
      <c r="N1141" s="342">
        <v>23338.359920000003</v>
      </c>
      <c r="O1141" s="342">
        <v>76990.859389999998</v>
      </c>
      <c r="P1141" s="342">
        <v>71106.537700000001</v>
      </c>
      <c r="Q1141" s="342">
        <v>1201.9321100000002</v>
      </c>
      <c r="R1141" s="343">
        <v>72308.46981000001</v>
      </c>
    </row>
    <row r="1142" spans="1:18" s="313" customFormat="1">
      <c r="A1142" s="339"/>
      <c r="B1142" s="339"/>
      <c r="C1142" s="339"/>
      <c r="D1142" s="334" t="s">
        <v>8</v>
      </c>
      <c r="E1142" s="335">
        <v>6</v>
      </c>
      <c r="F1142" s="336">
        <v>1390.3967600000001</v>
      </c>
      <c r="G1142" s="337">
        <v>839.89238</v>
      </c>
      <c r="H1142" s="337">
        <v>2230.2891400000003</v>
      </c>
      <c r="I1142" s="337">
        <v>14822.450070000001</v>
      </c>
      <c r="J1142" s="337">
        <v>2146.3115699999998</v>
      </c>
      <c r="K1142" s="337">
        <v>16968.761640000001</v>
      </c>
      <c r="L1142" s="337">
        <v>5875.7517900000003</v>
      </c>
      <c r="M1142" s="337">
        <v>2258.54007</v>
      </c>
      <c r="N1142" s="337">
        <v>8134.2918600000003</v>
      </c>
      <c r="O1142" s="337">
        <v>27333.342639999999</v>
      </c>
      <c r="P1142" s="337">
        <v>209737.26449999999</v>
      </c>
      <c r="Q1142" s="337">
        <v>543.89069999999992</v>
      </c>
      <c r="R1142" s="338">
        <v>210281.15519999998</v>
      </c>
    </row>
    <row r="1143" spans="1:18" s="313" customFormat="1">
      <c r="A1143" s="339"/>
      <c r="B1143" s="339"/>
      <c r="C1143" s="339"/>
      <c r="D1143" s="339"/>
      <c r="E1143" s="340">
        <v>8</v>
      </c>
      <c r="F1143" s="341">
        <v>6310.1126599999998</v>
      </c>
      <c r="G1143" s="342">
        <v>3352.6531</v>
      </c>
      <c r="H1143" s="342">
        <v>9662.7657600000002</v>
      </c>
      <c r="I1143" s="342">
        <v>52596.512179999998</v>
      </c>
      <c r="J1143" s="342">
        <v>13897.054029999999</v>
      </c>
      <c r="K1143" s="342">
        <v>66493.566210000005</v>
      </c>
      <c r="L1143" s="342">
        <v>41148.247649999998</v>
      </c>
      <c r="M1143" s="342">
        <v>11244.26539</v>
      </c>
      <c r="N1143" s="342">
        <v>52392.513039999998</v>
      </c>
      <c r="O1143" s="342">
        <v>128548.84501</v>
      </c>
      <c r="P1143" s="342">
        <v>146936.59752000001</v>
      </c>
      <c r="Q1143" s="342">
        <v>2543.3720899999998</v>
      </c>
      <c r="R1143" s="343">
        <v>149479.96961</v>
      </c>
    </row>
    <row r="1144" spans="1:18" s="313" customFormat="1">
      <c r="A1144" s="339"/>
      <c r="B1144" s="339"/>
      <c r="C1144" s="339"/>
      <c r="D1144" s="339"/>
      <c r="E1144" s="340">
        <v>9</v>
      </c>
      <c r="F1144" s="341">
        <v>15952.848599999999</v>
      </c>
      <c r="G1144" s="342">
        <v>16209.574329999999</v>
      </c>
      <c r="H1144" s="342">
        <v>32162.422930000001</v>
      </c>
      <c r="I1144" s="342">
        <v>93287.647540000005</v>
      </c>
      <c r="J1144" s="342">
        <v>19058.579980000002</v>
      </c>
      <c r="K1144" s="342">
        <v>112346.22752</v>
      </c>
      <c r="L1144" s="342">
        <v>19833.907870000003</v>
      </c>
      <c r="M1144" s="342">
        <v>14282.3537</v>
      </c>
      <c r="N1144" s="342">
        <v>34116.261570000002</v>
      </c>
      <c r="O1144" s="342">
        <v>178624.91202000002</v>
      </c>
      <c r="P1144" s="342">
        <v>149821.09111000001</v>
      </c>
      <c r="Q1144" s="342">
        <v>19413.363410000002</v>
      </c>
      <c r="R1144" s="343">
        <v>169234.45452</v>
      </c>
    </row>
    <row r="1145" spans="1:18" s="313" customFormat="1">
      <c r="A1145" s="339"/>
      <c r="B1145" s="339"/>
      <c r="C1145" s="339"/>
      <c r="D1145" s="339"/>
      <c r="E1145" s="340">
        <v>11</v>
      </c>
      <c r="F1145" s="341">
        <v>13565.55961</v>
      </c>
      <c r="G1145" s="342">
        <v>11822.38235</v>
      </c>
      <c r="H1145" s="342">
        <v>25387.94196</v>
      </c>
      <c r="I1145" s="342">
        <v>39540.401880000005</v>
      </c>
      <c r="J1145" s="342">
        <v>10753.46752</v>
      </c>
      <c r="K1145" s="342">
        <v>50293.869399999996</v>
      </c>
      <c r="L1145" s="342">
        <v>14344.896929999999</v>
      </c>
      <c r="M1145" s="342">
        <v>8271.6164800000006</v>
      </c>
      <c r="N1145" s="342">
        <v>22616.51341</v>
      </c>
      <c r="O1145" s="342">
        <v>98298.324769999992</v>
      </c>
      <c r="P1145" s="342">
        <v>85285.70465</v>
      </c>
      <c r="Q1145" s="342">
        <v>3490.4079500000003</v>
      </c>
      <c r="R1145" s="343">
        <v>88776.112599999993</v>
      </c>
    </row>
    <row r="1146" spans="1:18" s="313" customFormat="1">
      <c r="A1146" s="339"/>
      <c r="B1146" s="339"/>
      <c r="C1146" s="339"/>
      <c r="D1146" s="339"/>
      <c r="E1146" s="340">
        <v>133</v>
      </c>
      <c r="F1146" s="341">
        <v>10164.737779999999</v>
      </c>
      <c r="G1146" s="342">
        <v>11181.807939999999</v>
      </c>
      <c r="H1146" s="342">
        <v>21346.545719999998</v>
      </c>
      <c r="I1146" s="342">
        <v>56223.236060000003</v>
      </c>
      <c r="J1146" s="342">
        <v>13186.789070000001</v>
      </c>
      <c r="K1146" s="342">
        <v>69410.025129999995</v>
      </c>
      <c r="L1146" s="342">
        <v>32405.281320000002</v>
      </c>
      <c r="M1146" s="342">
        <v>14294.75073</v>
      </c>
      <c r="N1146" s="342">
        <v>46700.032049999994</v>
      </c>
      <c r="O1146" s="342">
        <v>137456.6029</v>
      </c>
      <c r="P1146" s="342">
        <v>113867.52392000001</v>
      </c>
      <c r="Q1146" s="342">
        <v>4799.7349899999999</v>
      </c>
      <c r="R1146" s="343">
        <v>118667.25890999999</v>
      </c>
    </row>
    <row r="1147" spans="1:18" s="313" customFormat="1">
      <c r="A1147" s="339"/>
      <c r="B1147" s="339"/>
      <c r="C1147" s="339"/>
      <c r="D1147" s="339"/>
      <c r="E1147" s="340">
        <v>322</v>
      </c>
      <c r="F1147" s="341">
        <v>8040.4162400000005</v>
      </c>
      <c r="G1147" s="342">
        <v>11486.98856</v>
      </c>
      <c r="H1147" s="342">
        <v>19527.4048</v>
      </c>
      <c r="I1147" s="342">
        <v>24327.279870000002</v>
      </c>
      <c r="J1147" s="342">
        <v>6256.8373499999998</v>
      </c>
      <c r="K1147" s="342">
        <v>30584.11722</v>
      </c>
      <c r="L1147" s="342">
        <v>13034.051939999999</v>
      </c>
      <c r="M1147" s="342">
        <v>7364.0079999999998</v>
      </c>
      <c r="N1147" s="342">
        <v>20398.059940000003</v>
      </c>
      <c r="O1147" s="342">
        <v>70509.581959999996</v>
      </c>
      <c r="P1147" s="342">
        <v>121192.00727</v>
      </c>
      <c r="Q1147" s="342">
        <v>11652.240609999999</v>
      </c>
      <c r="R1147" s="343">
        <v>132844.24787999998</v>
      </c>
    </row>
    <row r="1148" spans="1:18" s="313" customFormat="1">
      <c r="A1148" s="339"/>
      <c r="B1148" s="339"/>
      <c r="C1148" s="339"/>
      <c r="D1148" s="339"/>
      <c r="E1148" s="340">
        <v>329</v>
      </c>
      <c r="F1148" s="341">
        <v>13295.473529999999</v>
      </c>
      <c r="G1148" s="342">
        <v>5665.3931700000003</v>
      </c>
      <c r="H1148" s="342">
        <v>18960.866699999999</v>
      </c>
      <c r="I1148" s="342">
        <v>57211.167520000003</v>
      </c>
      <c r="J1148" s="342">
        <v>12984.311320000001</v>
      </c>
      <c r="K1148" s="342">
        <v>70195.478840000011</v>
      </c>
      <c r="L1148" s="342">
        <v>33047.825929999999</v>
      </c>
      <c r="M1148" s="342">
        <v>10702.860199999999</v>
      </c>
      <c r="N1148" s="342">
        <v>43750.686130000002</v>
      </c>
      <c r="O1148" s="342">
        <v>132907.03167</v>
      </c>
      <c r="P1148" s="342">
        <v>131025.03909999999</v>
      </c>
      <c r="Q1148" s="342">
        <v>9182.2846799999988</v>
      </c>
      <c r="R1148" s="343">
        <v>140207.32378000001</v>
      </c>
    </row>
    <row r="1149" spans="1:18" s="313" customFormat="1">
      <c r="A1149" s="339"/>
      <c r="B1149" s="339"/>
      <c r="C1149" s="339"/>
      <c r="D1149" s="334" t="s">
        <v>93</v>
      </c>
      <c r="E1149" s="335">
        <v>213</v>
      </c>
      <c r="F1149" s="336">
        <v>1423.51899</v>
      </c>
      <c r="G1149" s="337">
        <v>295.98091999999997</v>
      </c>
      <c r="H1149" s="337">
        <v>1719.49991</v>
      </c>
      <c r="I1149" s="337">
        <v>13652.4305</v>
      </c>
      <c r="J1149" s="337">
        <v>1717.16758</v>
      </c>
      <c r="K1149" s="337">
        <v>15369.59808</v>
      </c>
      <c r="L1149" s="337">
        <v>16576.911690000001</v>
      </c>
      <c r="M1149" s="337">
        <v>4659.7366700000002</v>
      </c>
      <c r="N1149" s="337">
        <v>21236.648359999999</v>
      </c>
      <c r="O1149" s="337">
        <v>38325.746350000001</v>
      </c>
      <c r="P1149" s="337">
        <v>26286.712950000001</v>
      </c>
      <c r="Q1149" s="337">
        <v>446.17284999999998</v>
      </c>
      <c r="R1149" s="338">
        <v>26732.8858</v>
      </c>
    </row>
    <row r="1150" spans="1:18" s="313" customFormat="1">
      <c r="A1150" s="339"/>
      <c r="B1150" s="339"/>
      <c r="C1150" s="339"/>
      <c r="D1150" s="339"/>
      <c r="E1150" s="340">
        <v>346</v>
      </c>
      <c r="F1150" s="341">
        <v>11021.08052</v>
      </c>
      <c r="G1150" s="342">
        <v>2219.8204999999998</v>
      </c>
      <c r="H1150" s="342">
        <v>13240.901019999999</v>
      </c>
      <c r="I1150" s="342">
        <v>55500.865920000004</v>
      </c>
      <c r="J1150" s="342">
        <v>8714.6168000000016</v>
      </c>
      <c r="K1150" s="342">
        <v>64215.48272</v>
      </c>
      <c r="L1150" s="342">
        <v>11360.693160000001</v>
      </c>
      <c r="M1150" s="342">
        <v>3814.7755099999999</v>
      </c>
      <c r="N1150" s="342">
        <v>15175.46867</v>
      </c>
      <c r="O1150" s="342">
        <v>92631.852409999992</v>
      </c>
      <c r="P1150" s="342">
        <v>98915.919629999989</v>
      </c>
      <c r="Q1150" s="342">
        <v>707.25954999999999</v>
      </c>
      <c r="R1150" s="343">
        <v>99623.179180000006</v>
      </c>
    </row>
    <row r="1151" spans="1:18" s="313" customFormat="1">
      <c r="A1151" s="339"/>
      <c r="B1151" s="339"/>
      <c r="C1151" s="339"/>
      <c r="D1151" s="334" t="s">
        <v>91</v>
      </c>
      <c r="E1151" s="335">
        <v>453</v>
      </c>
      <c r="F1151" s="336">
        <v>7708.9590900000003</v>
      </c>
      <c r="G1151" s="337">
        <v>18795.11996</v>
      </c>
      <c r="H1151" s="337">
        <v>26504.07905</v>
      </c>
      <c r="I1151" s="337">
        <v>36227.217750000003</v>
      </c>
      <c r="J1151" s="337">
        <v>18919.45248</v>
      </c>
      <c r="K1151" s="337">
        <v>55146.670229999996</v>
      </c>
      <c r="L1151" s="337">
        <v>12726.000109999999</v>
      </c>
      <c r="M1151" s="337">
        <v>4912.69848</v>
      </c>
      <c r="N1151" s="337">
        <v>17638.69859</v>
      </c>
      <c r="O1151" s="337">
        <v>99289.447870000004</v>
      </c>
      <c r="P1151" s="337">
        <v>182930.61727000002</v>
      </c>
      <c r="Q1151" s="337">
        <v>17143.002140000001</v>
      </c>
      <c r="R1151" s="338">
        <v>200073.61940999998</v>
      </c>
    </row>
    <row r="1152" spans="1:18" s="313" customFormat="1">
      <c r="A1152" s="339"/>
      <c r="B1152" s="334" t="s">
        <v>9</v>
      </c>
      <c r="C1152" s="334" t="s">
        <v>9</v>
      </c>
      <c r="D1152" s="334" t="s">
        <v>9</v>
      </c>
      <c r="E1152" s="335">
        <v>149</v>
      </c>
      <c r="F1152" s="336">
        <v>118560.38593</v>
      </c>
      <c r="G1152" s="337">
        <v>78203.234519999998</v>
      </c>
      <c r="H1152" s="337">
        <v>196763.62044999999</v>
      </c>
      <c r="I1152" s="337">
        <v>171003.87474</v>
      </c>
      <c r="J1152" s="337">
        <v>66749.151530000003</v>
      </c>
      <c r="K1152" s="337">
        <v>237753.02627</v>
      </c>
      <c r="L1152" s="337">
        <v>37682.642169999999</v>
      </c>
      <c r="M1152" s="337">
        <v>25745.42668</v>
      </c>
      <c r="N1152" s="337">
        <v>63428.068850000003</v>
      </c>
      <c r="O1152" s="337">
        <v>497944.71557</v>
      </c>
      <c r="P1152" s="337">
        <v>460513.51501999999</v>
      </c>
      <c r="Q1152" s="337">
        <v>51267.172270000003</v>
      </c>
      <c r="R1152" s="338">
        <v>511780.68729000003</v>
      </c>
    </row>
    <row r="1153" spans="1:18" s="313" customFormat="1">
      <c r="A1153" s="339"/>
      <c r="B1153" s="339"/>
      <c r="C1153" s="339"/>
      <c r="D1153" s="339"/>
      <c r="E1153" s="340">
        <v>471</v>
      </c>
      <c r="F1153" s="341">
        <v>1604.2092399999999</v>
      </c>
      <c r="G1153" s="342">
        <v>244.66191000000001</v>
      </c>
      <c r="H1153" s="342">
        <v>1848.8711499999999</v>
      </c>
      <c r="I1153" s="342">
        <v>24242.593049999999</v>
      </c>
      <c r="J1153" s="342">
        <v>8203.140440000001</v>
      </c>
      <c r="K1153" s="342">
        <v>32445.733489999999</v>
      </c>
      <c r="L1153" s="342">
        <v>4540.6672400000007</v>
      </c>
      <c r="M1153" s="342">
        <v>1690.85304</v>
      </c>
      <c r="N1153" s="342">
        <v>6231.5202800000006</v>
      </c>
      <c r="O1153" s="342">
        <v>40526.124920000002</v>
      </c>
      <c r="P1153" s="342">
        <v>30201.733359999998</v>
      </c>
      <c r="Q1153" s="342">
        <v>779.17135999999994</v>
      </c>
      <c r="R1153" s="343">
        <v>30980.904719999999</v>
      </c>
    </row>
    <row r="1154" spans="1:18" s="313" customFormat="1">
      <c r="A1154" s="339"/>
      <c r="B1154" s="339"/>
      <c r="C1154" s="339"/>
      <c r="D1154" s="339"/>
      <c r="E1154" s="340">
        <v>439</v>
      </c>
      <c r="F1154" s="341">
        <v>9819.6107200000006</v>
      </c>
      <c r="G1154" s="342">
        <v>2453.5262299999999</v>
      </c>
      <c r="H1154" s="342">
        <v>12273.13695</v>
      </c>
      <c r="I1154" s="342">
        <v>39870.933280000005</v>
      </c>
      <c r="J1154" s="342">
        <v>20563.311399999999</v>
      </c>
      <c r="K1154" s="342">
        <v>60434.244679999996</v>
      </c>
      <c r="L1154" s="342">
        <v>13502.789449999998</v>
      </c>
      <c r="M1154" s="342">
        <v>5186.2626100000007</v>
      </c>
      <c r="N1154" s="342">
        <v>18689.052059999998</v>
      </c>
      <c r="O1154" s="342">
        <v>91396.433689999991</v>
      </c>
      <c r="P1154" s="342">
        <v>67988.885760000005</v>
      </c>
      <c r="Q1154" s="342">
        <v>4878.4708200000005</v>
      </c>
      <c r="R1154" s="343">
        <v>72867.356579999992</v>
      </c>
    </row>
    <row r="1155" spans="1:18" s="313" customFormat="1">
      <c r="A1155" s="339"/>
      <c r="B1155" s="339"/>
      <c r="C1155" s="339"/>
      <c r="D1155" s="339"/>
      <c r="E1155" s="340">
        <v>467</v>
      </c>
      <c r="F1155" s="341">
        <v>633.10993000000008</v>
      </c>
      <c r="G1155" s="342">
        <v>95.401970000000006</v>
      </c>
      <c r="H1155" s="342">
        <v>728.51189999999997</v>
      </c>
      <c r="I1155" s="342">
        <v>176.84704000000002</v>
      </c>
      <c r="J1155" s="342">
        <v>76.900899999999993</v>
      </c>
      <c r="K1155" s="342">
        <v>253.74794</v>
      </c>
      <c r="L1155" s="342">
        <v>30.504249999999999</v>
      </c>
      <c r="M1155" s="342">
        <v>0</v>
      </c>
      <c r="N1155" s="342">
        <v>30.504249999999999</v>
      </c>
      <c r="O1155" s="342">
        <v>1012.76409</v>
      </c>
      <c r="P1155" s="342">
        <v>54.344519999999996</v>
      </c>
      <c r="Q1155" s="342">
        <v>8.0348500000000005</v>
      </c>
      <c r="R1155" s="343">
        <v>62.379370000000002</v>
      </c>
    </row>
    <row r="1156" spans="1:18" s="313" customFormat="1">
      <c r="A1156" s="339"/>
      <c r="B1156" s="339"/>
      <c r="C1156" s="339"/>
      <c r="D1156" s="334" t="s">
        <v>227</v>
      </c>
      <c r="E1156" s="335">
        <v>345</v>
      </c>
      <c r="F1156" s="336">
        <v>14606.053599999999</v>
      </c>
      <c r="G1156" s="337">
        <v>4906.9025300000003</v>
      </c>
      <c r="H1156" s="337">
        <v>19512.956129999999</v>
      </c>
      <c r="I1156" s="337">
        <v>40948.646939999999</v>
      </c>
      <c r="J1156" s="337">
        <v>14512.498099999999</v>
      </c>
      <c r="K1156" s="337">
        <v>55461.145039999996</v>
      </c>
      <c r="L1156" s="337">
        <v>9883.9919200000004</v>
      </c>
      <c r="M1156" s="337">
        <v>4258.8934500000005</v>
      </c>
      <c r="N1156" s="337">
        <v>14142.88537</v>
      </c>
      <c r="O1156" s="337">
        <v>89116.986540000013</v>
      </c>
      <c r="P1156" s="337">
        <v>59645.106329999995</v>
      </c>
      <c r="Q1156" s="337">
        <v>2123.2563300000002</v>
      </c>
      <c r="R1156" s="338">
        <v>61768.362659999999</v>
      </c>
    </row>
    <row r="1157" spans="1:18" s="313" customFormat="1">
      <c r="A1157" s="339"/>
      <c r="B1157" s="339"/>
      <c r="C1157" s="339"/>
      <c r="D1157" s="334" t="s">
        <v>228</v>
      </c>
      <c r="E1157" s="335">
        <v>150</v>
      </c>
      <c r="F1157" s="336">
        <v>11721.770839999999</v>
      </c>
      <c r="G1157" s="337">
        <v>2535.99343</v>
      </c>
      <c r="H1157" s="337">
        <v>14257.76427</v>
      </c>
      <c r="I1157" s="337">
        <v>77490.665840000001</v>
      </c>
      <c r="J1157" s="337">
        <v>15768.796460000001</v>
      </c>
      <c r="K1157" s="337">
        <v>93259.462299999999</v>
      </c>
      <c r="L1157" s="337">
        <v>13153.598410000001</v>
      </c>
      <c r="M1157" s="337">
        <v>5205.1933399999998</v>
      </c>
      <c r="N1157" s="337">
        <v>18358.79175</v>
      </c>
      <c r="O1157" s="337">
        <v>125876.01831999999</v>
      </c>
      <c r="P1157" s="337">
        <v>75236.489459999997</v>
      </c>
      <c r="Q1157" s="337">
        <v>3333.2016899999999</v>
      </c>
      <c r="R1157" s="338">
        <v>78569.691149999999</v>
      </c>
    </row>
    <row r="1158" spans="1:18" s="313" customFormat="1">
      <c r="A1158" s="339"/>
      <c r="B1158" s="339"/>
      <c r="C1158" s="339"/>
      <c r="D1158" s="339"/>
      <c r="E1158" s="340">
        <v>472</v>
      </c>
      <c r="F1158" s="341">
        <v>401.31801000000002</v>
      </c>
      <c r="G1158" s="342">
        <v>140.62064999999998</v>
      </c>
      <c r="H1158" s="342">
        <v>541.93866000000003</v>
      </c>
      <c r="I1158" s="342">
        <v>3050.1497400000003</v>
      </c>
      <c r="J1158" s="342">
        <v>275.09481</v>
      </c>
      <c r="K1158" s="342">
        <v>3325.2445499999999</v>
      </c>
      <c r="L1158" s="342">
        <v>3031.02441</v>
      </c>
      <c r="M1158" s="342">
        <v>979.48585000000003</v>
      </c>
      <c r="N1158" s="342">
        <v>4010.5102599999996</v>
      </c>
      <c r="O1158" s="342">
        <v>7877.6934700000002</v>
      </c>
      <c r="P1158" s="342">
        <v>5040.5582199999999</v>
      </c>
      <c r="Q1158" s="342">
        <v>5.1378300000000001</v>
      </c>
      <c r="R1158" s="343">
        <v>5045.6960499999996</v>
      </c>
    </row>
    <row r="1159" spans="1:18" s="313" customFormat="1">
      <c r="A1159" s="339"/>
      <c r="B1159" s="339"/>
      <c r="C1159" s="334" t="s">
        <v>373</v>
      </c>
      <c r="D1159" s="334" t="s">
        <v>373</v>
      </c>
      <c r="E1159" s="335">
        <v>188</v>
      </c>
      <c r="F1159" s="336">
        <v>9315.66086</v>
      </c>
      <c r="G1159" s="337">
        <v>5180.9314899999999</v>
      </c>
      <c r="H1159" s="337">
        <v>14496.592349999999</v>
      </c>
      <c r="I1159" s="337">
        <v>73163.521609999996</v>
      </c>
      <c r="J1159" s="337">
        <v>14725.1086</v>
      </c>
      <c r="K1159" s="337">
        <v>87888.630209999988</v>
      </c>
      <c r="L1159" s="337">
        <v>27955.889300000003</v>
      </c>
      <c r="M1159" s="337">
        <v>13661.82883</v>
      </c>
      <c r="N1159" s="337">
        <v>41617.718130000001</v>
      </c>
      <c r="O1159" s="337">
        <v>144002.94068999999</v>
      </c>
      <c r="P1159" s="337">
        <v>43130.477650000001</v>
      </c>
      <c r="Q1159" s="337">
        <v>574.27714000000003</v>
      </c>
      <c r="R1159" s="338">
        <v>43704.754789999999</v>
      </c>
    </row>
    <row r="1160" spans="1:18" s="313" customFormat="1">
      <c r="A1160" s="339"/>
      <c r="B1160" s="339"/>
      <c r="C1160" s="334" t="s">
        <v>229</v>
      </c>
      <c r="D1160" s="334" t="s">
        <v>230</v>
      </c>
      <c r="E1160" s="335">
        <v>153</v>
      </c>
      <c r="F1160" s="336">
        <v>27880.088350000002</v>
      </c>
      <c r="G1160" s="337">
        <v>261.89837</v>
      </c>
      <c r="H1160" s="337">
        <v>28141.986719999997</v>
      </c>
      <c r="I1160" s="337">
        <v>51678.730189999995</v>
      </c>
      <c r="J1160" s="337">
        <v>8784.0427899999995</v>
      </c>
      <c r="K1160" s="337">
        <v>60462.772979999994</v>
      </c>
      <c r="L1160" s="337">
        <v>7976.14444</v>
      </c>
      <c r="M1160" s="337">
        <v>1260.3943300000001</v>
      </c>
      <c r="N1160" s="337">
        <v>9236.5387699999992</v>
      </c>
      <c r="O1160" s="337">
        <v>97841.298469999994</v>
      </c>
      <c r="P1160" s="337">
        <v>75213.772629999992</v>
      </c>
      <c r="Q1160" s="337">
        <v>380.96931000000001</v>
      </c>
      <c r="R1160" s="338">
        <v>75594.741939999993</v>
      </c>
    </row>
    <row r="1161" spans="1:18" s="313" customFormat="1">
      <c r="A1161" s="339"/>
      <c r="B1161" s="334" t="s">
        <v>233</v>
      </c>
      <c r="C1161" s="334" t="s">
        <v>233</v>
      </c>
      <c r="D1161" s="334" t="s">
        <v>233</v>
      </c>
      <c r="E1161" s="335">
        <v>146</v>
      </c>
      <c r="F1161" s="336">
        <v>32806.295899999997</v>
      </c>
      <c r="G1161" s="337">
        <v>2092.5870599999998</v>
      </c>
      <c r="H1161" s="337">
        <v>34898.882960000003</v>
      </c>
      <c r="I1161" s="337">
        <v>72004.885980000006</v>
      </c>
      <c r="J1161" s="337">
        <v>7001.7248499999996</v>
      </c>
      <c r="K1161" s="337">
        <v>79006.610830000005</v>
      </c>
      <c r="L1161" s="337">
        <v>15480.145400000001</v>
      </c>
      <c r="M1161" s="337">
        <v>4686.9510099999998</v>
      </c>
      <c r="N1161" s="337">
        <v>20167.096410000002</v>
      </c>
      <c r="O1161" s="337">
        <v>134072.59020000001</v>
      </c>
      <c r="P1161" s="337">
        <v>180063.37432</v>
      </c>
      <c r="Q1161" s="337">
        <v>1957.3373899999999</v>
      </c>
      <c r="R1161" s="338">
        <v>182020.71171</v>
      </c>
    </row>
    <row r="1162" spans="1:18" s="313" customFormat="1">
      <c r="A1162" s="339"/>
      <c r="B1162" s="339"/>
      <c r="C1162" s="339"/>
      <c r="D1162" s="339"/>
      <c r="E1162" s="340">
        <v>425</v>
      </c>
      <c r="F1162" s="341">
        <v>12347.13176</v>
      </c>
      <c r="G1162" s="342">
        <v>1917.7592400000001</v>
      </c>
      <c r="H1162" s="342">
        <v>14264.891</v>
      </c>
      <c r="I1162" s="342">
        <v>92199.53933</v>
      </c>
      <c r="J1162" s="342">
        <v>8827.6324700000005</v>
      </c>
      <c r="K1162" s="342">
        <v>101027.1718</v>
      </c>
      <c r="L1162" s="342">
        <v>25230.351070000001</v>
      </c>
      <c r="M1162" s="342">
        <v>7076.2658799999999</v>
      </c>
      <c r="N1162" s="342">
        <v>32306.61695</v>
      </c>
      <c r="O1162" s="342">
        <v>147598.67975000001</v>
      </c>
      <c r="P1162" s="342">
        <v>110198.87373000001</v>
      </c>
      <c r="Q1162" s="342">
        <v>977.83751000000007</v>
      </c>
      <c r="R1162" s="343">
        <v>111176.71123999999</v>
      </c>
    </row>
    <row r="1163" spans="1:18" s="313" customFormat="1">
      <c r="A1163" s="339"/>
      <c r="B1163" s="339"/>
      <c r="C1163" s="334" t="s">
        <v>234</v>
      </c>
      <c r="D1163" s="334" t="s">
        <v>235</v>
      </c>
      <c r="E1163" s="335">
        <v>135</v>
      </c>
      <c r="F1163" s="336">
        <v>11065.66712</v>
      </c>
      <c r="G1163" s="337">
        <v>2040.7138500000001</v>
      </c>
      <c r="H1163" s="337">
        <v>13106.38097</v>
      </c>
      <c r="I1163" s="337">
        <v>53299.209510000001</v>
      </c>
      <c r="J1163" s="337">
        <v>7186.7353400000002</v>
      </c>
      <c r="K1163" s="337">
        <v>60485.94485</v>
      </c>
      <c r="L1163" s="337">
        <v>13749.606169999999</v>
      </c>
      <c r="M1163" s="337">
        <v>7857.0242600000001</v>
      </c>
      <c r="N1163" s="337">
        <v>21606.630430000001</v>
      </c>
      <c r="O1163" s="337">
        <v>95198.956250000003</v>
      </c>
      <c r="P1163" s="337">
        <v>86129.791040000011</v>
      </c>
      <c r="Q1163" s="337">
        <v>173.92264</v>
      </c>
      <c r="R1163" s="338">
        <v>86303.713680000001</v>
      </c>
    </row>
    <row r="1164" spans="1:18" s="313" customFormat="1">
      <c r="A1164" s="339"/>
      <c r="B1164" s="334" t="s">
        <v>12</v>
      </c>
      <c r="C1164" s="334" t="s">
        <v>236</v>
      </c>
      <c r="D1164" s="334" t="s">
        <v>237</v>
      </c>
      <c r="E1164" s="335">
        <v>129</v>
      </c>
      <c r="F1164" s="336">
        <v>57179.759119999995</v>
      </c>
      <c r="G1164" s="337">
        <v>60696.967020000004</v>
      </c>
      <c r="H1164" s="337">
        <v>117876.72614</v>
      </c>
      <c r="I1164" s="337">
        <v>61356.472219999996</v>
      </c>
      <c r="J1164" s="337">
        <v>10368.3557</v>
      </c>
      <c r="K1164" s="337">
        <v>71724.827919999996</v>
      </c>
      <c r="L1164" s="337">
        <v>22354.236739999997</v>
      </c>
      <c r="M1164" s="337">
        <v>7021.3376799999996</v>
      </c>
      <c r="N1164" s="337">
        <v>29375.574420000001</v>
      </c>
      <c r="O1164" s="337">
        <v>218977.12847999998</v>
      </c>
      <c r="P1164" s="337">
        <v>201346.25966000001</v>
      </c>
      <c r="Q1164" s="337">
        <v>169205.64825</v>
      </c>
      <c r="R1164" s="338">
        <v>370551.90791000001</v>
      </c>
    </row>
    <row r="1165" spans="1:18" s="313" customFormat="1">
      <c r="A1165" s="339"/>
      <c r="B1165" s="339"/>
      <c r="C1165" s="334" t="s">
        <v>12</v>
      </c>
      <c r="D1165" s="334" t="s">
        <v>12</v>
      </c>
      <c r="E1165" s="335">
        <v>2</v>
      </c>
      <c r="F1165" s="336">
        <v>65572.398669999995</v>
      </c>
      <c r="G1165" s="337">
        <v>8667.5910000000003</v>
      </c>
      <c r="H1165" s="337">
        <v>74239.989669999995</v>
      </c>
      <c r="I1165" s="337">
        <v>111637.53564</v>
      </c>
      <c r="J1165" s="337">
        <v>16521.305420000001</v>
      </c>
      <c r="K1165" s="337">
        <v>128158.84106000001</v>
      </c>
      <c r="L1165" s="337">
        <v>33937.558929999999</v>
      </c>
      <c r="M1165" s="337">
        <v>23940.684829999998</v>
      </c>
      <c r="N1165" s="337">
        <v>57878.243759999998</v>
      </c>
      <c r="O1165" s="337">
        <v>260277.07449</v>
      </c>
      <c r="P1165" s="337">
        <v>275584.74680000002</v>
      </c>
      <c r="Q1165" s="337">
        <v>5314.70676</v>
      </c>
      <c r="R1165" s="338">
        <v>280899.45355999999</v>
      </c>
    </row>
    <row r="1166" spans="1:18" s="313" customFormat="1">
      <c r="A1166" s="339"/>
      <c r="B1166" s="339"/>
      <c r="C1166" s="339"/>
      <c r="D1166" s="339"/>
      <c r="E1166" s="340">
        <v>333</v>
      </c>
      <c r="F1166" s="341">
        <v>17127.221710000002</v>
      </c>
      <c r="G1166" s="342">
        <v>2411.1034100000002</v>
      </c>
      <c r="H1166" s="342">
        <v>19538.325120000001</v>
      </c>
      <c r="I1166" s="342">
        <v>41390.185270000002</v>
      </c>
      <c r="J1166" s="342">
        <v>9452.493199999999</v>
      </c>
      <c r="K1166" s="342">
        <v>50842.678469999999</v>
      </c>
      <c r="L1166" s="342">
        <v>14231.116880000001</v>
      </c>
      <c r="M1166" s="342">
        <v>5214.0249100000001</v>
      </c>
      <c r="N1166" s="342">
        <v>19445.141789999998</v>
      </c>
      <c r="O1166" s="342">
        <v>89826.145380000002</v>
      </c>
      <c r="P1166" s="342">
        <v>121288.77772</v>
      </c>
      <c r="Q1166" s="342">
        <v>1009.90813</v>
      </c>
      <c r="R1166" s="343">
        <v>122298.68584999999</v>
      </c>
    </row>
    <row r="1167" spans="1:18" s="313" customFormat="1">
      <c r="A1167" s="339"/>
      <c r="B1167" s="339"/>
      <c r="C1167" s="334" t="s">
        <v>240</v>
      </c>
      <c r="D1167" s="334" t="s">
        <v>240</v>
      </c>
      <c r="E1167" s="335">
        <v>200</v>
      </c>
      <c r="F1167" s="336">
        <v>15639.0103</v>
      </c>
      <c r="G1167" s="337">
        <v>2176.17157</v>
      </c>
      <c r="H1167" s="337">
        <v>17815.18187</v>
      </c>
      <c r="I1167" s="337">
        <v>59168.217280000004</v>
      </c>
      <c r="J1167" s="337">
        <v>12005.763130000001</v>
      </c>
      <c r="K1167" s="337">
        <v>71173.980409999989</v>
      </c>
      <c r="L1167" s="337">
        <v>21253.47206</v>
      </c>
      <c r="M1167" s="337">
        <v>10321.144769999999</v>
      </c>
      <c r="N1167" s="337">
        <v>31574.616829999999</v>
      </c>
      <c r="O1167" s="337">
        <v>120563.77911</v>
      </c>
      <c r="P1167" s="337">
        <v>95356.805170000007</v>
      </c>
      <c r="Q1167" s="337">
        <v>4974.3847999999998</v>
      </c>
      <c r="R1167" s="338">
        <v>100331.18996999999</v>
      </c>
    </row>
    <row r="1168" spans="1:18" s="313" customFormat="1">
      <c r="A1168" s="339"/>
      <c r="B1168" s="334" t="s">
        <v>241</v>
      </c>
      <c r="C1168" s="334" t="s">
        <v>242</v>
      </c>
      <c r="D1168" s="334" t="s">
        <v>242</v>
      </c>
      <c r="E1168" s="335">
        <v>342</v>
      </c>
      <c r="F1168" s="336">
        <v>6308.6112999999996</v>
      </c>
      <c r="G1168" s="337">
        <v>463.34654</v>
      </c>
      <c r="H1168" s="337">
        <v>6771.95784</v>
      </c>
      <c r="I1168" s="337">
        <v>46513.529430000002</v>
      </c>
      <c r="J1168" s="337">
        <v>5225.8574900000003</v>
      </c>
      <c r="K1168" s="337">
        <v>51739.386920000004</v>
      </c>
      <c r="L1168" s="337">
        <v>11046.910089999999</v>
      </c>
      <c r="M1168" s="337">
        <v>8737.3376600000011</v>
      </c>
      <c r="N1168" s="337">
        <v>19784.247749999999</v>
      </c>
      <c r="O1168" s="337">
        <v>78295.592510000002</v>
      </c>
      <c r="P1168" s="337">
        <v>114401.26356000001</v>
      </c>
      <c r="Q1168" s="337">
        <v>785.18083999999999</v>
      </c>
      <c r="R1168" s="338">
        <v>115186.44440000001</v>
      </c>
    </row>
    <row r="1169" spans="1:18" s="313" customFormat="1">
      <c r="A1169" s="339"/>
      <c r="B1169" s="339"/>
      <c r="C1169" s="339"/>
      <c r="D1169" s="334" t="s">
        <v>243</v>
      </c>
      <c r="E1169" s="335">
        <v>388</v>
      </c>
      <c r="F1169" s="336">
        <v>4041.54486</v>
      </c>
      <c r="G1169" s="337">
        <v>3506.3613300000002</v>
      </c>
      <c r="H1169" s="337">
        <v>7547.9061900000006</v>
      </c>
      <c r="I1169" s="337">
        <v>26904.537319999999</v>
      </c>
      <c r="J1169" s="337">
        <v>1217.3389299999999</v>
      </c>
      <c r="K1169" s="337">
        <v>28121.876250000001</v>
      </c>
      <c r="L1169" s="337">
        <v>6151.6986900000002</v>
      </c>
      <c r="M1169" s="337">
        <v>1460.9959199999998</v>
      </c>
      <c r="N1169" s="337">
        <v>7612.6946100000005</v>
      </c>
      <c r="O1169" s="337">
        <v>43282.477049999994</v>
      </c>
      <c r="P1169" s="337">
        <v>71180.58829</v>
      </c>
      <c r="Q1169" s="337">
        <v>4077.0841099999998</v>
      </c>
      <c r="R1169" s="338">
        <v>75257.67240000001</v>
      </c>
    </row>
    <row r="1170" spans="1:18" s="313" customFormat="1">
      <c r="A1170" s="339"/>
      <c r="B1170" s="339"/>
      <c r="C1170" s="334" t="s">
        <v>244</v>
      </c>
      <c r="D1170" s="334" t="s">
        <v>394</v>
      </c>
      <c r="E1170" s="335">
        <v>417</v>
      </c>
      <c r="F1170" s="336">
        <v>10540.2829</v>
      </c>
      <c r="G1170" s="337">
        <v>2676.1269199999997</v>
      </c>
      <c r="H1170" s="337">
        <v>13216.409820000001</v>
      </c>
      <c r="I1170" s="337">
        <v>33182.602480000001</v>
      </c>
      <c r="J1170" s="337">
        <v>2610.9825699999997</v>
      </c>
      <c r="K1170" s="337">
        <v>35793.585049999994</v>
      </c>
      <c r="L1170" s="337">
        <v>8121.9975700000005</v>
      </c>
      <c r="M1170" s="337">
        <v>2526.08889</v>
      </c>
      <c r="N1170" s="337">
        <v>10648.08646</v>
      </c>
      <c r="O1170" s="337">
        <v>59658.081330000001</v>
      </c>
      <c r="P1170" s="337">
        <v>65673.950599999996</v>
      </c>
      <c r="Q1170" s="337">
        <v>383.48361</v>
      </c>
      <c r="R1170" s="338">
        <v>66057.434210000007</v>
      </c>
    </row>
    <row r="1171" spans="1:18" s="313" customFormat="1">
      <c r="A1171" s="339"/>
      <c r="B1171" s="339"/>
      <c r="C1171" s="339"/>
      <c r="D1171" s="334" t="s">
        <v>245</v>
      </c>
      <c r="E1171" s="335">
        <v>297</v>
      </c>
      <c r="F1171" s="336">
        <v>14888.55882</v>
      </c>
      <c r="G1171" s="337">
        <v>2085.3825900000002</v>
      </c>
      <c r="H1171" s="337">
        <v>16973.941409999999</v>
      </c>
      <c r="I1171" s="337">
        <v>78185.625079999998</v>
      </c>
      <c r="J1171" s="337">
        <v>8748.4443800000008</v>
      </c>
      <c r="K1171" s="337">
        <v>86934.069459999999</v>
      </c>
      <c r="L1171" s="337">
        <v>27362.510039999997</v>
      </c>
      <c r="M1171" s="337">
        <v>8703.8392899999999</v>
      </c>
      <c r="N1171" s="337">
        <v>36066.349329999997</v>
      </c>
      <c r="O1171" s="337">
        <v>139974.3602</v>
      </c>
      <c r="P1171" s="337">
        <v>141126.43716999999</v>
      </c>
      <c r="Q1171" s="337">
        <v>5614.9704900000006</v>
      </c>
      <c r="R1171" s="338">
        <v>146741.40766</v>
      </c>
    </row>
    <row r="1172" spans="1:18" s="313" customFormat="1">
      <c r="A1172" s="339"/>
      <c r="B1172" s="339"/>
      <c r="C1172" s="339"/>
      <c r="D1172" s="334" t="s">
        <v>244</v>
      </c>
      <c r="E1172" s="335">
        <v>147</v>
      </c>
      <c r="F1172" s="336">
        <v>90584.470560000002</v>
      </c>
      <c r="G1172" s="337">
        <v>45474.557509999999</v>
      </c>
      <c r="H1172" s="337">
        <v>136059.02807</v>
      </c>
      <c r="I1172" s="337">
        <v>167243.15384000001</v>
      </c>
      <c r="J1172" s="337">
        <v>29516.346510000003</v>
      </c>
      <c r="K1172" s="337">
        <v>196759.50034999999</v>
      </c>
      <c r="L1172" s="337">
        <v>43909.949659999998</v>
      </c>
      <c r="M1172" s="337">
        <v>20182.185980000002</v>
      </c>
      <c r="N1172" s="337">
        <v>64092.13564</v>
      </c>
      <c r="O1172" s="337">
        <v>396910.66405999998</v>
      </c>
      <c r="P1172" s="337">
        <v>444119.36339000001</v>
      </c>
      <c r="Q1172" s="337">
        <v>45946.200859999997</v>
      </c>
      <c r="R1172" s="338">
        <v>490065.56425</v>
      </c>
    </row>
    <row r="1173" spans="1:18" s="313" customFormat="1">
      <c r="A1173" s="339"/>
      <c r="B1173" s="339"/>
      <c r="C1173" s="339"/>
      <c r="D1173" s="339"/>
      <c r="E1173" s="340">
        <v>327</v>
      </c>
      <c r="F1173" s="341">
        <v>4757.4167099999995</v>
      </c>
      <c r="G1173" s="342">
        <v>978.58447999999999</v>
      </c>
      <c r="H1173" s="342">
        <v>5736.0011900000009</v>
      </c>
      <c r="I1173" s="342">
        <v>46388.876909999999</v>
      </c>
      <c r="J1173" s="342">
        <v>4237.4706399999995</v>
      </c>
      <c r="K1173" s="342">
        <v>50626.347549999999</v>
      </c>
      <c r="L1173" s="342">
        <v>14068.72946</v>
      </c>
      <c r="M1173" s="342">
        <v>2689.0737899999999</v>
      </c>
      <c r="N1173" s="342">
        <v>16757.803250000001</v>
      </c>
      <c r="O1173" s="342">
        <v>73120.151989999998</v>
      </c>
      <c r="P1173" s="342">
        <v>114544.71324</v>
      </c>
      <c r="Q1173" s="342">
        <v>542.6309</v>
      </c>
      <c r="R1173" s="343">
        <v>115087.34414</v>
      </c>
    </row>
    <row r="1174" spans="1:18" s="313" customFormat="1">
      <c r="A1174" s="339"/>
      <c r="B1174" s="339"/>
      <c r="C1174" s="334" t="s">
        <v>247</v>
      </c>
      <c r="D1174" s="334" t="s">
        <v>247</v>
      </c>
      <c r="E1174" s="335">
        <v>428</v>
      </c>
      <c r="F1174" s="336">
        <v>4000.4387499999998</v>
      </c>
      <c r="G1174" s="337">
        <v>1335.71047</v>
      </c>
      <c r="H1174" s="337">
        <v>5336.1492199999993</v>
      </c>
      <c r="I1174" s="337">
        <v>29151.610270000001</v>
      </c>
      <c r="J1174" s="337">
        <v>2152.9301499999997</v>
      </c>
      <c r="K1174" s="337">
        <v>31304.540420000001</v>
      </c>
      <c r="L1174" s="337">
        <v>6995.6587800000007</v>
      </c>
      <c r="M1174" s="337">
        <v>648.22016000000008</v>
      </c>
      <c r="N1174" s="337">
        <v>7643.8789400000005</v>
      </c>
      <c r="O1174" s="337">
        <v>44284.568579999999</v>
      </c>
      <c r="P1174" s="337">
        <v>94964.286540000001</v>
      </c>
      <c r="Q1174" s="337">
        <v>57.302570000000003</v>
      </c>
      <c r="R1174" s="338">
        <v>95021.589110000001</v>
      </c>
    </row>
    <row r="1175" spans="1:18" s="313" customFormat="1">
      <c r="A1175" s="339"/>
      <c r="B1175" s="339"/>
      <c r="C1175" s="334" t="s">
        <v>249</v>
      </c>
      <c r="D1175" s="334" t="s">
        <v>249</v>
      </c>
      <c r="E1175" s="335">
        <v>391</v>
      </c>
      <c r="F1175" s="336">
        <v>3164.24127</v>
      </c>
      <c r="G1175" s="337">
        <v>901.43537000000003</v>
      </c>
      <c r="H1175" s="337">
        <v>4065.6766400000001</v>
      </c>
      <c r="I1175" s="337">
        <v>31335.225640000001</v>
      </c>
      <c r="J1175" s="337">
        <v>4188.5048100000004</v>
      </c>
      <c r="K1175" s="337">
        <v>35523.730450000003</v>
      </c>
      <c r="L1175" s="337">
        <v>15899.57216</v>
      </c>
      <c r="M1175" s="337">
        <v>2792.3450200000002</v>
      </c>
      <c r="N1175" s="337">
        <v>18691.91718</v>
      </c>
      <c r="O1175" s="337">
        <v>58281.324270000005</v>
      </c>
      <c r="P1175" s="337">
        <v>57482.253950000006</v>
      </c>
      <c r="Q1175" s="337">
        <v>146.49020999999999</v>
      </c>
      <c r="R1175" s="338">
        <v>57628.744159999995</v>
      </c>
    </row>
    <row r="1176" spans="1:18" s="313" customFormat="1">
      <c r="A1176" s="339"/>
      <c r="B1176" s="339"/>
      <c r="C1176" s="334" t="s">
        <v>250</v>
      </c>
      <c r="D1176" s="334" t="s">
        <v>251</v>
      </c>
      <c r="E1176" s="335">
        <v>148</v>
      </c>
      <c r="F1176" s="336">
        <v>16995.948489999999</v>
      </c>
      <c r="G1176" s="337">
        <v>8109.2122499999996</v>
      </c>
      <c r="H1176" s="337">
        <v>25105.160739999999</v>
      </c>
      <c r="I1176" s="337">
        <v>46189.938950000003</v>
      </c>
      <c r="J1176" s="337">
        <v>8084.6389900000004</v>
      </c>
      <c r="K1176" s="337">
        <v>54274.577939999996</v>
      </c>
      <c r="L1176" s="337">
        <v>17292.24841</v>
      </c>
      <c r="M1176" s="337">
        <v>7758.0383000000002</v>
      </c>
      <c r="N1176" s="337">
        <v>25050.28671</v>
      </c>
      <c r="O1176" s="337">
        <v>104430.02539</v>
      </c>
      <c r="P1176" s="337">
        <v>51983.651010000001</v>
      </c>
      <c r="Q1176" s="337">
        <v>8035.9678600000007</v>
      </c>
      <c r="R1176" s="338">
        <v>60019.618869999998</v>
      </c>
    </row>
    <row r="1177" spans="1:18" s="313" customFormat="1">
      <c r="A1177" s="339"/>
      <c r="B1177" s="334" t="s">
        <v>14</v>
      </c>
      <c r="C1177" s="334" t="s">
        <v>252</v>
      </c>
      <c r="D1177" s="334" t="s">
        <v>252</v>
      </c>
      <c r="E1177" s="335">
        <v>234</v>
      </c>
      <c r="F1177" s="336">
        <v>10617.381019999999</v>
      </c>
      <c r="G1177" s="337">
        <v>449.73446999999999</v>
      </c>
      <c r="H1177" s="337">
        <v>11067.11549</v>
      </c>
      <c r="I1177" s="337">
        <v>70020.977959999989</v>
      </c>
      <c r="J1177" s="337">
        <v>6435.6635299999998</v>
      </c>
      <c r="K1177" s="337">
        <v>76456.641489999995</v>
      </c>
      <c r="L1177" s="337">
        <v>23058.395989999997</v>
      </c>
      <c r="M1177" s="337">
        <v>1635.31071</v>
      </c>
      <c r="N1177" s="337">
        <v>24693.706699999999</v>
      </c>
      <c r="O1177" s="337">
        <v>112217.46368</v>
      </c>
      <c r="P1177" s="337">
        <v>75948.67723999999</v>
      </c>
      <c r="Q1177" s="337">
        <v>1153.9546</v>
      </c>
      <c r="R1177" s="338">
        <v>77102.631840000002</v>
      </c>
    </row>
    <row r="1178" spans="1:18" s="313" customFormat="1">
      <c r="A1178" s="339"/>
      <c r="B1178" s="339"/>
      <c r="C1178" s="334" t="s">
        <v>255</v>
      </c>
      <c r="D1178" s="334" t="s">
        <v>255</v>
      </c>
      <c r="E1178" s="335">
        <v>168</v>
      </c>
      <c r="F1178" s="336">
        <v>367447.21542999998</v>
      </c>
      <c r="G1178" s="337">
        <v>92471.943760000009</v>
      </c>
      <c r="H1178" s="337">
        <v>459919.15918999998</v>
      </c>
      <c r="I1178" s="337">
        <v>193324.88072999998</v>
      </c>
      <c r="J1178" s="337">
        <v>73954.245020000002</v>
      </c>
      <c r="K1178" s="337">
        <v>267279.12575000001</v>
      </c>
      <c r="L1178" s="337">
        <v>72502.394650000002</v>
      </c>
      <c r="M1178" s="337">
        <v>41025.178610000003</v>
      </c>
      <c r="N1178" s="337">
        <v>113527.57326</v>
      </c>
      <c r="O1178" s="337">
        <v>840725.85820000002</v>
      </c>
      <c r="P1178" s="337">
        <v>722731.53163999994</v>
      </c>
      <c r="Q1178" s="337">
        <v>363662.01462000003</v>
      </c>
      <c r="R1178" s="338">
        <v>1086393.54626</v>
      </c>
    </row>
    <row r="1179" spans="1:18" s="313" customFormat="1">
      <c r="A1179" s="339"/>
      <c r="B1179" s="339"/>
      <c r="C1179" s="339"/>
      <c r="D1179" s="339"/>
      <c r="E1179" s="340">
        <v>169</v>
      </c>
      <c r="F1179" s="341">
        <v>23252.429350000002</v>
      </c>
      <c r="G1179" s="342">
        <v>4646.4623600000004</v>
      </c>
      <c r="H1179" s="342">
        <v>27898.89171</v>
      </c>
      <c r="I1179" s="342">
        <v>45984.91358</v>
      </c>
      <c r="J1179" s="342">
        <v>8057.8097500000003</v>
      </c>
      <c r="K1179" s="342">
        <v>54042.723330000001</v>
      </c>
      <c r="L1179" s="342">
        <v>17707.455819999999</v>
      </c>
      <c r="M1179" s="342">
        <v>3602.92659</v>
      </c>
      <c r="N1179" s="342">
        <v>21310.382409999998</v>
      </c>
      <c r="O1179" s="342">
        <v>103251.99745000001</v>
      </c>
      <c r="P1179" s="342">
        <v>148915.11635</v>
      </c>
      <c r="Q1179" s="342">
        <v>2501.5419300000003</v>
      </c>
      <c r="R1179" s="343">
        <v>151416.65828</v>
      </c>
    </row>
    <row r="1180" spans="1:18" s="313" customFormat="1">
      <c r="A1180" s="339"/>
      <c r="B1180" s="339"/>
      <c r="C1180" s="339"/>
      <c r="D1180" s="339"/>
      <c r="E1180" s="340">
        <v>170</v>
      </c>
      <c r="F1180" s="341">
        <v>5403.9326500000006</v>
      </c>
      <c r="G1180" s="342">
        <v>2849.5265600000002</v>
      </c>
      <c r="H1180" s="342">
        <v>8253.4592099999991</v>
      </c>
      <c r="I1180" s="342">
        <v>30162.601629999997</v>
      </c>
      <c r="J1180" s="342">
        <v>5864.51746</v>
      </c>
      <c r="K1180" s="342">
        <v>36027.11909</v>
      </c>
      <c r="L1180" s="342">
        <v>7121.2009400000006</v>
      </c>
      <c r="M1180" s="342">
        <v>898.92009999999993</v>
      </c>
      <c r="N1180" s="342">
        <v>8020.12104</v>
      </c>
      <c r="O1180" s="342">
        <v>52300.699340000006</v>
      </c>
      <c r="P1180" s="342">
        <v>87025.734790000002</v>
      </c>
      <c r="Q1180" s="342">
        <v>4096.6572400000005</v>
      </c>
      <c r="R1180" s="343">
        <v>91122.392030000003</v>
      </c>
    </row>
    <row r="1181" spans="1:18" s="313" customFormat="1">
      <c r="A1181" s="339"/>
      <c r="B1181" s="339"/>
      <c r="C1181" s="339"/>
      <c r="D1181" s="339"/>
      <c r="E1181" s="340">
        <v>173</v>
      </c>
      <c r="F1181" s="341">
        <v>19948.812239999999</v>
      </c>
      <c r="G1181" s="342">
        <v>6930.7071999999998</v>
      </c>
      <c r="H1181" s="342">
        <v>26879.51944</v>
      </c>
      <c r="I1181" s="342">
        <v>38374.976649999997</v>
      </c>
      <c r="J1181" s="342">
        <v>12551.02763</v>
      </c>
      <c r="K1181" s="342">
        <v>50926.004280000001</v>
      </c>
      <c r="L1181" s="342">
        <v>11055.88877</v>
      </c>
      <c r="M1181" s="342">
        <v>3685.9833799999997</v>
      </c>
      <c r="N1181" s="342">
        <v>14741.872150000001</v>
      </c>
      <c r="O1181" s="342">
        <v>92547.395870000008</v>
      </c>
      <c r="P1181" s="342">
        <v>121260.77879000001</v>
      </c>
      <c r="Q1181" s="342">
        <v>1803.6953799999999</v>
      </c>
      <c r="R1181" s="343">
        <v>123064.47417</v>
      </c>
    </row>
    <row r="1182" spans="1:18" s="313" customFormat="1">
      <c r="A1182" s="339"/>
      <c r="B1182" s="339"/>
      <c r="C1182" s="339"/>
      <c r="D1182" s="339"/>
      <c r="E1182" s="340">
        <v>243</v>
      </c>
      <c r="F1182" s="341">
        <v>15873.641320000001</v>
      </c>
      <c r="G1182" s="342">
        <v>11311.62983</v>
      </c>
      <c r="H1182" s="342">
        <v>27185.271149999997</v>
      </c>
      <c r="I1182" s="342">
        <v>50590.586960000001</v>
      </c>
      <c r="J1182" s="342">
        <v>21713.22453</v>
      </c>
      <c r="K1182" s="342">
        <v>72303.811489999993</v>
      </c>
      <c r="L1182" s="342">
        <v>14297.477140000001</v>
      </c>
      <c r="M1182" s="342">
        <v>6598.5972499999998</v>
      </c>
      <c r="N1182" s="342">
        <v>20896.074390000002</v>
      </c>
      <c r="O1182" s="342">
        <v>120385.15703</v>
      </c>
      <c r="P1182" s="342">
        <v>211770.45431999999</v>
      </c>
      <c r="Q1182" s="342">
        <v>8911.1994400000003</v>
      </c>
      <c r="R1182" s="343">
        <v>220681.65375999999</v>
      </c>
    </row>
    <row r="1183" spans="1:18" s="313" customFormat="1">
      <c r="A1183" s="339"/>
      <c r="B1183" s="339"/>
      <c r="C1183" s="339"/>
      <c r="D1183" s="339"/>
      <c r="E1183" s="340">
        <v>378</v>
      </c>
      <c r="F1183" s="341">
        <v>8374.6800700000003</v>
      </c>
      <c r="G1183" s="342">
        <v>1585.81513</v>
      </c>
      <c r="H1183" s="342">
        <v>9960.4951999999994</v>
      </c>
      <c r="I1183" s="342">
        <v>62291.522530000002</v>
      </c>
      <c r="J1183" s="342">
        <v>13765.312910000001</v>
      </c>
      <c r="K1183" s="342">
        <v>76056.835439999995</v>
      </c>
      <c r="L1183" s="342">
        <v>13930.94765</v>
      </c>
      <c r="M1183" s="342">
        <v>3388.7462599999999</v>
      </c>
      <c r="N1183" s="342">
        <v>17319.693910000002</v>
      </c>
      <c r="O1183" s="342">
        <v>103337.02455</v>
      </c>
      <c r="P1183" s="342">
        <v>79441.522639999996</v>
      </c>
      <c r="Q1183" s="342">
        <v>763.40877999999998</v>
      </c>
      <c r="R1183" s="343">
        <v>80204.931420000008</v>
      </c>
    </row>
    <row r="1184" spans="1:18" s="313" customFormat="1">
      <c r="A1184" s="339"/>
      <c r="B1184" s="339"/>
      <c r="C1184" s="339"/>
      <c r="D1184" s="339"/>
      <c r="E1184" s="340">
        <v>316</v>
      </c>
      <c r="F1184" s="341">
        <v>15910.065839999999</v>
      </c>
      <c r="G1184" s="342">
        <v>1057.98837</v>
      </c>
      <c r="H1184" s="342">
        <v>16968.054210000002</v>
      </c>
      <c r="I1184" s="342">
        <v>57203.280590000002</v>
      </c>
      <c r="J1184" s="342">
        <v>10649.878470000001</v>
      </c>
      <c r="K1184" s="342">
        <v>67853.159060000005</v>
      </c>
      <c r="L1184" s="342">
        <v>16324.544099999999</v>
      </c>
      <c r="M1184" s="342">
        <v>3436.7471</v>
      </c>
      <c r="N1184" s="342">
        <v>19761.2912</v>
      </c>
      <c r="O1184" s="342">
        <v>104582.50447</v>
      </c>
      <c r="P1184" s="342">
        <v>130733.02884999999</v>
      </c>
      <c r="Q1184" s="342">
        <v>1524.25964</v>
      </c>
      <c r="R1184" s="343">
        <v>132257.28849000001</v>
      </c>
    </row>
    <row r="1185" spans="1:18" s="313" customFormat="1">
      <c r="A1185" s="339"/>
      <c r="B1185" s="339"/>
      <c r="C1185" s="339"/>
      <c r="D1185" s="339"/>
      <c r="E1185" s="340">
        <v>314</v>
      </c>
      <c r="F1185" s="341">
        <v>15344.212220000001</v>
      </c>
      <c r="G1185" s="342">
        <v>10626.244419999999</v>
      </c>
      <c r="H1185" s="342">
        <v>25970.45664</v>
      </c>
      <c r="I1185" s="342">
        <v>37125.577560000005</v>
      </c>
      <c r="J1185" s="342">
        <v>20743.829180000001</v>
      </c>
      <c r="K1185" s="342">
        <v>57869.406739999999</v>
      </c>
      <c r="L1185" s="342">
        <v>15396.438340000001</v>
      </c>
      <c r="M1185" s="342">
        <v>5028.8123599999999</v>
      </c>
      <c r="N1185" s="342">
        <v>20425.250700000001</v>
      </c>
      <c r="O1185" s="342">
        <v>104265.11408</v>
      </c>
      <c r="P1185" s="342">
        <v>63530.075079999995</v>
      </c>
      <c r="Q1185" s="342">
        <v>2535.9437499999999</v>
      </c>
      <c r="R1185" s="343">
        <v>66066.018830000001</v>
      </c>
    </row>
    <row r="1186" spans="1:18" s="313" customFormat="1">
      <c r="A1186" s="339"/>
      <c r="B1186" s="339"/>
      <c r="C1186" s="339"/>
      <c r="D1186" s="339"/>
      <c r="E1186" s="340">
        <v>437</v>
      </c>
      <c r="F1186" s="341">
        <v>6427.0404000000008</v>
      </c>
      <c r="G1186" s="342">
        <v>534.27450999999996</v>
      </c>
      <c r="H1186" s="342">
        <v>6961.3149100000001</v>
      </c>
      <c r="I1186" s="342">
        <v>28132.507000000001</v>
      </c>
      <c r="J1186" s="342">
        <v>7225.2660800000003</v>
      </c>
      <c r="K1186" s="342">
        <v>35357.773079999999</v>
      </c>
      <c r="L1186" s="342">
        <v>10742.90984</v>
      </c>
      <c r="M1186" s="342">
        <v>3471.8516600000003</v>
      </c>
      <c r="N1186" s="342">
        <v>14214.761500000001</v>
      </c>
      <c r="O1186" s="342">
        <v>56533.849490000001</v>
      </c>
      <c r="P1186" s="342">
        <v>91625.872380000001</v>
      </c>
      <c r="Q1186" s="342">
        <v>674.4671800000001</v>
      </c>
      <c r="R1186" s="343">
        <v>92300.339560000008</v>
      </c>
    </row>
    <row r="1187" spans="1:18" s="313" customFormat="1">
      <c r="A1187" s="339"/>
      <c r="B1187" s="339"/>
      <c r="C1187" s="334" t="s">
        <v>257</v>
      </c>
      <c r="D1187" s="334" t="s">
        <v>257</v>
      </c>
      <c r="E1187" s="335">
        <v>176</v>
      </c>
      <c r="F1187" s="336">
        <v>6006.3074999999999</v>
      </c>
      <c r="G1187" s="337">
        <v>1127.61103</v>
      </c>
      <c r="H1187" s="337">
        <v>7133.9185299999999</v>
      </c>
      <c r="I1187" s="337">
        <v>44213.690689999996</v>
      </c>
      <c r="J1187" s="337">
        <v>6776.8651399999999</v>
      </c>
      <c r="K1187" s="337">
        <v>50990.555829999998</v>
      </c>
      <c r="L1187" s="337">
        <v>26077.6541</v>
      </c>
      <c r="M1187" s="337">
        <v>8747.6594600000008</v>
      </c>
      <c r="N1187" s="337">
        <v>34825.313560000002</v>
      </c>
      <c r="O1187" s="337">
        <v>92949.787920000002</v>
      </c>
      <c r="P1187" s="337">
        <v>42144.184399999998</v>
      </c>
      <c r="Q1187" s="337">
        <v>668.20864000000006</v>
      </c>
      <c r="R1187" s="338">
        <v>42812.393040000003</v>
      </c>
    </row>
    <row r="1188" spans="1:18" s="313" customFormat="1">
      <c r="A1188" s="339"/>
      <c r="B1188" s="334" t="s">
        <v>15</v>
      </c>
      <c r="C1188" s="334" t="s">
        <v>258</v>
      </c>
      <c r="D1188" s="334" t="s">
        <v>258</v>
      </c>
      <c r="E1188" s="335">
        <v>162</v>
      </c>
      <c r="F1188" s="336">
        <v>136454.88527999999</v>
      </c>
      <c r="G1188" s="337">
        <v>90507.14963</v>
      </c>
      <c r="H1188" s="337">
        <v>226962.03490999999</v>
      </c>
      <c r="I1188" s="337">
        <v>134596.85139</v>
      </c>
      <c r="J1188" s="337">
        <v>38138.54567</v>
      </c>
      <c r="K1188" s="337">
        <v>172735.39705999999</v>
      </c>
      <c r="L1188" s="337">
        <v>46494.655119999996</v>
      </c>
      <c r="M1188" s="337">
        <v>34362.710479999994</v>
      </c>
      <c r="N1188" s="337">
        <v>80857.36559999999</v>
      </c>
      <c r="O1188" s="337">
        <v>480554.79757</v>
      </c>
      <c r="P1188" s="337">
        <v>626344.41313</v>
      </c>
      <c r="Q1188" s="337">
        <v>171774.66584</v>
      </c>
      <c r="R1188" s="338">
        <v>798119.07897000003</v>
      </c>
    </row>
    <row r="1189" spans="1:18" s="313" customFormat="1">
      <c r="A1189" s="339"/>
      <c r="B1189" s="339"/>
      <c r="C1189" s="339"/>
      <c r="D1189" s="339"/>
      <c r="E1189" s="340">
        <v>197</v>
      </c>
      <c r="F1189" s="341">
        <v>5846.2336100000002</v>
      </c>
      <c r="G1189" s="342">
        <v>4284.5449100000005</v>
      </c>
      <c r="H1189" s="342">
        <v>10130.77852</v>
      </c>
      <c r="I1189" s="342">
        <v>23493.05141</v>
      </c>
      <c r="J1189" s="342">
        <v>4362.1046500000002</v>
      </c>
      <c r="K1189" s="342">
        <v>27855.156059999998</v>
      </c>
      <c r="L1189" s="342">
        <v>6007.1200899999994</v>
      </c>
      <c r="M1189" s="342">
        <v>1733.8615</v>
      </c>
      <c r="N1189" s="342">
        <v>7740.9815899999994</v>
      </c>
      <c r="O1189" s="342">
        <v>45726.916170000004</v>
      </c>
      <c r="P1189" s="342">
        <v>93687.92048999999</v>
      </c>
      <c r="Q1189" s="342">
        <v>221.84066000000001</v>
      </c>
      <c r="R1189" s="343">
        <v>93909.761150000006</v>
      </c>
    </row>
    <row r="1190" spans="1:18" s="313" customFormat="1">
      <c r="A1190" s="339"/>
      <c r="B1190" s="339"/>
      <c r="C1190" s="339"/>
      <c r="D1190" s="339"/>
      <c r="E1190" s="340">
        <v>365</v>
      </c>
      <c r="F1190" s="341">
        <v>5746.2676500000007</v>
      </c>
      <c r="G1190" s="342">
        <v>671.94209999999998</v>
      </c>
      <c r="H1190" s="342">
        <v>6418.20975</v>
      </c>
      <c r="I1190" s="342">
        <v>40622.316570000003</v>
      </c>
      <c r="J1190" s="342">
        <v>5711.8795599999994</v>
      </c>
      <c r="K1190" s="342">
        <v>46334.196130000004</v>
      </c>
      <c r="L1190" s="342">
        <v>9201.9823300000007</v>
      </c>
      <c r="M1190" s="342">
        <v>3028.75965</v>
      </c>
      <c r="N1190" s="342">
        <v>12230.741980000001</v>
      </c>
      <c r="O1190" s="342">
        <v>64983.147859999997</v>
      </c>
      <c r="P1190" s="342">
        <v>106953.69666</v>
      </c>
      <c r="Q1190" s="342">
        <v>431.85197999999997</v>
      </c>
      <c r="R1190" s="343">
        <v>107385.54863999999</v>
      </c>
    </row>
    <row r="1191" spans="1:18" s="313" customFormat="1">
      <c r="A1191" s="339"/>
      <c r="B1191" s="339"/>
      <c r="C1191" s="339"/>
      <c r="D1191" s="339"/>
      <c r="E1191" s="340">
        <v>311</v>
      </c>
      <c r="F1191" s="341">
        <v>34936.859689999997</v>
      </c>
      <c r="G1191" s="342">
        <v>4417.2388300000002</v>
      </c>
      <c r="H1191" s="342">
        <v>39354.098520000007</v>
      </c>
      <c r="I1191" s="342">
        <v>62399.495000000003</v>
      </c>
      <c r="J1191" s="342">
        <v>10028.53477</v>
      </c>
      <c r="K1191" s="342">
        <v>72428.029769999994</v>
      </c>
      <c r="L1191" s="342">
        <v>11983.2924</v>
      </c>
      <c r="M1191" s="342">
        <v>5523.4071299999996</v>
      </c>
      <c r="N1191" s="342">
        <v>17506.699530000002</v>
      </c>
      <c r="O1191" s="342">
        <v>129288.82781999999</v>
      </c>
      <c r="P1191" s="342">
        <v>154534.20556</v>
      </c>
      <c r="Q1191" s="342">
        <v>1391.9231399999999</v>
      </c>
      <c r="R1191" s="343">
        <v>155926.1287</v>
      </c>
    </row>
    <row r="1192" spans="1:18" s="313" customFormat="1">
      <c r="A1192" s="339"/>
      <c r="B1192" s="339"/>
      <c r="C1192" s="339"/>
      <c r="D1192" s="339"/>
      <c r="E1192" s="340">
        <v>438</v>
      </c>
      <c r="F1192" s="341">
        <v>5087.3525499999996</v>
      </c>
      <c r="G1192" s="342">
        <v>407.14560999999998</v>
      </c>
      <c r="H1192" s="342">
        <v>5494.4981600000001</v>
      </c>
      <c r="I1192" s="342">
        <v>21867.394940000002</v>
      </c>
      <c r="J1192" s="342">
        <v>1727.8438100000001</v>
      </c>
      <c r="K1192" s="342">
        <v>23595.23875</v>
      </c>
      <c r="L1192" s="342">
        <v>4996.7602800000004</v>
      </c>
      <c r="M1192" s="342">
        <v>957.58475999999996</v>
      </c>
      <c r="N1192" s="342">
        <v>5954.3450400000002</v>
      </c>
      <c r="O1192" s="342">
        <v>35044.08195</v>
      </c>
      <c r="P1192" s="342">
        <v>51825.51382</v>
      </c>
      <c r="Q1192" s="342">
        <v>166.39814999999999</v>
      </c>
      <c r="R1192" s="343">
        <v>51991.911970000001</v>
      </c>
    </row>
    <row r="1193" spans="1:18" s="313" customFormat="1">
      <c r="A1193" s="339"/>
      <c r="B1193" s="339"/>
      <c r="C1193" s="339"/>
      <c r="D1193" s="334" t="s">
        <v>259</v>
      </c>
      <c r="E1193" s="335">
        <v>192</v>
      </c>
      <c r="F1193" s="336">
        <v>17244.411700000001</v>
      </c>
      <c r="G1193" s="337">
        <v>1326.0357200000001</v>
      </c>
      <c r="H1193" s="337">
        <v>18570.44742</v>
      </c>
      <c r="I1193" s="337">
        <v>20359.091670000002</v>
      </c>
      <c r="J1193" s="337">
        <v>3810.8571200000001</v>
      </c>
      <c r="K1193" s="337">
        <v>24169.948789999999</v>
      </c>
      <c r="L1193" s="337">
        <v>15793.848980000001</v>
      </c>
      <c r="M1193" s="337">
        <v>631.48340000000007</v>
      </c>
      <c r="N1193" s="337">
        <v>16425.33238</v>
      </c>
      <c r="O1193" s="337">
        <v>59165.728590000006</v>
      </c>
      <c r="P1193" s="337">
        <v>57329.772640000003</v>
      </c>
      <c r="Q1193" s="337">
        <v>343.99511000000001</v>
      </c>
      <c r="R1193" s="338">
        <v>57673.767749999999</v>
      </c>
    </row>
    <row r="1194" spans="1:18" s="313" customFormat="1">
      <c r="A1194" s="339"/>
      <c r="B1194" s="339"/>
      <c r="C1194" s="334" t="s">
        <v>15</v>
      </c>
      <c r="D1194" s="334" t="s">
        <v>15</v>
      </c>
      <c r="E1194" s="335">
        <v>426</v>
      </c>
      <c r="F1194" s="336">
        <v>8089.5300199999992</v>
      </c>
      <c r="G1194" s="337">
        <v>6414.0883700000004</v>
      </c>
      <c r="H1194" s="337">
        <v>14503.618390000001</v>
      </c>
      <c r="I1194" s="337">
        <v>28751.66965</v>
      </c>
      <c r="J1194" s="337">
        <v>3955.8937099999998</v>
      </c>
      <c r="K1194" s="337">
        <v>32707.56336</v>
      </c>
      <c r="L1194" s="337">
        <v>8015.2002699999994</v>
      </c>
      <c r="M1194" s="337">
        <v>1867.9113400000001</v>
      </c>
      <c r="N1194" s="337">
        <v>9883.1116099999999</v>
      </c>
      <c r="O1194" s="337">
        <v>57094.293359999996</v>
      </c>
      <c r="P1194" s="337">
        <v>85442.196030000006</v>
      </c>
      <c r="Q1194" s="337">
        <v>596.34780000000001</v>
      </c>
      <c r="R1194" s="338">
        <v>86038.543829999995</v>
      </c>
    </row>
    <row r="1195" spans="1:18" s="313" customFormat="1">
      <c r="A1195" s="339"/>
      <c r="B1195" s="334" t="s">
        <v>16</v>
      </c>
      <c r="C1195" s="334" t="s">
        <v>260</v>
      </c>
      <c r="D1195" s="334" t="s">
        <v>260</v>
      </c>
      <c r="E1195" s="335">
        <v>209</v>
      </c>
      <c r="F1195" s="336">
        <v>14951.985470000001</v>
      </c>
      <c r="G1195" s="337">
        <v>3409.2997799999998</v>
      </c>
      <c r="H1195" s="337">
        <v>18361.285250000001</v>
      </c>
      <c r="I1195" s="337">
        <v>52477.870139999999</v>
      </c>
      <c r="J1195" s="337">
        <v>10311.063789999998</v>
      </c>
      <c r="K1195" s="337">
        <v>62788.933929999999</v>
      </c>
      <c r="L1195" s="337">
        <v>23736.240089999999</v>
      </c>
      <c r="M1195" s="337">
        <v>13038.909810000001</v>
      </c>
      <c r="N1195" s="337">
        <v>36775.149899999997</v>
      </c>
      <c r="O1195" s="337">
        <v>117925.36908</v>
      </c>
      <c r="P1195" s="337">
        <v>114778.18811</v>
      </c>
      <c r="Q1195" s="337">
        <v>4763.7304100000001</v>
      </c>
      <c r="R1195" s="338">
        <v>119541.91851999999</v>
      </c>
    </row>
    <row r="1196" spans="1:18" s="313" customFormat="1">
      <c r="A1196" s="339"/>
      <c r="B1196" s="339"/>
      <c r="C1196" s="334" t="s">
        <v>261</v>
      </c>
      <c r="D1196" s="334" t="s">
        <v>263</v>
      </c>
      <c r="E1196" s="335">
        <v>400</v>
      </c>
      <c r="F1196" s="336">
        <v>5225.4255000000003</v>
      </c>
      <c r="G1196" s="337">
        <v>105.09978</v>
      </c>
      <c r="H1196" s="337">
        <v>5330.5252799999998</v>
      </c>
      <c r="I1196" s="337">
        <v>20639.813750000001</v>
      </c>
      <c r="J1196" s="337">
        <v>2782.4345199999998</v>
      </c>
      <c r="K1196" s="337">
        <v>23422.24827</v>
      </c>
      <c r="L1196" s="337">
        <v>13340.463760000001</v>
      </c>
      <c r="M1196" s="337">
        <v>1610.951</v>
      </c>
      <c r="N1196" s="337">
        <v>14951.41476</v>
      </c>
      <c r="O1196" s="337">
        <v>43704.188310000005</v>
      </c>
      <c r="P1196" s="337">
        <v>83025.723440000002</v>
      </c>
      <c r="Q1196" s="337">
        <v>94.104439999999997</v>
      </c>
      <c r="R1196" s="338">
        <v>83119.827879999997</v>
      </c>
    </row>
    <row r="1197" spans="1:18" s="313" customFormat="1">
      <c r="A1197" s="339"/>
      <c r="B1197" s="339"/>
      <c r="C1197" s="339"/>
      <c r="D1197" s="334" t="s">
        <v>264</v>
      </c>
      <c r="E1197" s="335">
        <v>250</v>
      </c>
      <c r="F1197" s="336">
        <v>13098.95377</v>
      </c>
      <c r="G1197" s="337">
        <v>2616.4985899999997</v>
      </c>
      <c r="H1197" s="337">
        <v>15715.452359999999</v>
      </c>
      <c r="I1197" s="337">
        <v>49785.77203</v>
      </c>
      <c r="J1197" s="337">
        <v>13568.28715</v>
      </c>
      <c r="K1197" s="337">
        <v>63354.059179999997</v>
      </c>
      <c r="L1197" s="337">
        <v>12684.69528</v>
      </c>
      <c r="M1197" s="337">
        <v>4241.1222099999995</v>
      </c>
      <c r="N1197" s="337">
        <v>16925.817489999998</v>
      </c>
      <c r="O1197" s="337">
        <v>95995.329030000008</v>
      </c>
      <c r="P1197" s="337">
        <v>96058.994489999997</v>
      </c>
      <c r="Q1197" s="337">
        <v>3515.4008199999998</v>
      </c>
      <c r="R1197" s="338">
        <v>99574.395310000007</v>
      </c>
    </row>
    <row r="1198" spans="1:18" s="313" customFormat="1">
      <c r="A1198" s="339"/>
      <c r="B1198" s="339"/>
      <c r="C1198" s="334" t="s">
        <v>266</v>
      </c>
      <c r="D1198" s="334" t="s">
        <v>266</v>
      </c>
      <c r="E1198" s="335">
        <v>239</v>
      </c>
      <c r="F1198" s="336">
        <v>4857.1465199999993</v>
      </c>
      <c r="G1198" s="337">
        <v>3006.5334500000004</v>
      </c>
      <c r="H1198" s="337">
        <v>7863.6799700000001</v>
      </c>
      <c r="I1198" s="337">
        <v>38516.448619999996</v>
      </c>
      <c r="J1198" s="337">
        <v>9512.01152</v>
      </c>
      <c r="K1198" s="337">
        <v>48028.460140000003</v>
      </c>
      <c r="L1198" s="337">
        <v>18296.616149999998</v>
      </c>
      <c r="M1198" s="337">
        <v>6361.8812300000009</v>
      </c>
      <c r="N1198" s="337">
        <v>24658.497380000001</v>
      </c>
      <c r="O1198" s="337">
        <v>80550.637489999994</v>
      </c>
      <c r="P1198" s="337">
        <v>68434.029319999987</v>
      </c>
      <c r="Q1198" s="337">
        <v>5779.6268700000001</v>
      </c>
      <c r="R1198" s="338">
        <v>74213.656189999994</v>
      </c>
    </row>
    <row r="1199" spans="1:18" s="313" customFormat="1">
      <c r="A1199" s="339"/>
      <c r="B1199" s="339"/>
      <c r="C1199" s="339"/>
      <c r="D1199" s="334" t="s">
        <v>267</v>
      </c>
      <c r="E1199" s="335">
        <v>349</v>
      </c>
      <c r="F1199" s="336">
        <v>5771.9939599999998</v>
      </c>
      <c r="G1199" s="337">
        <v>327.11910999999998</v>
      </c>
      <c r="H1199" s="337">
        <v>6099.1130700000003</v>
      </c>
      <c r="I1199" s="337">
        <v>26995.346949999999</v>
      </c>
      <c r="J1199" s="337">
        <v>4714.2049800000004</v>
      </c>
      <c r="K1199" s="337">
        <v>31709.551930000001</v>
      </c>
      <c r="L1199" s="337">
        <v>9280.12817</v>
      </c>
      <c r="M1199" s="337">
        <v>1519.0199299999999</v>
      </c>
      <c r="N1199" s="337">
        <v>10799.1481</v>
      </c>
      <c r="O1199" s="337">
        <v>48607.813099999999</v>
      </c>
      <c r="P1199" s="337">
        <v>34626.89256</v>
      </c>
      <c r="Q1199" s="337">
        <v>162.21097</v>
      </c>
      <c r="R1199" s="338">
        <v>34789.10353</v>
      </c>
    </row>
    <row r="1200" spans="1:18" s="313" customFormat="1">
      <c r="A1200" s="339"/>
      <c r="B1200" s="339"/>
      <c r="C1200" s="334" t="s">
        <v>268</v>
      </c>
      <c r="D1200" s="334" t="s">
        <v>269</v>
      </c>
      <c r="E1200" s="335">
        <v>191</v>
      </c>
      <c r="F1200" s="336">
        <v>16981.413489999999</v>
      </c>
      <c r="G1200" s="337">
        <v>5942.0865599999997</v>
      </c>
      <c r="H1200" s="337">
        <v>22923.500050000002</v>
      </c>
      <c r="I1200" s="337">
        <v>91896.282510000005</v>
      </c>
      <c r="J1200" s="337">
        <v>16672.922470000001</v>
      </c>
      <c r="K1200" s="337">
        <v>108569.20498000001</v>
      </c>
      <c r="L1200" s="337">
        <v>42985.518680000001</v>
      </c>
      <c r="M1200" s="337">
        <v>15388.52261</v>
      </c>
      <c r="N1200" s="337">
        <v>58374.041290000001</v>
      </c>
      <c r="O1200" s="337">
        <v>189866.74632000001</v>
      </c>
      <c r="P1200" s="337">
        <v>148622.95961000002</v>
      </c>
      <c r="Q1200" s="337">
        <v>829.27955000000009</v>
      </c>
      <c r="R1200" s="338">
        <v>149452.23916</v>
      </c>
    </row>
    <row r="1201" spans="1:18" s="313" customFormat="1">
      <c r="A1201" s="339"/>
      <c r="B1201" s="339"/>
      <c r="C1201" s="339"/>
      <c r="D1201" s="339"/>
      <c r="E1201" s="340">
        <v>376</v>
      </c>
      <c r="F1201" s="341">
        <v>13122.290300000001</v>
      </c>
      <c r="G1201" s="342">
        <v>7637.2311399999999</v>
      </c>
      <c r="H1201" s="342">
        <v>20759.52144</v>
      </c>
      <c r="I1201" s="342">
        <v>22125.754690000002</v>
      </c>
      <c r="J1201" s="342">
        <v>2654.8864700000004</v>
      </c>
      <c r="K1201" s="342">
        <v>24780.641159999999</v>
      </c>
      <c r="L1201" s="342">
        <v>11365.971150000001</v>
      </c>
      <c r="M1201" s="342">
        <v>8520.7406099999989</v>
      </c>
      <c r="N1201" s="342">
        <v>19886.711760000002</v>
      </c>
      <c r="O1201" s="342">
        <v>65426.874360000002</v>
      </c>
      <c r="P1201" s="342">
        <v>52330.795140000002</v>
      </c>
      <c r="Q1201" s="342">
        <v>1262.99143</v>
      </c>
      <c r="R1201" s="343">
        <v>53593.786570000004</v>
      </c>
    </row>
    <row r="1202" spans="1:18" s="313" customFormat="1">
      <c r="A1202" s="339"/>
      <c r="B1202" s="339"/>
      <c r="C1202" s="334" t="s">
        <v>16</v>
      </c>
      <c r="D1202" s="334" t="s">
        <v>270</v>
      </c>
      <c r="E1202" s="335">
        <v>29</v>
      </c>
      <c r="F1202" s="336">
        <v>11085.087649999999</v>
      </c>
      <c r="G1202" s="337">
        <v>2916.6537400000002</v>
      </c>
      <c r="H1202" s="337">
        <v>14001.741390000001</v>
      </c>
      <c r="I1202" s="337">
        <v>18433.572809999998</v>
      </c>
      <c r="J1202" s="337">
        <v>3052.85275</v>
      </c>
      <c r="K1202" s="337">
        <v>21486.42556</v>
      </c>
      <c r="L1202" s="337">
        <v>6716.8841299999995</v>
      </c>
      <c r="M1202" s="337">
        <v>2657.9304300000003</v>
      </c>
      <c r="N1202" s="337">
        <v>9374.8145600000007</v>
      </c>
      <c r="O1202" s="337">
        <v>44862.981509999998</v>
      </c>
      <c r="P1202" s="337">
        <v>43079.479630000002</v>
      </c>
      <c r="Q1202" s="337">
        <v>4853.0025300000007</v>
      </c>
      <c r="R1202" s="338">
        <v>47932.48216</v>
      </c>
    </row>
    <row r="1203" spans="1:18" s="313" customFormat="1">
      <c r="A1203" s="339"/>
      <c r="B1203" s="339"/>
      <c r="C1203" s="339"/>
      <c r="D1203" s="339"/>
      <c r="E1203" s="340">
        <v>30</v>
      </c>
      <c r="F1203" s="341">
        <v>16222.07554</v>
      </c>
      <c r="G1203" s="342">
        <v>9300.5999499999998</v>
      </c>
      <c r="H1203" s="342">
        <v>25522.675489999998</v>
      </c>
      <c r="I1203" s="342">
        <v>60862.05285</v>
      </c>
      <c r="J1203" s="342">
        <v>13510.283730000001</v>
      </c>
      <c r="K1203" s="342">
        <v>74372.336580000003</v>
      </c>
      <c r="L1203" s="342">
        <v>19351.73158</v>
      </c>
      <c r="M1203" s="342">
        <v>5712.5638899999994</v>
      </c>
      <c r="N1203" s="342">
        <v>25064.295469999997</v>
      </c>
      <c r="O1203" s="342">
        <v>124959.30754000001</v>
      </c>
      <c r="P1203" s="342">
        <v>69799.586079999994</v>
      </c>
      <c r="Q1203" s="342">
        <v>2469.0031400000003</v>
      </c>
      <c r="R1203" s="343">
        <v>72268.589219999994</v>
      </c>
    </row>
    <row r="1204" spans="1:18" s="313" customFormat="1">
      <c r="A1204" s="339"/>
      <c r="B1204" s="339"/>
      <c r="C1204" s="339"/>
      <c r="D1204" s="339"/>
      <c r="E1204" s="340">
        <v>33</v>
      </c>
      <c r="F1204" s="341">
        <v>13741.118789999999</v>
      </c>
      <c r="G1204" s="342">
        <v>8489.60232</v>
      </c>
      <c r="H1204" s="342">
        <v>22230.721109999999</v>
      </c>
      <c r="I1204" s="342">
        <v>45094.575960000002</v>
      </c>
      <c r="J1204" s="342">
        <v>20840.161059999999</v>
      </c>
      <c r="K1204" s="342">
        <v>65934.73702</v>
      </c>
      <c r="L1204" s="342">
        <v>14882.837750000001</v>
      </c>
      <c r="M1204" s="342">
        <v>8555.4326199999996</v>
      </c>
      <c r="N1204" s="342">
        <v>23438.270370000002</v>
      </c>
      <c r="O1204" s="342">
        <v>111603.7285</v>
      </c>
      <c r="P1204" s="342">
        <v>104520.93668000001</v>
      </c>
      <c r="Q1204" s="342">
        <v>3440.6124399999999</v>
      </c>
      <c r="R1204" s="343">
        <v>107961.54912000001</v>
      </c>
    </row>
    <row r="1205" spans="1:18" s="313" customFormat="1">
      <c r="A1205" s="339"/>
      <c r="B1205" s="339"/>
      <c r="C1205" s="339"/>
      <c r="D1205" s="339"/>
      <c r="E1205" s="340">
        <v>355</v>
      </c>
      <c r="F1205" s="341">
        <v>17649.432489999999</v>
      </c>
      <c r="G1205" s="342">
        <v>2801.95982</v>
      </c>
      <c r="H1205" s="342">
        <v>20451.392309999999</v>
      </c>
      <c r="I1205" s="342">
        <v>44818.070289999996</v>
      </c>
      <c r="J1205" s="342">
        <v>10897.032210000001</v>
      </c>
      <c r="K1205" s="342">
        <v>55715.102500000001</v>
      </c>
      <c r="L1205" s="342">
        <v>15587.994070000001</v>
      </c>
      <c r="M1205" s="342">
        <v>2689.4725099999996</v>
      </c>
      <c r="N1205" s="342">
        <v>18277.466579999997</v>
      </c>
      <c r="O1205" s="342">
        <v>94443.961389999997</v>
      </c>
      <c r="P1205" s="342">
        <v>81685.932010000004</v>
      </c>
      <c r="Q1205" s="342">
        <v>3710.30582</v>
      </c>
      <c r="R1205" s="343">
        <v>85396.237829999998</v>
      </c>
    </row>
    <row r="1206" spans="1:18" s="313" customFormat="1">
      <c r="A1206" s="339"/>
      <c r="B1206" s="339"/>
      <c r="C1206" s="339"/>
      <c r="D1206" s="339"/>
      <c r="E1206" s="340">
        <v>279</v>
      </c>
      <c r="F1206" s="341">
        <v>7799.2247600000001</v>
      </c>
      <c r="G1206" s="342">
        <v>2264.8127899999999</v>
      </c>
      <c r="H1206" s="342">
        <v>10064.037550000001</v>
      </c>
      <c r="I1206" s="342">
        <v>32898.907650000001</v>
      </c>
      <c r="J1206" s="342">
        <v>6652.6848300000001</v>
      </c>
      <c r="K1206" s="342">
        <v>39551.592479999999</v>
      </c>
      <c r="L1206" s="342">
        <v>12357.98324</v>
      </c>
      <c r="M1206" s="342">
        <v>5107.0760199999995</v>
      </c>
      <c r="N1206" s="342">
        <v>17465.059260000002</v>
      </c>
      <c r="O1206" s="342">
        <v>67080.689289999995</v>
      </c>
      <c r="P1206" s="342">
        <v>64767.142549999997</v>
      </c>
      <c r="Q1206" s="342">
        <v>2559.3544300000003</v>
      </c>
      <c r="R1206" s="343">
        <v>67326.496980000011</v>
      </c>
    </row>
    <row r="1207" spans="1:18" s="313" customFormat="1">
      <c r="A1207" s="339"/>
      <c r="B1207" s="339"/>
      <c r="C1207" s="339"/>
      <c r="D1207" s="339"/>
      <c r="E1207" s="340">
        <v>307</v>
      </c>
      <c r="F1207" s="341">
        <v>2902.0732400000002</v>
      </c>
      <c r="G1207" s="342">
        <v>366.46184999999997</v>
      </c>
      <c r="H1207" s="342">
        <v>3268.5350899999999</v>
      </c>
      <c r="I1207" s="342">
        <v>12941.948119999999</v>
      </c>
      <c r="J1207" s="342">
        <v>5804.7249499999998</v>
      </c>
      <c r="K1207" s="342">
        <v>18746.673070000001</v>
      </c>
      <c r="L1207" s="342">
        <v>4808.1080700000002</v>
      </c>
      <c r="M1207" s="342">
        <v>2800.5490800000002</v>
      </c>
      <c r="N1207" s="342">
        <v>7608.65715</v>
      </c>
      <c r="O1207" s="342">
        <v>29623.865309999997</v>
      </c>
      <c r="P1207" s="342">
        <v>74474.104129999992</v>
      </c>
      <c r="Q1207" s="342">
        <v>2034.57008</v>
      </c>
      <c r="R1207" s="343">
        <v>76508.674209999997</v>
      </c>
    </row>
    <row r="1208" spans="1:18" s="313" customFormat="1">
      <c r="A1208" s="339"/>
      <c r="B1208" s="339"/>
      <c r="C1208" s="339"/>
      <c r="D1208" s="339"/>
      <c r="E1208" s="340">
        <v>313</v>
      </c>
      <c r="F1208" s="341">
        <v>15940.085929999999</v>
      </c>
      <c r="G1208" s="342">
        <v>2217.1178300000001</v>
      </c>
      <c r="H1208" s="342">
        <v>18157.20376</v>
      </c>
      <c r="I1208" s="342">
        <v>42241.431920000003</v>
      </c>
      <c r="J1208" s="342">
        <v>5319.8301600000004</v>
      </c>
      <c r="K1208" s="342">
        <v>47561.26208</v>
      </c>
      <c r="L1208" s="342">
        <v>15830.341179999999</v>
      </c>
      <c r="M1208" s="342">
        <v>4434.0209800000002</v>
      </c>
      <c r="N1208" s="342">
        <v>20264.362160000001</v>
      </c>
      <c r="O1208" s="342">
        <v>85982.827999999994</v>
      </c>
      <c r="P1208" s="342">
        <v>107730.11251000001</v>
      </c>
      <c r="Q1208" s="342">
        <v>5990.9436799999994</v>
      </c>
      <c r="R1208" s="343">
        <v>113721.05619</v>
      </c>
    </row>
    <row r="1209" spans="1:18" s="313" customFormat="1">
      <c r="A1209" s="339"/>
      <c r="B1209" s="339"/>
      <c r="C1209" s="339"/>
      <c r="D1209" s="334" t="s">
        <v>74</v>
      </c>
      <c r="E1209" s="335">
        <v>387</v>
      </c>
      <c r="F1209" s="336">
        <v>8950.5950099999991</v>
      </c>
      <c r="G1209" s="337">
        <v>1889.83077</v>
      </c>
      <c r="H1209" s="337">
        <v>10840.42578</v>
      </c>
      <c r="I1209" s="337">
        <v>33920.349139999998</v>
      </c>
      <c r="J1209" s="337">
        <v>7382.6517999999996</v>
      </c>
      <c r="K1209" s="337">
        <v>41303.000939999998</v>
      </c>
      <c r="L1209" s="337">
        <v>10416.51195</v>
      </c>
      <c r="M1209" s="337">
        <v>1955.6871299999998</v>
      </c>
      <c r="N1209" s="337">
        <v>12372.19908</v>
      </c>
      <c r="O1209" s="337">
        <v>64515.625799999994</v>
      </c>
      <c r="P1209" s="337">
        <v>81219.719530000002</v>
      </c>
      <c r="Q1209" s="337">
        <v>302.87423999999999</v>
      </c>
      <c r="R1209" s="338">
        <v>81522.593769999992</v>
      </c>
    </row>
    <row r="1210" spans="1:18" s="313" customFormat="1">
      <c r="A1210" s="339"/>
      <c r="B1210" s="339"/>
      <c r="C1210" s="339"/>
      <c r="D1210" s="334" t="s">
        <v>73</v>
      </c>
      <c r="E1210" s="335">
        <v>219</v>
      </c>
      <c r="F1210" s="336">
        <v>11690.2647</v>
      </c>
      <c r="G1210" s="337">
        <v>2997.6632500000001</v>
      </c>
      <c r="H1210" s="337">
        <v>14687.927949999999</v>
      </c>
      <c r="I1210" s="337">
        <v>51551.60961</v>
      </c>
      <c r="J1210" s="337">
        <v>10315.444589999999</v>
      </c>
      <c r="K1210" s="337">
        <v>61867.054200000006</v>
      </c>
      <c r="L1210" s="337">
        <v>20620.726409999999</v>
      </c>
      <c r="M1210" s="337">
        <v>6962.0325999999995</v>
      </c>
      <c r="N1210" s="337">
        <v>27582.759010000002</v>
      </c>
      <c r="O1210" s="337">
        <v>104137.74115999999</v>
      </c>
      <c r="P1210" s="337">
        <v>98626.450129999997</v>
      </c>
      <c r="Q1210" s="337">
        <v>7970.8580300000003</v>
      </c>
      <c r="R1210" s="338">
        <v>106597.30816</v>
      </c>
    </row>
    <row r="1211" spans="1:18" s="313" customFormat="1">
      <c r="A1211" s="339"/>
      <c r="B1211" s="339"/>
      <c r="C1211" s="339"/>
      <c r="D1211" s="339"/>
      <c r="E1211" s="340">
        <v>323</v>
      </c>
      <c r="F1211" s="341">
        <v>6510.5944099999997</v>
      </c>
      <c r="G1211" s="342">
        <v>1699.5934999999999</v>
      </c>
      <c r="H1211" s="342">
        <v>8210.1879100000006</v>
      </c>
      <c r="I1211" s="342">
        <v>45328.542139999998</v>
      </c>
      <c r="J1211" s="342">
        <v>7069.4411700000001</v>
      </c>
      <c r="K1211" s="342">
        <v>52397.983310000003</v>
      </c>
      <c r="L1211" s="342">
        <v>16786.783940000001</v>
      </c>
      <c r="M1211" s="342">
        <v>3128.6585299999997</v>
      </c>
      <c r="N1211" s="342">
        <v>19915.442469999998</v>
      </c>
      <c r="O1211" s="342">
        <v>80523.613689999998</v>
      </c>
      <c r="P1211" s="342">
        <v>69958.191219999993</v>
      </c>
      <c r="Q1211" s="342">
        <v>9657.8509000000013</v>
      </c>
      <c r="R1211" s="343">
        <v>79616.042119999998</v>
      </c>
    </row>
    <row r="1212" spans="1:18" s="313" customFormat="1">
      <c r="A1212" s="339"/>
      <c r="B1212" s="339"/>
      <c r="C1212" s="339"/>
      <c r="D1212" s="339"/>
      <c r="E1212" s="340">
        <v>383</v>
      </c>
      <c r="F1212" s="341">
        <v>12270.416230000001</v>
      </c>
      <c r="G1212" s="342">
        <v>5637.5185599999995</v>
      </c>
      <c r="H1212" s="342">
        <v>17907.934789999999</v>
      </c>
      <c r="I1212" s="342">
        <v>50609.008950000003</v>
      </c>
      <c r="J1212" s="342">
        <v>8150.8771699999998</v>
      </c>
      <c r="K1212" s="342">
        <v>58759.886119999996</v>
      </c>
      <c r="L1212" s="342">
        <v>22659.95707</v>
      </c>
      <c r="M1212" s="342">
        <v>6491.7686100000001</v>
      </c>
      <c r="N1212" s="342">
        <v>29151.72568</v>
      </c>
      <c r="O1212" s="342">
        <v>105819.54659</v>
      </c>
      <c r="P1212" s="342">
        <v>128926.04717000001</v>
      </c>
      <c r="Q1212" s="342">
        <v>2660.9074100000003</v>
      </c>
      <c r="R1212" s="343">
        <v>131586.95457999999</v>
      </c>
    </row>
    <row r="1213" spans="1:18" s="313" customFormat="1">
      <c r="A1213" s="339"/>
      <c r="B1213" s="339"/>
      <c r="C1213" s="339"/>
      <c r="D1213" s="339"/>
      <c r="E1213" s="340">
        <v>396</v>
      </c>
      <c r="F1213" s="341">
        <v>6745.6988499999998</v>
      </c>
      <c r="G1213" s="342">
        <v>3154.31621</v>
      </c>
      <c r="H1213" s="342">
        <v>9900.0150599999997</v>
      </c>
      <c r="I1213" s="342">
        <v>48897.666250000002</v>
      </c>
      <c r="J1213" s="342">
        <v>9831.4524600000004</v>
      </c>
      <c r="K1213" s="342">
        <v>58729.118710000002</v>
      </c>
      <c r="L1213" s="342">
        <v>15363.338669999999</v>
      </c>
      <c r="M1213" s="342">
        <v>6254.0038199999999</v>
      </c>
      <c r="N1213" s="342">
        <v>21617.342489999999</v>
      </c>
      <c r="O1213" s="342">
        <v>90246.47626000001</v>
      </c>
      <c r="P1213" s="342">
        <v>246612.2297</v>
      </c>
      <c r="Q1213" s="342">
        <v>3286.9807900000001</v>
      </c>
      <c r="R1213" s="343">
        <v>249899.21049</v>
      </c>
    </row>
    <row r="1214" spans="1:18" s="313" customFormat="1">
      <c r="A1214" s="339"/>
      <c r="B1214" s="339"/>
      <c r="C1214" s="339"/>
      <c r="D1214" s="339"/>
      <c r="E1214" s="340">
        <v>277</v>
      </c>
      <c r="F1214" s="341">
        <v>6463.9708799999999</v>
      </c>
      <c r="G1214" s="342">
        <v>3593.96036</v>
      </c>
      <c r="H1214" s="342">
        <v>10057.93124</v>
      </c>
      <c r="I1214" s="342">
        <v>35023.093310000004</v>
      </c>
      <c r="J1214" s="342">
        <v>6269.2186700000002</v>
      </c>
      <c r="K1214" s="342">
        <v>41292.311979999999</v>
      </c>
      <c r="L1214" s="342">
        <v>12116.30105</v>
      </c>
      <c r="M1214" s="342">
        <v>4222.0552200000002</v>
      </c>
      <c r="N1214" s="342">
        <v>16338.35627</v>
      </c>
      <c r="O1214" s="342">
        <v>67688.599489999993</v>
      </c>
      <c r="P1214" s="342">
        <v>79840.188739999998</v>
      </c>
      <c r="Q1214" s="342">
        <v>3394.3644900000004</v>
      </c>
      <c r="R1214" s="343">
        <v>83234.553230000005</v>
      </c>
    </row>
    <row r="1215" spans="1:18" s="313" customFormat="1">
      <c r="A1215" s="339"/>
      <c r="B1215" s="339"/>
      <c r="C1215" s="339"/>
      <c r="D1215" s="334" t="s">
        <v>271</v>
      </c>
      <c r="E1215" s="335">
        <v>98</v>
      </c>
      <c r="F1215" s="336">
        <v>17716.286050000002</v>
      </c>
      <c r="G1215" s="337">
        <v>4695.5403099999994</v>
      </c>
      <c r="H1215" s="337">
        <v>22411.826359999999</v>
      </c>
      <c r="I1215" s="337">
        <v>65691.506389999995</v>
      </c>
      <c r="J1215" s="337">
        <v>29894.945749999999</v>
      </c>
      <c r="K1215" s="337">
        <v>95586.452139999994</v>
      </c>
      <c r="L1215" s="337">
        <v>26721.95031</v>
      </c>
      <c r="M1215" s="337">
        <v>15785.44119</v>
      </c>
      <c r="N1215" s="337">
        <v>42507.391499999998</v>
      </c>
      <c r="O1215" s="337">
        <v>160505.67000000001</v>
      </c>
      <c r="P1215" s="337">
        <v>153084.64731</v>
      </c>
      <c r="Q1215" s="337">
        <v>9284.3461900000002</v>
      </c>
      <c r="R1215" s="338">
        <v>162368.99350000001</v>
      </c>
    </row>
    <row r="1216" spans="1:18" s="313" customFormat="1">
      <c r="A1216" s="339"/>
      <c r="B1216" s="339"/>
      <c r="C1216" s="339"/>
      <c r="D1216" s="339"/>
      <c r="E1216" s="340">
        <v>97</v>
      </c>
      <c r="F1216" s="341">
        <v>26655.121370000001</v>
      </c>
      <c r="G1216" s="342">
        <v>15098.34009</v>
      </c>
      <c r="H1216" s="342">
        <v>41753.461459999999</v>
      </c>
      <c r="I1216" s="342">
        <v>63345.572039999999</v>
      </c>
      <c r="J1216" s="342">
        <v>31900.228859999999</v>
      </c>
      <c r="K1216" s="342">
        <v>95245.800900000002</v>
      </c>
      <c r="L1216" s="342">
        <v>25901.88783</v>
      </c>
      <c r="M1216" s="342">
        <v>18998.205719999998</v>
      </c>
      <c r="N1216" s="342">
        <v>44900.093549999998</v>
      </c>
      <c r="O1216" s="342">
        <v>181899.35590999998</v>
      </c>
      <c r="P1216" s="342">
        <v>130529.89303000001</v>
      </c>
      <c r="Q1216" s="342">
        <v>6727.2971600000001</v>
      </c>
      <c r="R1216" s="343">
        <v>137257.19018999999</v>
      </c>
    </row>
    <row r="1217" spans="1:18" s="313" customFormat="1">
      <c r="A1217" s="339"/>
      <c r="B1217" s="339"/>
      <c r="C1217" s="339"/>
      <c r="D1217" s="339"/>
      <c r="E1217" s="340">
        <v>99</v>
      </c>
      <c r="F1217" s="341">
        <v>27336.165570000001</v>
      </c>
      <c r="G1217" s="342">
        <v>11597.37016</v>
      </c>
      <c r="H1217" s="342">
        <v>38933.535729999996</v>
      </c>
      <c r="I1217" s="342">
        <v>74801.789109999998</v>
      </c>
      <c r="J1217" s="342">
        <v>21415.888280000003</v>
      </c>
      <c r="K1217" s="342">
        <v>96217.677389999997</v>
      </c>
      <c r="L1217" s="342">
        <v>21383.789870000001</v>
      </c>
      <c r="M1217" s="342">
        <v>9377.6866199999986</v>
      </c>
      <c r="N1217" s="342">
        <v>30761.476489999997</v>
      </c>
      <c r="O1217" s="342">
        <v>165912.68961</v>
      </c>
      <c r="P1217" s="342">
        <v>318894.09986000002</v>
      </c>
      <c r="Q1217" s="342">
        <v>18432.732620000002</v>
      </c>
      <c r="R1217" s="343">
        <v>337326.83248000004</v>
      </c>
    </row>
    <row r="1218" spans="1:18" s="313" customFormat="1">
      <c r="A1218" s="339"/>
      <c r="B1218" s="339"/>
      <c r="C1218" s="339"/>
      <c r="D1218" s="339"/>
      <c r="E1218" s="340">
        <v>291</v>
      </c>
      <c r="F1218" s="341">
        <v>10632.121070000001</v>
      </c>
      <c r="G1218" s="342">
        <v>1662.5638799999999</v>
      </c>
      <c r="H1218" s="342">
        <v>12294.684949999999</v>
      </c>
      <c r="I1218" s="342">
        <v>183084.109</v>
      </c>
      <c r="J1218" s="342">
        <v>24640.711960000001</v>
      </c>
      <c r="K1218" s="342">
        <v>207724.82096000001</v>
      </c>
      <c r="L1218" s="342">
        <v>97145.935120000009</v>
      </c>
      <c r="M1218" s="342">
        <v>55903.973549999995</v>
      </c>
      <c r="N1218" s="342">
        <v>153049.90866999998</v>
      </c>
      <c r="O1218" s="342">
        <v>373069.41457999998</v>
      </c>
      <c r="P1218" s="342">
        <v>200865.10590999998</v>
      </c>
      <c r="Q1218" s="342">
        <v>7117.0014299999993</v>
      </c>
      <c r="R1218" s="343">
        <v>207982.10734000002</v>
      </c>
    </row>
    <row r="1219" spans="1:18" s="313" customFormat="1">
      <c r="A1219" s="339"/>
      <c r="B1219" s="339"/>
      <c r="C1219" s="339"/>
      <c r="D1219" s="339"/>
      <c r="E1219" s="340">
        <v>420</v>
      </c>
      <c r="F1219" s="341">
        <v>4210.9619899999998</v>
      </c>
      <c r="G1219" s="342">
        <v>2226.6701499999999</v>
      </c>
      <c r="H1219" s="342">
        <v>6437.6321399999997</v>
      </c>
      <c r="I1219" s="342">
        <v>37328.720450000001</v>
      </c>
      <c r="J1219" s="342">
        <v>16750.657869999999</v>
      </c>
      <c r="K1219" s="342">
        <v>54079.378320000003</v>
      </c>
      <c r="L1219" s="342">
        <v>15172.748150000001</v>
      </c>
      <c r="M1219" s="342">
        <v>7128.6097199999995</v>
      </c>
      <c r="N1219" s="342">
        <v>22301.35787</v>
      </c>
      <c r="O1219" s="342">
        <v>82818.368329999998</v>
      </c>
      <c r="P1219" s="342">
        <v>89409.019670000009</v>
      </c>
      <c r="Q1219" s="342">
        <v>3085.8571200000001</v>
      </c>
      <c r="R1219" s="343">
        <v>92494.876790000009</v>
      </c>
    </row>
    <row r="1220" spans="1:18" s="313" customFormat="1">
      <c r="A1220" s="339"/>
      <c r="B1220" s="339"/>
      <c r="C1220" s="339"/>
      <c r="D1220" s="339"/>
      <c r="E1220" s="340">
        <v>448</v>
      </c>
      <c r="F1220" s="341">
        <v>7394.7721700000002</v>
      </c>
      <c r="G1220" s="342">
        <v>6016.4012300000004</v>
      </c>
      <c r="H1220" s="342">
        <v>13411.1734</v>
      </c>
      <c r="I1220" s="342">
        <v>34160.148670000002</v>
      </c>
      <c r="J1220" s="342">
        <v>14554.714800000002</v>
      </c>
      <c r="K1220" s="342">
        <v>48714.863469999997</v>
      </c>
      <c r="L1220" s="342">
        <v>12492.680490000001</v>
      </c>
      <c r="M1220" s="342">
        <v>11275.68873</v>
      </c>
      <c r="N1220" s="342">
        <v>23768.36922</v>
      </c>
      <c r="O1220" s="342">
        <v>85894.406090000004</v>
      </c>
      <c r="P1220" s="342">
        <v>91809.831200000001</v>
      </c>
      <c r="Q1220" s="342">
        <v>2503.4434700000002</v>
      </c>
      <c r="R1220" s="343">
        <v>94313.274669999999</v>
      </c>
    </row>
    <row r="1221" spans="1:18" s="313" customFormat="1">
      <c r="A1221" s="339"/>
      <c r="B1221" s="339"/>
      <c r="C1221" s="339"/>
      <c r="D1221" s="334" t="s">
        <v>78</v>
      </c>
      <c r="E1221" s="335">
        <v>32</v>
      </c>
      <c r="F1221" s="336">
        <v>328201.69322000002</v>
      </c>
      <c r="G1221" s="337">
        <v>229816.40265999999</v>
      </c>
      <c r="H1221" s="337">
        <v>558018.09588000004</v>
      </c>
      <c r="I1221" s="337">
        <v>47409.768360000002</v>
      </c>
      <c r="J1221" s="337">
        <v>42798.479180000002</v>
      </c>
      <c r="K1221" s="337">
        <v>90208.247540000011</v>
      </c>
      <c r="L1221" s="337">
        <v>16473.407619999998</v>
      </c>
      <c r="M1221" s="337">
        <v>22572.860059999999</v>
      </c>
      <c r="N1221" s="337">
        <v>39046.267679999997</v>
      </c>
      <c r="O1221" s="337">
        <v>687272.61109999998</v>
      </c>
      <c r="P1221" s="337">
        <v>505405.05764000001</v>
      </c>
      <c r="Q1221" s="337">
        <v>415383.53032999998</v>
      </c>
      <c r="R1221" s="338">
        <v>920788.58796999999</v>
      </c>
    </row>
    <row r="1222" spans="1:18" s="313" customFormat="1">
      <c r="A1222" s="339"/>
      <c r="B1222" s="339"/>
      <c r="C1222" s="339"/>
      <c r="D1222" s="339"/>
      <c r="E1222" s="340">
        <v>95</v>
      </c>
      <c r="F1222" s="341">
        <v>26682.846260000002</v>
      </c>
      <c r="G1222" s="342">
        <v>15135.717259999999</v>
      </c>
      <c r="H1222" s="342">
        <v>41818.563520000003</v>
      </c>
      <c r="I1222" s="342">
        <v>61309.132130000005</v>
      </c>
      <c r="J1222" s="342">
        <v>29830.811799999999</v>
      </c>
      <c r="K1222" s="342">
        <v>91139.943930000009</v>
      </c>
      <c r="L1222" s="342">
        <v>27986.109190000003</v>
      </c>
      <c r="M1222" s="342">
        <v>22059.912710000001</v>
      </c>
      <c r="N1222" s="342">
        <v>50046.0219</v>
      </c>
      <c r="O1222" s="342">
        <v>183004.52935</v>
      </c>
      <c r="P1222" s="342">
        <v>147749.14238999999</v>
      </c>
      <c r="Q1222" s="342">
        <v>11082.437519999999</v>
      </c>
      <c r="R1222" s="343">
        <v>158831.57991</v>
      </c>
    </row>
    <row r="1223" spans="1:18" s="313" customFormat="1">
      <c r="A1223" s="339"/>
      <c r="B1223" s="339"/>
      <c r="C1223" s="339"/>
      <c r="D1223" s="339"/>
      <c r="E1223" s="340">
        <v>96</v>
      </c>
      <c r="F1223" s="341">
        <v>8791.7280199999987</v>
      </c>
      <c r="G1223" s="342">
        <v>12474.953160000001</v>
      </c>
      <c r="H1223" s="342">
        <v>21266.68118</v>
      </c>
      <c r="I1223" s="342">
        <v>31880.950379999998</v>
      </c>
      <c r="J1223" s="342">
        <v>13686.73553</v>
      </c>
      <c r="K1223" s="342">
        <v>45567.685909999993</v>
      </c>
      <c r="L1223" s="342">
        <v>9879.0335299999988</v>
      </c>
      <c r="M1223" s="342">
        <v>8406.2168699999984</v>
      </c>
      <c r="N1223" s="342">
        <v>18285.250399999997</v>
      </c>
      <c r="O1223" s="342">
        <v>85119.61748999999</v>
      </c>
      <c r="P1223" s="342">
        <v>78046.236150000012</v>
      </c>
      <c r="Q1223" s="342">
        <v>7716.73866</v>
      </c>
      <c r="R1223" s="343">
        <v>85762.97481</v>
      </c>
    </row>
    <row r="1224" spans="1:18" s="313" customFormat="1">
      <c r="A1224" s="339"/>
      <c r="B1224" s="339"/>
      <c r="C1224" s="339"/>
      <c r="D1224" s="339"/>
      <c r="E1224" s="340">
        <v>350</v>
      </c>
      <c r="F1224" s="341">
        <v>14851.088689999999</v>
      </c>
      <c r="G1224" s="342">
        <v>7659.2181900000005</v>
      </c>
      <c r="H1224" s="342">
        <v>22510.30688</v>
      </c>
      <c r="I1224" s="342">
        <v>31591.004570000001</v>
      </c>
      <c r="J1224" s="342">
        <v>38635.046729999995</v>
      </c>
      <c r="K1224" s="342">
        <v>70226.051299999992</v>
      </c>
      <c r="L1224" s="342">
        <v>13287.37376</v>
      </c>
      <c r="M1224" s="342">
        <v>15559.27677</v>
      </c>
      <c r="N1224" s="342">
        <v>28846.650530000003</v>
      </c>
      <c r="O1224" s="342">
        <v>121583.00870999999</v>
      </c>
      <c r="P1224" s="342">
        <v>94943.470610000004</v>
      </c>
      <c r="Q1224" s="342">
        <v>9593.4411</v>
      </c>
      <c r="R1224" s="343">
        <v>104536.91171</v>
      </c>
    </row>
    <row r="1225" spans="1:18" s="313" customFormat="1">
      <c r="A1225" s="339"/>
      <c r="B1225" s="339"/>
      <c r="C1225" s="339"/>
      <c r="D1225" s="339"/>
      <c r="E1225" s="340">
        <v>399</v>
      </c>
      <c r="F1225" s="341">
        <v>17768.110850000001</v>
      </c>
      <c r="G1225" s="342">
        <v>13580.513150000001</v>
      </c>
      <c r="H1225" s="342">
        <v>31348.624</v>
      </c>
      <c r="I1225" s="342">
        <v>36711.846119999995</v>
      </c>
      <c r="J1225" s="342">
        <v>25056.061879999997</v>
      </c>
      <c r="K1225" s="342">
        <v>61767.908000000003</v>
      </c>
      <c r="L1225" s="342">
        <v>14703.06604</v>
      </c>
      <c r="M1225" s="342">
        <v>10144.58633</v>
      </c>
      <c r="N1225" s="342">
        <v>24847.65237</v>
      </c>
      <c r="O1225" s="342">
        <v>117964.18437</v>
      </c>
      <c r="P1225" s="342">
        <v>106006.08189</v>
      </c>
      <c r="Q1225" s="342">
        <v>6485.8653700000004</v>
      </c>
      <c r="R1225" s="343">
        <v>112491.94726</v>
      </c>
    </row>
    <row r="1226" spans="1:18" s="313" customFormat="1">
      <c r="A1226" s="339"/>
      <c r="B1226" s="339"/>
      <c r="C1226" s="339"/>
      <c r="D1226" s="339"/>
      <c r="E1226" s="340">
        <v>411</v>
      </c>
      <c r="F1226" s="341">
        <v>19179.365010000001</v>
      </c>
      <c r="G1226" s="342">
        <v>7933.0695500000002</v>
      </c>
      <c r="H1226" s="342">
        <v>27112.434559999998</v>
      </c>
      <c r="I1226" s="342">
        <v>33253.14976</v>
      </c>
      <c r="J1226" s="342">
        <v>13556.2929</v>
      </c>
      <c r="K1226" s="342">
        <v>46809.442659999993</v>
      </c>
      <c r="L1226" s="342">
        <v>7532.2389499999999</v>
      </c>
      <c r="M1226" s="342">
        <v>5152.2450599999993</v>
      </c>
      <c r="N1226" s="342">
        <v>12684.48401</v>
      </c>
      <c r="O1226" s="342">
        <v>86606.36123000001</v>
      </c>
      <c r="P1226" s="342">
        <v>138810.11925999998</v>
      </c>
      <c r="Q1226" s="342">
        <v>12373.6391</v>
      </c>
      <c r="R1226" s="343">
        <v>151183.75836000001</v>
      </c>
    </row>
    <row r="1227" spans="1:18" s="313" customFormat="1">
      <c r="A1227" s="339"/>
      <c r="B1227" s="339"/>
      <c r="C1227" s="339"/>
      <c r="D1227" s="339"/>
      <c r="E1227" s="340">
        <v>281</v>
      </c>
      <c r="F1227" s="341">
        <v>13477.528039999999</v>
      </c>
      <c r="G1227" s="342">
        <v>24895.803899999999</v>
      </c>
      <c r="H1227" s="342">
        <v>38373.331939999996</v>
      </c>
      <c r="I1227" s="342">
        <v>59283.471030000001</v>
      </c>
      <c r="J1227" s="342">
        <v>44834.055690000001</v>
      </c>
      <c r="K1227" s="342">
        <v>104117.52671999999</v>
      </c>
      <c r="L1227" s="342">
        <v>28961.32416</v>
      </c>
      <c r="M1227" s="342">
        <v>19935.646250000002</v>
      </c>
      <c r="N1227" s="342">
        <v>48896.970409999994</v>
      </c>
      <c r="O1227" s="342">
        <v>191387.82907000001</v>
      </c>
      <c r="P1227" s="342">
        <v>220791.74721999999</v>
      </c>
      <c r="Q1227" s="342">
        <v>32950.409939999998</v>
      </c>
      <c r="R1227" s="343">
        <v>253742.15716</v>
      </c>
    </row>
    <row r="1228" spans="1:18" s="313" customFormat="1">
      <c r="A1228" s="339"/>
      <c r="B1228" s="339"/>
      <c r="C1228" s="339"/>
      <c r="D1228" s="334" t="s">
        <v>56</v>
      </c>
      <c r="E1228" s="335">
        <v>40</v>
      </c>
      <c r="F1228" s="336">
        <v>15604.72198</v>
      </c>
      <c r="G1228" s="337">
        <v>4981.9164000000001</v>
      </c>
      <c r="H1228" s="337">
        <v>20586.63838</v>
      </c>
      <c r="I1228" s="337">
        <v>30941.009180000001</v>
      </c>
      <c r="J1228" s="337">
        <v>10465.06018</v>
      </c>
      <c r="K1228" s="337">
        <v>41406.069360000001</v>
      </c>
      <c r="L1228" s="337">
        <v>8908.0977400000011</v>
      </c>
      <c r="M1228" s="337">
        <v>5174.7793799999999</v>
      </c>
      <c r="N1228" s="337">
        <v>14082.877119999999</v>
      </c>
      <c r="O1228" s="337">
        <v>76075.584860000003</v>
      </c>
      <c r="P1228" s="337">
        <v>107788.75807</v>
      </c>
      <c r="Q1228" s="337">
        <v>17594.41058</v>
      </c>
      <c r="R1228" s="338">
        <v>125383.16865000001</v>
      </c>
    </row>
    <row r="1229" spans="1:18" s="313" customFormat="1">
      <c r="A1229" s="339"/>
      <c r="B1229" s="339"/>
      <c r="C1229" s="339"/>
      <c r="D1229" s="339"/>
      <c r="E1229" s="340">
        <v>41</v>
      </c>
      <c r="F1229" s="341">
        <v>18331.675449999999</v>
      </c>
      <c r="G1229" s="342">
        <v>17764.360760000003</v>
      </c>
      <c r="H1229" s="342">
        <v>36096.036209999998</v>
      </c>
      <c r="I1229" s="342">
        <v>49031.858770000006</v>
      </c>
      <c r="J1229" s="342">
        <v>15702.925730000001</v>
      </c>
      <c r="K1229" s="342">
        <v>64734.784500000002</v>
      </c>
      <c r="L1229" s="342">
        <v>13171.95464</v>
      </c>
      <c r="M1229" s="342">
        <v>6061.0762999999997</v>
      </c>
      <c r="N1229" s="342">
        <v>19233.030940000001</v>
      </c>
      <c r="O1229" s="342">
        <v>120063.85165000001</v>
      </c>
      <c r="P1229" s="342">
        <v>142512.92500999998</v>
      </c>
      <c r="Q1229" s="342">
        <v>13321.895400000001</v>
      </c>
      <c r="R1229" s="343">
        <v>155834.82040999999</v>
      </c>
    </row>
    <row r="1230" spans="1:18" s="313" customFormat="1">
      <c r="A1230" s="339"/>
      <c r="B1230" s="339"/>
      <c r="C1230" s="339"/>
      <c r="D1230" s="339"/>
      <c r="E1230" s="340">
        <v>42</v>
      </c>
      <c r="F1230" s="341">
        <v>22952.791499999999</v>
      </c>
      <c r="G1230" s="342">
        <v>7310.8312800000003</v>
      </c>
      <c r="H1230" s="342">
        <v>30263.622780000002</v>
      </c>
      <c r="I1230" s="342">
        <v>91896.714430000007</v>
      </c>
      <c r="J1230" s="342">
        <v>15484.14717</v>
      </c>
      <c r="K1230" s="342">
        <v>107380.86159999999</v>
      </c>
      <c r="L1230" s="342">
        <v>17640.760469999997</v>
      </c>
      <c r="M1230" s="342">
        <v>11767.485550000001</v>
      </c>
      <c r="N1230" s="342">
        <v>29408.246019999999</v>
      </c>
      <c r="O1230" s="342">
        <v>167052.7304</v>
      </c>
      <c r="P1230" s="342">
        <v>153605.38584999999</v>
      </c>
      <c r="Q1230" s="342">
        <v>16770.740979999999</v>
      </c>
      <c r="R1230" s="343">
        <v>170376.12683000002</v>
      </c>
    </row>
    <row r="1231" spans="1:18" s="313" customFormat="1">
      <c r="A1231" s="339"/>
      <c r="B1231" s="339"/>
      <c r="C1231" s="339"/>
      <c r="D1231" s="339"/>
      <c r="E1231" s="340">
        <v>43</v>
      </c>
      <c r="F1231" s="341">
        <v>10299.655640000001</v>
      </c>
      <c r="G1231" s="342">
        <v>6398.2209199999998</v>
      </c>
      <c r="H1231" s="342">
        <v>16697.876560000001</v>
      </c>
      <c r="I1231" s="342">
        <v>27739.06566</v>
      </c>
      <c r="J1231" s="342">
        <v>12664.4161</v>
      </c>
      <c r="K1231" s="342">
        <v>40403.481759999995</v>
      </c>
      <c r="L1231" s="342">
        <v>10300.971529999999</v>
      </c>
      <c r="M1231" s="342">
        <v>8328.6209799999997</v>
      </c>
      <c r="N1231" s="342">
        <v>18629.592510000002</v>
      </c>
      <c r="O1231" s="342">
        <v>75730.950830000002</v>
      </c>
      <c r="P1231" s="342">
        <v>87002.952129999991</v>
      </c>
      <c r="Q1231" s="342">
        <v>6158.8856399999995</v>
      </c>
      <c r="R1231" s="343">
        <v>93161.837769999998</v>
      </c>
    </row>
    <row r="1232" spans="1:18" s="313" customFormat="1">
      <c r="A1232" s="339"/>
      <c r="B1232" s="339"/>
      <c r="C1232" s="339"/>
      <c r="D1232" s="339"/>
      <c r="E1232" s="340">
        <v>45</v>
      </c>
      <c r="F1232" s="341">
        <v>11218.928240000001</v>
      </c>
      <c r="G1232" s="342">
        <v>4761.3176399999993</v>
      </c>
      <c r="H1232" s="342">
        <v>15980.24588</v>
      </c>
      <c r="I1232" s="342">
        <v>25003.392879999999</v>
      </c>
      <c r="J1232" s="342">
        <v>6030.6330699999999</v>
      </c>
      <c r="K1232" s="342">
        <v>31034.025949999999</v>
      </c>
      <c r="L1232" s="342">
        <v>7240.85844</v>
      </c>
      <c r="M1232" s="342">
        <v>2756.7683399999996</v>
      </c>
      <c r="N1232" s="342">
        <v>9997.6267799999987</v>
      </c>
      <c r="O1232" s="342">
        <v>57011.898609999997</v>
      </c>
      <c r="P1232" s="342">
        <v>81312.595239999995</v>
      </c>
      <c r="Q1232" s="342">
        <v>7289.2719299999999</v>
      </c>
      <c r="R1232" s="343">
        <v>88601.867169999998</v>
      </c>
    </row>
    <row r="1233" spans="1:18" s="313" customFormat="1">
      <c r="A1233" s="339"/>
      <c r="B1233" s="339"/>
      <c r="C1233" s="339"/>
      <c r="D1233" s="339"/>
      <c r="E1233" s="340">
        <v>111</v>
      </c>
      <c r="F1233" s="341">
        <v>11099.64517</v>
      </c>
      <c r="G1233" s="342">
        <v>4830.83367</v>
      </c>
      <c r="H1233" s="342">
        <v>15930.47884</v>
      </c>
      <c r="I1233" s="342">
        <v>18386.853789999997</v>
      </c>
      <c r="J1233" s="342">
        <v>5916.2879999999996</v>
      </c>
      <c r="K1233" s="342">
        <v>24303.141789999998</v>
      </c>
      <c r="L1233" s="342">
        <v>11361.719869999999</v>
      </c>
      <c r="M1233" s="342">
        <v>4561.0158499999998</v>
      </c>
      <c r="N1233" s="342">
        <v>15922.735720000001</v>
      </c>
      <c r="O1233" s="342">
        <v>56156.356350000002</v>
      </c>
      <c r="P1233" s="342">
        <v>92040.888349999994</v>
      </c>
      <c r="Q1233" s="342">
        <v>4130.1817200000005</v>
      </c>
      <c r="R1233" s="343">
        <v>96171.070069999987</v>
      </c>
    </row>
    <row r="1234" spans="1:18" s="313" customFormat="1">
      <c r="A1234" s="339"/>
      <c r="B1234" s="339"/>
      <c r="C1234" s="339"/>
      <c r="D1234" s="339"/>
      <c r="E1234" s="340">
        <v>326</v>
      </c>
      <c r="F1234" s="341">
        <v>5334.3123800000003</v>
      </c>
      <c r="G1234" s="342">
        <v>1240.4623899999999</v>
      </c>
      <c r="H1234" s="342">
        <v>6574.77477</v>
      </c>
      <c r="I1234" s="342">
        <v>16968.032199999998</v>
      </c>
      <c r="J1234" s="342">
        <v>2660.5673299999999</v>
      </c>
      <c r="K1234" s="342">
        <v>19628.59953</v>
      </c>
      <c r="L1234" s="342">
        <v>5785.1037100000003</v>
      </c>
      <c r="M1234" s="342">
        <v>2293.7369700000004</v>
      </c>
      <c r="N1234" s="342">
        <v>8078.8406799999993</v>
      </c>
      <c r="O1234" s="342">
        <v>34282.214979999997</v>
      </c>
      <c r="P1234" s="342">
        <v>80323.458530000004</v>
      </c>
      <c r="Q1234" s="342">
        <v>4543.4365399999997</v>
      </c>
      <c r="R1234" s="343">
        <v>84866.895069999999</v>
      </c>
    </row>
    <row r="1235" spans="1:18" s="313" customFormat="1">
      <c r="A1235" s="339"/>
      <c r="B1235" s="339"/>
      <c r="C1235" s="339"/>
      <c r="D1235" s="339"/>
      <c r="E1235" s="340">
        <v>328</v>
      </c>
      <c r="F1235" s="341">
        <v>14294.478230000001</v>
      </c>
      <c r="G1235" s="342">
        <v>7706.7290499999999</v>
      </c>
      <c r="H1235" s="342">
        <v>22001.207280000002</v>
      </c>
      <c r="I1235" s="342">
        <v>30398.077239999999</v>
      </c>
      <c r="J1235" s="342">
        <v>13179.17713</v>
      </c>
      <c r="K1235" s="342">
        <v>43577.254369999995</v>
      </c>
      <c r="L1235" s="342">
        <v>11048.28989</v>
      </c>
      <c r="M1235" s="342">
        <v>5429.8281699999998</v>
      </c>
      <c r="N1235" s="342">
        <v>16478.118060000001</v>
      </c>
      <c r="O1235" s="342">
        <v>82056.579709999991</v>
      </c>
      <c r="P1235" s="342">
        <v>104856.35755</v>
      </c>
      <c r="Q1235" s="342">
        <v>13036.90465</v>
      </c>
      <c r="R1235" s="343">
        <v>117893.2622</v>
      </c>
    </row>
    <row r="1236" spans="1:18" s="313" customFormat="1">
      <c r="A1236" s="339"/>
      <c r="B1236" s="339"/>
      <c r="C1236" s="339"/>
      <c r="D1236" s="339"/>
      <c r="E1236" s="340">
        <v>419</v>
      </c>
      <c r="F1236" s="341">
        <v>9222.5590900000007</v>
      </c>
      <c r="G1236" s="342">
        <v>4650.9526900000001</v>
      </c>
      <c r="H1236" s="342">
        <v>13873.511779999999</v>
      </c>
      <c r="I1236" s="342">
        <v>23675.085070000001</v>
      </c>
      <c r="J1236" s="342">
        <v>14628.25374</v>
      </c>
      <c r="K1236" s="342">
        <v>38303.338810000001</v>
      </c>
      <c r="L1236" s="342">
        <v>9817.8202100000017</v>
      </c>
      <c r="M1236" s="342">
        <v>3936.6430699999996</v>
      </c>
      <c r="N1236" s="342">
        <v>13754.46328</v>
      </c>
      <c r="O1236" s="342">
        <v>65931.313869999998</v>
      </c>
      <c r="P1236" s="342">
        <v>148261.44302000001</v>
      </c>
      <c r="Q1236" s="342">
        <v>14792.24768</v>
      </c>
      <c r="R1236" s="343">
        <v>163053.69069999998</v>
      </c>
    </row>
    <row r="1237" spans="1:18" s="313" customFormat="1">
      <c r="A1237" s="339"/>
      <c r="B1237" s="339"/>
      <c r="C1237" s="339"/>
      <c r="D1237" s="339"/>
      <c r="E1237" s="340">
        <v>298</v>
      </c>
      <c r="F1237" s="341">
        <v>9.6500000000000006E-3</v>
      </c>
      <c r="G1237" s="342">
        <v>0</v>
      </c>
      <c r="H1237" s="342">
        <v>9.6500000000000006E-3</v>
      </c>
      <c r="I1237" s="342">
        <v>2109.4454900000001</v>
      </c>
      <c r="J1237" s="342">
        <v>510.66240999999997</v>
      </c>
      <c r="K1237" s="342">
        <v>2620.1079</v>
      </c>
      <c r="L1237" s="342">
        <v>2525.8944900000001</v>
      </c>
      <c r="M1237" s="342">
        <v>826.16683999999998</v>
      </c>
      <c r="N1237" s="342">
        <v>3352.06133</v>
      </c>
      <c r="O1237" s="342">
        <v>5972.1788799999995</v>
      </c>
      <c r="P1237" s="342">
        <v>14731.276830000001</v>
      </c>
      <c r="Q1237" s="342">
        <v>193.99428</v>
      </c>
      <c r="R1237" s="343">
        <v>14925.27111</v>
      </c>
    </row>
    <row r="1238" spans="1:18" s="313" customFormat="1">
      <c r="A1238" s="339"/>
      <c r="B1238" s="339"/>
      <c r="C1238" s="339"/>
      <c r="D1238" s="334" t="s">
        <v>16</v>
      </c>
      <c r="E1238" s="335">
        <v>13</v>
      </c>
      <c r="F1238" s="336">
        <v>163180.14661000003</v>
      </c>
      <c r="G1238" s="337">
        <v>126713.40256</v>
      </c>
      <c r="H1238" s="337">
        <v>289893.54917000001</v>
      </c>
      <c r="I1238" s="337">
        <v>66607.497479999991</v>
      </c>
      <c r="J1238" s="337">
        <v>29606.774920000003</v>
      </c>
      <c r="K1238" s="337">
        <v>96214.272400000002</v>
      </c>
      <c r="L1238" s="337">
        <v>25692.45897</v>
      </c>
      <c r="M1238" s="337">
        <v>24812.885010000002</v>
      </c>
      <c r="N1238" s="337">
        <v>50505.343979999998</v>
      </c>
      <c r="O1238" s="337">
        <v>436613.16555000003</v>
      </c>
      <c r="P1238" s="337">
        <v>467490.29835</v>
      </c>
      <c r="Q1238" s="337">
        <v>538787.91229999997</v>
      </c>
      <c r="R1238" s="338">
        <v>1006278.21065</v>
      </c>
    </row>
    <row r="1239" spans="1:18" s="313" customFormat="1">
      <c r="A1239" s="339"/>
      <c r="B1239" s="339"/>
      <c r="C1239" s="339"/>
      <c r="D1239" s="339"/>
      <c r="E1239" s="340">
        <v>19</v>
      </c>
      <c r="F1239" s="341">
        <v>40529.363990000005</v>
      </c>
      <c r="G1239" s="342">
        <v>60710.056429999997</v>
      </c>
      <c r="H1239" s="342">
        <v>101239.42041999999</v>
      </c>
      <c r="I1239" s="342">
        <v>77816.164659999995</v>
      </c>
      <c r="J1239" s="342">
        <v>36265.751200000006</v>
      </c>
      <c r="K1239" s="342">
        <v>114081.91585999999</v>
      </c>
      <c r="L1239" s="342">
        <v>25384.31393</v>
      </c>
      <c r="M1239" s="342">
        <v>7527.8392999999996</v>
      </c>
      <c r="N1239" s="342">
        <v>32912.153230000004</v>
      </c>
      <c r="O1239" s="342">
        <v>248233.48950999998</v>
      </c>
      <c r="P1239" s="342">
        <v>195367.36602000002</v>
      </c>
      <c r="Q1239" s="342">
        <v>91793.509860000006</v>
      </c>
      <c r="R1239" s="343">
        <v>287160.87588000001</v>
      </c>
    </row>
    <row r="1240" spans="1:18" s="313" customFormat="1">
      <c r="A1240" s="339"/>
      <c r="B1240" s="339"/>
      <c r="C1240" s="339"/>
      <c r="D1240" s="339"/>
      <c r="E1240" s="340">
        <v>21</v>
      </c>
      <c r="F1240" s="341">
        <v>14236.67524</v>
      </c>
      <c r="G1240" s="342">
        <v>4557.0326599999999</v>
      </c>
      <c r="H1240" s="342">
        <v>18793.707899999998</v>
      </c>
      <c r="I1240" s="342">
        <v>32285.357110000001</v>
      </c>
      <c r="J1240" s="342">
        <v>10425.043439999999</v>
      </c>
      <c r="K1240" s="342">
        <v>42710.400549999998</v>
      </c>
      <c r="L1240" s="342">
        <v>7256.7732800000003</v>
      </c>
      <c r="M1240" s="342">
        <v>3006.6249199999997</v>
      </c>
      <c r="N1240" s="342">
        <v>10263.3982</v>
      </c>
      <c r="O1240" s="342">
        <v>71767.50665000001</v>
      </c>
      <c r="P1240" s="342">
        <v>108484.55859</v>
      </c>
      <c r="Q1240" s="342">
        <v>5019.1740300000001</v>
      </c>
      <c r="R1240" s="343">
        <v>113503.73262000001</v>
      </c>
    </row>
    <row r="1241" spans="1:18" s="313" customFormat="1">
      <c r="A1241" s="339"/>
      <c r="B1241" s="339"/>
      <c r="C1241" s="339"/>
      <c r="D1241" s="339"/>
      <c r="E1241" s="340">
        <v>22</v>
      </c>
      <c r="F1241" s="341">
        <v>10201.95449</v>
      </c>
      <c r="G1241" s="342">
        <v>6482.0913700000001</v>
      </c>
      <c r="H1241" s="342">
        <v>16684.045859999998</v>
      </c>
      <c r="I1241" s="342">
        <v>69426.130669999999</v>
      </c>
      <c r="J1241" s="342">
        <v>22399.717049999999</v>
      </c>
      <c r="K1241" s="342">
        <v>91825.847720000005</v>
      </c>
      <c r="L1241" s="342">
        <v>18286.599440000002</v>
      </c>
      <c r="M1241" s="342">
        <v>14550.9632</v>
      </c>
      <c r="N1241" s="342">
        <v>32837.562640000004</v>
      </c>
      <c r="O1241" s="342">
        <v>141347.45621999999</v>
      </c>
      <c r="P1241" s="342">
        <v>112186.61454000001</v>
      </c>
      <c r="Q1241" s="342">
        <v>5200.0702699999993</v>
      </c>
      <c r="R1241" s="343">
        <v>117386.68481000001</v>
      </c>
    </row>
    <row r="1242" spans="1:18" s="313" customFormat="1">
      <c r="A1242" s="339"/>
      <c r="B1242" s="339"/>
      <c r="C1242" s="339"/>
      <c r="D1242" s="339"/>
      <c r="E1242" s="340">
        <v>25</v>
      </c>
      <c r="F1242" s="341">
        <v>23195.353309999999</v>
      </c>
      <c r="G1242" s="342">
        <v>13176.513800000001</v>
      </c>
      <c r="H1242" s="342">
        <v>36371.867109999999</v>
      </c>
      <c r="I1242" s="342">
        <v>97775.97395</v>
      </c>
      <c r="J1242" s="342">
        <v>36321.974280000002</v>
      </c>
      <c r="K1242" s="342">
        <v>134097.94823000001</v>
      </c>
      <c r="L1242" s="342">
        <v>31978.222659999999</v>
      </c>
      <c r="M1242" s="342">
        <v>16139.73784</v>
      </c>
      <c r="N1242" s="342">
        <v>48117.960500000001</v>
      </c>
      <c r="O1242" s="342">
        <v>218587.77584000002</v>
      </c>
      <c r="P1242" s="342">
        <v>254814.31458999999</v>
      </c>
      <c r="Q1242" s="342">
        <v>16316.907800000001</v>
      </c>
      <c r="R1242" s="343">
        <v>271131.22239000001</v>
      </c>
    </row>
    <row r="1243" spans="1:18" s="313" customFormat="1">
      <c r="A1243" s="339"/>
      <c r="B1243" s="339"/>
      <c r="C1243" s="339"/>
      <c r="D1243" s="339"/>
      <c r="E1243" s="340">
        <v>27</v>
      </c>
      <c r="F1243" s="341">
        <v>6273.0826399999996</v>
      </c>
      <c r="G1243" s="342">
        <v>2169.8872099999999</v>
      </c>
      <c r="H1243" s="342">
        <v>8442.9698499999995</v>
      </c>
      <c r="I1243" s="342">
        <v>32458.900799999999</v>
      </c>
      <c r="J1243" s="342">
        <v>6038.8290499999994</v>
      </c>
      <c r="K1243" s="342">
        <v>38497.729850000003</v>
      </c>
      <c r="L1243" s="342">
        <v>12698.300050000002</v>
      </c>
      <c r="M1243" s="342">
        <v>3531.5326</v>
      </c>
      <c r="N1243" s="342">
        <v>16229.83265</v>
      </c>
      <c r="O1243" s="342">
        <v>63170.532350000001</v>
      </c>
      <c r="P1243" s="342">
        <v>76637.385340000008</v>
      </c>
      <c r="Q1243" s="342">
        <v>8606.6242100000018</v>
      </c>
      <c r="R1243" s="343">
        <v>85244.009550000002</v>
      </c>
    </row>
    <row r="1244" spans="1:18" s="313" customFormat="1">
      <c r="A1244" s="339"/>
      <c r="B1244" s="339"/>
      <c r="C1244" s="339"/>
      <c r="D1244" s="339"/>
      <c r="E1244" s="340">
        <v>28</v>
      </c>
      <c r="F1244" s="341">
        <v>12133.62551</v>
      </c>
      <c r="G1244" s="342">
        <v>4975.8883900000001</v>
      </c>
      <c r="H1244" s="342">
        <v>17109.513899999998</v>
      </c>
      <c r="I1244" s="342">
        <v>28532.1479</v>
      </c>
      <c r="J1244" s="342">
        <v>7295.1756799999994</v>
      </c>
      <c r="K1244" s="342">
        <v>35827.323579999997</v>
      </c>
      <c r="L1244" s="342">
        <v>8175.6208699999997</v>
      </c>
      <c r="M1244" s="342">
        <v>5388.9751100000003</v>
      </c>
      <c r="N1244" s="342">
        <v>13564.59598</v>
      </c>
      <c r="O1244" s="342">
        <v>66501.43346</v>
      </c>
      <c r="P1244" s="342">
        <v>91847.857090000005</v>
      </c>
      <c r="Q1244" s="342">
        <v>6809.9206599999998</v>
      </c>
      <c r="R1244" s="343">
        <v>98657.777749999994</v>
      </c>
    </row>
    <row r="1245" spans="1:18" s="313" customFormat="1">
      <c r="A1245" s="339"/>
      <c r="B1245" s="339"/>
      <c r="C1245" s="339"/>
      <c r="D1245" s="339"/>
      <c r="E1245" s="340">
        <v>245</v>
      </c>
      <c r="F1245" s="341">
        <v>22272.441890000002</v>
      </c>
      <c r="G1245" s="342">
        <v>5956.9936799999996</v>
      </c>
      <c r="H1245" s="342">
        <v>28229.435570000001</v>
      </c>
      <c r="I1245" s="342">
        <v>33864.832200000004</v>
      </c>
      <c r="J1245" s="342">
        <v>8435.6219799999999</v>
      </c>
      <c r="K1245" s="342">
        <v>42300.454180000001</v>
      </c>
      <c r="L1245" s="342">
        <v>10744.2153</v>
      </c>
      <c r="M1245" s="342">
        <v>5298.9927800000005</v>
      </c>
      <c r="N1245" s="342">
        <v>16043.20808</v>
      </c>
      <c r="O1245" s="342">
        <v>86573.097829999999</v>
      </c>
      <c r="P1245" s="342">
        <v>72810.06452</v>
      </c>
      <c r="Q1245" s="342">
        <v>4481.8411100000003</v>
      </c>
      <c r="R1245" s="343">
        <v>77291.905629999994</v>
      </c>
    </row>
    <row r="1246" spans="1:18" s="313" customFormat="1">
      <c r="A1246" s="339"/>
      <c r="B1246" s="339"/>
      <c r="C1246" s="339"/>
      <c r="D1246" s="339"/>
      <c r="E1246" s="340">
        <v>290</v>
      </c>
      <c r="F1246" s="341">
        <v>1.99678</v>
      </c>
      <c r="G1246" s="342">
        <v>0</v>
      </c>
      <c r="H1246" s="342">
        <v>1.99678</v>
      </c>
      <c r="I1246" s="342">
        <v>1343.11816</v>
      </c>
      <c r="J1246" s="342">
        <v>99.459410000000005</v>
      </c>
      <c r="K1246" s="342">
        <v>1442.5775700000002</v>
      </c>
      <c r="L1246" s="342">
        <v>192.30348999999998</v>
      </c>
      <c r="M1246" s="342">
        <v>2.7599999999999999E-3</v>
      </c>
      <c r="N1246" s="342">
        <v>192.30625000000001</v>
      </c>
      <c r="O1246" s="342">
        <v>1636.8806000000002</v>
      </c>
      <c r="P1246" s="342">
        <v>1675.2570600000001</v>
      </c>
      <c r="Q1246" s="342">
        <v>155.61261999999999</v>
      </c>
      <c r="R1246" s="343">
        <v>1830.86968</v>
      </c>
    </row>
    <row r="1247" spans="1:18" s="313" customFormat="1">
      <c r="A1247" s="339"/>
      <c r="B1247" s="339"/>
      <c r="C1247" s="339"/>
      <c r="D1247" s="339"/>
      <c r="E1247" s="340">
        <v>381</v>
      </c>
      <c r="F1247" s="341">
        <v>19006.022940000003</v>
      </c>
      <c r="G1247" s="342">
        <v>2815.7162200000002</v>
      </c>
      <c r="H1247" s="342">
        <v>21821.739160000001</v>
      </c>
      <c r="I1247" s="342">
        <v>47281.554560000004</v>
      </c>
      <c r="J1247" s="342">
        <v>6558.8145599999998</v>
      </c>
      <c r="K1247" s="342">
        <v>53840.369119999996</v>
      </c>
      <c r="L1247" s="342">
        <v>9197.9606000000003</v>
      </c>
      <c r="M1247" s="342">
        <v>1685.64049</v>
      </c>
      <c r="N1247" s="342">
        <v>10883.60109</v>
      </c>
      <c r="O1247" s="342">
        <v>86545.709370000011</v>
      </c>
      <c r="P1247" s="342">
        <v>106935.00093000001</v>
      </c>
      <c r="Q1247" s="342">
        <v>11749.300949999999</v>
      </c>
      <c r="R1247" s="343">
        <v>118684.30188</v>
      </c>
    </row>
    <row r="1248" spans="1:18" s="313" customFormat="1">
      <c r="A1248" s="339"/>
      <c r="B1248" s="339"/>
      <c r="C1248" s="339"/>
      <c r="D1248" s="339"/>
      <c r="E1248" s="340">
        <v>415</v>
      </c>
      <c r="F1248" s="341">
        <v>10713.728869999999</v>
      </c>
      <c r="G1248" s="342">
        <v>4023.8927699999999</v>
      </c>
      <c r="H1248" s="342">
        <v>14737.621640000001</v>
      </c>
      <c r="I1248" s="342">
        <v>28777.455530000003</v>
      </c>
      <c r="J1248" s="342">
        <v>5380.6747500000001</v>
      </c>
      <c r="K1248" s="342">
        <v>34158.130279999998</v>
      </c>
      <c r="L1248" s="342">
        <v>9792.2888999999996</v>
      </c>
      <c r="M1248" s="342">
        <v>5221.1393499999995</v>
      </c>
      <c r="N1248" s="342">
        <v>15013.428250000001</v>
      </c>
      <c r="O1248" s="342">
        <v>63909.18017</v>
      </c>
      <c r="P1248" s="342">
        <v>64692.342210000003</v>
      </c>
      <c r="Q1248" s="342">
        <v>4373.7392</v>
      </c>
      <c r="R1248" s="343">
        <v>69066.081409999999</v>
      </c>
    </row>
    <row r="1249" spans="1:18" s="313" customFormat="1">
      <c r="A1249" s="339"/>
      <c r="B1249" s="339"/>
      <c r="C1249" s="339"/>
      <c r="D1249" s="339"/>
      <c r="E1249" s="340">
        <v>321</v>
      </c>
      <c r="F1249" s="341">
        <v>10454.534029999999</v>
      </c>
      <c r="G1249" s="342">
        <v>5711.7093299999997</v>
      </c>
      <c r="H1249" s="342">
        <v>16166.243359999999</v>
      </c>
      <c r="I1249" s="342">
        <v>23047.268660000002</v>
      </c>
      <c r="J1249" s="342">
        <v>11295.95802</v>
      </c>
      <c r="K1249" s="342">
        <v>34343.22668</v>
      </c>
      <c r="L1249" s="342">
        <v>5947.0177300000005</v>
      </c>
      <c r="M1249" s="342">
        <v>3075.6140299999997</v>
      </c>
      <c r="N1249" s="342">
        <v>9022.6317600000002</v>
      </c>
      <c r="O1249" s="342">
        <v>59532.101799999997</v>
      </c>
      <c r="P1249" s="342">
        <v>95511.907180000009</v>
      </c>
      <c r="Q1249" s="342">
        <v>26539.654429999999</v>
      </c>
      <c r="R1249" s="343">
        <v>122051.56161</v>
      </c>
    </row>
    <row r="1250" spans="1:18" s="313" customFormat="1">
      <c r="A1250" s="339"/>
      <c r="B1250" s="339"/>
      <c r="C1250" s="339"/>
      <c r="D1250" s="334" t="s">
        <v>57</v>
      </c>
      <c r="E1250" s="335">
        <v>48</v>
      </c>
      <c r="F1250" s="336">
        <v>18507.786390000001</v>
      </c>
      <c r="G1250" s="337">
        <v>10348.928800000002</v>
      </c>
      <c r="H1250" s="337">
        <v>28856.715190000003</v>
      </c>
      <c r="I1250" s="337">
        <v>60803.907700000003</v>
      </c>
      <c r="J1250" s="337">
        <v>31831.71168</v>
      </c>
      <c r="K1250" s="337">
        <v>92635.619379999989</v>
      </c>
      <c r="L1250" s="337">
        <v>19708.682690000001</v>
      </c>
      <c r="M1250" s="337">
        <v>10312.447289999998</v>
      </c>
      <c r="N1250" s="337">
        <v>30021.129980000002</v>
      </c>
      <c r="O1250" s="337">
        <v>151513.46455</v>
      </c>
      <c r="P1250" s="337">
        <v>165054.22258999999</v>
      </c>
      <c r="Q1250" s="337">
        <v>27153.610769999999</v>
      </c>
      <c r="R1250" s="338">
        <v>192207.83336000002</v>
      </c>
    </row>
    <row r="1251" spans="1:18" s="313" customFormat="1">
      <c r="A1251" s="339"/>
      <c r="B1251" s="339"/>
      <c r="C1251" s="339"/>
      <c r="D1251" s="339"/>
      <c r="E1251" s="340">
        <v>49</v>
      </c>
      <c r="F1251" s="341">
        <v>9173.0319199999994</v>
      </c>
      <c r="G1251" s="342">
        <v>6768.9155099999998</v>
      </c>
      <c r="H1251" s="342">
        <v>15941.94743</v>
      </c>
      <c r="I1251" s="342">
        <v>26903.65177</v>
      </c>
      <c r="J1251" s="342">
        <v>11639.035800000001</v>
      </c>
      <c r="K1251" s="342">
        <v>38542.687570000002</v>
      </c>
      <c r="L1251" s="342">
        <v>13150.233269999999</v>
      </c>
      <c r="M1251" s="342">
        <v>8197.15798</v>
      </c>
      <c r="N1251" s="342">
        <v>21347.391250000001</v>
      </c>
      <c r="O1251" s="342">
        <v>75832.026249999995</v>
      </c>
      <c r="P1251" s="342">
        <v>73908.914250000002</v>
      </c>
      <c r="Q1251" s="342">
        <v>3744.2429200000001</v>
      </c>
      <c r="R1251" s="343">
        <v>77653.157170000006</v>
      </c>
    </row>
    <row r="1252" spans="1:18" s="313" customFormat="1">
      <c r="A1252" s="339"/>
      <c r="B1252" s="339"/>
      <c r="C1252" s="339"/>
      <c r="D1252" s="339"/>
      <c r="E1252" s="340">
        <v>50</v>
      </c>
      <c r="F1252" s="341">
        <v>13860.402699999999</v>
      </c>
      <c r="G1252" s="342">
        <v>10182.4141</v>
      </c>
      <c r="H1252" s="342">
        <v>24042.816800000001</v>
      </c>
      <c r="I1252" s="342">
        <v>25305.936890000001</v>
      </c>
      <c r="J1252" s="342">
        <v>10476.85442</v>
      </c>
      <c r="K1252" s="342">
        <v>35782.791310000001</v>
      </c>
      <c r="L1252" s="342">
        <v>7852.3790499999996</v>
      </c>
      <c r="M1252" s="342">
        <v>3894.6296600000001</v>
      </c>
      <c r="N1252" s="342">
        <v>11747.00871</v>
      </c>
      <c r="O1252" s="342">
        <v>71572.616819999996</v>
      </c>
      <c r="P1252" s="342">
        <v>66897.418640000004</v>
      </c>
      <c r="Q1252" s="342">
        <v>2668.4400099999998</v>
      </c>
      <c r="R1252" s="343">
        <v>69565.858650000009</v>
      </c>
    </row>
    <row r="1253" spans="1:18" s="313" customFormat="1">
      <c r="A1253" s="339"/>
      <c r="B1253" s="339"/>
      <c r="C1253" s="339"/>
      <c r="D1253" s="339"/>
      <c r="E1253" s="340">
        <v>217</v>
      </c>
      <c r="F1253" s="341">
        <v>10092.99424</v>
      </c>
      <c r="G1253" s="342">
        <v>7798.0119500000001</v>
      </c>
      <c r="H1253" s="342">
        <v>17891.00619</v>
      </c>
      <c r="I1253" s="342">
        <v>37289.059909999996</v>
      </c>
      <c r="J1253" s="342">
        <v>12827.56473</v>
      </c>
      <c r="K1253" s="342">
        <v>50116.624640000002</v>
      </c>
      <c r="L1253" s="342">
        <v>10801.50599</v>
      </c>
      <c r="M1253" s="342">
        <v>11791.96997</v>
      </c>
      <c r="N1253" s="342">
        <v>22593.47596</v>
      </c>
      <c r="O1253" s="342">
        <v>90601.106790000005</v>
      </c>
      <c r="P1253" s="342">
        <v>83857.032699999996</v>
      </c>
      <c r="Q1253" s="342">
        <v>4476.7522099999996</v>
      </c>
      <c r="R1253" s="343">
        <v>88333.784910000002</v>
      </c>
    </row>
    <row r="1254" spans="1:18" s="313" customFormat="1">
      <c r="A1254" s="339"/>
      <c r="B1254" s="339"/>
      <c r="C1254" s="339"/>
      <c r="D1254" s="334" t="s">
        <v>58</v>
      </c>
      <c r="E1254" s="335">
        <v>90</v>
      </c>
      <c r="F1254" s="336">
        <v>10688.100400000001</v>
      </c>
      <c r="G1254" s="337">
        <v>9243.9265699999996</v>
      </c>
      <c r="H1254" s="337">
        <v>19932.026969999999</v>
      </c>
      <c r="I1254" s="337">
        <v>36413.76152</v>
      </c>
      <c r="J1254" s="337">
        <v>8253.0193500000005</v>
      </c>
      <c r="K1254" s="337">
        <v>44666.780869999995</v>
      </c>
      <c r="L1254" s="337">
        <v>19737.356649999998</v>
      </c>
      <c r="M1254" s="337">
        <v>9446.2338900000013</v>
      </c>
      <c r="N1254" s="337">
        <v>29183.590539999997</v>
      </c>
      <c r="O1254" s="337">
        <v>93782.398379999999</v>
      </c>
      <c r="P1254" s="337">
        <v>86306.788650000002</v>
      </c>
      <c r="Q1254" s="337">
        <v>3719.6191100000001</v>
      </c>
      <c r="R1254" s="338">
        <v>90026.407760000002</v>
      </c>
    </row>
    <row r="1255" spans="1:18" s="313" customFormat="1">
      <c r="A1255" s="339"/>
      <c r="B1255" s="339"/>
      <c r="C1255" s="339"/>
      <c r="D1255" s="339"/>
      <c r="E1255" s="340">
        <v>223</v>
      </c>
      <c r="F1255" s="341">
        <v>21666.355449999999</v>
      </c>
      <c r="G1255" s="342">
        <v>17088.565149999999</v>
      </c>
      <c r="H1255" s="342">
        <v>38754.920600000005</v>
      </c>
      <c r="I1255" s="342">
        <v>35792.100210000004</v>
      </c>
      <c r="J1255" s="342">
        <v>13121.820820000001</v>
      </c>
      <c r="K1255" s="342">
        <v>48913.921029999998</v>
      </c>
      <c r="L1255" s="342">
        <v>14835.94976</v>
      </c>
      <c r="M1255" s="342">
        <v>7632.8805499999999</v>
      </c>
      <c r="N1255" s="342">
        <v>22468.830309999998</v>
      </c>
      <c r="O1255" s="342">
        <v>110137.67194</v>
      </c>
      <c r="P1255" s="342">
        <v>109045.25826999999</v>
      </c>
      <c r="Q1255" s="342">
        <v>7783.1656500000008</v>
      </c>
      <c r="R1255" s="343">
        <v>116828.42392</v>
      </c>
    </row>
    <row r="1256" spans="1:18" s="313" customFormat="1">
      <c r="A1256" s="339"/>
      <c r="B1256" s="339"/>
      <c r="C1256" s="339"/>
      <c r="D1256" s="339"/>
      <c r="E1256" s="340">
        <v>421</v>
      </c>
      <c r="F1256" s="341">
        <v>10143.773150000001</v>
      </c>
      <c r="G1256" s="342">
        <v>6219.5583200000001</v>
      </c>
      <c r="H1256" s="342">
        <v>16363.331470000001</v>
      </c>
      <c r="I1256" s="342">
        <v>21675.690160000002</v>
      </c>
      <c r="J1256" s="342">
        <v>7086.6154800000004</v>
      </c>
      <c r="K1256" s="342">
        <v>28762.305640000002</v>
      </c>
      <c r="L1256" s="342">
        <v>7540.0028300000004</v>
      </c>
      <c r="M1256" s="342">
        <v>4874.7522900000004</v>
      </c>
      <c r="N1256" s="342">
        <v>12414.75512</v>
      </c>
      <c r="O1256" s="342">
        <v>57540.392229999998</v>
      </c>
      <c r="P1256" s="342">
        <v>49113.320520000001</v>
      </c>
      <c r="Q1256" s="342">
        <v>1303.21948</v>
      </c>
      <c r="R1256" s="343">
        <v>50416.54</v>
      </c>
    </row>
    <row r="1257" spans="1:18" s="313" customFormat="1">
      <c r="A1257" s="339"/>
      <c r="B1257" s="339"/>
      <c r="C1257" s="339"/>
      <c r="D1257" s="339"/>
      <c r="E1257" s="340">
        <v>303</v>
      </c>
      <c r="F1257" s="341">
        <v>14651.08567</v>
      </c>
      <c r="G1257" s="342">
        <v>3999.1837799999998</v>
      </c>
      <c r="H1257" s="342">
        <v>18650.26945</v>
      </c>
      <c r="I1257" s="342">
        <v>38281.689490000004</v>
      </c>
      <c r="J1257" s="342">
        <v>11448.74242</v>
      </c>
      <c r="K1257" s="342">
        <v>49730.431909999999</v>
      </c>
      <c r="L1257" s="342">
        <v>27456.330530000003</v>
      </c>
      <c r="M1257" s="342">
        <v>11974.194</v>
      </c>
      <c r="N1257" s="342">
        <v>39430.524530000002</v>
      </c>
      <c r="O1257" s="342">
        <v>107811.22589</v>
      </c>
      <c r="P1257" s="342">
        <v>85527.044689999995</v>
      </c>
      <c r="Q1257" s="342">
        <v>4832.6096799999996</v>
      </c>
      <c r="R1257" s="343">
        <v>90359.654370000004</v>
      </c>
    </row>
    <row r="1258" spans="1:18" s="313" customFormat="1">
      <c r="A1258" s="339"/>
      <c r="B1258" s="339"/>
      <c r="C1258" s="339"/>
      <c r="D1258" s="339"/>
      <c r="E1258" s="340">
        <v>304</v>
      </c>
      <c r="F1258" s="341">
        <v>11724.99684</v>
      </c>
      <c r="G1258" s="342">
        <v>17630.902340000001</v>
      </c>
      <c r="H1258" s="342">
        <v>29355.89918</v>
      </c>
      <c r="I1258" s="342">
        <v>36872.276079999996</v>
      </c>
      <c r="J1258" s="342">
        <v>12621.1559</v>
      </c>
      <c r="K1258" s="342">
        <v>49493.431979999994</v>
      </c>
      <c r="L1258" s="342">
        <v>16707.76454</v>
      </c>
      <c r="M1258" s="342">
        <v>6859.8761199999999</v>
      </c>
      <c r="N1258" s="342">
        <v>23567.640660000001</v>
      </c>
      <c r="O1258" s="342">
        <v>102416.97181999999</v>
      </c>
      <c r="P1258" s="342">
        <v>78602.901329999993</v>
      </c>
      <c r="Q1258" s="342">
        <v>2013.3357900000001</v>
      </c>
      <c r="R1258" s="343">
        <v>80616.237120000005</v>
      </c>
    </row>
    <row r="1259" spans="1:18" s="313" customFormat="1">
      <c r="A1259" s="339"/>
      <c r="B1259" s="339"/>
      <c r="C1259" s="339"/>
      <c r="D1259" s="339"/>
      <c r="E1259" s="340">
        <v>310</v>
      </c>
      <c r="F1259" s="341">
        <v>13993.39669</v>
      </c>
      <c r="G1259" s="342">
        <v>2186.8783399999998</v>
      </c>
      <c r="H1259" s="342">
        <v>16180.275029999999</v>
      </c>
      <c r="I1259" s="342">
        <v>46382.156179999998</v>
      </c>
      <c r="J1259" s="342">
        <v>9140.4976900000001</v>
      </c>
      <c r="K1259" s="342">
        <v>55522.653869999995</v>
      </c>
      <c r="L1259" s="342">
        <v>13023.870449999999</v>
      </c>
      <c r="M1259" s="342">
        <v>4686.6037999999999</v>
      </c>
      <c r="N1259" s="342">
        <v>17710.474249999999</v>
      </c>
      <c r="O1259" s="342">
        <v>89413.403150000013</v>
      </c>
      <c r="P1259" s="342">
        <v>152988.24950999999</v>
      </c>
      <c r="Q1259" s="342">
        <v>4297.7615999999998</v>
      </c>
      <c r="R1259" s="343">
        <v>157286.01111000002</v>
      </c>
    </row>
    <row r="1260" spans="1:18" s="313" customFormat="1">
      <c r="A1260" s="339"/>
      <c r="B1260" s="339"/>
      <c r="C1260" s="339"/>
      <c r="D1260" s="339"/>
      <c r="E1260" s="340">
        <v>368</v>
      </c>
      <c r="F1260" s="341">
        <v>13374.13335</v>
      </c>
      <c r="G1260" s="342">
        <v>7120.1792800000003</v>
      </c>
      <c r="H1260" s="342">
        <v>20494.31263</v>
      </c>
      <c r="I1260" s="342">
        <v>53035.25722</v>
      </c>
      <c r="J1260" s="342">
        <v>12274.61757</v>
      </c>
      <c r="K1260" s="342">
        <v>65309.874790000002</v>
      </c>
      <c r="L1260" s="342">
        <v>16305.19008</v>
      </c>
      <c r="M1260" s="342">
        <v>5796.5990199999997</v>
      </c>
      <c r="N1260" s="342">
        <v>22101.789100000002</v>
      </c>
      <c r="O1260" s="342">
        <v>107905.97652</v>
      </c>
      <c r="P1260" s="342">
        <v>91717.256900000008</v>
      </c>
      <c r="Q1260" s="342">
        <v>4102.4975599999998</v>
      </c>
      <c r="R1260" s="343">
        <v>95819.754459999996</v>
      </c>
    </row>
    <row r="1261" spans="1:18" s="313" customFormat="1">
      <c r="A1261" s="339"/>
      <c r="B1261" s="339"/>
      <c r="C1261" s="339"/>
      <c r="D1261" s="334" t="s">
        <v>272</v>
      </c>
      <c r="E1261" s="335">
        <v>309</v>
      </c>
      <c r="F1261" s="336">
        <v>6861.7796699999999</v>
      </c>
      <c r="G1261" s="337">
        <v>2671.92337</v>
      </c>
      <c r="H1261" s="337">
        <v>9533.7030399999985</v>
      </c>
      <c r="I1261" s="337">
        <v>43562.620950000004</v>
      </c>
      <c r="J1261" s="337">
        <v>11050.398449999999</v>
      </c>
      <c r="K1261" s="337">
        <v>54613.019399999997</v>
      </c>
      <c r="L1261" s="337">
        <v>19695.17974</v>
      </c>
      <c r="M1261" s="337">
        <v>6437.1695199999995</v>
      </c>
      <c r="N1261" s="337">
        <v>26132.349260000003</v>
      </c>
      <c r="O1261" s="337">
        <v>90279.0717</v>
      </c>
      <c r="P1261" s="337">
        <v>57096.676030000002</v>
      </c>
      <c r="Q1261" s="337">
        <v>1650.7680600000001</v>
      </c>
      <c r="R1261" s="338">
        <v>58747.444090000005</v>
      </c>
    </row>
    <row r="1262" spans="1:18" s="313" customFormat="1">
      <c r="A1262" s="339"/>
      <c r="B1262" s="339"/>
      <c r="C1262" s="339"/>
      <c r="D1262" s="334" t="s">
        <v>273</v>
      </c>
      <c r="E1262" s="335">
        <v>317</v>
      </c>
      <c r="F1262" s="336">
        <v>9584.1970999999994</v>
      </c>
      <c r="G1262" s="337">
        <v>6743.5667800000001</v>
      </c>
      <c r="H1262" s="337">
        <v>16327.76388</v>
      </c>
      <c r="I1262" s="337">
        <v>45703.816700000003</v>
      </c>
      <c r="J1262" s="337">
        <v>8505.0763000000006</v>
      </c>
      <c r="K1262" s="337">
        <v>54208.892999999996</v>
      </c>
      <c r="L1262" s="337">
        <v>13211.778279999999</v>
      </c>
      <c r="M1262" s="337">
        <v>5508.6084900000005</v>
      </c>
      <c r="N1262" s="337">
        <v>18720.386770000001</v>
      </c>
      <c r="O1262" s="337">
        <v>89257.043650000007</v>
      </c>
      <c r="P1262" s="337">
        <v>94415.940900000001</v>
      </c>
      <c r="Q1262" s="337">
        <v>4980.5676599999997</v>
      </c>
      <c r="R1262" s="338">
        <v>99396.508560000002</v>
      </c>
    </row>
    <row r="1263" spans="1:18" s="313" customFormat="1">
      <c r="A1263" s="339"/>
      <c r="B1263" s="339"/>
      <c r="C1263" s="339"/>
      <c r="D1263" s="334" t="s">
        <v>274</v>
      </c>
      <c r="E1263" s="335">
        <v>52</v>
      </c>
      <c r="F1263" s="336">
        <v>15841.800539999998</v>
      </c>
      <c r="G1263" s="337">
        <v>10395.010480000001</v>
      </c>
      <c r="H1263" s="337">
        <v>26236.811020000001</v>
      </c>
      <c r="I1263" s="337">
        <v>58763.839869999996</v>
      </c>
      <c r="J1263" s="337">
        <v>24814.583500000001</v>
      </c>
      <c r="K1263" s="337">
        <v>83578.423370000004</v>
      </c>
      <c r="L1263" s="337">
        <v>22140.688870000002</v>
      </c>
      <c r="M1263" s="337">
        <v>12297.9602</v>
      </c>
      <c r="N1263" s="337">
        <v>34438.649069999999</v>
      </c>
      <c r="O1263" s="337">
        <v>144253.88346000001</v>
      </c>
      <c r="P1263" s="337">
        <v>129602.81177</v>
      </c>
      <c r="Q1263" s="337">
        <v>5774.5991900000008</v>
      </c>
      <c r="R1263" s="338">
        <v>135377.41096000001</v>
      </c>
    </row>
    <row r="1264" spans="1:18" s="313" customFormat="1">
      <c r="A1264" s="339"/>
      <c r="B1264" s="339"/>
      <c r="C1264" s="339"/>
      <c r="D1264" s="339"/>
      <c r="E1264" s="340">
        <v>465</v>
      </c>
      <c r="F1264" s="341">
        <v>271128.59918999998</v>
      </c>
      <c r="G1264" s="342">
        <v>274710.46492</v>
      </c>
      <c r="H1264" s="342">
        <v>545839.06411000004</v>
      </c>
      <c r="I1264" s="342">
        <v>5285.4408800000001</v>
      </c>
      <c r="J1264" s="342">
        <v>1291.07312</v>
      </c>
      <c r="K1264" s="342">
        <v>6576.5140000000001</v>
      </c>
      <c r="L1264" s="342">
        <v>12893.699359999999</v>
      </c>
      <c r="M1264" s="342">
        <v>6290.1927300000007</v>
      </c>
      <c r="N1264" s="342">
        <v>19183.892090000001</v>
      </c>
      <c r="O1264" s="342">
        <v>571599.4702000001</v>
      </c>
      <c r="P1264" s="342">
        <v>545458.50417999993</v>
      </c>
      <c r="Q1264" s="342">
        <v>716178.63619000011</v>
      </c>
      <c r="R1264" s="343">
        <v>1261637.1403699999</v>
      </c>
    </row>
    <row r="1265" spans="1:18" s="313" customFormat="1">
      <c r="A1265" s="339"/>
      <c r="B1265" s="339"/>
      <c r="C1265" s="339"/>
      <c r="D1265" s="339"/>
      <c r="E1265" s="340">
        <v>389</v>
      </c>
      <c r="F1265" s="341">
        <v>6828.0322300000007</v>
      </c>
      <c r="G1265" s="342">
        <v>7683.7862999999998</v>
      </c>
      <c r="H1265" s="342">
        <v>14511.818529999999</v>
      </c>
      <c r="I1265" s="342">
        <v>38182.553700000004</v>
      </c>
      <c r="J1265" s="342">
        <v>24445.434870000001</v>
      </c>
      <c r="K1265" s="342">
        <v>62627.988570000001</v>
      </c>
      <c r="L1265" s="342">
        <v>16350.689119999999</v>
      </c>
      <c r="M1265" s="342">
        <v>8221.0317599999998</v>
      </c>
      <c r="N1265" s="342">
        <v>24571.720880000001</v>
      </c>
      <c r="O1265" s="342">
        <v>101711.52798</v>
      </c>
      <c r="P1265" s="342">
        <v>183953.22787</v>
      </c>
      <c r="Q1265" s="342">
        <v>21939.704850000002</v>
      </c>
      <c r="R1265" s="343">
        <v>205892.93272000001</v>
      </c>
    </row>
    <row r="1266" spans="1:18" s="313" customFormat="1">
      <c r="A1266" s="339"/>
      <c r="B1266" s="339"/>
      <c r="C1266" s="339"/>
      <c r="D1266" s="339"/>
      <c r="E1266" s="340">
        <v>397</v>
      </c>
      <c r="F1266" s="341">
        <v>29388.727070000001</v>
      </c>
      <c r="G1266" s="342">
        <v>22944.45349</v>
      </c>
      <c r="H1266" s="342">
        <v>52333.180560000001</v>
      </c>
      <c r="I1266" s="342">
        <v>56266.803770000006</v>
      </c>
      <c r="J1266" s="342">
        <v>35706.996310000002</v>
      </c>
      <c r="K1266" s="342">
        <v>91973.800080000001</v>
      </c>
      <c r="L1266" s="342">
        <v>24082.363069999999</v>
      </c>
      <c r="M1266" s="342">
        <v>13193.282800000001</v>
      </c>
      <c r="N1266" s="342">
        <v>37275.64587</v>
      </c>
      <c r="O1266" s="342">
        <v>181582.62651</v>
      </c>
      <c r="P1266" s="342">
        <v>285056.60892999999</v>
      </c>
      <c r="Q1266" s="342">
        <v>17456.737109999998</v>
      </c>
      <c r="R1266" s="343">
        <v>302513.34604000003</v>
      </c>
    </row>
    <row r="1267" spans="1:18" s="313" customFormat="1">
      <c r="A1267" s="339"/>
      <c r="B1267" s="339"/>
      <c r="C1267" s="339"/>
      <c r="D1267" s="334" t="s">
        <v>60</v>
      </c>
      <c r="E1267" s="335">
        <v>54</v>
      </c>
      <c r="F1267" s="336">
        <v>24631.921399999999</v>
      </c>
      <c r="G1267" s="337">
        <v>22083.98302</v>
      </c>
      <c r="H1267" s="337">
        <v>46715.904419999999</v>
      </c>
      <c r="I1267" s="337">
        <v>37968.187380000003</v>
      </c>
      <c r="J1267" s="337">
        <v>37195.408640000001</v>
      </c>
      <c r="K1267" s="337">
        <v>75163.596019999997</v>
      </c>
      <c r="L1267" s="337">
        <v>10242.774230000001</v>
      </c>
      <c r="M1267" s="337">
        <v>13694.64407</v>
      </c>
      <c r="N1267" s="337">
        <v>23937.418300000001</v>
      </c>
      <c r="O1267" s="337">
        <v>145816.91874000002</v>
      </c>
      <c r="P1267" s="337">
        <v>148473.96378999998</v>
      </c>
      <c r="Q1267" s="337">
        <v>15992.347</v>
      </c>
      <c r="R1267" s="338">
        <v>164466.31078999999</v>
      </c>
    </row>
    <row r="1268" spans="1:18" s="313" customFormat="1">
      <c r="A1268" s="339"/>
      <c r="B1268" s="339"/>
      <c r="C1268" s="339"/>
      <c r="D1268" s="339"/>
      <c r="E1268" s="340">
        <v>55</v>
      </c>
      <c r="F1268" s="341">
        <v>32300.842059999999</v>
      </c>
      <c r="G1268" s="342">
        <v>31865.192360000001</v>
      </c>
      <c r="H1268" s="342">
        <v>64166.034420000004</v>
      </c>
      <c r="I1268" s="342">
        <v>79021.372579999996</v>
      </c>
      <c r="J1268" s="342">
        <v>62072.209020000002</v>
      </c>
      <c r="K1268" s="342">
        <v>141093.5816</v>
      </c>
      <c r="L1268" s="342">
        <v>22920.104829999997</v>
      </c>
      <c r="M1268" s="342">
        <v>26016.88695</v>
      </c>
      <c r="N1268" s="342">
        <v>48936.991780000004</v>
      </c>
      <c r="O1268" s="342">
        <v>254196.6078</v>
      </c>
      <c r="P1268" s="342">
        <v>219415.20583000002</v>
      </c>
      <c r="Q1268" s="342">
        <v>32200.37645</v>
      </c>
      <c r="R1268" s="343">
        <v>251615.58228</v>
      </c>
    </row>
    <row r="1269" spans="1:18" s="313" customFormat="1">
      <c r="A1269" s="339"/>
      <c r="B1269" s="339"/>
      <c r="C1269" s="339"/>
      <c r="D1269" s="339"/>
      <c r="E1269" s="340">
        <v>56</v>
      </c>
      <c r="F1269" s="341">
        <v>39232.497649999998</v>
      </c>
      <c r="G1269" s="342">
        <v>39792.181250000001</v>
      </c>
      <c r="H1269" s="342">
        <v>79024.678899999999</v>
      </c>
      <c r="I1269" s="342">
        <v>47954.957590000005</v>
      </c>
      <c r="J1269" s="342">
        <v>28174.375510000002</v>
      </c>
      <c r="K1269" s="342">
        <v>76129.333099999989</v>
      </c>
      <c r="L1269" s="342">
        <v>16189.123380000001</v>
      </c>
      <c r="M1269" s="342">
        <v>13509.120010000001</v>
      </c>
      <c r="N1269" s="342">
        <v>29698.24339</v>
      </c>
      <c r="O1269" s="342">
        <v>184852.25538999998</v>
      </c>
      <c r="P1269" s="342">
        <v>79917.669650000011</v>
      </c>
      <c r="Q1269" s="342">
        <v>10588.58798</v>
      </c>
      <c r="R1269" s="343">
        <v>90506.257629999993</v>
      </c>
    </row>
    <row r="1270" spans="1:18" s="313" customFormat="1">
      <c r="A1270" s="339"/>
      <c r="B1270" s="339"/>
      <c r="C1270" s="339"/>
      <c r="D1270" s="339"/>
      <c r="E1270" s="340">
        <v>60</v>
      </c>
      <c r="F1270" s="341">
        <v>24210.396860000001</v>
      </c>
      <c r="G1270" s="342">
        <v>37048.377420000004</v>
      </c>
      <c r="H1270" s="342">
        <v>61258.774279999998</v>
      </c>
      <c r="I1270" s="342">
        <v>34247.650500000003</v>
      </c>
      <c r="J1270" s="342">
        <v>24231.55875</v>
      </c>
      <c r="K1270" s="342">
        <v>58479.20925</v>
      </c>
      <c r="L1270" s="342">
        <v>12213.355210000002</v>
      </c>
      <c r="M1270" s="342">
        <v>7726.4287400000003</v>
      </c>
      <c r="N1270" s="342">
        <v>19939.783950000001</v>
      </c>
      <c r="O1270" s="342">
        <v>139677.76747999998</v>
      </c>
      <c r="P1270" s="342">
        <v>125239.22320000001</v>
      </c>
      <c r="Q1270" s="342">
        <v>10265.43254</v>
      </c>
      <c r="R1270" s="343">
        <v>135504.65574000002</v>
      </c>
    </row>
    <row r="1271" spans="1:18" s="313" customFormat="1">
      <c r="A1271" s="339"/>
      <c r="B1271" s="339"/>
      <c r="C1271" s="339"/>
      <c r="D1271" s="339"/>
      <c r="E1271" s="340">
        <v>124</v>
      </c>
      <c r="F1271" s="341">
        <v>318074.16227999999</v>
      </c>
      <c r="G1271" s="342">
        <v>214731.74987</v>
      </c>
      <c r="H1271" s="342">
        <v>532805.91214999999</v>
      </c>
      <c r="I1271" s="342">
        <v>64515.327819999999</v>
      </c>
      <c r="J1271" s="342">
        <v>50293.723669999999</v>
      </c>
      <c r="K1271" s="342">
        <v>114809.05149</v>
      </c>
      <c r="L1271" s="342">
        <v>81649.352739999988</v>
      </c>
      <c r="M1271" s="342">
        <v>33528.377379999998</v>
      </c>
      <c r="N1271" s="342">
        <v>115177.73012000001</v>
      </c>
      <c r="O1271" s="342">
        <v>762792.69375999994</v>
      </c>
      <c r="P1271" s="342">
        <v>683217.51916999999</v>
      </c>
      <c r="Q1271" s="342">
        <v>505462.71201000002</v>
      </c>
      <c r="R1271" s="343">
        <v>1188680.2311800001</v>
      </c>
    </row>
    <row r="1272" spans="1:18" s="313" customFormat="1">
      <c r="A1272" s="339"/>
      <c r="B1272" s="339"/>
      <c r="C1272" s="339"/>
      <c r="D1272" s="339"/>
      <c r="E1272" s="340">
        <v>199</v>
      </c>
      <c r="F1272" s="341">
        <v>38398.065139999999</v>
      </c>
      <c r="G1272" s="342">
        <v>30134.8361</v>
      </c>
      <c r="H1272" s="342">
        <v>68532.901239999992</v>
      </c>
      <c r="I1272" s="342">
        <v>25298.276309999997</v>
      </c>
      <c r="J1272" s="342">
        <v>16776.781920000001</v>
      </c>
      <c r="K1272" s="342">
        <v>42075.058229999995</v>
      </c>
      <c r="L1272" s="342">
        <v>9592.8828599999997</v>
      </c>
      <c r="M1272" s="342">
        <v>6531.0767699999997</v>
      </c>
      <c r="N1272" s="342">
        <v>16123.959630000001</v>
      </c>
      <c r="O1272" s="342">
        <v>126731.9191</v>
      </c>
      <c r="P1272" s="342">
        <v>77239.78628</v>
      </c>
      <c r="Q1272" s="342">
        <v>8664.8619199999994</v>
      </c>
      <c r="R1272" s="343">
        <v>85904.648199999996</v>
      </c>
    </row>
    <row r="1273" spans="1:18" s="313" customFormat="1">
      <c r="A1273" s="339"/>
      <c r="B1273" s="339"/>
      <c r="C1273" s="339"/>
      <c r="D1273" s="339"/>
      <c r="E1273" s="340">
        <v>202</v>
      </c>
      <c r="F1273" s="341">
        <v>11886.274240000001</v>
      </c>
      <c r="G1273" s="342">
        <v>14736.433199999999</v>
      </c>
      <c r="H1273" s="342">
        <v>26622.707440000002</v>
      </c>
      <c r="I1273" s="342">
        <v>26296.04435</v>
      </c>
      <c r="J1273" s="342">
        <v>16445.250469999999</v>
      </c>
      <c r="K1273" s="342">
        <v>42741.294820000003</v>
      </c>
      <c r="L1273" s="342">
        <v>11275.91462</v>
      </c>
      <c r="M1273" s="342">
        <v>10920.71405</v>
      </c>
      <c r="N1273" s="342">
        <v>22196.628670000002</v>
      </c>
      <c r="O1273" s="342">
        <v>91560.630930000014</v>
      </c>
      <c r="P1273" s="342">
        <v>86259.914650000006</v>
      </c>
      <c r="Q1273" s="342">
        <v>6690.7428600000003</v>
      </c>
      <c r="R1273" s="343">
        <v>92950.657510000005</v>
      </c>
    </row>
    <row r="1274" spans="1:18" s="313" customFormat="1">
      <c r="A1274" s="339"/>
      <c r="B1274" s="339"/>
      <c r="C1274" s="339"/>
      <c r="D1274" s="339"/>
      <c r="E1274" s="340">
        <v>228</v>
      </c>
      <c r="F1274" s="341">
        <v>9331.2512200000001</v>
      </c>
      <c r="G1274" s="342">
        <v>4434.12309</v>
      </c>
      <c r="H1274" s="342">
        <v>13765.374310000001</v>
      </c>
      <c r="I1274" s="342">
        <v>39078.330840000002</v>
      </c>
      <c r="J1274" s="342">
        <v>13562.245279999999</v>
      </c>
      <c r="K1274" s="342">
        <v>52640.576119999998</v>
      </c>
      <c r="L1274" s="342">
        <v>9238.7785000000003</v>
      </c>
      <c r="M1274" s="342">
        <v>8861.2334200000005</v>
      </c>
      <c r="N1274" s="342">
        <v>18100.011920000001</v>
      </c>
      <c r="O1274" s="342">
        <v>84505.962349999987</v>
      </c>
      <c r="P1274" s="342">
        <v>59167.007340000004</v>
      </c>
      <c r="Q1274" s="342">
        <v>4328.2175999999999</v>
      </c>
      <c r="R1274" s="343">
        <v>63495.22494</v>
      </c>
    </row>
    <row r="1275" spans="1:18" s="313" customFormat="1">
      <c r="A1275" s="339"/>
      <c r="B1275" s="339"/>
      <c r="C1275" s="339"/>
      <c r="D1275" s="339"/>
      <c r="E1275" s="340">
        <v>235</v>
      </c>
      <c r="F1275" s="341">
        <v>21105.518050000002</v>
      </c>
      <c r="G1275" s="342">
        <v>13531.07863</v>
      </c>
      <c r="H1275" s="342">
        <v>34636.596680000002</v>
      </c>
      <c r="I1275" s="342">
        <v>37740.651590000001</v>
      </c>
      <c r="J1275" s="342">
        <v>13531.8691</v>
      </c>
      <c r="K1275" s="342">
        <v>51272.520689999998</v>
      </c>
      <c r="L1275" s="342">
        <v>16814.755719999997</v>
      </c>
      <c r="M1275" s="342">
        <v>5537.32168</v>
      </c>
      <c r="N1275" s="342">
        <v>22352.077399999998</v>
      </c>
      <c r="O1275" s="342">
        <v>108261.19477</v>
      </c>
      <c r="P1275" s="342">
        <v>93161.926390000008</v>
      </c>
      <c r="Q1275" s="342">
        <v>5346.8184800000008</v>
      </c>
      <c r="R1275" s="343">
        <v>98508.74487000001</v>
      </c>
    </row>
    <row r="1276" spans="1:18" s="313" customFormat="1">
      <c r="A1276" s="339"/>
      <c r="B1276" s="339"/>
      <c r="C1276" s="339"/>
      <c r="D1276" s="339"/>
      <c r="E1276" s="340">
        <v>336</v>
      </c>
      <c r="F1276" s="341">
        <v>11438.361949999999</v>
      </c>
      <c r="G1276" s="342">
        <v>5484.78755</v>
      </c>
      <c r="H1276" s="342">
        <v>16923.1495</v>
      </c>
      <c r="I1276" s="342">
        <v>19907.944589999999</v>
      </c>
      <c r="J1276" s="342">
        <v>19223.142030000003</v>
      </c>
      <c r="K1276" s="342">
        <v>39131.086619999995</v>
      </c>
      <c r="L1276" s="342">
        <v>8374.2602299999999</v>
      </c>
      <c r="M1276" s="342">
        <v>5946.6960099999997</v>
      </c>
      <c r="N1276" s="342">
        <v>14320.95624</v>
      </c>
      <c r="O1276" s="342">
        <v>70375.192360000001</v>
      </c>
      <c r="P1276" s="342">
        <v>69991.593980000005</v>
      </c>
      <c r="Q1276" s="342">
        <v>4734.6917100000001</v>
      </c>
      <c r="R1276" s="343">
        <v>74726.285690000004</v>
      </c>
    </row>
    <row r="1277" spans="1:18" s="313" customFormat="1">
      <c r="A1277" s="339"/>
      <c r="B1277" s="339"/>
      <c r="C1277" s="339"/>
      <c r="D1277" s="339"/>
      <c r="E1277" s="340">
        <v>455</v>
      </c>
      <c r="F1277" s="341">
        <v>54296.962149999999</v>
      </c>
      <c r="G1277" s="342">
        <v>109060.65590000001</v>
      </c>
      <c r="H1277" s="342">
        <v>163357.61805000002</v>
      </c>
      <c r="I1277" s="342">
        <v>37893.956689999999</v>
      </c>
      <c r="J1277" s="342">
        <v>154885.84553999998</v>
      </c>
      <c r="K1277" s="342">
        <v>192779.80223</v>
      </c>
      <c r="L1277" s="342">
        <v>168250.57303999999</v>
      </c>
      <c r="M1277" s="342">
        <v>701696.39346000005</v>
      </c>
      <c r="N1277" s="342">
        <v>869946.96649999998</v>
      </c>
      <c r="O1277" s="342">
        <v>1226084.3867800001</v>
      </c>
      <c r="P1277" s="342">
        <v>104728.39589</v>
      </c>
      <c r="Q1277" s="342">
        <v>150848.14137</v>
      </c>
      <c r="R1277" s="343">
        <v>255576.53725999998</v>
      </c>
    </row>
    <row r="1278" spans="1:18" s="313" customFormat="1">
      <c r="A1278" s="339"/>
      <c r="B1278" s="339"/>
      <c r="C1278" s="339"/>
      <c r="D1278" s="339"/>
      <c r="E1278" s="340">
        <v>382</v>
      </c>
      <c r="F1278" s="341">
        <v>460592.75082000002</v>
      </c>
      <c r="G1278" s="342">
        <v>228885.01882</v>
      </c>
      <c r="H1278" s="342">
        <v>689477.76963999995</v>
      </c>
      <c r="I1278" s="342">
        <v>30326.006280000001</v>
      </c>
      <c r="J1278" s="342">
        <v>63490.734830000001</v>
      </c>
      <c r="K1278" s="342">
        <v>93816.741110000003</v>
      </c>
      <c r="L1278" s="342">
        <v>24497.129929999999</v>
      </c>
      <c r="M1278" s="342">
        <v>15559.287279999999</v>
      </c>
      <c r="N1278" s="342">
        <v>40056.41721</v>
      </c>
      <c r="O1278" s="342">
        <v>823350.92796</v>
      </c>
      <c r="P1278" s="342">
        <v>568747.19122000004</v>
      </c>
      <c r="Q1278" s="342">
        <v>617033.18637000001</v>
      </c>
      <c r="R1278" s="343">
        <v>1185780.3775899999</v>
      </c>
    </row>
    <row r="1279" spans="1:18" s="313" customFormat="1">
      <c r="A1279" s="339"/>
      <c r="B1279" s="339"/>
      <c r="C1279" s="339"/>
      <c r="D1279" s="339"/>
      <c r="E1279" s="340">
        <v>390</v>
      </c>
      <c r="F1279" s="341">
        <v>12131.79622</v>
      </c>
      <c r="G1279" s="342">
        <v>7509.5100499999999</v>
      </c>
      <c r="H1279" s="342">
        <v>19641.306270000001</v>
      </c>
      <c r="I1279" s="342">
        <v>18223.86175</v>
      </c>
      <c r="J1279" s="342">
        <v>14040.95508</v>
      </c>
      <c r="K1279" s="342">
        <v>32264.81683</v>
      </c>
      <c r="L1279" s="342">
        <v>6425.8679900000006</v>
      </c>
      <c r="M1279" s="342">
        <v>5327.1505399999996</v>
      </c>
      <c r="N1279" s="342">
        <v>11753.018529999999</v>
      </c>
      <c r="O1279" s="342">
        <v>63659.141630000006</v>
      </c>
      <c r="P1279" s="342">
        <v>53641.13394</v>
      </c>
      <c r="Q1279" s="342">
        <v>11305.247130000002</v>
      </c>
      <c r="R1279" s="343">
        <v>64946.381070000003</v>
      </c>
    </row>
    <row r="1280" spans="1:18" s="313" customFormat="1">
      <c r="A1280" s="339"/>
      <c r="B1280" s="339"/>
      <c r="C1280" s="339"/>
      <c r="D1280" s="339"/>
      <c r="E1280" s="340">
        <v>394</v>
      </c>
      <c r="F1280" s="341">
        <v>11890.808660000001</v>
      </c>
      <c r="G1280" s="342">
        <v>6453.5407300000006</v>
      </c>
      <c r="H1280" s="342">
        <v>18344.349389999999</v>
      </c>
      <c r="I1280" s="342">
        <v>33911.679100000001</v>
      </c>
      <c r="J1280" s="342">
        <v>9792.1667100000013</v>
      </c>
      <c r="K1280" s="342">
        <v>43703.845809999999</v>
      </c>
      <c r="L1280" s="342">
        <v>9412.2054399999997</v>
      </c>
      <c r="M1280" s="342">
        <v>3674.0430799999999</v>
      </c>
      <c r="N1280" s="342">
        <v>13086.248519999999</v>
      </c>
      <c r="O1280" s="342">
        <v>75134.443719999996</v>
      </c>
      <c r="P1280" s="342">
        <v>58905.763850000003</v>
      </c>
      <c r="Q1280" s="342">
        <v>5908.5284699999993</v>
      </c>
      <c r="R1280" s="343">
        <v>64814.29232</v>
      </c>
    </row>
    <row r="1281" spans="1:18" s="313" customFormat="1">
      <c r="A1281" s="339"/>
      <c r="B1281" s="339"/>
      <c r="C1281" s="339"/>
      <c r="D1281" s="339"/>
      <c r="E1281" s="340">
        <v>423</v>
      </c>
      <c r="F1281" s="341">
        <v>20952.679499999998</v>
      </c>
      <c r="G1281" s="342">
        <v>18739.624940000002</v>
      </c>
      <c r="H1281" s="342">
        <v>39692.30444</v>
      </c>
      <c r="I1281" s="342">
        <v>30869.309559999998</v>
      </c>
      <c r="J1281" s="342">
        <v>23192.949969999998</v>
      </c>
      <c r="K1281" s="342">
        <v>54062.259530000003</v>
      </c>
      <c r="L1281" s="342">
        <v>8570.2228900000009</v>
      </c>
      <c r="M1281" s="342">
        <v>6509.7428899999995</v>
      </c>
      <c r="N1281" s="342">
        <v>15079.965779999999</v>
      </c>
      <c r="O1281" s="342">
        <v>108834.52975</v>
      </c>
      <c r="P1281" s="342">
        <v>50132.062170000005</v>
      </c>
      <c r="Q1281" s="342">
        <v>4413.9563899999994</v>
      </c>
      <c r="R1281" s="343">
        <v>54546.018560000004</v>
      </c>
    </row>
    <row r="1282" spans="1:18" s="313" customFormat="1">
      <c r="A1282" s="339"/>
      <c r="B1282" s="339"/>
      <c r="C1282" s="339"/>
      <c r="D1282" s="334" t="s">
        <v>82</v>
      </c>
      <c r="E1282" s="335">
        <v>292</v>
      </c>
      <c r="F1282" s="336">
        <v>20133.573130000001</v>
      </c>
      <c r="G1282" s="337">
        <v>12120.335539999998</v>
      </c>
      <c r="H1282" s="337">
        <v>32253.908670000001</v>
      </c>
      <c r="I1282" s="337">
        <v>74636.013760000002</v>
      </c>
      <c r="J1282" s="337">
        <v>13397.632029999999</v>
      </c>
      <c r="K1282" s="337">
        <v>88033.64579000001</v>
      </c>
      <c r="L1282" s="337">
        <v>20497.98173</v>
      </c>
      <c r="M1282" s="337">
        <v>6103.7830999999996</v>
      </c>
      <c r="N1282" s="337">
        <v>26601.764829999996</v>
      </c>
      <c r="O1282" s="337">
        <v>146889.31928999998</v>
      </c>
      <c r="P1282" s="337">
        <v>141619.61469999998</v>
      </c>
      <c r="Q1282" s="337">
        <v>3373.16365</v>
      </c>
      <c r="R1282" s="338">
        <v>144992.77835000001</v>
      </c>
    </row>
    <row r="1283" spans="1:18" s="313" customFormat="1">
      <c r="A1283" s="339"/>
      <c r="B1283" s="339"/>
      <c r="C1283" s="339"/>
      <c r="D1283" s="334" t="s">
        <v>67</v>
      </c>
      <c r="E1283" s="335">
        <v>116</v>
      </c>
      <c r="F1283" s="336">
        <v>2748.7900199999999</v>
      </c>
      <c r="G1283" s="337">
        <v>2806.2662999999998</v>
      </c>
      <c r="H1283" s="337">
        <v>5555.0563200000006</v>
      </c>
      <c r="I1283" s="337">
        <v>84487.294120000006</v>
      </c>
      <c r="J1283" s="337">
        <v>13593.311310000001</v>
      </c>
      <c r="K1283" s="337">
        <v>98080.605430000011</v>
      </c>
      <c r="L1283" s="337">
        <v>9121.1978400000007</v>
      </c>
      <c r="M1283" s="337">
        <v>5911.9975400000003</v>
      </c>
      <c r="N1283" s="337">
        <v>15033.195380000001</v>
      </c>
      <c r="O1283" s="337">
        <v>118668.85712999999</v>
      </c>
      <c r="P1283" s="337">
        <v>122124.24625</v>
      </c>
      <c r="Q1283" s="337">
        <v>3013.2716099999998</v>
      </c>
      <c r="R1283" s="338">
        <v>125137.51785999999</v>
      </c>
    </row>
    <row r="1284" spans="1:18" s="313" customFormat="1">
      <c r="A1284" s="339"/>
      <c r="B1284" s="339"/>
      <c r="C1284" s="339"/>
      <c r="D1284" s="339"/>
      <c r="E1284" s="340">
        <v>113</v>
      </c>
      <c r="F1284" s="341">
        <v>38265.358180000003</v>
      </c>
      <c r="G1284" s="342">
        <v>19236.563979999999</v>
      </c>
      <c r="H1284" s="342">
        <v>57501.922159999995</v>
      </c>
      <c r="I1284" s="342">
        <v>42610.029320000001</v>
      </c>
      <c r="J1284" s="342">
        <v>29659.81825</v>
      </c>
      <c r="K1284" s="342">
        <v>72269.847569999998</v>
      </c>
      <c r="L1284" s="342">
        <v>17339.875609999999</v>
      </c>
      <c r="M1284" s="342">
        <v>10649.377420000001</v>
      </c>
      <c r="N1284" s="342">
        <v>27989.25303</v>
      </c>
      <c r="O1284" s="342">
        <v>157761.02275999999</v>
      </c>
      <c r="P1284" s="342">
        <v>221132.48738999999</v>
      </c>
      <c r="Q1284" s="342">
        <v>29747.594149999997</v>
      </c>
      <c r="R1284" s="343">
        <v>250880.08153999998</v>
      </c>
    </row>
    <row r="1285" spans="1:18" s="313" customFormat="1">
      <c r="A1285" s="339"/>
      <c r="B1285" s="339"/>
      <c r="C1285" s="339"/>
      <c r="D1285" s="339"/>
      <c r="E1285" s="340">
        <v>194</v>
      </c>
      <c r="F1285" s="341">
        <v>22055.334289999999</v>
      </c>
      <c r="G1285" s="342">
        <v>16747.641309999999</v>
      </c>
      <c r="H1285" s="342">
        <v>38802.975599999998</v>
      </c>
      <c r="I1285" s="342">
        <v>66723.409969999993</v>
      </c>
      <c r="J1285" s="342">
        <v>37942.627609999996</v>
      </c>
      <c r="K1285" s="342">
        <v>104666.03758</v>
      </c>
      <c r="L1285" s="342">
        <v>28966.801589999999</v>
      </c>
      <c r="M1285" s="342">
        <v>14832.452789999999</v>
      </c>
      <c r="N1285" s="342">
        <v>43799.254380000006</v>
      </c>
      <c r="O1285" s="342">
        <v>187268.26756000001</v>
      </c>
      <c r="P1285" s="342">
        <v>100577.40656</v>
      </c>
      <c r="Q1285" s="342">
        <v>4296.4727599999997</v>
      </c>
      <c r="R1285" s="343">
        <v>104873.87931999999</v>
      </c>
    </row>
    <row r="1286" spans="1:18" s="313" customFormat="1">
      <c r="A1286" s="339"/>
      <c r="B1286" s="339"/>
      <c r="C1286" s="339"/>
      <c r="D1286" s="339"/>
      <c r="E1286" s="340">
        <v>195</v>
      </c>
      <c r="F1286" s="341">
        <v>12867.268529999999</v>
      </c>
      <c r="G1286" s="342">
        <v>10822.105869999999</v>
      </c>
      <c r="H1286" s="342">
        <v>23689.374399999997</v>
      </c>
      <c r="I1286" s="342">
        <v>35740.801229999997</v>
      </c>
      <c r="J1286" s="342">
        <v>20526.974920000001</v>
      </c>
      <c r="K1286" s="342">
        <v>56267.776149999998</v>
      </c>
      <c r="L1286" s="342">
        <v>15247.487220000001</v>
      </c>
      <c r="M1286" s="342">
        <v>15749.853859999999</v>
      </c>
      <c r="N1286" s="342">
        <v>30997.341079999998</v>
      </c>
      <c r="O1286" s="342">
        <v>110954.49162999999</v>
      </c>
      <c r="P1286" s="342">
        <v>85585.122799999997</v>
      </c>
      <c r="Q1286" s="342">
        <v>5982.5004100000006</v>
      </c>
      <c r="R1286" s="343">
        <v>91567.623209999991</v>
      </c>
    </row>
    <row r="1287" spans="1:18" s="313" customFormat="1">
      <c r="A1287" s="339"/>
      <c r="B1287" s="339"/>
      <c r="C1287" s="339"/>
      <c r="D1287" s="339"/>
      <c r="E1287" s="340">
        <v>231</v>
      </c>
      <c r="F1287" s="341">
        <v>22874.115280000002</v>
      </c>
      <c r="G1287" s="342">
        <v>24031.325940000002</v>
      </c>
      <c r="H1287" s="342">
        <v>46905.441220000001</v>
      </c>
      <c r="I1287" s="342">
        <v>43784.563249999999</v>
      </c>
      <c r="J1287" s="342">
        <v>23873.435079999999</v>
      </c>
      <c r="K1287" s="342">
        <v>67657.998330000002</v>
      </c>
      <c r="L1287" s="342">
        <v>18177.188100000003</v>
      </c>
      <c r="M1287" s="342">
        <v>12755.24185</v>
      </c>
      <c r="N1287" s="342">
        <v>30932.429949999998</v>
      </c>
      <c r="O1287" s="342">
        <v>145495.8695</v>
      </c>
      <c r="P1287" s="342">
        <v>140240.7488</v>
      </c>
      <c r="Q1287" s="342">
        <v>12335.89329</v>
      </c>
      <c r="R1287" s="343">
        <v>152576.64209000001</v>
      </c>
    </row>
    <row r="1288" spans="1:18" s="313" customFormat="1">
      <c r="A1288" s="339"/>
      <c r="B1288" s="339"/>
      <c r="C1288" s="339"/>
      <c r="D1288" s="339"/>
      <c r="E1288" s="340">
        <v>237</v>
      </c>
      <c r="F1288" s="341">
        <v>17860.173510000001</v>
      </c>
      <c r="G1288" s="342">
        <v>11661.09636</v>
      </c>
      <c r="H1288" s="342">
        <v>29521.26987</v>
      </c>
      <c r="I1288" s="342">
        <v>27696.628850000001</v>
      </c>
      <c r="J1288" s="342">
        <v>18276.026249999999</v>
      </c>
      <c r="K1288" s="342">
        <v>45972.655100000004</v>
      </c>
      <c r="L1288" s="342">
        <v>11818.098800000002</v>
      </c>
      <c r="M1288" s="342">
        <v>11584.943240000001</v>
      </c>
      <c r="N1288" s="342">
        <v>23403.04204</v>
      </c>
      <c r="O1288" s="342">
        <v>98896.967010000008</v>
      </c>
      <c r="P1288" s="342">
        <v>75317.19803</v>
      </c>
      <c r="Q1288" s="342">
        <v>5465.6446299999998</v>
      </c>
      <c r="R1288" s="343">
        <v>80782.842659999995</v>
      </c>
    </row>
    <row r="1289" spans="1:18" s="313" customFormat="1">
      <c r="A1289" s="339"/>
      <c r="B1289" s="339"/>
      <c r="C1289" s="339"/>
      <c r="D1289" s="339"/>
      <c r="E1289" s="340">
        <v>408</v>
      </c>
      <c r="F1289" s="341">
        <v>10906.95854</v>
      </c>
      <c r="G1289" s="342">
        <v>27852.463</v>
      </c>
      <c r="H1289" s="342">
        <v>38759.421539999996</v>
      </c>
      <c r="I1289" s="342">
        <v>35018.124619999995</v>
      </c>
      <c r="J1289" s="342">
        <v>28701.099300000002</v>
      </c>
      <c r="K1289" s="342">
        <v>63719.223920000004</v>
      </c>
      <c r="L1289" s="342">
        <v>13251.57265</v>
      </c>
      <c r="M1289" s="342">
        <v>15956.465890000001</v>
      </c>
      <c r="N1289" s="342">
        <v>29208.038539999998</v>
      </c>
      <c r="O1289" s="342">
        <v>131686.68400000001</v>
      </c>
      <c r="P1289" s="342">
        <v>154187.40152000001</v>
      </c>
      <c r="Q1289" s="342">
        <v>7662.2229800000005</v>
      </c>
      <c r="R1289" s="343">
        <v>161849.62450000001</v>
      </c>
    </row>
    <row r="1290" spans="1:18" s="313" customFormat="1">
      <c r="A1290" s="339"/>
      <c r="B1290" s="339"/>
      <c r="C1290" s="339"/>
      <c r="D1290" s="339"/>
      <c r="E1290" s="340">
        <v>427</v>
      </c>
      <c r="F1290" s="341">
        <v>29162.25966</v>
      </c>
      <c r="G1290" s="342">
        <v>35090.465170000003</v>
      </c>
      <c r="H1290" s="342">
        <v>64252.724829999999</v>
      </c>
      <c r="I1290" s="342">
        <v>74487.324349999995</v>
      </c>
      <c r="J1290" s="342">
        <v>47114.488770000004</v>
      </c>
      <c r="K1290" s="342">
        <v>121601.81312000001</v>
      </c>
      <c r="L1290" s="342">
        <v>18615.943090000001</v>
      </c>
      <c r="M1290" s="342">
        <v>18750.853059999998</v>
      </c>
      <c r="N1290" s="342">
        <v>37366.796150000002</v>
      </c>
      <c r="O1290" s="342">
        <v>223221.33410000001</v>
      </c>
      <c r="P1290" s="342">
        <v>179769.75437000001</v>
      </c>
      <c r="Q1290" s="342">
        <v>19215.48127</v>
      </c>
      <c r="R1290" s="343">
        <v>198985.23564</v>
      </c>
    </row>
    <row r="1291" spans="1:18" s="313" customFormat="1">
      <c r="A1291" s="339"/>
      <c r="B1291" s="339"/>
      <c r="C1291" s="339"/>
      <c r="D1291" s="334" t="s">
        <v>63</v>
      </c>
      <c r="E1291" s="335">
        <v>65</v>
      </c>
      <c r="F1291" s="336">
        <v>31540.491440000002</v>
      </c>
      <c r="G1291" s="337">
        <v>34354.626109999997</v>
      </c>
      <c r="H1291" s="337">
        <v>65895.117549999995</v>
      </c>
      <c r="I1291" s="337">
        <v>33349.431190000003</v>
      </c>
      <c r="J1291" s="337">
        <v>29040.052309999999</v>
      </c>
      <c r="K1291" s="337">
        <v>62389.483500000002</v>
      </c>
      <c r="L1291" s="337">
        <v>9912.0668800000003</v>
      </c>
      <c r="M1291" s="337">
        <v>9436.9479600000013</v>
      </c>
      <c r="N1291" s="337">
        <v>19349.01484</v>
      </c>
      <c r="O1291" s="337">
        <v>147633.61588999999</v>
      </c>
      <c r="P1291" s="337">
        <v>256014.38824</v>
      </c>
      <c r="Q1291" s="337">
        <v>19669.768399999997</v>
      </c>
      <c r="R1291" s="338">
        <v>275684.15664</v>
      </c>
    </row>
    <row r="1292" spans="1:18" s="313" customFormat="1">
      <c r="A1292" s="339"/>
      <c r="B1292" s="339"/>
      <c r="C1292" s="339"/>
      <c r="D1292" s="339"/>
      <c r="E1292" s="340">
        <v>66</v>
      </c>
      <c r="F1292" s="341">
        <v>36793.497759999998</v>
      </c>
      <c r="G1292" s="342">
        <v>106437.88490999999</v>
      </c>
      <c r="H1292" s="342">
        <v>143231.38266999999</v>
      </c>
      <c r="I1292" s="342">
        <v>62969.888319999998</v>
      </c>
      <c r="J1292" s="342">
        <v>29631.53672</v>
      </c>
      <c r="K1292" s="342">
        <v>92601.425040000002</v>
      </c>
      <c r="L1292" s="342">
        <v>16812.584159999999</v>
      </c>
      <c r="M1292" s="342">
        <v>7762.9870499999997</v>
      </c>
      <c r="N1292" s="342">
        <v>24575.571210000002</v>
      </c>
      <c r="O1292" s="342">
        <v>260408.37891999999</v>
      </c>
      <c r="P1292" s="342">
        <v>163179.40234999999</v>
      </c>
      <c r="Q1292" s="342">
        <v>39133.170389999999</v>
      </c>
      <c r="R1292" s="343">
        <v>202312.57274</v>
      </c>
    </row>
    <row r="1293" spans="1:18" s="313" customFormat="1">
      <c r="A1293" s="339"/>
      <c r="B1293" s="339"/>
      <c r="C1293" s="339"/>
      <c r="D1293" s="339"/>
      <c r="E1293" s="340">
        <v>67</v>
      </c>
      <c r="F1293" s="341">
        <v>17874.89631</v>
      </c>
      <c r="G1293" s="342">
        <v>26533.113879999997</v>
      </c>
      <c r="H1293" s="342">
        <v>44408.010190000001</v>
      </c>
      <c r="I1293" s="342">
        <v>23035.874640000002</v>
      </c>
      <c r="J1293" s="342">
        <v>17639.942219999997</v>
      </c>
      <c r="K1293" s="342">
        <v>40675.816859999999</v>
      </c>
      <c r="L1293" s="342">
        <v>14300.330880000001</v>
      </c>
      <c r="M1293" s="342">
        <v>14433.709050000001</v>
      </c>
      <c r="N1293" s="342">
        <v>28734.039929999999</v>
      </c>
      <c r="O1293" s="342">
        <v>113817.86698000001</v>
      </c>
      <c r="P1293" s="342">
        <v>88032.832309999998</v>
      </c>
      <c r="Q1293" s="342">
        <v>9091.2372300000006</v>
      </c>
      <c r="R1293" s="343">
        <v>97124.069540000011</v>
      </c>
    </row>
    <row r="1294" spans="1:18" s="313" customFormat="1">
      <c r="A1294" s="339"/>
      <c r="B1294" s="339"/>
      <c r="C1294" s="339"/>
      <c r="D1294" s="339"/>
      <c r="E1294" s="340">
        <v>68</v>
      </c>
      <c r="F1294" s="341">
        <v>56243.183400000002</v>
      </c>
      <c r="G1294" s="342">
        <v>44462.788670000002</v>
      </c>
      <c r="H1294" s="342">
        <v>100705.97206999999</v>
      </c>
      <c r="I1294" s="342">
        <v>79773.056799999991</v>
      </c>
      <c r="J1294" s="342">
        <v>33407.23691</v>
      </c>
      <c r="K1294" s="342">
        <v>113180.29371</v>
      </c>
      <c r="L1294" s="342">
        <v>26464.47766</v>
      </c>
      <c r="M1294" s="342">
        <v>12537.29038</v>
      </c>
      <c r="N1294" s="342">
        <v>39001.768040000003</v>
      </c>
      <c r="O1294" s="342">
        <v>252888.03381999998</v>
      </c>
      <c r="P1294" s="342">
        <v>157729.49659</v>
      </c>
      <c r="Q1294" s="342">
        <v>11946.640310000001</v>
      </c>
      <c r="R1294" s="343">
        <v>169676.13690000001</v>
      </c>
    </row>
    <row r="1295" spans="1:18" s="313" customFormat="1">
      <c r="A1295" s="339"/>
      <c r="B1295" s="339"/>
      <c r="C1295" s="339"/>
      <c r="D1295" s="339"/>
      <c r="E1295" s="340">
        <v>70</v>
      </c>
      <c r="F1295" s="341">
        <v>15789.83675</v>
      </c>
      <c r="G1295" s="342">
        <v>18716.982920000002</v>
      </c>
      <c r="H1295" s="342">
        <v>34506.819670000004</v>
      </c>
      <c r="I1295" s="342">
        <v>21644.786600000003</v>
      </c>
      <c r="J1295" s="342">
        <v>20066.775980000002</v>
      </c>
      <c r="K1295" s="342">
        <v>41711.562579999998</v>
      </c>
      <c r="L1295" s="342">
        <v>16126.131079999999</v>
      </c>
      <c r="M1295" s="342">
        <v>12759.370939999999</v>
      </c>
      <c r="N1295" s="342">
        <v>28885.50202</v>
      </c>
      <c r="O1295" s="342">
        <v>105103.88427</v>
      </c>
      <c r="P1295" s="342">
        <v>121376.05770999999</v>
      </c>
      <c r="Q1295" s="342">
        <v>6593.6355400000002</v>
      </c>
      <c r="R1295" s="343">
        <v>127969.69325</v>
      </c>
    </row>
    <row r="1296" spans="1:18" s="313" customFormat="1">
      <c r="A1296" s="339"/>
      <c r="B1296" s="339"/>
      <c r="C1296" s="339"/>
      <c r="D1296" s="339"/>
      <c r="E1296" s="340">
        <v>71</v>
      </c>
      <c r="F1296" s="341">
        <v>7571005.9840000002</v>
      </c>
      <c r="G1296" s="342">
        <v>4906533.03431</v>
      </c>
      <c r="H1296" s="342">
        <v>12477539.018309999</v>
      </c>
      <c r="I1296" s="342">
        <v>3286274.3749799998</v>
      </c>
      <c r="J1296" s="342">
        <v>3077618.39115</v>
      </c>
      <c r="K1296" s="342">
        <v>6363892.7661300004</v>
      </c>
      <c r="L1296" s="342">
        <v>9635128.63411</v>
      </c>
      <c r="M1296" s="342">
        <v>7889471.1466800002</v>
      </c>
      <c r="N1296" s="342">
        <v>17524599.780790001</v>
      </c>
      <c r="O1296" s="342">
        <v>36366031.565230004</v>
      </c>
      <c r="P1296" s="342">
        <v>20057116.990880001</v>
      </c>
      <c r="Q1296" s="342">
        <v>12106924.00502</v>
      </c>
      <c r="R1296" s="343">
        <v>32164040.995900001</v>
      </c>
    </row>
    <row r="1297" spans="1:18" s="313" customFormat="1">
      <c r="A1297" s="339"/>
      <c r="B1297" s="339"/>
      <c r="C1297" s="339"/>
      <c r="D1297" s="339"/>
      <c r="E1297" s="340">
        <v>216</v>
      </c>
      <c r="F1297" s="341">
        <v>16703.410260000001</v>
      </c>
      <c r="G1297" s="342">
        <v>23742.95753</v>
      </c>
      <c r="H1297" s="342">
        <v>40446.367789999997</v>
      </c>
      <c r="I1297" s="342">
        <v>38240.334139999999</v>
      </c>
      <c r="J1297" s="342">
        <v>23940.229920000002</v>
      </c>
      <c r="K1297" s="342">
        <v>62180.564060000004</v>
      </c>
      <c r="L1297" s="342">
        <v>12725.748250000001</v>
      </c>
      <c r="M1297" s="342">
        <v>6059.8801900000008</v>
      </c>
      <c r="N1297" s="342">
        <v>18785.62844</v>
      </c>
      <c r="O1297" s="342">
        <v>121412.56029000001</v>
      </c>
      <c r="P1297" s="342">
        <v>152187.34108000001</v>
      </c>
      <c r="Q1297" s="342">
        <v>25860.744549999999</v>
      </c>
      <c r="R1297" s="343">
        <v>178048.08562999999</v>
      </c>
    </row>
    <row r="1298" spans="1:18" s="313" customFormat="1">
      <c r="A1298" s="339"/>
      <c r="B1298" s="339"/>
      <c r="C1298" s="339"/>
      <c r="D1298" s="339"/>
      <c r="E1298" s="340">
        <v>220</v>
      </c>
      <c r="F1298" s="341">
        <v>12319.869339999999</v>
      </c>
      <c r="G1298" s="342">
        <v>17109.036410000001</v>
      </c>
      <c r="H1298" s="342">
        <v>29428.905750000002</v>
      </c>
      <c r="I1298" s="342">
        <v>18944.47694</v>
      </c>
      <c r="J1298" s="342">
        <v>14961.15933</v>
      </c>
      <c r="K1298" s="342">
        <v>33905.636270000003</v>
      </c>
      <c r="L1298" s="342">
        <v>8032.42083</v>
      </c>
      <c r="M1298" s="342">
        <v>5317.7609199999997</v>
      </c>
      <c r="N1298" s="342">
        <v>13350.18175</v>
      </c>
      <c r="O1298" s="342">
        <v>76684.723769999997</v>
      </c>
      <c r="P1298" s="342">
        <v>59381.313150000002</v>
      </c>
      <c r="Q1298" s="342">
        <v>11218.32079</v>
      </c>
      <c r="R1298" s="343">
        <v>70599.63394</v>
      </c>
    </row>
    <row r="1299" spans="1:18" s="313" customFormat="1">
      <c r="A1299" s="339"/>
      <c r="B1299" s="339"/>
      <c r="C1299" s="339"/>
      <c r="D1299" s="339"/>
      <c r="E1299" s="340">
        <v>226</v>
      </c>
      <c r="F1299" s="341">
        <v>12900.99121</v>
      </c>
      <c r="G1299" s="342">
        <v>9495.9993100000011</v>
      </c>
      <c r="H1299" s="342">
        <v>22396.990519999999</v>
      </c>
      <c r="I1299" s="342">
        <v>25446.954739999997</v>
      </c>
      <c r="J1299" s="342">
        <v>15654.632519999999</v>
      </c>
      <c r="K1299" s="342">
        <v>41101.58726</v>
      </c>
      <c r="L1299" s="342">
        <v>8574.3052299999999</v>
      </c>
      <c r="M1299" s="342">
        <v>9746.5493200000001</v>
      </c>
      <c r="N1299" s="342">
        <v>18320.85455</v>
      </c>
      <c r="O1299" s="342">
        <v>81819.432329999996</v>
      </c>
      <c r="P1299" s="342">
        <v>75619.937730000005</v>
      </c>
      <c r="Q1299" s="342">
        <v>6141.7235599999995</v>
      </c>
      <c r="R1299" s="343">
        <v>81761.661290000004</v>
      </c>
    </row>
    <row r="1300" spans="1:18" s="313" customFormat="1">
      <c r="A1300" s="339"/>
      <c r="B1300" s="339"/>
      <c r="C1300" s="339"/>
      <c r="D1300" s="339"/>
      <c r="E1300" s="340">
        <v>241</v>
      </c>
      <c r="F1300" s="341">
        <v>13129.703130000002</v>
      </c>
      <c r="G1300" s="342">
        <v>16684.437399999999</v>
      </c>
      <c r="H1300" s="342">
        <v>29814.140530000001</v>
      </c>
      <c r="I1300" s="342">
        <v>33065.361440000001</v>
      </c>
      <c r="J1300" s="342">
        <v>18241.23085</v>
      </c>
      <c r="K1300" s="342">
        <v>51306.592290000001</v>
      </c>
      <c r="L1300" s="342">
        <v>9927.5097499999993</v>
      </c>
      <c r="M1300" s="342">
        <v>9177.6016500000005</v>
      </c>
      <c r="N1300" s="342">
        <v>19105.111399999998</v>
      </c>
      <c r="O1300" s="342">
        <v>100225.84422</v>
      </c>
      <c r="P1300" s="342">
        <v>140433.66107</v>
      </c>
      <c r="Q1300" s="342">
        <v>38650.778789999997</v>
      </c>
      <c r="R1300" s="343">
        <v>179084.43986000001</v>
      </c>
    </row>
    <row r="1301" spans="1:18" s="313" customFormat="1">
      <c r="A1301" s="339"/>
      <c r="B1301" s="339"/>
      <c r="C1301" s="339"/>
      <c r="D1301" s="339"/>
      <c r="E1301" s="340">
        <v>247</v>
      </c>
      <c r="F1301" s="341">
        <v>203128.99028999999</v>
      </c>
      <c r="G1301" s="342">
        <v>216251.81277000002</v>
      </c>
      <c r="H1301" s="342">
        <v>419380.80306000001</v>
      </c>
      <c r="I1301" s="342">
        <v>40518.385820000003</v>
      </c>
      <c r="J1301" s="342">
        <v>39323.864200000004</v>
      </c>
      <c r="K1301" s="342">
        <v>79842.250019999992</v>
      </c>
      <c r="L1301" s="342">
        <v>17090.985120000001</v>
      </c>
      <c r="M1301" s="342">
        <v>21884.53932</v>
      </c>
      <c r="N1301" s="342">
        <v>38975.524440000001</v>
      </c>
      <c r="O1301" s="342">
        <v>538198.57751999993</v>
      </c>
      <c r="P1301" s="342">
        <v>401990.02513999998</v>
      </c>
      <c r="Q1301" s="342">
        <v>564731.77179999999</v>
      </c>
      <c r="R1301" s="343">
        <v>966721.79694000003</v>
      </c>
    </row>
    <row r="1302" spans="1:18" s="313" customFormat="1">
      <c r="A1302" s="339"/>
      <c r="B1302" s="339"/>
      <c r="C1302" s="339"/>
      <c r="D1302" s="339"/>
      <c r="E1302" s="340">
        <v>251</v>
      </c>
      <c r="F1302" s="341">
        <v>25343.547190000001</v>
      </c>
      <c r="G1302" s="342">
        <v>26179.084940000001</v>
      </c>
      <c r="H1302" s="342">
        <v>51522.632130000005</v>
      </c>
      <c r="I1302" s="342">
        <v>54666.12743</v>
      </c>
      <c r="J1302" s="342">
        <v>44193.21</v>
      </c>
      <c r="K1302" s="342">
        <v>98859.337430000014</v>
      </c>
      <c r="L1302" s="342">
        <v>43453.171130000002</v>
      </c>
      <c r="M1302" s="342">
        <v>53857.444470000002</v>
      </c>
      <c r="N1302" s="342">
        <v>97310.61559999999</v>
      </c>
      <c r="O1302" s="342">
        <v>247692.58515999999</v>
      </c>
      <c r="P1302" s="342">
        <v>172860.73366999999</v>
      </c>
      <c r="Q1302" s="342">
        <v>16453.509669999999</v>
      </c>
      <c r="R1302" s="343">
        <v>189314.24334000002</v>
      </c>
    </row>
    <row r="1303" spans="1:18" s="313" customFormat="1">
      <c r="A1303" s="339"/>
      <c r="B1303" s="339"/>
      <c r="C1303" s="339"/>
      <c r="D1303" s="334" t="s">
        <v>64</v>
      </c>
      <c r="E1303" s="335">
        <v>107</v>
      </c>
      <c r="F1303" s="336">
        <v>15531.352640000001</v>
      </c>
      <c r="G1303" s="337">
        <v>13008.10763</v>
      </c>
      <c r="H1303" s="337">
        <v>28539.46027</v>
      </c>
      <c r="I1303" s="337">
        <v>50857.586920000002</v>
      </c>
      <c r="J1303" s="337">
        <v>15665.87291</v>
      </c>
      <c r="K1303" s="337">
        <v>66523.459829999993</v>
      </c>
      <c r="L1303" s="337">
        <v>18011.15726</v>
      </c>
      <c r="M1303" s="337">
        <v>7379.5817900000002</v>
      </c>
      <c r="N1303" s="337">
        <v>25390.73905</v>
      </c>
      <c r="O1303" s="337">
        <v>120453.65915000001</v>
      </c>
      <c r="P1303" s="337">
        <v>96511.549029999995</v>
      </c>
      <c r="Q1303" s="337">
        <v>10458.412759999999</v>
      </c>
      <c r="R1303" s="338">
        <v>106969.96179</v>
      </c>
    </row>
    <row r="1304" spans="1:18" s="313" customFormat="1">
      <c r="A1304" s="339"/>
      <c r="B1304" s="339"/>
      <c r="C1304" s="339"/>
      <c r="D1304" s="339"/>
      <c r="E1304" s="340">
        <v>338</v>
      </c>
      <c r="F1304" s="341">
        <v>17857.72653</v>
      </c>
      <c r="G1304" s="342">
        <v>2502.8094599999999</v>
      </c>
      <c r="H1304" s="342">
        <v>20360.535989999997</v>
      </c>
      <c r="I1304" s="342">
        <v>55981.060340000004</v>
      </c>
      <c r="J1304" s="342">
        <v>12800.03764</v>
      </c>
      <c r="K1304" s="342">
        <v>68781.097980000006</v>
      </c>
      <c r="L1304" s="342">
        <v>21338.156030000002</v>
      </c>
      <c r="M1304" s="342">
        <v>6399.2124899999999</v>
      </c>
      <c r="N1304" s="342">
        <v>27737.36852</v>
      </c>
      <c r="O1304" s="342">
        <v>116879.00249</v>
      </c>
      <c r="P1304" s="342">
        <v>118360.25868000001</v>
      </c>
      <c r="Q1304" s="342">
        <v>15775.36429</v>
      </c>
      <c r="R1304" s="343">
        <v>134135.62297</v>
      </c>
    </row>
    <row r="1305" spans="1:18" s="313" customFormat="1">
      <c r="A1305" s="339"/>
      <c r="B1305" s="339"/>
      <c r="C1305" s="339"/>
      <c r="D1305" s="339"/>
      <c r="E1305" s="340">
        <v>468</v>
      </c>
      <c r="F1305" s="341">
        <v>2012.0221299999998</v>
      </c>
      <c r="G1305" s="342">
        <v>128.77264</v>
      </c>
      <c r="H1305" s="342">
        <v>2140.79477</v>
      </c>
      <c r="I1305" s="342">
        <v>43182.88377</v>
      </c>
      <c r="J1305" s="342">
        <v>7488.0987599999999</v>
      </c>
      <c r="K1305" s="342">
        <v>50670.982530000001</v>
      </c>
      <c r="L1305" s="342">
        <v>6373.0569999999998</v>
      </c>
      <c r="M1305" s="342">
        <v>1122.8904199999999</v>
      </c>
      <c r="N1305" s="342">
        <v>7495.9474199999995</v>
      </c>
      <c r="O1305" s="342">
        <v>60307.724719999998</v>
      </c>
      <c r="P1305" s="342">
        <v>31072.307690000001</v>
      </c>
      <c r="Q1305" s="342">
        <v>2581.8481099999999</v>
      </c>
      <c r="R1305" s="343">
        <v>33654.1558</v>
      </c>
    </row>
    <row r="1306" spans="1:18" s="313" customFormat="1">
      <c r="A1306" s="339"/>
      <c r="B1306" s="339"/>
      <c r="C1306" s="339"/>
      <c r="D1306" s="339"/>
      <c r="E1306" s="340">
        <v>278</v>
      </c>
      <c r="F1306" s="341">
        <v>19746.24483</v>
      </c>
      <c r="G1306" s="342">
        <v>2699.22478</v>
      </c>
      <c r="H1306" s="342">
        <v>22445.46961</v>
      </c>
      <c r="I1306" s="342">
        <v>48096.634259999999</v>
      </c>
      <c r="J1306" s="342">
        <v>9131.6628399999991</v>
      </c>
      <c r="K1306" s="342">
        <v>57228.297100000003</v>
      </c>
      <c r="L1306" s="342">
        <v>23108.137329999998</v>
      </c>
      <c r="M1306" s="342">
        <v>6695.8022499999997</v>
      </c>
      <c r="N1306" s="342">
        <v>29803.939579999998</v>
      </c>
      <c r="O1306" s="342">
        <v>109477.70629</v>
      </c>
      <c r="P1306" s="342">
        <v>70650.437420000002</v>
      </c>
      <c r="Q1306" s="342">
        <v>7717.2565400000003</v>
      </c>
      <c r="R1306" s="343">
        <v>78367.69395999999</v>
      </c>
    </row>
    <row r="1307" spans="1:18" s="313" customFormat="1">
      <c r="A1307" s="339"/>
      <c r="B1307" s="339"/>
      <c r="C1307" s="339"/>
      <c r="D1307" s="339"/>
      <c r="E1307" s="340">
        <v>293</v>
      </c>
      <c r="F1307" s="341">
        <v>13568.68327</v>
      </c>
      <c r="G1307" s="342">
        <v>7216.5018499999996</v>
      </c>
      <c r="H1307" s="342">
        <v>20785.185120000002</v>
      </c>
      <c r="I1307" s="342">
        <v>37449.462319999999</v>
      </c>
      <c r="J1307" s="342">
        <v>7995.1751399999994</v>
      </c>
      <c r="K1307" s="342">
        <v>45444.637459999998</v>
      </c>
      <c r="L1307" s="342">
        <v>18111.480899999999</v>
      </c>
      <c r="M1307" s="342">
        <v>3355.15281</v>
      </c>
      <c r="N1307" s="342">
        <v>21466.633710000002</v>
      </c>
      <c r="O1307" s="342">
        <v>87696.456290000002</v>
      </c>
      <c r="P1307" s="342">
        <v>78744.817120000007</v>
      </c>
      <c r="Q1307" s="342">
        <v>7031.8249599999999</v>
      </c>
      <c r="R1307" s="343">
        <v>85776.642080000005</v>
      </c>
    </row>
    <row r="1308" spans="1:18" s="313" customFormat="1">
      <c r="A1308" s="339"/>
      <c r="B1308" s="339"/>
      <c r="C1308" s="339"/>
      <c r="D1308" s="339"/>
      <c r="E1308" s="340">
        <v>339</v>
      </c>
      <c r="F1308" s="341">
        <v>4866.70874</v>
      </c>
      <c r="G1308" s="342">
        <v>834.78697999999997</v>
      </c>
      <c r="H1308" s="342">
        <v>5701.4957199999999</v>
      </c>
      <c r="I1308" s="342">
        <v>40033.50776</v>
      </c>
      <c r="J1308" s="342">
        <v>5217.8223499999995</v>
      </c>
      <c r="K1308" s="342">
        <v>45251.330110000003</v>
      </c>
      <c r="L1308" s="342">
        <v>15734.17056</v>
      </c>
      <c r="M1308" s="342">
        <v>2159.0664300000003</v>
      </c>
      <c r="N1308" s="342">
        <v>17893.236989999998</v>
      </c>
      <c r="O1308" s="342">
        <v>68846.062819999992</v>
      </c>
      <c r="P1308" s="342">
        <v>55230.064890000001</v>
      </c>
      <c r="Q1308" s="342">
        <v>1958.18183</v>
      </c>
      <c r="R1308" s="343">
        <v>57188.246719999996</v>
      </c>
    </row>
    <row r="1309" spans="1:18" s="313" customFormat="1">
      <c r="A1309" s="339"/>
      <c r="B1309" s="339"/>
      <c r="C1309" s="339"/>
      <c r="D1309" s="339"/>
      <c r="E1309" s="340">
        <v>386</v>
      </c>
      <c r="F1309" s="341">
        <v>7058.1408099999999</v>
      </c>
      <c r="G1309" s="342">
        <v>2536.6194100000002</v>
      </c>
      <c r="H1309" s="342">
        <v>9594.7602200000001</v>
      </c>
      <c r="I1309" s="342">
        <v>57354.245060000001</v>
      </c>
      <c r="J1309" s="342">
        <v>11004.99588</v>
      </c>
      <c r="K1309" s="342">
        <v>68359.240940000003</v>
      </c>
      <c r="L1309" s="342">
        <v>21076.21141</v>
      </c>
      <c r="M1309" s="342">
        <v>5654.2449800000004</v>
      </c>
      <c r="N1309" s="342">
        <v>26730.456389999999</v>
      </c>
      <c r="O1309" s="342">
        <v>104684.45754999999</v>
      </c>
      <c r="P1309" s="342">
        <v>84796.856950000001</v>
      </c>
      <c r="Q1309" s="342">
        <v>1647.0459499999999</v>
      </c>
      <c r="R1309" s="343">
        <v>86443.902900000001</v>
      </c>
    </row>
    <row r="1310" spans="1:18" s="313" customFormat="1">
      <c r="A1310" s="339"/>
      <c r="B1310" s="339"/>
      <c r="C1310" s="339"/>
      <c r="D1310" s="334" t="s">
        <v>84</v>
      </c>
      <c r="E1310" s="335">
        <v>103</v>
      </c>
      <c r="F1310" s="336">
        <v>11027.954369999999</v>
      </c>
      <c r="G1310" s="337">
        <v>7689.4088499999998</v>
      </c>
      <c r="H1310" s="337">
        <v>18717.363219999999</v>
      </c>
      <c r="I1310" s="337">
        <v>61837.379310000004</v>
      </c>
      <c r="J1310" s="337">
        <v>9398.5149700000002</v>
      </c>
      <c r="K1310" s="337">
        <v>71235.894280000008</v>
      </c>
      <c r="L1310" s="337">
        <v>23262.572399999997</v>
      </c>
      <c r="M1310" s="337">
        <v>5614.48963</v>
      </c>
      <c r="N1310" s="337">
        <v>28877.062030000001</v>
      </c>
      <c r="O1310" s="337">
        <v>118830.31953000001</v>
      </c>
      <c r="P1310" s="337">
        <v>124663.08373</v>
      </c>
      <c r="Q1310" s="337">
        <v>22734.11361</v>
      </c>
      <c r="R1310" s="338">
        <v>147397.19734000001</v>
      </c>
    </row>
    <row r="1311" spans="1:18" s="313" customFormat="1">
      <c r="A1311" s="339"/>
      <c r="B1311" s="339"/>
      <c r="C1311" s="339"/>
      <c r="D1311" s="339"/>
      <c r="E1311" s="340">
        <v>337</v>
      </c>
      <c r="F1311" s="341">
        <v>18041.544850000002</v>
      </c>
      <c r="G1311" s="342">
        <v>5380.7854800000005</v>
      </c>
      <c r="H1311" s="342">
        <v>23422.330329999997</v>
      </c>
      <c r="I1311" s="342">
        <v>41422.978419999999</v>
      </c>
      <c r="J1311" s="342">
        <v>11371.5185</v>
      </c>
      <c r="K1311" s="342">
        <v>52794.496920000005</v>
      </c>
      <c r="L1311" s="342">
        <v>19456.193600000002</v>
      </c>
      <c r="M1311" s="342">
        <v>3981.8449799999999</v>
      </c>
      <c r="N1311" s="342">
        <v>23438.038579999997</v>
      </c>
      <c r="O1311" s="342">
        <v>99654.865829999995</v>
      </c>
      <c r="P1311" s="342">
        <v>88841.747080000001</v>
      </c>
      <c r="Q1311" s="342">
        <v>8709.7538599999989</v>
      </c>
      <c r="R1311" s="343">
        <v>97551.500939999998</v>
      </c>
    </row>
    <row r="1312" spans="1:18" s="313" customFormat="1">
      <c r="A1312" s="339"/>
      <c r="B1312" s="339"/>
      <c r="C1312" s="339"/>
      <c r="D1312" s="339"/>
      <c r="E1312" s="340">
        <v>395</v>
      </c>
      <c r="F1312" s="341">
        <v>7992.5594900000006</v>
      </c>
      <c r="G1312" s="342">
        <v>1145.5448700000002</v>
      </c>
      <c r="H1312" s="342">
        <v>9138.1043599999994</v>
      </c>
      <c r="I1312" s="342">
        <v>49413.472299999994</v>
      </c>
      <c r="J1312" s="342">
        <v>12984.678029999999</v>
      </c>
      <c r="K1312" s="342">
        <v>62398.150329999997</v>
      </c>
      <c r="L1312" s="342">
        <v>16564.384610000001</v>
      </c>
      <c r="M1312" s="342">
        <v>5235.1029600000002</v>
      </c>
      <c r="N1312" s="342">
        <v>21799.487570000001</v>
      </c>
      <c r="O1312" s="342">
        <v>93335.742259999999</v>
      </c>
      <c r="P1312" s="342">
        <v>133453.47018999999</v>
      </c>
      <c r="Q1312" s="342">
        <v>3990.8200499999998</v>
      </c>
      <c r="R1312" s="343">
        <v>137444.29024</v>
      </c>
    </row>
    <row r="1313" spans="1:18" s="313" customFormat="1">
      <c r="A1313" s="339"/>
      <c r="B1313" s="339"/>
      <c r="C1313" s="339"/>
      <c r="D1313" s="339"/>
      <c r="E1313" s="340">
        <v>302</v>
      </c>
      <c r="F1313" s="341">
        <v>9027.6527100000003</v>
      </c>
      <c r="G1313" s="342">
        <v>1838.7821000000001</v>
      </c>
      <c r="H1313" s="342">
        <v>10866.434810000001</v>
      </c>
      <c r="I1313" s="342">
        <v>38006.814299999998</v>
      </c>
      <c r="J1313" s="342">
        <v>9404.3683699999983</v>
      </c>
      <c r="K1313" s="342">
        <v>47411.182670000002</v>
      </c>
      <c r="L1313" s="342">
        <v>14943.628650000001</v>
      </c>
      <c r="M1313" s="342">
        <v>3942.5127699999998</v>
      </c>
      <c r="N1313" s="342">
        <v>18886.141420000004</v>
      </c>
      <c r="O1313" s="342">
        <v>77163.758900000001</v>
      </c>
      <c r="P1313" s="342">
        <v>50932.041960000002</v>
      </c>
      <c r="Q1313" s="342">
        <v>1179.14534</v>
      </c>
      <c r="R1313" s="343">
        <v>52111.187299999998</v>
      </c>
    </row>
    <row r="1314" spans="1:18" s="313" customFormat="1">
      <c r="A1314" s="339"/>
      <c r="B1314" s="339"/>
      <c r="C1314" s="339"/>
      <c r="D1314" s="334" t="s">
        <v>275</v>
      </c>
      <c r="E1314" s="335">
        <v>84</v>
      </c>
      <c r="F1314" s="336">
        <v>21267.17712</v>
      </c>
      <c r="G1314" s="337">
        <v>5353.6684999999998</v>
      </c>
      <c r="H1314" s="337">
        <v>26620.84562</v>
      </c>
      <c r="I1314" s="337">
        <v>61236.639049999998</v>
      </c>
      <c r="J1314" s="337">
        <v>18331.978219999997</v>
      </c>
      <c r="K1314" s="337">
        <v>79568.617270000002</v>
      </c>
      <c r="L1314" s="337">
        <v>18695.247780000002</v>
      </c>
      <c r="M1314" s="337">
        <v>5744.8906799999995</v>
      </c>
      <c r="N1314" s="337">
        <v>24440.138460000002</v>
      </c>
      <c r="O1314" s="337">
        <v>130629.60135</v>
      </c>
      <c r="P1314" s="337">
        <v>101965.84903</v>
      </c>
      <c r="Q1314" s="337">
        <v>11203.44391</v>
      </c>
      <c r="R1314" s="338">
        <v>113169.29294</v>
      </c>
    </row>
    <row r="1315" spans="1:18" s="313" customFormat="1">
      <c r="A1315" s="339"/>
      <c r="B1315" s="339"/>
      <c r="C1315" s="339"/>
      <c r="D1315" s="339"/>
      <c r="E1315" s="340">
        <v>91</v>
      </c>
      <c r="F1315" s="341">
        <v>10719.156279999999</v>
      </c>
      <c r="G1315" s="342">
        <v>3393.3268700000003</v>
      </c>
      <c r="H1315" s="342">
        <v>14112.48315</v>
      </c>
      <c r="I1315" s="342">
        <v>43276.963299999996</v>
      </c>
      <c r="J1315" s="342">
        <v>9714.3227299999999</v>
      </c>
      <c r="K1315" s="342">
        <v>52991.286030000003</v>
      </c>
      <c r="L1315" s="342">
        <v>28936.660159999999</v>
      </c>
      <c r="M1315" s="342">
        <v>12007.61413</v>
      </c>
      <c r="N1315" s="342">
        <v>40944.274290000001</v>
      </c>
      <c r="O1315" s="342">
        <v>108048.04347</v>
      </c>
      <c r="P1315" s="342">
        <v>69941.634379999989</v>
      </c>
      <c r="Q1315" s="342">
        <v>3774.9100600000002</v>
      </c>
      <c r="R1315" s="343">
        <v>73716.544439999998</v>
      </c>
    </row>
    <row r="1316" spans="1:18" s="313" customFormat="1">
      <c r="A1316" s="339"/>
      <c r="B1316" s="339"/>
      <c r="C1316" s="339"/>
      <c r="D1316" s="339"/>
      <c r="E1316" s="340">
        <v>208</v>
      </c>
      <c r="F1316" s="341">
        <v>5833.2945499999996</v>
      </c>
      <c r="G1316" s="342">
        <v>2480.3053500000001</v>
      </c>
      <c r="H1316" s="342">
        <v>8313.5999000000011</v>
      </c>
      <c r="I1316" s="342">
        <v>20203.008559999998</v>
      </c>
      <c r="J1316" s="342">
        <v>12638.89524</v>
      </c>
      <c r="K1316" s="342">
        <v>32841.9038</v>
      </c>
      <c r="L1316" s="342">
        <v>10342.628279999999</v>
      </c>
      <c r="M1316" s="342">
        <v>4087.07159</v>
      </c>
      <c r="N1316" s="342">
        <v>14429.699869999999</v>
      </c>
      <c r="O1316" s="342">
        <v>55585.203569999998</v>
      </c>
      <c r="P1316" s="342">
        <v>155521.47397999998</v>
      </c>
      <c r="Q1316" s="342">
        <v>16778.009300000002</v>
      </c>
      <c r="R1316" s="343">
        <v>172299.48328000001</v>
      </c>
    </row>
    <row r="1317" spans="1:18" s="313" customFormat="1">
      <c r="A1317" s="339"/>
      <c r="B1317" s="339"/>
      <c r="C1317" s="339"/>
      <c r="D1317" s="339"/>
      <c r="E1317" s="340">
        <v>280</v>
      </c>
      <c r="F1317" s="341">
        <v>3908.7623699999999</v>
      </c>
      <c r="G1317" s="342">
        <v>1163.4459399999998</v>
      </c>
      <c r="H1317" s="342">
        <v>5072.20831</v>
      </c>
      <c r="I1317" s="342">
        <v>25139.191280000003</v>
      </c>
      <c r="J1317" s="342">
        <v>5444.0026600000001</v>
      </c>
      <c r="K1317" s="342">
        <v>30583.193940000001</v>
      </c>
      <c r="L1317" s="342">
        <v>10337.890240000001</v>
      </c>
      <c r="M1317" s="342">
        <v>1984.6695500000001</v>
      </c>
      <c r="N1317" s="342">
        <v>12322.559789999999</v>
      </c>
      <c r="O1317" s="342">
        <v>47977.962039999999</v>
      </c>
      <c r="P1317" s="342">
        <v>42135.301679999997</v>
      </c>
      <c r="Q1317" s="342">
        <v>977.41753000000006</v>
      </c>
      <c r="R1317" s="343">
        <v>43112.719210000003</v>
      </c>
    </row>
    <row r="1318" spans="1:18" s="313" customFormat="1">
      <c r="A1318" s="339"/>
      <c r="B1318" s="339"/>
      <c r="C1318" s="339"/>
      <c r="D1318" s="339"/>
      <c r="E1318" s="340">
        <v>360</v>
      </c>
      <c r="F1318" s="341">
        <v>3561.7199599999999</v>
      </c>
      <c r="G1318" s="342">
        <v>3149.2136</v>
      </c>
      <c r="H1318" s="342">
        <v>6710.9335599999995</v>
      </c>
      <c r="I1318" s="342">
        <v>22946.967499999999</v>
      </c>
      <c r="J1318" s="342">
        <v>6754.5579500000003</v>
      </c>
      <c r="K1318" s="342">
        <v>29701.525450000001</v>
      </c>
      <c r="L1318" s="342">
        <v>6970.7345500000001</v>
      </c>
      <c r="M1318" s="342">
        <v>2655.06466</v>
      </c>
      <c r="N1318" s="342">
        <v>9625.799210000001</v>
      </c>
      <c r="O1318" s="342">
        <v>46038.258219999996</v>
      </c>
      <c r="P1318" s="342">
        <v>60733.107320000003</v>
      </c>
      <c r="Q1318" s="342">
        <v>4694.9808300000004</v>
      </c>
      <c r="R1318" s="343">
        <v>65428.088149999996</v>
      </c>
    </row>
    <row r="1319" spans="1:18" s="313" customFormat="1">
      <c r="A1319" s="339"/>
      <c r="B1319" s="339"/>
      <c r="C1319" s="339"/>
      <c r="D1319" s="334" t="s">
        <v>68</v>
      </c>
      <c r="E1319" s="335">
        <v>73</v>
      </c>
      <c r="F1319" s="336">
        <v>10113.51649</v>
      </c>
      <c r="G1319" s="337">
        <v>4337.7741500000002</v>
      </c>
      <c r="H1319" s="337">
        <v>14451.290640000001</v>
      </c>
      <c r="I1319" s="337">
        <v>32482.442129999999</v>
      </c>
      <c r="J1319" s="337">
        <v>13648.62537</v>
      </c>
      <c r="K1319" s="337">
        <v>46131.067499999997</v>
      </c>
      <c r="L1319" s="337">
        <v>14827.158670000001</v>
      </c>
      <c r="M1319" s="337">
        <v>6795.1193200000007</v>
      </c>
      <c r="N1319" s="337">
        <v>21622.277989999999</v>
      </c>
      <c r="O1319" s="337">
        <v>82204.636129999999</v>
      </c>
      <c r="P1319" s="337">
        <v>90722.395470000003</v>
      </c>
      <c r="Q1319" s="337">
        <v>2583.8509199999999</v>
      </c>
      <c r="R1319" s="338">
        <v>93306.24639</v>
      </c>
    </row>
    <row r="1320" spans="1:18" s="313" customFormat="1">
      <c r="A1320" s="339"/>
      <c r="B1320" s="339"/>
      <c r="C1320" s="339"/>
      <c r="D1320" s="339"/>
      <c r="E1320" s="340">
        <v>76</v>
      </c>
      <c r="F1320" s="341">
        <v>12258.019289999998</v>
      </c>
      <c r="G1320" s="342">
        <v>10953.49344</v>
      </c>
      <c r="H1320" s="342">
        <v>23211.512730000002</v>
      </c>
      <c r="I1320" s="342">
        <v>70853.279970000003</v>
      </c>
      <c r="J1320" s="342">
        <v>29062.86147</v>
      </c>
      <c r="K1320" s="342">
        <v>99916.141439999992</v>
      </c>
      <c r="L1320" s="342">
        <v>37561.490949999999</v>
      </c>
      <c r="M1320" s="342">
        <v>24327.862850000001</v>
      </c>
      <c r="N1320" s="342">
        <v>61889.353799999997</v>
      </c>
      <c r="O1320" s="342">
        <v>185017.00797000001</v>
      </c>
      <c r="P1320" s="342">
        <v>130403.90017000001</v>
      </c>
      <c r="Q1320" s="342">
        <v>11797.642</v>
      </c>
      <c r="R1320" s="343">
        <v>142201.54217</v>
      </c>
    </row>
    <row r="1321" spans="1:18" s="313" customFormat="1">
      <c r="A1321" s="339"/>
      <c r="B1321" s="339"/>
      <c r="C1321" s="339"/>
      <c r="D1321" s="339"/>
      <c r="E1321" s="340">
        <v>75</v>
      </c>
      <c r="F1321" s="341">
        <v>6836.6399000000001</v>
      </c>
      <c r="G1321" s="342">
        <v>5874.0807699999996</v>
      </c>
      <c r="H1321" s="342">
        <v>12710.720670000001</v>
      </c>
      <c r="I1321" s="342">
        <v>34795.44442</v>
      </c>
      <c r="J1321" s="342">
        <v>13556.39279</v>
      </c>
      <c r="K1321" s="342">
        <v>48351.837209999998</v>
      </c>
      <c r="L1321" s="342">
        <v>17097.84792</v>
      </c>
      <c r="M1321" s="342">
        <v>7823.8791900000006</v>
      </c>
      <c r="N1321" s="342">
        <v>24921.72711</v>
      </c>
      <c r="O1321" s="342">
        <v>85984.28499</v>
      </c>
      <c r="P1321" s="342">
        <v>86435.090030000007</v>
      </c>
      <c r="Q1321" s="342">
        <v>4173.1662200000001</v>
      </c>
      <c r="R1321" s="343">
        <v>90608.256250000006</v>
      </c>
    </row>
    <row r="1322" spans="1:18" s="313" customFormat="1">
      <c r="A1322" s="339"/>
      <c r="B1322" s="339"/>
      <c r="C1322" s="339"/>
      <c r="D1322" s="339"/>
      <c r="E1322" s="340">
        <v>212</v>
      </c>
      <c r="F1322" s="341">
        <v>5538.5067900000004</v>
      </c>
      <c r="G1322" s="342">
        <v>623.18879000000004</v>
      </c>
      <c r="H1322" s="342">
        <v>6161.6955800000005</v>
      </c>
      <c r="I1322" s="342">
        <v>44971.720479999996</v>
      </c>
      <c r="J1322" s="342">
        <v>11440.520470000001</v>
      </c>
      <c r="K1322" s="342">
        <v>56412.240949999999</v>
      </c>
      <c r="L1322" s="342">
        <v>14829.680199999999</v>
      </c>
      <c r="M1322" s="342">
        <v>11435.21415</v>
      </c>
      <c r="N1322" s="342">
        <v>26264.894350000002</v>
      </c>
      <c r="O1322" s="342">
        <v>88838.830879999994</v>
      </c>
      <c r="P1322" s="342">
        <v>100429.62670000001</v>
      </c>
      <c r="Q1322" s="342">
        <v>4502.2491799999998</v>
      </c>
      <c r="R1322" s="343">
        <v>104931.87587999999</v>
      </c>
    </row>
    <row r="1323" spans="1:18" s="313" customFormat="1">
      <c r="A1323" s="339"/>
      <c r="B1323" s="339"/>
      <c r="C1323" s="339"/>
      <c r="D1323" s="339"/>
      <c r="E1323" s="340">
        <v>248</v>
      </c>
      <c r="F1323" s="341">
        <v>9070.1664999999994</v>
      </c>
      <c r="G1323" s="342">
        <v>8751.7460299999984</v>
      </c>
      <c r="H1323" s="342">
        <v>17821.912530000001</v>
      </c>
      <c r="I1323" s="342">
        <v>40726.377420000004</v>
      </c>
      <c r="J1323" s="342">
        <v>12962.20557</v>
      </c>
      <c r="K1323" s="342">
        <v>53688.582990000003</v>
      </c>
      <c r="L1323" s="342">
        <v>25987.036410000001</v>
      </c>
      <c r="M1323" s="342">
        <v>8632.0493900000001</v>
      </c>
      <c r="N1323" s="342">
        <v>34619.085799999993</v>
      </c>
      <c r="O1323" s="342">
        <v>106129.58132</v>
      </c>
      <c r="P1323" s="342">
        <v>64450.522389999998</v>
      </c>
      <c r="Q1323" s="342">
        <v>4412.8344200000001</v>
      </c>
      <c r="R1323" s="343">
        <v>68863.356809999997</v>
      </c>
    </row>
    <row r="1324" spans="1:18" s="313" customFormat="1">
      <c r="A1324" s="339"/>
      <c r="B1324" s="339"/>
      <c r="C1324" s="339"/>
      <c r="D1324" s="339"/>
      <c r="E1324" s="340">
        <v>459</v>
      </c>
      <c r="F1324" s="341">
        <v>3612.14671</v>
      </c>
      <c r="G1324" s="342">
        <v>1259.9186000000002</v>
      </c>
      <c r="H1324" s="342">
        <v>4872.06531</v>
      </c>
      <c r="I1324" s="342">
        <v>21973.506870000001</v>
      </c>
      <c r="J1324" s="342">
        <v>9277.0134499999986</v>
      </c>
      <c r="K1324" s="342">
        <v>31250.52032</v>
      </c>
      <c r="L1324" s="342">
        <v>13128.364380000001</v>
      </c>
      <c r="M1324" s="342">
        <v>8171.6814800000002</v>
      </c>
      <c r="N1324" s="342">
        <v>21300.045859999998</v>
      </c>
      <c r="O1324" s="342">
        <v>57422.63149</v>
      </c>
      <c r="P1324" s="342">
        <v>97430.628719999993</v>
      </c>
      <c r="Q1324" s="342">
        <v>8493.2971300000008</v>
      </c>
      <c r="R1324" s="343">
        <v>105923.92585</v>
      </c>
    </row>
    <row r="1325" spans="1:18" s="313" customFormat="1">
      <c r="A1325" s="339"/>
      <c r="B1325" s="339"/>
      <c r="C1325" s="339"/>
      <c r="D1325" s="339"/>
      <c r="E1325" s="340">
        <v>306</v>
      </c>
      <c r="F1325" s="341">
        <v>1088.30099</v>
      </c>
      <c r="G1325" s="342">
        <v>0.66821000000000008</v>
      </c>
      <c r="H1325" s="342">
        <v>1088.9692</v>
      </c>
      <c r="I1325" s="342">
        <v>3518.0916400000001</v>
      </c>
      <c r="J1325" s="342">
        <v>1064.3753200000001</v>
      </c>
      <c r="K1325" s="342">
        <v>4582.4669599999997</v>
      </c>
      <c r="L1325" s="342">
        <v>208.75719000000001</v>
      </c>
      <c r="M1325" s="342">
        <v>217.53935999999999</v>
      </c>
      <c r="N1325" s="342">
        <v>426.29654999999997</v>
      </c>
      <c r="O1325" s="342">
        <v>6097.7327100000002</v>
      </c>
      <c r="P1325" s="342">
        <v>2054.2921200000001</v>
      </c>
      <c r="Q1325" s="342">
        <v>224.5676</v>
      </c>
      <c r="R1325" s="343">
        <v>2278.8597200000004</v>
      </c>
    </row>
    <row r="1326" spans="1:18" s="313" customFormat="1">
      <c r="A1326" s="339"/>
      <c r="B1326" s="339"/>
      <c r="C1326" s="339"/>
      <c r="D1326" s="339"/>
      <c r="E1326" s="340">
        <v>319</v>
      </c>
      <c r="F1326" s="341">
        <v>10554.0535</v>
      </c>
      <c r="G1326" s="342">
        <v>13426.972169999999</v>
      </c>
      <c r="H1326" s="342">
        <v>23981.025670000003</v>
      </c>
      <c r="I1326" s="342">
        <v>44634.154759999998</v>
      </c>
      <c r="J1326" s="342">
        <v>24057.261289999999</v>
      </c>
      <c r="K1326" s="342">
        <v>68691.41605</v>
      </c>
      <c r="L1326" s="342">
        <v>28895.311980000002</v>
      </c>
      <c r="M1326" s="342">
        <v>12207.712660000001</v>
      </c>
      <c r="N1326" s="342">
        <v>41103.024640000003</v>
      </c>
      <c r="O1326" s="342">
        <v>133775.46635999999</v>
      </c>
      <c r="P1326" s="342">
        <v>214185.82871999999</v>
      </c>
      <c r="Q1326" s="342">
        <v>22497.266620000002</v>
      </c>
      <c r="R1326" s="343">
        <v>236683.09534</v>
      </c>
    </row>
    <row r="1327" spans="1:18" s="313" customFormat="1">
      <c r="A1327" s="339"/>
      <c r="B1327" s="339"/>
      <c r="C1327" s="339"/>
      <c r="D1327" s="334" t="s">
        <v>83</v>
      </c>
      <c r="E1327" s="335">
        <v>31</v>
      </c>
      <c r="F1327" s="336">
        <v>33996.412259999997</v>
      </c>
      <c r="G1327" s="337">
        <v>23698.036210000002</v>
      </c>
      <c r="H1327" s="337">
        <v>57694.448469999996</v>
      </c>
      <c r="I1327" s="337">
        <v>100274.45512</v>
      </c>
      <c r="J1327" s="337">
        <v>28807.966059999999</v>
      </c>
      <c r="K1327" s="337">
        <v>129082.42118</v>
      </c>
      <c r="L1327" s="337">
        <v>35462.594680000002</v>
      </c>
      <c r="M1327" s="337">
        <v>21321.36247</v>
      </c>
      <c r="N1327" s="337">
        <v>56783.957150000002</v>
      </c>
      <c r="O1327" s="337">
        <v>243560.82680000001</v>
      </c>
      <c r="P1327" s="337">
        <v>151183.76371</v>
      </c>
      <c r="Q1327" s="337">
        <v>16331.47725</v>
      </c>
      <c r="R1327" s="338">
        <v>167515.24096</v>
      </c>
    </row>
    <row r="1328" spans="1:18" s="313" customFormat="1">
      <c r="A1328" s="339"/>
      <c r="B1328" s="339"/>
      <c r="C1328" s="339"/>
      <c r="D1328" s="339"/>
      <c r="E1328" s="340">
        <v>282</v>
      </c>
      <c r="F1328" s="341">
        <v>15174.49984</v>
      </c>
      <c r="G1328" s="342">
        <v>5780.4634500000002</v>
      </c>
      <c r="H1328" s="342">
        <v>20954.96329</v>
      </c>
      <c r="I1328" s="342">
        <v>29774.213960000001</v>
      </c>
      <c r="J1328" s="342">
        <v>5890.5520299999998</v>
      </c>
      <c r="K1328" s="342">
        <v>35664.76599</v>
      </c>
      <c r="L1328" s="342">
        <v>9386.4411</v>
      </c>
      <c r="M1328" s="342">
        <v>2282.57719</v>
      </c>
      <c r="N1328" s="342">
        <v>11669.01829</v>
      </c>
      <c r="O1328" s="342">
        <v>68288.747569999992</v>
      </c>
      <c r="P1328" s="342">
        <v>77179.368180000005</v>
      </c>
      <c r="Q1328" s="342">
        <v>8405.2985500000013</v>
      </c>
      <c r="R1328" s="343">
        <v>85584.666729999997</v>
      </c>
    </row>
    <row r="1329" spans="1:18" s="313" customFormat="1">
      <c r="A1329" s="339"/>
      <c r="B1329" s="339"/>
      <c r="C1329" s="339"/>
      <c r="D1329" s="339"/>
      <c r="E1329" s="340">
        <v>412</v>
      </c>
      <c r="F1329" s="341">
        <v>17220.642829999997</v>
      </c>
      <c r="G1329" s="342">
        <v>5078.80152</v>
      </c>
      <c r="H1329" s="342">
        <v>22299.444350000002</v>
      </c>
      <c r="I1329" s="342">
        <v>57095.740760000001</v>
      </c>
      <c r="J1329" s="342">
        <v>9426.1829699999998</v>
      </c>
      <c r="K1329" s="342">
        <v>66521.923729999995</v>
      </c>
      <c r="L1329" s="342">
        <v>18420.08929</v>
      </c>
      <c r="M1329" s="342">
        <v>5599.69931</v>
      </c>
      <c r="N1329" s="342">
        <v>24019.7886</v>
      </c>
      <c r="O1329" s="342">
        <v>112841.15668</v>
      </c>
      <c r="P1329" s="342">
        <v>90328.009030000001</v>
      </c>
      <c r="Q1329" s="342">
        <v>2154.2729199999999</v>
      </c>
      <c r="R1329" s="343">
        <v>92482.281950000004</v>
      </c>
    </row>
    <row r="1330" spans="1:18" s="313" customFormat="1">
      <c r="A1330" s="339"/>
      <c r="B1330" s="339"/>
      <c r="C1330" s="339"/>
      <c r="D1330" s="334" t="s">
        <v>69</v>
      </c>
      <c r="E1330" s="335">
        <v>77</v>
      </c>
      <c r="F1330" s="336">
        <v>21815.749800000001</v>
      </c>
      <c r="G1330" s="337">
        <v>19028.49091</v>
      </c>
      <c r="H1330" s="337">
        <v>40844.240709999998</v>
      </c>
      <c r="I1330" s="337">
        <v>40320.781109999996</v>
      </c>
      <c r="J1330" s="337">
        <v>22782.66042</v>
      </c>
      <c r="K1330" s="337">
        <v>63103.441530000004</v>
      </c>
      <c r="L1330" s="337">
        <v>18676.67526</v>
      </c>
      <c r="M1330" s="337">
        <v>13511.980970000001</v>
      </c>
      <c r="N1330" s="337">
        <v>32188.656230000001</v>
      </c>
      <c r="O1330" s="337">
        <v>136136.33846999999</v>
      </c>
      <c r="P1330" s="337">
        <v>89465.658920000002</v>
      </c>
      <c r="Q1330" s="337">
        <v>2797.0474900000004</v>
      </c>
      <c r="R1330" s="338">
        <v>92262.706409999999</v>
      </c>
    </row>
    <row r="1331" spans="1:18" s="313" customFormat="1">
      <c r="A1331" s="339"/>
      <c r="B1331" s="339"/>
      <c r="C1331" s="339"/>
      <c r="D1331" s="339"/>
      <c r="E1331" s="340">
        <v>79</v>
      </c>
      <c r="F1331" s="341">
        <v>23780.392510000001</v>
      </c>
      <c r="G1331" s="342">
        <v>17946.62455</v>
      </c>
      <c r="H1331" s="342">
        <v>41727.017060000006</v>
      </c>
      <c r="I1331" s="342">
        <v>37734.48962</v>
      </c>
      <c r="J1331" s="342">
        <v>25956.808109999998</v>
      </c>
      <c r="K1331" s="342">
        <v>63691.297729999998</v>
      </c>
      <c r="L1331" s="342">
        <v>13392.29061</v>
      </c>
      <c r="M1331" s="342">
        <v>13469.18535</v>
      </c>
      <c r="N1331" s="342">
        <v>26861.47596</v>
      </c>
      <c r="O1331" s="342">
        <v>132279.79074999999</v>
      </c>
      <c r="P1331" s="342">
        <v>115489.93112000001</v>
      </c>
      <c r="Q1331" s="342">
        <v>14828.867900000001</v>
      </c>
      <c r="R1331" s="343">
        <v>130318.79901999999</v>
      </c>
    </row>
    <row r="1332" spans="1:18" s="313" customFormat="1">
      <c r="A1332" s="339"/>
      <c r="B1332" s="339"/>
      <c r="C1332" s="339"/>
      <c r="D1332" s="339"/>
      <c r="E1332" s="340">
        <v>80</v>
      </c>
      <c r="F1332" s="341">
        <v>194883.20611000003</v>
      </c>
      <c r="G1332" s="342">
        <v>199186.69497000001</v>
      </c>
      <c r="H1332" s="342">
        <v>394069.90107999998</v>
      </c>
      <c r="I1332" s="342">
        <v>49254.879150000001</v>
      </c>
      <c r="J1332" s="342">
        <v>35135.441039999998</v>
      </c>
      <c r="K1332" s="342">
        <v>84390.320189999999</v>
      </c>
      <c r="L1332" s="342">
        <v>16823.307969999998</v>
      </c>
      <c r="M1332" s="342">
        <v>21578.929760000003</v>
      </c>
      <c r="N1332" s="342">
        <v>38402.237729999993</v>
      </c>
      <c r="O1332" s="342">
        <v>516862.45899999997</v>
      </c>
      <c r="P1332" s="342">
        <v>474488.09220000001</v>
      </c>
      <c r="Q1332" s="342">
        <v>582364.93524000002</v>
      </c>
      <c r="R1332" s="343">
        <v>1056853.0274400001</v>
      </c>
    </row>
    <row r="1333" spans="1:18" s="313" customFormat="1">
      <c r="A1333" s="339"/>
      <c r="B1333" s="339"/>
      <c r="C1333" s="339"/>
      <c r="D1333" s="339"/>
      <c r="E1333" s="340">
        <v>201</v>
      </c>
      <c r="F1333" s="341">
        <v>20960.63409</v>
      </c>
      <c r="G1333" s="342">
        <v>20160.721320000001</v>
      </c>
      <c r="H1333" s="342">
        <v>41121.355409999996</v>
      </c>
      <c r="I1333" s="342">
        <v>87964.980290000007</v>
      </c>
      <c r="J1333" s="342">
        <v>62615.893619999995</v>
      </c>
      <c r="K1333" s="342">
        <v>150580.87390999999</v>
      </c>
      <c r="L1333" s="342">
        <v>40345.076359999999</v>
      </c>
      <c r="M1333" s="342">
        <v>25763.137320000002</v>
      </c>
      <c r="N1333" s="342">
        <v>66108.213680000001</v>
      </c>
      <c r="O1333" s="342">
        <v>257810.443</v>
      </c>
      <c r="P1333" s="342">
        <v>163263.96591</v>
      </c>
      <c r="Q1333" s="342">
        <v>11942.050569999999</v>
      </c>
      <c r="R1333" s="343">
        <v>175206.01647999999</v>
      </c>
    </row>
    <row r="1334" spans="1:18" s="313" customFormat="1">
      <c r="A1334" s="339"/>
      <c r="B1334" s="339"/>
      <c r="C1334" s="339"/>
      <c r="D1334" s="339"/>
      <c r="E1334" s="340">
        <v>215</v>
      </c>
      <c r="F1334" s="341">
        <v>17250.807390000002</v>
      </c>
      <c r="G1334" s="342">
        <v>6865.3540300000004</v>
      </c>
      <c r="H1334" s="342">
        <v>24116.16142</v>
      </c>
      <c r="I1334" s="342">
        <v>27494.449270000001</v>
      </c>
      <c r="J1334" s="342">
        <v>12192.268699999999</v>
      </c>
      <c r="K1334" s="342">
        <v>39686.717969999998</v>
      </c>
      <c r="L1334" s="342">
        <v>17624.91619</v>
      </c>
      <c r="M1334" s="342">
        <v>6961.9333399999996</v>
      </c>
      <c r="N1334" s="342">
        <v>24586.84953</v>
      </c>
      <c r="O1334" s="342">
        <v>88389.728920000009</v>
      </c>
      <c r="P1334" s="342">
        <v>84916.123500000002</v>
      </c>
      <c r="Q1334" s="342">
        <v>7185.8145599999998</v>
      </c>
      <c r="R1334" s="343">
        <v>92101.93806</v>
      </c>
    </row>
    <row r="1335" spans="1:18" s="313" customFormat="1">
      <c r="A1335" s="339"/>
      <c r="B1335" s="339"/>
      <c r="C1335" s="339"/>
      <c r="D1335" s="339"/>
      <c r="E1335" s="340">
        <v>351</v>
      </c>
      <c r="F1335" s="341">
        <v>24021.766869999999</v>
      </c>
      <c r="G1335" s="342">
        <v>33447.412250000001</v>
      </c>
      <c r="H1335" s="342">
        <v>57469.179120000001</v>
      </c>
      <c r="I1335" s="342">
        <v>53919.861619999996</v>
      </c>
      <c r="J1335" s="342">
        <v>50600.146719999997</v>
      </c>
      <c r="K1335" s="342">
        <v>104520.00834</v>
      </c>
      <c r="L1335" s="342">
        <v>23024.456839999999</v>
      </c>
      <c r="M1335" s="342">
        <v>17799.585219999997</v>
      </c>
      <c r="N1335" s="342">
        <v>40824.04206</v>
      </c>
      <c r="O1335" s="342">
        <v>202813.22952000002</v>
      </c>
      <c r="P1335" s="342">
        <v>130250.19553</v>
      </c>
      <c r="Q1335" s="342">
        <v>17534.589090000001</v>
      </c>
      <c r="R1335" s="343">
        <v>147784.78461999999</v>
      </c>
    </row>
    <row r="1336" spans="1:18" s="313" customFormat="1">
      <c r="A1336" s="339"/>
      <c r="B1336" s="339"/>
      <c r="C1336" s="339"/>
      <c r="D1336" s="339"/>
      <c r="E1336" s="340">
        <v>366</v>
      </c>
      <c r="F1336" s="341">
        <v>16040.727339999999</v>
      </c>
      <c r="G1336" s="342">
        <v>20171.83509</v>
      </c>
      <c r="H1336" s="342">
        <v>36212.562429999998</v>
      </c>
      <c r="I1336" s="342">
        <v>23359.473910000001</v>
      </c>
      <c r="J1336" s="342">
        <v>20144.3328</v>
      </c>
      <c r="K1336" s="342">
        <v>43503.806710000004</v>
      </c>
      <c r="L1336" s="342">
        <v>6886.7609900000007</v>
      </c>
      <c r="M1336" s="342">
        <v>13195.764509999999</v>
      </c>
      <c r="N1336" s="342">
        <v>20082.5255</v>
      </c>
      <c r="O1336" s="342">
        <v>99798.894639999999</v>
      </c>
      <c r="P1336" s="342">
        <v>70758.366580000002</v>
      </c>
      <c r="Q1336" s="342">
        <v>6521.8295900000003</v>
      </c>
      <c r="R1336" s="343">
        <v>77280.196169999996</v>
      </c>
    </row>
    <row r="1337" spans="1:18" s="313" customFormat="1">
      <c r="A1337" s="339"/>
      <c r="B1337" s="339"/>
      <c r="C1337" s="339"/>
      <c r="D1337" s="339"/>
      <c r="E1337" s="340">
        <v>374</v>
      </c>
      <c r="F1337" s="341">
        <v>12279.40812</v>
      </c>
      <c r="G1337" s="342">
        <v>7501.20795</v>
      </c>
      <c r="H1337" s="342">
        <v>19780.61607</v>
      </c>
      <c r="I1337" s="342">
        <v>30929.675219999997</v>
      </c>
      <c r="J1337" s="342">
        <v>23631.1515</v>
      </c>
      <c r="K1337" s="342">
        <v>54560.826719999997</v>
      </c>
      <c r="L1337" s="342">
        <v>12347.69533</v>
      </c>
      <c r="M1337" s="342">
        <v>10385.88848</v>
      </c>
      <c r="N1337" s="342">
        <v>22733.58381</v>
      </c>
      <c r="O1337" s="342">
        <v>97075.026599999997</v>
      </c>
      <c r="P1337" s="342">
        <v>138084.40871000002</v>
      </c>
      <c r="Q1337" s="342">
        <v>14412.67677</v>
      </c>
      <c r="R1337" s="343">
        <v>152497.08547999998</v>
      </c>
    </row>
    <row r="1338" spans="1:18" s="313" customFormat="1">
      <c r="A1338" s="339"/>
      <c r="B1338" s="339"/>
      <c r="C1338" s="339"/>
      <c r="D1338" s="339"/>
      <c r="E1338" s="340">
        <v>377</v>
      </c>
      <c r="F1338" s="341">
        <v>7979.67652</v>
      </c>
      <c r="G1338" s="342">
        <v>3249.7722999999996</v>
      </c>
      <c r="H1338" s="342">
        <v>11229.44882</v>
      </c>
      <c r="I1338" s="342">
        <v>46362.559990000002</v>
      </c>
      <c r="J1338" s="342">
        <v>17836.2729</v>
      </c>
      <c r="K1338" s="342">
        <v>64198.832889999998</v>
      </c>
      <c r="L1338" s="342">
        <v>21127.927339999998</v>
      </c>
      <c r="M1338" s="342">
        <v>8775.7674600000009</v>
      </c>
      <c r="N1338" s="342">
        <v>29903.694800000001</v>
      </c>
      <c r="O1338" s="342">
        <v>105331.97651000001</v>
      </c>
      <c r="P1338" s="342">
        <v>93892.736780000007</v>
      </c>
      <c r="Q1338" s="342">
        <v>5523.3275100000001</v>
      </c>
      <c r="R1338" s="343">
        <v>99416.064290000009</v>
      </c>
    </row>
    <row r="1339" spans="1:18" s="313" customFormat="1">
      <c r="A1339" s="339"/>
      <c r="B1339" s="339"/>
      <c r="C1339" s="339"/>
      <c r="D1339" s="339"/>
      <c r="E1339" s="340">
        <v>379</v>
      </c>
      <c r="F1339" s="341">
        <v>21648.87959</v>
      </c>
      <c r="G1339" s="342">
        <v>52243.691979999996</v>
      </c>
      <c r="H1339" s="342">
        <v>73892.57157</v>
      </c>
      <c r="I1339" s="342">
        <v>63976.224150000002</v>
      </c>
      <c r="J1339" s="342">
        <v>190139.52366000001</v>
      </c>
      <c r="K1339" s="342">
        <v>254115.74781</v>
      </c>
      <c r="L1339" s="342">
        <v>147093.29230999999</v>
      </c>
      <c r="M1339" s="342">
        <v>317750.00717</v>
      </c>
      <c r="N1339" s="342">
        <v>464843.29948000005</v>
      </c>
      <c r="O1339" s="342">
        <v>792851.61886000005</v>
      </c>
      <c r="P1339" s="342">
        <v>28040.928809999998</v>
      </c>
      <c r="Q1339" s="342">
        <v>116094.11081999999</v>
      </c>
      <c r="R1339" s="343">
        <v>144135.03962999998</v>
      </c>
    </row>
    <row r="1340" spans="1:18" s="313" customFormat="1">
      <c r="A1340" s="339"/>
      <c r="B1340" s="339"/>
      <c r="C1340" s="339"/>
      <c r="D1340" s="339"/>
      <c r="E1340" s="340">
        <v>398</v>
      </c>
      <c r="F1340" s="341">
        <v>0.40594999999999998</v>
      </c>
      <c r="G1340" s="342">
        <v>49.809699999999999</v>
      </c>
      <c r="H1340" s="342">
        <v>50.215650000000004</v>
      </c>
      <c r="I1340" s="342">
        <v>319.57609000000002</v>
      </c>
      <c r="J1340" s="342">
        <v>143.48891</v>
      </c>
      <c r="K1340" s="342">
        <v>463.065</v>
      </c>
      <c r="L1340" s="342">
        <v>824.48959000000002</v>
      </c>
      <c r="M1340" s="342">
        <v>234.41739999999999</v>
      </c>
      <c r="N1340" s="342">
        <v>1058.90699</v>
      </c>
      <c r="O1340" s="342">
        <v>1572.1876399999999</v>
      </c>
      <c r="P1340" s="342">
        <v>405.83591999999999</v>
      </c>
      <c r="Q1340" s="342">
        <v>834.34692000000007</v>
      </c>
      <c r="R1340" s="343">
        <v>1240.1828400000002</v>
      </c>
    </row>
    <row r="1341" spans="1:18" s="313" customFormat="1">
      <c r="A1341" s="339"/>
      <c r="B1341" s="339"/>
      <c r="C1341" s="339"/>
      <c r="D1341" s="339"/>
      <c r="E1341" s="340">
        <v>452</v>
      </c>
      <c r="F1341" s="341">
        <v>35.401249999999997</v>
      </c>
      <c r="G1341" s="342">
        <v>14.006180000000001</v>
      </c>
      <c r="H1341" s="342">
        <v>49.407429999999998</v>
      </c>
      <c r="I1341" s="342">
        <v>312.52544</v>
      </c>
      <c r="J1341" s="342">
        <v>293.68710999999996</v>
      </c>
      <c r="K1341" s="342">
        <v>606.21255000000008</v>
      </c>
      <c r="L1341" s="342">
        <v>1375.05834</v>
      </c>
      <c r="M1341" s="342">
        <v>1026.79196</v>
      </c>
      <c r="N1341" s="342">
        <v>2401.8502999999996</v>
      </c>
      <c r="O1341" s="342">
        <v>3057.47028</v>
      </c>
      <c r="P1341" s="342">
        <v>1166.5113200000001</v>
      </c>
      <c r="Q1341" s="342">
        <v>32.86195</v>
      </c>
      <c r="R1341" s="343">
        <v>1199.37327</v>
      </c>
    </row>
    <row r="1342" spans="1:18" s="313" customFormat="1">
      <c r="A1342" s="339"/>
      <c r="B1342" s="339"/>
      <c r="C1342" s="339"/>
      <c r="D1342" s="339"/>
      <c r="E1342" s="340">
        <v>456</v>
      </c>
      <c r="F1342" s="341">
        <v>10716.90818</v>
      </c>
      <c r="G1342" s="342">
        <v>10610.516019999999</v>
      </c>
      <c r="H1342" s="342">
        <v>21327.424199999998</v>
      </c>
      <c r="I1342" s="342">
        <v>35757.242319999998</v>
      </c>
      <c r="J1342" s="342">
        <v>23215.549280000003</v>
      </c>
      <c r="K1342" s="342">
        <v>58972.791600000004</v>
      </c>
      <c r="L1342" s="342">
        <v>15700.504949999999</v>
      </c>
      <c r="M1342" s="342">
        <v>9646.8286700000008</v>
      </c>
      <c r="N1342" s="342">
        <v>25347.333620000001</v>
      </c>
      <c r="O1342" s="342">
        <v>105647.54942</v>
      </c>
      <c r="P1342" s="342">
        <v>69561.581299999991</v>
      </c>
      <c r="Q1342" s="342">
        <v>2530.1796400000003</v>
      </c>
      <c r="R1342" s="343">
        <v>72091.760939999993</v>
      </c>
    </row>
    <row r="1343" spans="1:18" s="313" customFormat="1">
      <c r="A1343" s="339"/>
      <c r="B1343" s="339"/>
      <c r="C1343" s="339"/>
      <c r="D1343" s="339"/>
      <c r="E1343" s="340">
        <v>371</v>
      </c>
      <c r="F1343" s="341">
        <v>14544.967949999998</v>
      </c>
      <c r="G1343" s="342">
        <v>19683.051869999999</v>
      </c>
      <c r="H1343" s="342">
        <v>34228.019820000001</v>
      </c>
      <c r="I1343" s="342">
        <v>32300.020809999998</v>
      </c>
      <c r="J1343" s="342">
        <v>29814.317219999997</v>
      </c>
      <c r="K1343" s="342">
        <v>62114.338029999999</v>
      </c>
      <c r="L1343" s="342">
        <v>14472.19641</v>
      </c>
      <c r="M1343" s="342">
        <v>11543.31899</v>
      </c>
      <c r="N1343" s="342">
        <v>26015.5154</v>
      </c>
      <c r="O1343" s="342">
        <v>122357.87325</v>
      </c>
      <c r="P1343" s="342">
        <v>101385.39068000001</v>
      </c>
      <c r="Q1343" s="342">
        <v>12819.307859999999</v>
      </c>
      <c r="R1343" s="343">
        <v>114204.69854000001</v>
      </c>
    </row>
    <row r="1344" spans="1:18" s="313" customFormat="1">
      <c r="A1344" s="339"/>
      <c r="B1344" s="339"/>
      <c r="C1344" s="339"/>
      <c r="D1344" s="339"/>
      <c r="E1344" s="340">
        <v>375</v>
      </c>
      <c r="F1344" s="341">
        <v>6620.5394100000003</v>
      </c>
      <c r="G1344" s="342">
        <v>6834.0360300000002</v>
      </c>
      <c r="H1344" s="342">
        <v>13454.575439999999</v>
      </c>
      <c r="I1344" s="342">
        <v>20324.31682</v>
      </c>
      <c r="J1344" s="342">
        <v>19512.183089999999</v>
      </c>
      <c r="K1344" s="342">
        <v>39836.499909999999</v>
      </c>
      <c r="L1344" s="342">
        <v>8880.4683399999994</v>
      </c>
      <c r="M1344" s="342">
        <v>8136.6467999999995</v>
      </c>
      <c r="N1344" s="342">
        <v>17017.115140000002</v>
      </c>
      <c r="O1344" s="342">
        <v>70308.190489999994</v>
      </c>
      <c r="P1344" s="342">
        <v>60242.223380000003</v>
      </c>
      <c r="Q1344" s="342">
        <v>14093.418599999999</v>
      </c>
      <c r="R1344" s="343">
        <v>74335.64198</v>
      </c>
    </row>
    <row r="1345" spans="1:18" s="313" customFormat="1">
      <c r="A1345" s="339"/>
      <c r="B1345" s="339"/>
      <c r="C1345" s="339"/>
      <c r="D1345" s="339"/>
      <c r="E1345" s="340">
        <v>385</v>
      </c>
      <c r="F1345" s="341">
        <v>25921.360290000001</v>
      </c>
      <c r="G1345" s="342">
        <v>6819.1075899999996</v>
      </c>
      <c r="H1345" s="342">
        <v>32740.46788</v>
      </c>
      <c r="I1345" s="342">
        <v>27716.169469999997</v>
      </c>
      <c r="J1345" s="342">
        <v>17089.542140000001</v>
      </c>
      <c r="K1345" s="342">
        <v>44805.711609999998</v>
      </c>
      <c r="L1345" s="342">
        <v>8329.5234</v>
      </c>
      <c r="M1345" s="342">
        <v>9539.4762599999995</v>
      </c>
      <c r="N1345" s="342">
        <v>17868.999660000001</v>
      </c>
      <c r="O1345" s="342">
        <v>95415.179150000011</v>
      </c>
      <c r="P1345" s="342">
        <v>211630.88772999999</v>
      </c>
      <c r="Q1345" s="342">
        <v>20314.8488</v>
      </c>
      <c r="R1345" s="343">
        <v>231945.73652999999</v>
      </c>
    </row>
    <row r="1346" spans="1:18" s="313" customFormat="1">
      <c r="A1346" s="339"/>
      <c r="B1346" s="339"/>
      <c r="C1346" s="339"/>
      <c r="D1346" s="339"/>
      <c r="E1346" s="340">
        <v>271</v>
      </c>
      <c r="F1346" s="341">
        <v>99237.349519999989</v>
      </c>
      <c r="G1346" s="342">
        <v>14807.751060000001</v>
      </c>
      <c r="H1346" s="342">
        <v>114045.10058</v>
      </c>
      <c r="I1346" s="342">
        <v>69380.369030000002</v>
      </c>
      <c r="J1346" s="342">
        <v>37999.443759999995</v>
      </c>
      <c r="K1346" s="342">
        <v>107379.81279000001</v>
      </c>
      <c r="L1346" s="342">
        <v>34703.671679999999</v>
      </c>
      <c r="M1346" s="342">
        <v>14922.615880000001</v>
      </c>
      <c r="N1346" s="342">
        <v>49626.287560000004</v>
      </c>
      <c r="O1346" s="342">
        <v>271051.20092999999</v>
      </c>
      <c r="P1346" s="342">
        <v>166638.97902</v>
      </c>
      <c r="Q1346" s="342">
        <v>26875.79004</v>
      </c>
      <c r="R1346" s="343">
        <v>193514.76905999999</v>
      </c>
    </row>
    <row r="1347" spans="1:18" s="313" customFormat="1">
      <c r="A1347" s="339"/>
      <c r="B1347" s="339"/>
      <c r="C1347" s="339"/>
      <c r="D1347" s="334" t="s">
        <v>86</v>
      </c>
      <c r="E1347" s="335">
        <v>334</v>
      </c>
      <c r="F1347" s="336">
        <v>17259.87672</v>
      </c>
      <c r="G1347" s="337">
        <v>2488.0823399999999</v>
      </c>
      <c r="H1347" s="337">
        <v>19747.959059999997</v>
      </c>
      <c r="I1347" s="337">
        <v>47092.26498</v>
      </c>
      <c r="J1347" s="337">
        <v>8129.3990700000004</v>
      </c>
      <c r="K1347" s="337">
        <v>55221.664049999999</v>
      </c>
      <c r="L1347" s="337">
        <v>10681.061740000001</v>
      </c>
      <c r="M1347" s="337">
        <v>2251.41032</v>
      </c>
      <c r="N1347" s="337">
        <v>12932.47206</v>
      </c>
      <c r="O1347" s="337">
        <v>87902.095170000001</v>
      </c>
      <c r="P1347" s="337">
        <v>92061.532959999997</v>
      </c>
      <c r="Q1347" s="337">
        <v>1769.72091</v>
      </c>
      <c r="R1347" s="338">
        <v>93831.25387</v>
      </c>
    </row>
    <row r="1348" spans="1:18" s="313" customFormat="1">
      <c r="A1348" s="339"/>
      <c r="B1348" s="339"/>
      <c r="C1348" s="339"/>
      <c r="D1348" s="339"/>
      <c r="E1348" s="340">
        <v>294</v>
      </c>
      <c r="F1348" s="341">
        <v>8626.0333499999997</v>
      </c>
      <c r="G1348" s="342">
        <v>1573.08294</v>
      </c>
      <c r="H1348" s="342">
        <v>10199.11629</v>
      </c>
      <c r="I1348" s="342">
        <v>56555.895920000003</v>
      </c>
      <c r="J1348" s="342">
        <v>6818.5522300000002</v>
      </c>
      <c r="K1348" s="342">
        <v>63374.448149999997</v>
      </c>
      <c r="L1348" s="342">
        <v>24075.213629999998</v>
      </c>
      <c r="M1348" s="342">
        <v>6054.8968199999999</v>
      </c>
      <c r="N1348" s="342">
        <v>30130.11045</v>
      </c>
      <c r="O1348" s="342">
        <v>103703.67488999999</v>
      </c>
      <c r="P1348" s="342">
        <v>64860.227420000003</v>
      </c>
      <c r="Q1348" s="342">
        <v>2579.4282699999999</v>
      </c>
      <c r="R1348" s="343">
        <v>67439.65569</v>
      </c>
    </row>
    <row r="1349" spans="1:18" s="313" customFormat="1">
      <c r="A1349" s="339"/>
      <c r="B1349" s="339"/>
      <c r="C1349" s="339"/>
      <c r="D1349" s="339"/>
      <c r="E1349" s="340">
        <v>440</v>
      </c>
      <c r="F1349" s="341">
        <v>9013.49827</v>
      </c>
      <c r="G1349" s="342">
        <v>2341.4968399999998</v>
      </c>
      <c r="H1349" s="342">
        <v>11354.99511</v>
      </c>
      <c r="I1349" s="342">
        <v>42971.628509999995</v>
      </c>
      <c r="J1349" s="342">
        <v>6989.2638299999999</v>
      </c>
      <c r="K1349" s="342">
        <v>49960.892340000006</v>
      </c>
      <c r="L1349" s="342">
        <v>10728.53458</v>
      </c>
      <c r="M1349" s="342">
        <v>2652.2788700000001</v>
      </c>
      <c r="N1349" s="342">
        <v>13380.81345</v>
      </c>
      <c r="O1349" s="342">
        <v>74696.700900000011</v>
      </c>
      <c r="P1349" s="342">
        <v>93762.140310000003</v>
      </c>
      <c r="Q1349" s="342">
        <v>2176.1776800000002</v>
      </c>
      <c r="R1349" s="343">
        <v>95938.317989999996</v>
      </c>
    </row>
    <row r="1350" spans="1:18" s="313" customFormat="1">
      <c r="A1350" s="339"/>
      <c r="B1350" s="339"/>
      <c r="C1350" s="339"/>
      <c r="D1350" s="334" t="s">
        <v>276</v>
      </c>
      <c r="E1350" s="335">
        <v>94</v>
      </c>
      <c r="F1350" s="336">
        <v>11534.05443</v>
      </c>
      <c r="G1350" s="337">
        <v>10116.00489</v>
      </c>
      <c r="H1350" s="337">
        <v>21650.05932</v>
      </c>
      <c r="I1350" s="337">
        <v>57273.002180000003</v>
      </c>
      <c r="J1350" s="337">
        <v>7137.1152899999997</v>
      </c>
      <c r="K1350" s="337">
        <v>64410.117469999997</v>
      </c>
      <c r="L1350" s="337">
        <v>17782.98287</v>
      </c>
      <c r="M1350" s="337">
        <v>5826.1521299999995</v>
      </c>
      <c r="N1350" s="337">
        <v>23609.134999999998</v>
      </c>
      <c r="O1350" s="337">
        <v>109669.31179000001</v>
      </c>
      <c r="P1350" s="337">
        <v>87813.893349999998</v>
      </c>
      <c r="Q1350" s="337">
        <v>2966.8330699999997</v>
      </c>
      <c r="R1350" s="338">
        <v>90780.726420000006</v>
      </c>
    </row>
    <row r="1351" spans="1:18" s="313" customFormat="1">
      <c r="A1351" s="339"/>
      <c r="B1351" s="339"/>
      <c r="C1351" s="339"/>
      <c r="D1351" s="334" t="s">
        <v>77</v>
      </c>
      <c r="E1351" s="335">
        <v>347</v>
      </c>
      <c r="F1351" s="336">
        <v>13823.33835</v>
      </c>
      <c r="G1351" s="337">
        <v>4378.5108899999996</v>
      </c>
      <c r="H1351" s="337">
        <v>18201.84924</v>
      </c>
      <c r="I1351" s="337">
        <v>81565.753430000012</v>
      </c>
      <c r="J1351" s="337">
        <v>14325.983099999999</v>
      </c>
      <c r="K1351" s="337">
        <v>95891.736529999995</v>
      </c>
      <c r="L1351" s="337">
        <v>43944.817390000004</v>
      </c>
      <c r="M1351" s="337">
        <v>15891.524039999998</v>
      </c>
      <c r="N1351" s="337">
        <v>59836.34143</v>
      </c>
      <c r="O1351" s="337">
        <v>173929.92719999998</v>
      </c>
      <c r="P1351" s="337">
        <v>80819.00009999999</v>
      </c>
      <c r="Q1351" s="337">
        <v>2287.8454900000002</v>
      </c>
      <c r="R1351" s="338">
        <v>83106.845589999997</v>
      </c>
    </row>
    <row r="1352" spans="1:18" s="313" customFormat="1">
      <c r="A1352" s="339"/>
      <c r="B1352" s="339"/>
      <c r="C1352" s="339"/>
      <c r="D1352" s="339"/>
      <c r="E1352" s="340">
        <v>273</v>
      </c>
      <c r="F1352" s="341">
        <v>174599.92249</v>
      </c>
      <c r="G1352" s="342">
        <v>70324.559049999996</v>
      </c>
      <c r="H1352" s="342">
        <v>244924.48153999998</v>
      </c>
      <c r="I1352" s="342">
        <v>106045.64740999999</v>
      </c>
      <c r="J1352" s="342">
        <v>33514.578569999998</v>
      </c>
      <c r="K1352" s="342">
        <v>139560.22597999999</v>
      </c>
      <c r="L1352" s="342">
        <v>44608.629909999996</v>
      </c>
      <c r="M1352" s="342">
        <v>21420.767600000003</v>
      </c>
      <c r="N1352" s="342">
        <v>66029.397509999995</v>
      </c>
      <c r="O1352" s="342">
        <v>450514.10502999998</v>
      </c>
      <c r="P1352" s="342">
        <v>368661.62785000005</v>
      </c>
      <c r="Q1352" s="342">
        <v>287951.07776999997</v>
      </c>
      <c r="R1352" s="343">
        <v>656612.70562000002</v>
      </c>
    </row>
    <row r="1353" spans="1:18" s="313" customFormat="1">
      <c r="A1353" s="339"/>
      <c r="B1353" s="339"/>
      <c r="C1353" s="339"/>
      <c r="D1353" s="339"/>
      <c r="E1353" s="340">
        <v>308</v>
      </c>
      <c r="F1353" s="341">
        <v>8355.1932699999998</v>
      </c>
      <c r="G1353" s="342">
        <v>5052.6562800000002</v>
      </c>
      <c r="H1353" s="342">
        <v>13407.849550000001</v>
      </c>
      <c r="I1353" s="342">
        <v>48734.789619999996</v>
      </c>
      <c r="J1353" s="342">
        <v>8132.4822199999999</v>
      </c>
      <c r="K1353" s="342">
        <v>56867.271840000001</v>
      </c>
      <c r="L1353" s="342">
        <v>14558.201929999999</v>
      </c>
      <c r="M1353" s="342">
        <v>3673.3334799999998</v>
      </c>
      <c r="N1353" s="342">
        <v>18231.53541</v>
      </c>
      <c r="O1353" s="342">
        <v>88506.656799999997</v>
      </c>
      <c r="P1353" s="342">
        <v>52179.443220000001</v>
      </c>
      <c r="Q1353" s="342">
        <v>1767.46263</v>
      </c>
      <c r="R1353" s="343">
        <v>53946.905850000003</v>
      </c>
    </row>
    <row r="1354" spans="1:18" s="313" customFormat="1">
      <c r="A1354" s="339"/>
      <c r="B1354" s="339"/>
      <c r="C1354" s="339"/>
      <c r="D1354" s="339"/>
      <c r="E1354" s="340">
        <v>429</v>
      </c>
      <c r="F1354" s="341">
        <v>77.686340000000001</v>
      </c>
      <c r="G1354" s="342">
        <v>6.4000000000000005E-4</v>
      </c>
      <c r="H1354" s="342">
        <v>77.686979999999991</v>
      </c>
      <c r="I1354" s="342">
        <v>9022.2172100000007</v>
      </c>
      <c r="J1354" s="342">
        <v>1173.47552</v>
      </c>
      <c r="K1354" s="342">
        <v>10195.692730000001</v>
      </c>
      <c r="L1354" s="342">
        <v>1492.30385</v>
      </c>
      <c r="M1354" s="342">
        <v>264.29608000000002</v>
      </c>
      <c r="N1354" s="342">
        <v>1756.5999299999999</v>
      </c>
      <c r="O1354" s="342">
        <v>12029.979640000001</v>
      </c>
      <c r="P1354" s="342">
        <v>9566.3151300000009</v>
      </c>
      <c r="Q1354" s="342">
        <v>116.80578999999999</v>
      </c>
      <c r="R1354" s="343">
        <v>9683.1209199999994</v>
      </c>
    </row>
    <row r="1355" spans="1:18" s="313" customFormat="1">
      <c r="A1355" s="339"/>
      <c r="B1355" s="339"/>
      <c r="C1355" s="339"/>
      <c r="D1355" s="334" t="s">
        <v>53</v>
      </c>
      <c r="E1355" s="335">
        <v>35</v>
      </c>
      <c r="F1355" s="336">
        <v>11284.024029999999</v>
      </c>
      <c r="G1355" s="337">
        <v>2647.7235499999997</v>
      </c>
      <c r="H1355" s="337">
        <v>13931.747579999999</v>
      </c>
      <c r="I1355" s="337">
        <v>31890.296350000001</v>
      </c>
      <c r="J1355" s="337">
        <v>11073.002470000001</v>
      </c>
      <c r="K1355" s="337">
        <v>42963.298820000004</v>
      </c>
      <c r="L1355" s="337">
        <v>13849.63888</v>
      </c>
      <c r="M1355" s="337">
        <v>6277.5841</v>
      </c>
      <c r="N1355" s="337">
        <v>20127.222979999999</v>
      </c>
      <c r="O1355" s="337">
        <v>77022.269379999998</v>
      </c>
      <c r="P1355" s="337">
        <v>88264.948199999999</v>
      </c>
      <c r="Q1355" s="337">
        <v>3164.5041499999998</v>
      </c>
      <c r="R1355" s="338">
        <v>91429.452349999992</v>
      </c>
    </row>
    <row r="1356" spans="1:18" s="313" customFormat="1">
      <c r="A1356" s="339"/>
      <c r="B1356" s="339"/>
      <c r="C1356" s="339"/>
      <c r="D1356" s="339"/>
      <c r="E1356" s="340">
        <v>36</v>
      </c>
      <c r="F1356" s="341">
        <v>11576.996859999999</v>
      </c>
      <c r="G1356" s="342">
        <v>13958.221960000001</v>
      </c>
      <c r="H1356" s="342">
        <v>25535.218820000002</v>
      </c>
      <c r="I1356" s="342">
        <v>47957.525729999994</v>
      </c>
      <c r="J1356" s="342">
        <v>15937.87299</v>
      </c>
      <c r="K1356" s="342">
        <v>63895.398719999997</v>
      </c>
      <c r="L1356" s="342">
        <v>18491.206920000001</v>
      </c>
      <c r="M1356" s="342">
        <v>8563.7173999999995</v>
      </c>
      <c r="N1356" s="342">
        <v>27054.924320000002</v>
      </c>
      <c r="O1356" s="342">
        <v>116485.54186</v>
      </c>
      <c r="P1356" s="342">
        <v>85099.604180000009</v>
      </c>
      <c r="Q1356" s="342">
        <v>16760.259679999999</v>
      </c>
      <c r="R1356" s="343">
        <v>101859.86386</v>
      </c>
    </row>
    <row r="1357" spans="1:18" s="313" customFormat="1">
      <c r="A1357" s="339"/>
      <c r="B1357" s="339"/>
      <c r="C1357" s="339"/>
      <c r="D1357" s="339"/>
      <c r="E1357" s="340">
        <v>37</v>
      </c>
      <c r="F1357" s="341">
        <v>11856.18499</v>
      </c>
      <c r="G1357" s="342">
        <v>5654.6406100000004</v>
      </c>
      <c r="H1357" s="342">
        <v>17510.8256</v>
      </c>
      <c r="I1357" s="342">
        <v>38097.177969999997</v>
      </c>
      <c r="J1357" s="342">
        <v>13706.02176</v>
      </c>
      <c r="K1357" s="342">
        <v>51803.19973</v>
      </c>
      <c r="L1357" s="342">
        <v>20866.219789999999</v>
      </c>
      <c r="M1357" s="342">
        <v>6971.2030700000005</v>
      </c>
      <c r="N1357" s="342">
        <v>27837.422859999999</v>
      </c>
      <c r="O1357" s="342">
        <v>97151.448189999996</v>
      </c>
      <c r="P1357" s="342">
        <v>94279.897060000003</v>
      </c>
      <c r="Q1357" s="342">
        <v>5635.92346</v>
      </c>
      <c r="R1357" s="343">
        <v>99915.820519999994</v>
      </c>
    </row>
    <row r="1358" spans="1:18" s="313" customFormat="1">
      <c r="A1358" s="339"/>
      <c r="B1358" s="339"/>
      <c r="C1358" s="339"/>
      <c r="D1358" s="334" t="s">
        <v>277</v>
      </c>
      <c r="E1358" s="335">
        <v>117</v>
      </c>
      <c r="F1358" s="336">
        <v>12540.95858</v>
      </c>
      <c r="G1358" s="337">
        <v>7739.2155400000001</v>
      </c>
      <c r="H1358" s="337">
        <v>20280.17412</v>
      </c>
      <c r="I1358" s="337">
        <v>38400.238299999997</v>
      </c>
      <c r="J1358" s="337">
        <v>19955.883389999999</v>
      </c>
      <c r="K1358" s="337">
        <v>58356.12169</v>
      </c>
      <c r="L1358" s="337">
        <v>24450.716989999997</v>
      </c>
      <c r="M1358" s="337">
        <v>15987.50835</v>
      </c>
      <c r="N1358" s="337">
        <v>40438.225340000005</v>
      </c>
      <c r="O1358" s="337">
        <v>119074.52115</v>
      </c>
      <c r="P1358" s="337">
        <v>152464.90992999999</v>
      </c>
      <c r="Q1358" s="337">
        <v>10615.1628</v>
      </c>
      <c r="R1358" s="338">
        <v>163080.07272999999</v>
      </c>
    </row>
    <row r="1359" spans="1:18" s="313" customFormat="1">
      <c r="A1359" s="339"/>
      <c r="B1359" s="339"/>
      <c r="C1359" s="339"/>
      <c r="D1359" s="339"/>
      <c r="E1359" s="340">
        <v>221</v>
      </c>
      <c r="F1359" s="341">
        <v>16837.88579</v>
      </c>
      <c r="G1359" s="342">
        <v>4709.7450399999998</v>
      </c>
      <c r="H1359" s="342">
        <v>21547.630829999998</v>
      </c>
      <c r="I1359" s="342">
        <v>55450.396359999999</v>
      </c>
      <c r="J1359" s="342">
        <v>28287.710950000001</v>
      </c>
      <c r="K1359" s="342">
        <v>83738.107310000007</v>
      </c>
      <c r="L1359" s="342">
        <v>18463.713989999997</v>
      </c>
      <c r="M1359" s="342">
        <v>10677.104359999999</v>
      </c>
      <c r="N1359" s="342">
        <v>29140.818350000001</v>
      </c>
      <c r="O1359" s="342">
        <v>134426.55649000002</v>
      </c>
      <c r="P1359" s="342">
        <v>211350.17869999999</v>
      </c>
      <c r="Q1359" s="342">
        <v>6646.0105000000003</v>
      </c>
      <c r="R1359" s="343">
        <v>217996.18919999999</v>
      </c>
    </row>
    <row r="1360" spans="1:18" s="313" customFormat="1">
      <c r="A1360" s="339"/>
      <c r="B1360" s="339"/>
      <c r="C1360" s="339"/>
      <c r="D1360" s="339"/>
      <c r="E1360" s="340">
        <v>236</v>
      </c>
      <c r="F1360" s="341">
        <v>48380.515220000001</v>
      </c>
      <c r="G1360" s="342">
        <v>22860.88926</v>
      </c>
      <c r="H1360" s="342">
        <v>71241.404479999997</v>
      </c>
      <c r="I1360" s="342">
        <v>26721.286620000003</v>
      </c>
      <c r="J1360" s="342">
        <v>8983.8380799999995</v>
      </c>
      <c r="K1360" s="342">
        <v>35705.1247</v>
      </c>
      <c r="L1360" s="342">
        <v>11374.48201</v>
      </c>
      <c r="M1360" s="342">
        <v>7643.8081199999997</v>
      </c>
      <c r="N1360" s="342">
        <v>19018.290129999998</v>
      </c>
      <c r="O1360" s="342">
        <v>125964.81931000001</v>
      </c>
      <c r="P1360" s="342">
        <v>141233.50736000002</v>
      </c>
      <c r="Q1360" s="342">
        <v>4794.0583799999995</v>
      </c>
      <c r="R1360" s="343">
        <v>146027.56574000002</v>
      </c>
    </row>
    <row r="1361" spans="1:18" s="313" customFormat="1">
      <c r="A1361" s="339"/>
      <c r="B1361" s="339"/>
      <c r="C1361" s="339"/>
      <c r="D1361" s="334" t="s">
        <v>54</v>
      </c>
      <c r="E1361" s="335">
        <v>38</v>
      </c>
      <c r="F1361" s="336">
        <v>10181.52657</v>
      </c>
      <c r="G1361" s="337">
        <v>3543.8581800000002</v>
      </c>
      <c r="H1361" s="337">
        <v>13725.384749999999</v>
      </c>
      <c r="I1361" s="337">
        <v>39677.362070000003</v>
      </c>
      <c r="J1361" s="337">
        <v>7292.2173899999998</v>
      </c>
      <c r="K1361" s="337">
        <v>46969.579460000001</v>
      </c>
      <c r="L1361" s="337">
        <v>16440.085139999999</v>
      </c>
      <c r="M1361" s="337">
        <v>5365.7662399999999</v>
      </c>
      <c r="N1361" s="337">
        <v>21805.85138</v>
      </c>
      <c r="O1361" s="337">
        <v>82500.815589999998</v>
      </c>
      <c r="P1361" s="337">
        <v>127644.47311000001</v>
      </c>
      <c r="Q1361" s="337">
        <v>4268.8229099999999</v>
      </c>
      <c r="R1361" s="338">
        <v>131913.29602000001</v>
      </c>
    </row>
    <row r="1362" spans="1:18" s="313" customFormat="1">
      <c r="A1362" s="339"/>
      <c r="B1362" s="339"/>
      <c r="C1362" s="339"/>
      <c r="D1362" s="339"/>
      <c r="E1362" s="340">
        <v>39</v>
      </c>
      <c r="F1362" s="341">
        <v>10141.140039999998</v>
      </c>
      <c r="G1362" s="342">
        <v>3976.26359</v>
      </c>
      <c r="H1362" s="342">
        <v>14117.403630000001</v>
      </c>
      <c r="I1362" s="342">
        <v>33646.836909999998</v>
      </c>
      <c r="J1362" s="342">
        <v>8984.1620399999993</v>
      </c>
      <c r="K1362" s="342">
        <v>42630.998950000001</v>
      </c>
      <c r="L1362" s="342">
        <v>16991.22725</v>
      </c>
      <c r="M1362" s="342">
        <v>4606.7514600000004</v>
      </c>
      <c r="N1362" s="342">
        <v>21597.978709999999</v>
      </c>
      <c r="O1362" s="342">
        <v>78346.381290000005</v>
      </c>
      <c r="P1362" s="342">
        <v>82023.52906999999</v>
      </c>
      <c r="Q1362" s="342">
        <v>2889.5711200000001</v>
      </c>
      <c r="R1362" s="343">
        <v>84913.100189999997</v>
      </c>
    </row>
    <row r="1363" spans="1:18" s="313" customFormat="1">
      <c r="A1363" s="339"/>
      <c r="B1363" s="339"/>
      <c r="C1363" s="339"/>
      <c r="D1363" s="339"/>
      <c r="E1363" s="340">
        <v>211</v>
      </c>
      <c r="F1363" s="341">
        <v>2610.0026600000001</v>
      </c>
      <c r="G1363" s="342">
        <v>2045.48901</v>
      </c>
      <c r="H1363" s="342">
        <v>4655.4916700000003</v>
      </c>
      <c r="I1363" s="342">
        <v>13863.803310000001</v>
      </c>
      <c r="J1363" s="342">
        <v>16050.216289999998</v>
      </c>
      <c r="K1363" s="342">
        <v>29914.019600000003</v>
      </c>
      <c r="L1363" s="342">
        <v>6597.6597599999996</v>
      </c>
      <c r="M1363" s="342">
        <v>6757.4781199999998</v>
      </c>
      <c r="N1363" s="342">
        <v>13355.13788</v>
      </c>
      <c r="O1363" s="342">
        <v>47924.649149999997</v>
      </c>
      <c r="P1363" s="342">
        <v>41779.542020000001</v>
      </c>
      <c r="Q1363" s="342">
        <v>4481.4326300000002</v>
      </c>
      <c r="R1363" s="343">
        <v>46260.974649999996</v>
      </c>
    </row>
    <row r="1364" spans="1:18" s="313" customFormat="1">
      <c r="A1364" s="339"/>
      <c r="B1364" s="339"/>
      <c r="C1364" s="339"/>
      <c r="D1364" s="339"/>
      <c r="E1364" s="340">
        <v>295</v>
      </c>
      <c r="F1364" s="341">
        <v>10833.82252</v>
      </c>
      <c r="G1364" s="342">
        <v>3081.0592900000001</v>
      </c>
      <c r="H1364" s="342">
        <v>13914.881810000001</v>
      </c>
      <c r="I1364" s="342">
        <v>53731.909869999996</v>
      </c>
      <c r="J1364" s="342">
        <v>20878.04538</v>
      </c>
      <c r="K1364" s="342">
        <v>74609.955249999999</v>
      </c>
      <c r="L1364" s="342">
        <v>21703.426390000001</v>
      </c>
      <c r="M1364" s="342">
        <v>10699.073470000001</v>
      </c>
      <c r="N1364" s="342">
        <v>32402.49986</v>
      </c>
      <c r="O1364" s="342">
        <v>120927.33692</v>
      </c>
      <c r="P1364" s="342">
        <v>112603.75753</v>
      </c>
      <c r="Q1364" s="342">
        <v>4499.1374699999997</v>
      </c>
      <c r="R1364" s="343">
        <v>117102.895</v>
      </c>
    </row>
    <row r="1365" spans="1:18" s="313" customFormat="1">
      <c r="A1365" s="339"/>
      <c r="B1365" s="339"/>
      <c r="C1365" s="339"/>
      <c r="D1365" s="339"/>
      <c r="E1365" s="340">
        <v>393</v>
      </c>
      <c r="F1365" s="341">
        <v>9036.1198699999986</v>
      </c>
      <c r="G1365" s="342">
        <v>6999.6875399999999</v>
      </c>
      <c r="H1365" s="342">
        <v>16035.807409999999</v>
      </c>
      <c r="I1365" s="342">
        <v>41607.498049999995</v>
      </c>
      <c r="J1365" s="342">
        <v>14811.243339999999</v>
      </c>
      <c r="K1365" s="342">
        <v>56418.741390000003</v>
      </c>
      <c r="L1365" s="342">
        <v>14080.126829999999</v>
      </c>
      <c r="M1365" s="342">
        <v>5421.2510599999996</v>
      </c>
      <c r="N1365" s="342">
        <v>19501.37789</v>
      </c>
      <c r="O1365" s="342">
        <v>91955.926689999993</v>
      </c>
      <c r="P1365" s="342">
        <v>61968.615960000003</v>
      </c>
      <c r="Q1365" s="342">
        <v>7271.6453600000004</v>
      </c>
      <c r="R1365" s="343">
        <v>69240.261319999991</v>
      </c>
    </row>
    <row r="1366" spans="1:18" s="313" customFormat="1">
      <c r="A1366" s="339"/>
      <c r="B1366" s="339"/>
      <c r="C1366" s="339"/>
      <c r="D1366" s="334" t="s">
        <v>278</v>
      </c>
      <c r="E1366" s="335">
        <v>63</v>
      </c>
      <c r="F1366" s="336">
        <v>7646.5505300000004</v>
      </c>
      <c r="G1366" s="337">
        <v>1958.22379</v>
      </c>
      <c r="H1366" s="337">
        <v>9604.7743200000004</v>
      </c>
      <c r="I1366" s="337">
        <v>24083.629069999999</v>
      </c>
      <c r="J1366" s="337">
        <v>5828.1997000000001</v>
      </c>
      <c r="K1366" s="337">
        <v>29911.82877</v>
      </c>
      <c r="L1366" s="337">
        <v>5293.8543099999997</v>
      </c>
      <c r="M1366" s="337">
        <v>2033.0899899999999</v>
      </c>
      <c r="N1366" s="337">
        <v>7326.9443000000001</v>
      </c>
      <c r="O1366" s="337">
        <v>46843.54739</v>
      </c>
      <c r="P1366" s="337">
        <v>52153.836179999998</v>
      </c>
      <c r="Q1366" s="337">
        <v>2747.73884</v>
      </c>
      <c r="R1366" s="338">
        <v>54901.575020000004</v>
      </c>
    </row>
    <row r="1367" spans="1:18" s="313" customFormat="1">
      <c r="A1367" s="339"/>
      <c r="B1367" s="339"/>
      <c r="C1367" s="339"/>
      <c r="D1367" s="339"/>
      <c r="E1367" s="340">
        <v>207</v>
      </c>
      <c r="F1367" s="341">
        <v>5905.8644100000001</v>
      </c>
      <c r="G1367" s="342">
        <v>4548.1004899999998</v>
      </c>
      <c r="H1367" s="342">
        <v>10453.964900000001</v>
      </c>
      <c r="I1367" s="342">
        <v>41549.811540000002</v>
      </c>
      <c r="J1367" s="342">
        <v>11962.20919</v>
      </c>
      <c r="K1367" s="342">
        <v>53512.020729999997</v>
      </c>
      <c r="L1367" s="342">
        <v>19427.956190000001</v>
      </c>
      <c r="M1367" s="342">
        <v>5836.0848800000003</v>
      </c>
      <c r="N1367" s="342">
        <v>25264.041069999999</v>
      </c>
      <c r="O1367" s="342">
        <v>89230.026700000002</v>
      </c>
      <c r="P1367" s="342">
        <v>66130.084940000001</v>
      </c>
      <c r="Q1367" s="342">
        <v>2165.5184800000002</v>
      </c>
      <c r="R1367" s="343">
        <v>68295.603419999999</v>
      </c>
    </row>
    <row r="1368" spans="1:18" s="313" customFormat="1">
      <c r="A1368" s="339"/>
      <c r="B1368" s="339"/>
      <c r="C1368" s="339"/>
      <c r="D1368" s="334" t="s">
        <v>52</v>
      </c>
      <c r="E1368" s="335">
        <v>72</v>
      </c>
      <c r="F1368" s="336">
        <v>14859.60895</v>
      </c>
      <c r="G1368" s="337">
        <v>8513.4394000000011</v>
      </c>
      <c r="H1368" s="337">
        <v>23373.048350000001</v>
      </c>
      <c r="I1368" s="337">
        <v>44934.395899999996</v>
      </c>
      <c r="J1368" s="337">
        <v>23681.96903</v>
      </c>
      <c r="K1368" s="337">
        <v>68616.364930000011</v>
      </c>
      <c r="L1368" s="337">
        <v>16994.94659</v>
      </c>
      <c r="M1368" s="337">
        <v>7503.6318099999999</v>
      </c>
      <c r="N1368" s="337">
        <v>24498.578399999999</v>
      </c>
      <c r="O1368" s="337">
        <v>116487.99168000001</v>
      </c>
      <c r="P1368" s="337">
        <v>179902.26594000001</v>
      </c>
      <c r="Q1368" s="337">
        <v>12685.032800000001</v>
      </c>
      <c r="R1368" s="338">
        <v>192587.29874</v>
      </c>
    </row>
    <row r="1369" spans="1:18" s="313" customFormat="1">
      <c r="A1369" s="339"/>
      <c r="B1369" s="339"/>
      <c r="C1369" s="339"/>
      <c r="D1369" s="339"/>
      <c r="E1369" s="340">
        <v>364</v>
      </c>
      <c r="F1369" s="341">
        <v>4657.8889800000006</v>
      </c>
      <c r="G1369" s="342">
        <v>2816.2104100000001</v>
      </c>
      <c r="H1369" s="342">
        <v>7474.0993899999994</v>
      </c>
      <c r="I1369" s="342">
        <v>24425.278539999999</v>
      </c>
      <c r="J1369" s="342">
        <v>8447.9287100000001</v>
      </c>
      <c r="K1369" s="342">
        <v>32873.207249999999</v>
      </c>
      <c r="L1369" s="342">
        <v>10322.48445</v>
      </c>
      <c r="M1369" s="342">
        <v>5093.7773299999999</v>
      </c>
      <c r="N1369" s="342">
        <v>15416.261779999999</v>
      </c>
      <c r="O1369" s="342">
        <v>55763.568420000003</v>
      </c>
      <c r="P1369" s="342">
        <v>88387.717599999989</v>
      </c>
      <c r="Q1369" s="342">
        <v>2774.2201400000004</v>
      </c>
      <c r="R1369" s="343">
        <v>91161.937739999994</v>
      </c>
    </row>
    <row r="1370" spans="1:18" s="313" customFormat="1">
      <c r="A1370" s="339"/>
      <c r="B1370" s="339"/>
      <c r="C1370" s="339"/>
      <c r="D1370" s="334" t="s">
        <v>76</v>
      </c>
      <c r="E1370" s="335">
        <v>340</v>
      </c>
      <c r="F1370" s="336">
        <v>4369.7521500000003</v>
      </c>
      <c r="G1370" s="337">
        <v>5949.2433600000004</v>
      </c>
      <c r="H1370" s="337">
        <v>10318.995510000001</v>
      </c>
      <c r="I1370" s="337">
        <v>37467.269820000001</v>
      </c>
      <c r="J1370" s="337">
        <v>7947.9203399999997</v>
      </c>
      <c r="K1370" s="337">
        <v>45415.190159999998</v>
      </c>
      <c r="L1370" s="337">
        <v>13866.3557</v>
      </c>
      <c r="M1370" s="337">
        <v>4084.5422999999996</v>
      </c>
      <c r="N1370" s="337">
        <v>17950.898000000001</v>
      </c>
      <c r="O1370" s="337">
        <v>73685.083670000007</v>
      </c>
      <c r="P1370" s="337">
        <v>58478.538479999996</v>
      </c>
      <c r="Q1370" s="337">
        <v>657.37794999999994</v>
      </c>
      <c r="R1370" s="338">
        <v>59135.916429999997</v>
      </c>
    </row>
    <row r="1371" spans="1:18" s="313" customFormat="1">
      <c r="A1371" s="339"/>
      <c r="B1371" s="339"/>
      <c r="C1371" s="339"/>
      <c r="D1371" s="339"/>
      <c r="E1371" s="340">
        <v>372</v>
      </c>
      <c r="F1371" s="341">
        <v>220.36122</v>
      </c>
      <c r="G1371" s="342">
        <v>0</v>
      </c>
      <c r="H1371" s="342">
        <v>220.36122</v>
      </c>
      <c r="I1371" s="342">
        <v>8866.9916599999997</v>
      </c>
      <c r="J1371" s="342">
        <v>640.91886</v>
      </c>
      <c r="K1371" s="342">
        <v>9507.9105199999995</v>
      </c>
      <c r="L1371" s="342">
        <v>3024.1566000000003</v>
      </c>
      <c r="M1371" s="342">
        <v>490.21960999999999</v>
      </c>
      <c r="N1371" s="342">
        <v>3514.3762099999999</v>
      </c>
      <c r="O1371" s="342">
        <v>13242.647949999999</v>
      </c>
      <c r="P1371" s="342">
        <v>19894.877370000002</v>
      </c>
      <c r="Q1371" s="342">
        <v>205.77664999999999</v>
      </c>
      <c r="R1371" s="343">
        <v>20100.654019999998</v>
      </c>
    </row>
    <row r="1372" spans="1:18" s="313" customFormat="1">
      <c r="A1372" s="339"/>
      <c r="B1372" s="339"/>
      <c r="C1372" s="339"/>
      <c r="D1372" s="334" t="s">
        <v>279</v>
      </c>
      <c r="E1372" s="335">
        <v>224</v>
      </c>
      <c r="F1372" s="336">
        <v>10782.61911</v>
      </c>
      <c r="G1372" s="337">
        <v>6510.3212699999995</v>
      </c>
      <c r="H1372" s="337">
        <v>17292.94038</v>
      </c>
      <c r="I1372" s="337">
        <v>37972.756789999999</v>
      </c>
      <c r="J1372" s="337">
        <v>8035.0372500000003</v>
      </c>
      <c r="K1372" s="337">
        <v>46007.794040000001</v>
      </c>
      <c r="L1372" s="337">
        <v>11831.95109</v>
      </c>
      <c r="M1372" s="337">
        <v>4345.4837800000005</v>
      </c>
      <c r="N1372" s="337">
        <v>16177.434869999999</v>
      </c>
      <c r="O1372" s="337">
        <v>79478.169290000005</v>
      </c>
      <c r="P1372" s="337">
        <v>48539.045680000003</v>
      </c>
      <c r="Q1372" s="337">
        <v>3664.3024</v>
      </c>
      <c r="R1372" s="338">
        <v>52203.348079999996</v>
      </c>
    </row>
    <row r="1373" spans="1:18" s="313" customFormat="1">
      <c r="A1373" s="339"/>
      <c r="B1373" s="339"/>
      <c r="C1373" s="339"/>
      <c r="D1373" s="339"/>
      <c r="E1373" s="340">
        <v>249</v>
      </c>
      <c r="F1373" s="341">
        <v>12255.438779999999</v>
      </c>
      <c r="G1373" s="342">
        <v>8317.3359600000003</v>
      </c>
      <c r="H1373" s="342">
        <v>20572.774739999997</v>
      </c>
      <c r="I1373" s="342">
        <v>40835.501579999996</v>
      </c>
      <c r="J1373" s="342">
        <v>18087.545340000001</v>
      </c>
      <c r="K1373" s="342">
        <v>58923.046920000001</v>
      </c>
      <c r="L1373" s="342">
        <v>13050.08661</v>
      </c>
      <c r="M1373" s="342">
        <v>7155.4667800000007</v>
      </c>
      <c r="N1373" s="342">
        <v>20205.553390000001</v>
      </c>
      <c r="O1373" s="342">
        <v>99701.375050000002</v>
      </c>
      <c r="P1373" s="342">
        <v>49870.304880000003</v>
      </c>
      <c r="Q1373" s="342">
        <v>3845.82195</v>
      </c>
      <c r="R1373" s="343">
        <v>53716.126830000001</v>
      </c>
    </row>
    <row r="1374" spans="1:18" s="313" customFormat="1">
      <c r="A1374" s="339"/>
      <c r="B1374" s="339"/>
      <c r="C1374" s="339"/>
      <c r="D1374" s="334" t="s">
        <v>70</v>
      </c>
      <c r="E1374" s="335">
        <v>82</v>
      </c>
      <c r="F1374" s="336">
        <v>10256.588589999999</v>
      </c>
      <c r="G1374" s="337">
        <v>8333.7880100000002</v>
      </c>
      <c r="H1374" s="337">
        <v>18590.376600000003</v>
      </c>
      <c r="I1374" s="337">
        <v>27560.92109</v>
      </c>
      <c r="J1374" s="337">
        <v>8651.1529300000002</v>
      </c>
      <c r="K1374" s="337">
        <v>36212.07402</v>
      </c>
      <c r="L1374" s="337">
        <v>11985.88485</v>
      </c>
      <c r="M1374" s="337">
        <v>5479.2659699999995</v>
      </c>
      <c r="N1374" s="337">
        <v>17465.150819999999</v>
      </c>
      <c r="O1374" s="337">
        <v>72267.601439999999</v>
      </c>
      <c r="P1374" s="337">
        <v>89395.677299999996</v>
      </c>
      <c r="Q1374" s="337">
        <v>4436.6214600000003</v>
      </c>
      <c r="R1374" s="338">
        <v>93832.298760000005</v>
      </c>
    </row>
    <row r="1375" spans="1:18" s="313" customFormat="1">
      <c r="A1375" s="339"/>
      <c r="B1375" s="339"/>
      <c r="C1375" s="339"/>
      <c r="D1375" s="339"/>
      <c r="E1375" s="340">
        <v>232</v>
      </c>
      <c r="F1375" s="341">
        <v>13434.85391</v>
      </c>
      <c r="G1375" s="342">
        <v>5983.49755</v>
      </c>
      <c r="H1375" s="342">
        <v>19418.351460000002</v>
      </c>
      <c r="I1375" s="342">
        <v>32350.249239999997</v>
      </c>
      <c r="J1375" s="342">
        <v>13961.3228</v>
      </c>
      <c r="K1375" s="342">
        <v>46311.572039999999</v>
      </c>
      <c r="L1375" s="342">
        <v>9033.4247200000009</v>
      </c>
      <c r="M1375" s="342">
        <v>5038.7983800000002</v>
      </c>
      <c r="N1375" s="342">
        <v>14072.223099999999</v>
      </c>
      <c r="O1375" s="342">
        <v>79802.146599999993</v>
      </c>
      <c r="P1375" s="342">
        <v>90195.045969999992</v>
      </c>
      <c r="Q1375" s="342">
        <v>4520.2028600000003</v>
      </c>
      <c r="R1375" s="343">
        <v>94715.248829999997</v>
      </c>
    </row>
    <row r="1376" spans="1:18" s="313" customFormat="1">
      <c r="A1376" s="339"/>
      <c r="B1376" s="339"/>
      <c r="C1376" s="339"/>
      <c r="D1376" s="339"/>
      <c r="E1376" s="340">
        <v>352</v>
      </c>
      <c r="F1376" s="341">
        <v>9399.1696999999986</v>
      </c>
      <c r="G1376" s="342">
        <v>3567.0327000000002</v>
      </c>
      <c r="H1376" s="342">
        <v>12966.2024</v>
      </c>
      <c r="I1376" s="342">
        <v>48433.167609999997</v>
      </c>
      <c r="J1376" s="342">
        <v>19020.801950000001</v>
      </c>
      <c r="K1376" s="342">
        <v>67453.969559999998</v>
      </c>
      <c r="L1376" s="342">
        <v>17793.935219999999</v>
      </c>
      <c r="M1376" s="342">
        <v>12257.175039999998</v>
      </c>
      <c r="N1376" s="342">
        <v>30051.110260000001</v>
      </c>
      <c r="O1376" s="342">
        <v>110471.28221999999</v>
      </c>
      <c r="P1376" s="342">
        <v>134030.53224</v>
      </c>
      <c r="Q1376" s="342">
        <v>8204.2258399999992</v>
      </c>
      <c r="R1376" s="343">
        <v>142234.75808</v>
      </c>
    </row>
    <row r="1377" spans="1:18" s="313" customFormat="1">
      <c r="A1377" s="339"/>
      <c r="B1377" s="334" t="s">
        <v>17</v>
      </c>
      <c r="C1377" s="334" t="s">
        <v>280</v>
      </c>
      <c r="D1377" s="334" t="s">
        <v>281</v>
      </c>
      <c r="E1377" s="335">
        <v>139</v>
      </c>
      <c r="F1377" s="336">
        <v>14058.626609999999</v>
      </c>
      <c r="G1377" s="337">
        <v>215.31730999999999</v>
      </c>
      <c r="H1377" s="337">
        <v>14273.94392</v>
      </c>
      <c r="I1377" s="337">
        <v>42246.96787</v>
      </c>
      <c r="J1377" s="337">
        <v>3612.4871899999998</v>
      </c>
      <c r="K1377" s="337">
        <v>45859.45506</v>
      </c>
      <c r="L1377" s="337">
        <v>12961.12306</v>
      </c>
      <c r="M1377" s="337">
        <v>4222.2896900000005</v>
      </c>
      <c r="N1377" s="337">
        <v>17183.41275</v>
      </c>
      <c r="O1377" s="337">
        <v>77316.811730000001</v>
      </c>
      <c r="P1377" s="337">
        <v>112669.70165</v>
      </c>
      <c r="Q1377" s="337">
        <v>207.88434000000001</v>
      </c>
      <c r="R1377" s="338">
        <v>112877.58598999999</v>
      </c>
    </row>
    <row r="1378" spans="1:18" s="313" customFormat="1">
      <c r="A1378" s="339"/>
      <c r="B1378" s="339"/>
      <c r="C1378" s="334" t="s">
        <v>282</v>
      </c>
      <c r="D1378" s="334" t="s">
        <v>283</v>
      </c>
      <c r="E1378" s="335">
        <v>136</v>
      </c>
      <c r="F1378" s="336">
        <v>33430.126380000002</v>
      </c>
      <c r="G1378" s="337">
        <v>7996.96288</v>
      </c>
      <c r="H1378" s="337">
        <v>41427.089260000001</v>
      </c>
      <c r="I1378" s="337">
        <v>83326.368300000002</v>
      </c>
      <c r="J1378" s="337">
        <v>16714.880519999999</v>
      </c>
      <c r="K1378" s="337">
        <v>100041.24881999999</v>
      </c>
      <c r="L1378" s="337">
        <v>20952.716820000001</v>
      </c>
      <c r="M1378" s="337">
        <v>6121.7264299999997</v>
      </c>
      <c r="N1378" s="337">
        <v>27074.44325</v>
      </c>
      <c r="O1378" s="337">
        <v>168542.78133000003</v>
      </c>
      <c r="P1378" s="337">
        <v>255564.81771</v>
      </c>
      <c r="Q1378" s="337">
        <v>3916.2273500000001</v>
      </c>
      <c r="R1378" s="338">
        <v>259481.04506</v>
      </c>
    </row>
    <row r="1379" spans="1:18" s="313" customFormat="1">
      <c r="A1379" s="339"/>
      <c r="B1379" s="339"/>
      <c r="C1379" s="339"/>
      <c r="D1379" s="339"/>
      <c r="E1379" s="340">
        <v>218</v>
      </c>
      <c r="F1379" s="341">
        <v>13784.96974</v>
      </c>
      <c r="G1379" s="342">
        <v>1313.0342499999999</v>
      </c>
      <c r="H1379" s="342">
        <v>15098.003990000001</v>
      </c>
      <c r="I1379" s="342">
        <v>28137.269820000001</v>
      </c>
      <c r="J1379" s="342">
        <v>2333.5265399999998</v>
      </c>
      <c r="K1379" s="342">
        <v>30470.79636</v>
      </c>
      <c r="L1379" s="342">
        <v>7390.9145099999996</v>
      </c>
      <c r="M1379" s="342">
        <v>3075.5827000000004</v>
      </c>
      <c r="N1379" s="342">
        <v>10466.497210000001</v>
      </c>
      <c r="O1379" s="342">
        <v>56035.297559999999</v>
      </c>
      <c r="P1379" s="342">
        <v>112916.18262000001</v>
      </c>
      <c r="Q1379" s="342">
        <v>757.67180000000008</v>
      </c>
      <c r="R1379" s="343">
        <v>113673.85442</v>
      </c>
    </row>
    <row r="1380" spans="1:18" s="313" customFormat="1">
      <c r="A1380" s="339"/>
      <c r="B1380" s="339"/>
      <c r="C1380" s="339"/>
      <c r="D1380" s="339"/>
      <c r="E1380" s="340">
        <v>431</v>
      </c>
      <c r="F1380" s="341">
        <v>5584.3504199999998</v>
      </c>
      <c r="G1380" s="342">
        <v>402.74789000000004</v>
      </c>
      <c r="H1380" s="342">
        <v>5987.0983099999994</v>
      </c>
      <c r="I1380" s="342">
        <v>33702.67815</v>
      </c>
      <c r="J1380" s="342">
        <v>1930.0433500000001</v>
      </c>
      <c r="K1380" s="342">
        <v>35632.7215</v>
      </c>
      <c r="L1380" s="342">
        <v>4365.1284599999999</v>
      </c>
      <c r="M1380" s="342">
        <v>267.05844999999999</v>
      </c>
      <c r="N1380" s="342">
        <v>4632.1869100000004</v>
      </c>
      <c r="O1380" s="342">
        <v>46252.006719999998</v>
      </c>
      <c r="P1380" s="342">
        <v>65769.729200000002</v>
      </c>
      <c r="Q1380" s="342">
        <v>371.82021000000003</v>
      </c>
      <c r="R1380" s="343">
        <v>66141.549409999992</v>
      </c>
    </row>
    <row r="1381" spans="1:18" s="313" customFormat="1">
      <c r="A1381" s="339"/>
      <c r="B1381" s="334" t="s">
        <v>18</v>
      </c>
      <c r="C1381" s="334" t="s">
        <v>285</v>
      </c>
      <c r="D1381" s="334" t="s">
        <v>285</v>
      </c>
      <c r="E1381" s="335">
        <v>369</v>
      </c>
      <c r="F1381" s="336">
        <v>21866.048859999999</v>
      </c>
      <c r="G1381" s="337">
        <v>2753.24485</v>
      </c>
      <c r="H1381" s="337">
        <v>24619.293710000002</v>
      </c>
      <c r="I1381" s="337">
        <v>52909.448929999999</v>
      </c>
      <c r="J1381" s="337">
        <v>8071.6481800000001</v>
      </c>
      <c r="K1381" s="337">
        <v>60981.097110000002</v>
      </c>
      <c r="L1381" s="337">
        <v>13302.437099999999</v>
      </c>
      <c r="M1381" s="337">
        <v>4481.0569999999998</v>
      </c>
      <c r="N1381" s="337">
        <v>17783.4941</v>
      </c>
      <c r="O1381" s="337">
        <v>103383.88492</v>
      </c>
      <c r="P1381" s="337">
        <v>80322.469830000002</v>
      </c>
      <c r="Q1381" s="337">
        <v>353.39091999999999</v>
      </c>
      <c r="R1381" s="338">
        <v>80675.860750000007</v>
      </c>
    </row>
    <row r="1382" spans="1:18" s="313" customFormat="1">
      <c r="A1382" s="339"/>
      <c r="B1382" s="334" t="s">
        <v>19</v>
      </c>
      <c r="C1382" s="334" t="s">
        <v>286</v>
      </c>
      <c r="D1382" s="334" t="s">
        <v>286</v>
      </c>
      <c r="E1382" s="335">
        <v>203</v>
      </c>
      <c r="F1382" s="336">
        <v>7351.4033399999998</v>
      </c>
      <c r="G1382" s="337">
        <v>503.25878999999998</v>
      </c>
      <c r="H1382" s="337">
        <v>7854.6621299999997</v>
      </c>
      <c r="I1382" s="337">
        <v>26100.588949999998</v>
      </c>
      <c r="J1382" s="337">
        <v>7292.7152900000001</v>
      </c>
      <c r="K1382" s="337">
        <v>33393.304239999998</v>
      </c>
      <c r="L1382" s="337">
        <v>31133.771079999999</v>
      </c>
      <c r="M1382" s="337">
        <v>8619.8035199999995</v>
      </c>
      <c r="N1382" s="337">
        <v>39753.5746</v>
      </c>
      <c r="O1382" s="337">
        <v>81001.540970000002</v>
      </c>
      <c r="P1382" s="337">
        <v>69318.100739999994</v>
      </c>
      <c r="Q1382" s="337">
        <v>1862.44472</v>
      </c>
      <c r="R1382" s="338">
        <v>71180.545459999994</v>
      </c>
    </row>
    <row r="1383" spans="1:18" s="313" customFormat="1">
      <c r="A1383" s="339"/>
      <c r="B1383" s="339"/>
      <c r="C1383" s="334" t="s">
        <v>288</v>
      </c>
      <c r="D1383" s="334" t="s">
        <v>19</v>
      </c>
      <c r="E1383" s="335">
        <v>466</v>
      </c>
      <c r="F1383" s="336">
        <v>3870.34699</v>
      </c>
      <c r="G1383" s="337">
        <v>29.63984</v>
      </c>
      <c r="H1383" s="337">
        <v>3899.9868300000003</v>
      </c>
      <c r="I1383" s="337">
        <v>11631.067429999999</v>
      </c>
      <c r="J1383" s="337">
        <v>1569.2577900000001</v>
      </c>
      <c r="K1383" s="337">
        <v>13200.325220000001</v>
      </c>
      <c r="L1383" s="337">
        <v>4739.02243</v>
      </c>
      <c r="M1383" s="337">
        <v>1820.3172</v>
      </c>
      <c r="N1383" s="337">
        <v>6559.3396299999995</v>
      </c>
      <c r="O1383" s="337">
        <v>23659.651679999999</v>
      </c>
      <c r="P1383" s="337">
        <v>47064.070070000002</v>
      </c>
      <c r="Q1383" s="337">
        <v>1892.5219500000001</v>
      </c>
      <c r="R1383" s="338">
        <v>48956.592020000004</v>
      </c>
    </row>
    <row r="1384" spans="1:18" s="313" customFormat="1">
      <c r="A1384" s="339"/>
      <c r="B1384" s="334" t="s">
        <v>20</v>
      </c>
      <c r="C1384" s="334" t="s">
        <v>20</v>
      </c>
      <c r="D1384" s="334" t="s">
        <v>327</v>
      </c>
      <c r="E1384" s="335">
        <v>253</v>
      </c>
      <c r="F1384" s="336">
        <v>30200.469860000001</v>
      </c>
      <c r="G1384" s="337">
        <v>30336.283339999998</v>
      </c>
      <c r="H1384" s="337">
        <v>60536.753200000006</v>
      </c>
      <c r="I1384" s="337">
        <v>96262.171730000002</v>
      </c>
      <c r="J1384" s="337">
        <v>17500.567480000002</v>
      </c>
      <c r="K1384" s="337">
        <v>113762.73921</v>
      </c>
      <c r="L1384" s="337">
        <v>33801.118329999998</v>
      </c>
      <c r="M1384" s="337">
        <v>6751.0223599999999</v>
      </c>
      <c r="N1384" s="337">
        <v>40552.14069</v>
      </c>
      <c r="O1384" s="337">
        <v>214851.63310000001</v>
      </c>
      <c r="P1384" s="337">
        <v>136754.40436000002</v>
      </c>
      <c r="Q1384" s="337">
        <v>12644.429789999998</v>
      </c>
      <c r="R1384" s="338">
        <v>149398.83415000001</v>
      </c>
    </row>
    <row r="1385" spans="1:18" s="313" customFormat="1">
      <c r="A1385" s="339"/>
      <c r="B1385" s="334" t="s">
        <v>21</v>
      </c>
      <c r="C1385" s="334" t="s">
        <v>294</v>
      </c>
      <c r="D1385" s="334" t="s">
        <v>294</v>
      </c>
      <c r="E1385" s="335">
        <v>183</v>
      </c>
      <c r="F1385" s="336">
        <v>21516.52104</v>
      </c>
      <c r="G1385" s="337">
        <v>5416.4126200000001</v>
      </c>
      <c r="H1385" s="337">
        <v>26932.933659999999</v>
      </c>
      <c r="I1385" s="337">
        <v>38274.838990000004</v>
      </c>
      <c r="J1385" s="337">
        <v>2409.4445000000001</v>
      </c>
      <c r="K1385" s="337">
        <v>40684.283490000002</v>
      </c>
      <c r="L1385" s="337">
        <v>10404.766320000001</v>
      </c>
      <c r="M1385" s="337">
        <v>3507.8657899999998</v>
      </c>
      <c r="N1385" s="337">
        <v>13912.632109999999</v>
      </c>
      <c r="O1385" s="337">
        <v>81529.849260000003</v>
      </c>
      <c r="P1385" s="337">
        <v>34548.749429999996</v>
      </c>
      <c r="Q1385" s="337">
        <v>2435.4400699999997</v>
      </c>
      <c r="R1385" s="338">
        <v>36984.1895</v>
      </c>
    </row>
    <row r="1386" spans="1:18" s="313" customFormat="1">
      <c r="A1386" s="339"/>
      <c r="B1386" s="339"/>
      <c r="C1386" s="334" t="s">
        <v>21</v>
      </c>
      <c r="D1386" s="334" t="s">
        <v>295</v>
      </c>
      <c r="E1386" s="335">
        <v>359</v>
      </c>
      <c r="F1386" s="336">
        <v>7010.7312599999996</v>
      </c>
      <c r="G1386" s="337">
        <v>1241.45445</v>
      </c>
      <c r="H1386" s="337">
        <v>8252.1857099999997</v>
      </c>
      <c r="I1386" s="337">
        <v>29297.360239999998</v>
      </c>
      <c r="J1386" s="337">
        <v>7273.3452100000004</v>
      </c>
      <c r="K1386" s="337">
        <v>36570.705450000001</v>
      </c>
      <c r="L1386" s="337">
        <v>9691.1373000000003</v>
      </c>
      <c r="M1386" s="337">
        <v>5415.7436399999997</v>
      </c>
      <c r="N1386" s="337">
        <v>15106.880939999999</v>
      </c>
      <c r="O1386" s="337">
        <v>59929.772100000002</v>
      </c>
      <c r="P1386" s="337">
        <v>74052.202099999995</v>
      </c>
      <c r="Q1386" s="337">
        <v>589.64423999999997</v>
      </c>
      <c r="R1386" s="338">
        <v>74641.846340000004</v>
      </c>
    </row>
    <row r="1387" spans="1:18" s="313" customFormat="1">
      <c r="A1387" s="339"/>
      <c r="B1387" s="339"/>
      <c r="C1387" s="339"/>
      <c r="D1387" s="334" t="s">
        <v>21</v>
      </c>
      <c r="E1387" s="335">
        <v>181</v>
      </c>
      <c r="F1387" s="336">
        <v>103315.10679999999</v>
      </c>
      <c r="G1387" s="337">
        <v>97205.43220000001</v>
      </c>
      <c r="H1387" s="337">
        <v>200520.53899999999</v>
      </c>
      <c r="I1387" s="337">
        <v>111453.23861</v>
      </c>
      <c r="J1387" s="337">
        <v>16283.57876</v>
      </c>
      <c r="K1387" s="337">
        <v>127736.81737</v>
      </c>
      <c r="L1387" s="337">
        <v>22269.031739999999</v>
      </c>
      <c r="M1387" s="337">
        <v>9286.0825999999997</v>
      </c>
      <c r="N1387" s="337">
        <v>31555.11434</v>
      </c>
      <c r="O1387" s="337">
        <v>359812.47070999997</v>
      </c>
      <c r="P1387" s="337">
        <v>352872.59398000001</v>
      </c>
      <c r="Q1387" s="337">
        <v>577426.09688999993</v>
      </c>
      <c r="R1387" s="338">
        <v>930298.69087000005</v>
      </c>
    </row>
    <row r="1388" spans="1:18" s="313" customFormat="1">
      <c r="A1388" s="339"/>
      <c r="B1388" s="339"/>
      <c r="C1388" s="339"/>
      <c r="D1388" s="339"/>
      <c r="E1388" s="340">
        <v>244</v>
      </c>
      <c r="F1388" s="341">
        <v>6372.90272</v>
      </c>
      <c r="G1388" s="342">
        <v>2088.49026</v>
      </c>
      <c r="H1388" s="342">
        <v>8461.3929800000005</v>
      </c>
      <c r="I1388" s="342">
        <v>26663.492249999999</v>
      </c>
      <c r="J1388" s="342">
        <v>2264.6239100000003</v>
      </c>
      <c r="K1388" s="342">
        <v>28928.116160000001</v>
      </c>
      <c r="L1388" s="342">
        <v>9488.3716400000012</v>
      </c>
      <c r="M1388" s="342">
        <v>632.65886999999998</v>
      </c>
      <c r="N1388" s="342">
        <v>10121.030510000001</v>
      </c>
      <c r="O1388" s="342">
        <v>47510.539649999999</v>
      </c>
      <c r="P1388" s="342">
        <v>71417.202569999994</v>
      </c>
      <c r="Q1388" s="342">
        <v>495.23145</v>
      </c>
      <c r="R1388" s="343">
        <v>71912.434020000001</v>
      </c>
    </row>
    <row r="1389" spans="1:18" s="313" customFormat="1">
      <c r="A1389" s="339"/>
      <c r="B1389" s="339"/>
      <c r="C1389" s="339"/>
      <c r="D1389" s="339"/>
      <c r="E1389" s="340">
        <v>341</v>
      </c>
      <c r="F1389" s="341">
        <v>19277.337460000002</v>
      </c>
      <c r="G1389" s="342">
        <v>2150.5610499999998</v>
      </c>
      <c r="H1389" s="342">
        <v>21427.898510000003</v>
      </c>
      <c r="I1389" s="342">
        <v>37902.180990000001</v>
      </c>
      <c r="J1389" s="342">
        <v>9004.0282299999999</v>
      </c>
      <c r="K1389" s="342">
        <v>46906.209219999997</v>
      </c>
      <c r="L1389" s="342">
        <v>9617.7055899999996</v>
      </c>
      <c r="M1389" s="342">
        <v>6624.3966100000007</v>
      </c>
      <c r="N1389" s="342">
        <v>16242.102199999999</v>
      </c>
      <c r="O1389" s="342">
        <v>84576.209930000012</v>
      </c>
      <c r="P1389" s="342">
        <v>153869.74211000002</v>
      </c>
      <c r="Q1389" s="342">
        <v>5220.4521299999997</v>
      </c>
      <c r="R1389" s="343">
        <v>159090.19424000001</v>
      </c>
    </row>
    <row r="1390" spans="1:18" s="313" customFormat="1">
      <c r="A1390" s="339"/>
      <c r="B1390" s="339"/>
      <c r="C1390" s="339"/>
      <c r="D1390" s="339"/>
      <c r="E1390" s="340">
        <v>416</v>
      </c>
      <c r="F1390" s="341">
        <v>8582.1889300000003</v>
      </c>
      <c r="G1390" s="342">
        <v>2746.09303</v>
      </c>
      <c r="H1390" s="342">
        <v>11328.28196</v>
      </c>
      <c r="I1390" s="342">
        <v>30396.07014</v>
      </c>
      <c r="J1390" s="342">
        <v>3575.4727599999997</v>
      </c>
      <c r="K1390" s="342">
        <v>33971.5429</v>
      </c>
      <c r="L1390" s="342">
        <v>7425.7526699999999</v>
      </c>
      <c r="M1390" s="342">
        <v>3994.45435</v>
      </c>
      <c r="N1390" s="342">
        <v>11420.20702</v>
      </c>
      <c r="O1390" s="342">
        <v>56720.031880000002</v>
      </c>
      <c r="P1390" s="342">
        <v>83956.185750000004</v>
      </c>
      <c r="Q1390" s="342">
        <v>789.40654000000006</v>
      </c>
      <c r="R1390" s="343">
        <v>84745.592290000001</v>
      </c>
    </row>
    <row r="1391" spans="1:18" s="313" customFormat="1">
      <c r="A1391" s="339"/>
      <c r="B1391" s="339"/>
      <c r="C1391" s="334" t="s">
        <v>298</v>
      </c>
      <c r="D1391" s="334" t="s">
        <v>298</v>
      </c>
      <c r="E1391" s="335">
        <v>182</v>
      </c>
      <c r="F1391" s="336">
        <v>7139.8004099999998</v>
      </c>
      <c r="G1391" s="337">
        <v>515.20293000000004</v>
      </c>
      <c r="H1391" s="337">
        <v>7655.0033400000002</v>
      </c>
      <c r="I1391" s="337">
        <v>32296.293100000003</v>
      </c>
      <c r="J1391" s="337">
        <v>5157.4855199999993</v>
      </c>
      <c r="K1391" s="337">
        <v>37453.778619999997</v>
      </c>
      <c r="L1391" s="337">
        <v>9014.4224800000011</v>
      </c>
      <c r="M1391" s="337">
        <v>4340.8748800000003</v>
      </c>
      <c r="N1391" s="337">
        <v>13355.297359999999</v>
      </c>
      <c r="O1391" s="337">
        <v>58464.079319999997</v>
      </c>
      <c r="P1391" s="337">
        <v>64622.646820000002</v>
      </c>
      <c r="Q1391" s="337">
        <v>343.28845000000001</v>
      </c>
      <c r="R1391" s="338">
        <v>64965.935270000002</v>
      </c>
    </row>
    <row r="1392" spans="1:18" s="313" customFormat="1">
      <c r="A1392" s="339"/>
      <c r="B1392" s="339"/>
      <c r="C1392" s="339"/>
      <c r="D1392" s="339"/>
      <c r="E1392" s="340">
        <v>447</v>
      </c>
      <c r="F1392" s="341">
        <v>3025.5968599999997</v>
      </c>
      <c r="G1392" s="342">
        <v>893.32010000000002</v>
      </c>
      <c r="H1392" s="342">
        <v>3918.91696</v>
      </c>
      <c r="I1392" s="342">
        <v>17894.778320000001</v>
      </c>
      <c r="J1392" s="342">
        <v>2716.0513999999998</v>
      </c>
      <c r="K1392" s="342">
        <v>20610.829719999998</v>
      </c>
      <c r="L1392" s="342">
        <v>3893.0167200000001</v>
      </c>
      <c r="M1392" s="342">
        <v>199.79845</v>
      </c>
      <c r="N1392" s="342">
        <v>4092.8151699999999</v>
      </c>
      <c r="O1392" s="342">
        <v>28622.561850000002</v>
      </c>
      <c r="P1392" s="342">
        <v>52008.516470000002</v>
      </c>
      <c r="Q1392" s="342">
        <v>429.90974</v>
      </c>
      <c r="R1392" s="343">
        <v>52438.426209999998</v>
      </c>
    </row>
    <row r="1393" spans="1:18" s="313" customFormat="1">
      <c r="A1393" s="339"/>
      <c r="B1393" s="339"/>
      <c r="C1393" s="334" t="s">
        <v>299</v>
      </c>
      <c r="D1393" s="334" t="s">
        <v>300</v>
      </c>
      <c r="E1393" s="335">
        <v>165</v>
      </c>
      <c r="F1393" s="336">
        <v>10113.911259999999</v>
      </c>
      <c r="G1393" s="337">
        <v>3783.41336</v>
      </c>
      <c r="H1393" s="337">
        <v>13897.324619999999</v>
      </c>
      <c r="I1393" s="337">
        <v>35250.306790000002</v>
      </c>
      <c r="J1393" s="337">
        <v>7484.1712300000008</v>
      </c>
      <c r="K1393" s="337">
        <v>42734.478020000002</v>
      </c>
      <c r="L1393" s="337">
        <v>16163.395560000001</v>
      </c>
      <c r="M1393" s="337">
        <v>5793.3022199999996</v>
      </c>
      <c r="N1393" s="337">
        <v>21956.697780000002</v>
      </c>
      <c r="O1393" s="337">
        <v>78588.500419999997</v>
      </c>
      <c r="P1393" s="337">
        <v>55794.750890000003</v>
      </c>
      <c r="Q1393" s="337">
        <v>1652.52522</v>
      </c>
      <c r="R1393" s="338">
        <v>57447.276109999999</v>
      </c>
    </row>
    <row r="1394" spans="1:18" s="313" customFormat="1">
      <c r="A1394" s="339"/>
      <c r="B1394" s="334" t="s">
        <v>22</v>
      </c>
      <c r="C1394" s="334" t="s">
        <v>22</v>
      </c>
      <c r="D1394" s="334" t="s">
        <v>22</v>
      </c>
      <c r="E1394" s="335">
        <v>155</v>
      </c>
      <c r="F1394" s="336">
        <v>25330.598730000002</v>
      </c>
      <c r="G1394" s="337">
        <v>3205.1075000000001</v>
      </c>
      <c r="H1394" s="337">
        <v>28535.70623</v>
      </c>
      <c r="I1394" s="337">
        <v>80735.145579999997</v>
      </c>
      <c r="J1394" s="337">
        <v>15897.380740000001</v>
      </c>
      <c r="K1394" s="337">
        <v>96632.52631999999</v>
      </c>
      <c r="L1394" s="337">
        <v>37319.011319999998</v>
      </c>
      <c r="M1394" s="337">
        <v>13280.662910000001</v>
      </c>
      <c r="N1394" s="337">
        <v>50599.674229999997</v>
      </c>
      <c r="O1394" s="337">
        <v>175767.90677999999</v>
      </c>
      <c r="P1394" s="337">
        <v>108780.81862000001</v>
      </c>
      <c r="Q1394" s="337">
        <v>2975.46976</v>
      </c>
      <c r="R1394" s="338">
        <v>111756.28838</v>
      </c>
    </row>
    <row r="1395" spans="1:18" s="313" customFormat="1">
      <c r="A1395" s="339"/>
      <c r="B1395" s="339"/>
      <c r="C1395" s="334" t="s">
        <v>301</v>
      </c>
      <c r="D1395" s="334" t="s">
        <v>302</v>
      </c>
      <c r="E1395" s="335">
        <v>156</v>
      </c>
      <c r="F1395" s="336">
        <v>25581.581910000001</v>
      </c>
      <c r="G1395" s="337">
        <v>8066.4983600000005</v>
      </c>
      <c r="H1395" s="337">
        <v>33648.080270000006</v>
      </c>
      <c r="I1395" s="337">
        <v>96137.233080000005</v>
      </c>
      <c r="J1395" s="337">
        <v>16437.10194</v>
      </c>
      <c r="K1395" s="337">
        <v>112574.33502</v>
      </c>
      <c r="L1395" s="337">
        <v>41386.980790000001</v>
      </c>
      <c r="M1395" s="337">
        <v>13915.559289999999</v>
      </c>
      <c r="N1395" s="337">
        <v>55302.540079999999</v>
      </c>
      <c r="O1395" s="337">
        <v>201524.95537000001</v>
      </c>
      <c r="P1395" s="337">
        <v>214615.33137999999</v>
      </c>
      <c r="Q1395" s="337">
        <v>1910.41155</v>
      </c>
      <c r="R1395" s="338">
        <v>216525.74293000001</v>
      </c>
    </row>
    <row r="1396" spans="1:18" s="313" customFormat="1">
      <c r="A1396" s="339"/>
      <c r="B1396" s="339"/>
      <c r="C1396" s="339"/>
      <c r="D1396" s="339"/>
      <c r="E1396" s="340">
        <v>457</v>
      </c>
      <c r="F1396" s="341">
        <v>9235.1100200000001</v>
      </c>
      <c r="G1396" s="342">
        <v>9461.9194900000002</v>
      </c>
      <c r="H1396" s="342">
        <v>18697.02951</v>
      </c>
      <c r="I1396" s="342">
        <v>31422.197510000002</v>
      </c>
      <c r="J1396" s="342">
        <v>5910.1502899999996</v>
      </c>
      <c r="K1396" s="342">
        <v>37332.347799999996</v>
      </c>
      <c r="L1396" s="342">
        <v>10661.038929999999</v>
      </c>
      <c r="M1396" s="342">
        <v>2755.6870400000003</v>
      </c>
      <c r="N1396" s="342">
        <v>13416.725970000001</v>
      </c>
      <c r="O1396" s="342">
        <v>69446.103279999996</v>
      </c>
      <c r="P1396" s="342">
        <v>90174.521290000004</v>
      </c>
      <c r="Q1396" s="342">
        <v>1146.8236000000002</v>
      </c>
      <c r="R1396" s="343">
        <v>91321.344890000008</v>
      </c>
    </row>
    <row r="1397" spans="1:18" s="313" customFormat="1">
      <c r="A1397" s="339"/>
      <c r="B1397" s="334" t="s">
        <v>303</v>
      </c>
      <c r="C1397" s="334" t="s">
        <v>89</v>
      </c>
      <c r="D1397" s="334" t="s">
        <v>89</v>
      </c>
      <c r="E1397" s="335">
        <v>348</v>
      </c>
      <c r="F1397" s="336">
        <v>8863.6481700000004</v>
      </c>
      <c r="G1397" s="337">
        <v>1466.2012099999999</v>
      </c>
      <c r="H1397" s="337">
        <v>10329.849380000001</v>
      </c>
      <c r="I1397" s="337">
        <v>43328.647779999999</v>
      </c>
      <c r="J1397" s="337">
        <v>1849.88849</v>
      </c>
      <c r="K1397" s="337">
        <v>45178.536270000004</v>
      </c>
      <c r="L1397" s="337">
        <v>5301.6677399999999</v>
      </c>
      <c r="M1397" s="337">
        <v>13.103429999999999</v>
      </c>
      <c r="N1397" s="337">
        <v>5314.77117</v>
      </c>
      <c r="O1397" s="337">
        <v>60823.156820000004</v>
      </c>
      <c r="P1397" s="337">
        <v>54920.454869999994</v>
      </c>
      <c r="Q1397" s="337">
        <v>61.395000000000003</v>
      </c>
      <c r="R1397" s="338">
        <v>54981.849869999998</v>
      </c>
    </row>
    <row r="1398" spans="1:18" s="313" customFormat="1">
      <c r="A1398" s="339"/>
      <c r="B1398" s="339"/>
      <c r="C1398" s="334" t="s">
        <v>304</v>
      </c>
      <c r="D1398" s="334" t="s">
        <v>305</v>
      </c>
      <c r="E1398" s="335">
        <v>142</v>
      </c>
      <c r="F1398" s="336">
        <v>6500.2872699999998</v>
      </c>
      <c r="G1398" s="337">
        <v>356.21944000000002</v>
      </c>
      <c r="H1398" s="337">
        <v>6856.5067099999997</v>
      </c>
      <c r="I1398" s="337">
        <v>34702.947489999999</v>
      </c>
      <c r="J1398" s="337">
        <v>1230.10211</v>
      </c>
      <c r="K1398" s="337">
        <v>35933.049599999998</v>
      </c>
      <c r="L1398" s="337">
        <v>10122.01014</v>
      </c>
      <c r="M1398" s="337">
        <v>2892.71281</v>
      </c>
      <c r="N1398" s="337">
        <v>13014.722949999999</v>
      </c>
      <c r="O1398" s="337">
        <v>55804.279259999996</v>
      </c>
      <c r="P1398" s="337">
        <v>72338.399470000004</v>
      </c>
      <c r="Q1398" s="337">
        <v>151.50942999999998</v>
      </c>
      <c r="R1398" s="338">
        <v>72489.908900000009</v>
      </c>
    </row>
    <row r="1399" spans="1:18" s="313" customFormat="1">
      <c r="A1399" s="339"/>
      <c r="B1399" s="339"/>
      <c r="C1399" s="334" t="s">
        <v>306</v>
      </c>
      <c r="D1399" s="334" t="s">
        <v>306</v>
      </c>
      <c r="E1399" s="335">
        <v>141</v>
      </c>
      <c r="F1399" s="336">
        <v>14374.236699999999</v>
      </c>
      <c r="G1399" s="337">
        <v>7153.2354000000005</v>
      </c>
      <c r="H1399" s="337">
        <v>21527.472100000003</v>
      </c>
      <c r="I1399" s="337">
        <v>50509.586619999995</v>
      </c>
      <c r="J1399" s="337">
        <v>5670.9449500000001</v>
      </c>
      <c r="K1399" s="337">
        <v>56180.531569999999</v>
      </c>
      <c r="L1399" s="337">
        <v>13070.735050000001</v>
      </c>
      <c r="M1399" s="337">
        <v>2664.4338399999997</v>
      </c>
      <c r="N1399" s="337">
        <v>15735.168890000001</v>
      </c>
      <c r="O1399" s="337">
        <v>93443.172560000006</v>
      </c>
      <c r="P1399" s="337">
        <v>135842.81682000001</v>
      </c>
      <c r="Q1399" s="337">
        <v>1713.8761299999999</v>
      </c>
      <c r="R1399" s="338">
        <v>137556.69295</v>
      </c>
    </row>
    <row r="1400" spans="1:18" s="313" customFormat="1">
      <c r="A1400" s="339"/>
      <c r="B1400" s="339"/>
      <c r="C1400" s="334" t="s">
        <v>307</v>
      </c>
      <c r="D1400" s="334" t="s">
        <v>307</v>
      </c>
      <c r="E1400" s="335">
        <v>410</v>
      </c>
      <c r="F1400" s="336">
        <v>6717.1565099999998</v>
      </c>
      <c r="G1400" s="337">
        <v>310.61768000000001</v>
      </c>
      <c r="H1400" s="337">
        <v>7027.7741900000001</v>
      </c>
      <c r="I1400" s="337">
        <v>30002.74855</v>
      </c>
      <c r="J1400" s="337">
        <v>2389.6477500000001</v>
      </c>
      <c r="K1400" s="337">
        <v>32392.3963</v>
      </c>
      <c r="L1400" s="337">
        <v>3264.20948</v>
      </c>
      <c r="M1400" s="337">
        <v>759.69144999999992</v>
      </c>
      <c r="N1400" s="337">
        <v>4023.9009300000002</v>
      </c>
      <c r="O1400" s="337">
        <v>43444.07142</v>
      </c>
      <c r="P1400" s="337">
        <v>77202.462840000007</v>
      </c>
      <c r="Q1400" s="337">
        <v>217.20501000000002</v>
      </c>
      <c r="R1400" s="338">
        <v>77419.667849999998</v>
      </c>
    </row>
    <row r="1401" spans="1:18" s="313" customFormat="1">
      <c r="A1401" s="339"/>
      <c r="B1401" s="339"/>
      <c r="C1401" s="334" t="s">
        <v>303</v>
      </c>
      <c r="D1401" s="334" t="s">
        <v>309</v>
      </c>
      <c r="E1401" s="335">
        <v>143</v>
      </c>
      <c r="F1401" s="336">
        <v>55501.566340000005</v>
      </c>
      <c r="G1401" s="337">
        <v>2476.6837099999998</v>
      </c>
      <c r="H1401" s="337">
        <v>57978.250049999995</v>
      </c>
      <c r="I1401" s="337">
        <v>98882.596569999994</v>
      </c>
      <c r="J1401" s="337">
        <v>12450.221890000001</v>
      </c>
      <c r="K1401" s="337">
        <v>111332.81845999999</v>
      </c>
      <c r="L1401" s="337">
        <v>20415.90251</v>
      </c>
      <c r="M1401" s="337">
        <v>6652.3627400000005</v>
      </c>
      <c r="N1401" s="337">
        <v>27068.26525</v>
      </c>
      <c r="O1401" s="337">
        <v>196379.33375999998</v>
      </c>
      <c r="P1401" s="337">
        <v>249477.64332</v>
      </c>
      <c r="Q1401" s="337">
        <v>5971.9365900000003</v>
      </c>
      <c r="R1401" s="338">
        <v>255449.57991</v>
      </c>
    </row>
    <row r="1402" spans="1:18" s="313" customFormat="1">
      <c r="A1402" s="339"/>
      <c r="B1402" s="339"/>
      <c r="C1402" s="339"/>
      <c r="D1402" s="339"/>
      <c r="E1402" s="340">
        <v>460</v>
      </c>
      <c r="F1402" s="341">
        <v>6986.3243000000002</v>
      </c>
      <c r="G1402" s="342">
        <v>584.28971000000001</v>
      </c>
      <c r="H1402" s="342">
        <v>7570.6140099999993</v>
      </c>
      <c r="I1402" s="342">
        <v>38209.911469999999</v>
      </c>
      <c r="J1402" s="342">
        <v>3278.98882</v>
      </c>
      <c r="K1402" s="342">
        <v>41488.900289999998</v>
      </c>
      <c r="L1402" s="342">
        <v>10779.882320000001</v>
      </c>
      <c r="M1402" s="342">
        <v>2661.0688500000001</v>
      </c>
      <c r="N1402" s="342">
        <v>13440.95117</v>
      </c>
      <c r="O1402" s="342">
        <v>62500.465469999996</v>
      </c>
      <c r="P1402" s="342">
        <v>101319.01565</v>
      </c>
      <c r="Q1402" s="342">
        <v>427.52969000000002</v>
      </c>
      <c r="R1402" s="343">
        <v>101746.54534</v>
      </c>
    </row>
    <row r="1403" spans="1:18" s="313" customFormat="1">
      <c r="A1403" s="339"/>
      <c r="B1403" s="334" t="s">
        <v>24</v>
      </c>
      <c r="C1403" s="334" t="s">
        <v>24</v>
      </c>
      <c r="D1403" s="334" t="s">
        <v>24</v>
      </c>
      <c r="E1403" s="335">
        <v>154</v>
      </c>
      <c r="F1403" s="336">
        <v>32799.673670000004</v>
      </c>
      <c r="G1403" s="337">
        <v>4450.3083799999995</v>
      </c>
      <c r="H1403" s="337">
        <v>37249.982049999999</v>
      </c>
      <c r="I1403" s="337">
        <v>97440.715719999993</v>
      </c>
      <c r="J1403" s="337">
        <v>22672.90063</v>
      </c>
      <c r="K1403" s="337">
        <v>120113.61635</v>
      </c>
      <c r="L1403" s="337">
        <v>49177.50245</v>
      </c>
      <c r="M1403" s="337">
        <v>17501.505430000001</v>
      </c>
      <c r="N1403" s="337">
        <v>66679.007880000005</v>
      </c>
      <c r="O1403" s="337">
        <v>224042.60628000001</v>
      </c>
      <c r="P1403" s="337">
        <v>192437.64655</v>
      </c>
      <c r="Q1403" s="337">
        <v>9011.7936499999996</v>
      </c>
      <c r="R1403" s="338">
        <v>201449.44019999998</v>
      </c>
    </row>
    <row r="1404" spans="1:18" s="313" customFormat="1">
      <c r="A1404" s="339"/>
      <c r="B1404" s="339"/>
      <c r="C1404" s="339"/>
      <c r="D1404" s="339"/>
      <c r="E1404" s="340">
        <v>312</v>
      </c>
      <c r="F1404" s="341">
        <v>3406.6800099999996</v>
      </c>
      <c r="G1404" s="342">
        <v>1549.75045</v>
      </c>
      <c r="H1404" s="342">
        <v>4956.4304599999996</v>
      </c>
      <c r="I1404" s="342">
        <v>31161.13478</v>
      </c>
      <c r="J1404" s="342">
        <v>5422.6261799999993</v>
      </c>
      <c r="K1404" s="342">
        <v>36583.76096</v>
      </c>
      <c r="L1404" s="342">
        <v>7734.3647999999994</v>
      </c>
      <c r="M1404" s="342">
        <v>2366.3054300000003</v>
      </c>
      <c r="N1404" s="342">
        <v>10100.67023</v>
      </c>
      <c r="O1404" s="342">
        <v>51640.861649999999</v>
      </c>
      <c r="P1404" s="342">
        <v>79053.122499999998</v>
      </c>
      <c r="Q1404" s="342">
        <v>6058.9411700000001</v>
      </c>
      <c r="R1404" s="343">
        <v>85112.063670000003</v>
      </c>
    </row>
    <row r="1405" spans="1:18" s="313" customFormat="1">
      <c r="A1405" s="339"/>
      <c r="B1405" s="334" t="s">
        <v>25</v>
      </c>
      <c r="C1405" s="334" t="s">
        <v>25</v>
      </c>
      <c r="D1405" s="334" t="s">
        <v>25</v>
      </c>
      <c r="E1405" s="335">
        <v>187</v>
      </c>
      <c r="F1405" s="336">
        <v>11855.53248</v>
      </c>
      <c r="G1405" s="337">
        <v>1242.98297</v>
      </c>
      <c r="H1405" s="337">
        <v>13098.515449999999</v>
      </c>
      <c r="I1405" s="337">
        <v>42755.821280000004</v>
      </c>
      <c r="J1405" s="337">
        <v>5856.9597199999998</v>
      </c>
      <c r="K1405" s="337">
        <v>48612.781000000003</v>
      </c>
      <c r="L1405" s="337">
        <v>15976.85577</v>
      </c>
      <c r="M1405" s="337">
        <v>6093.4105599999994</v>
      </c>
      <c r="N1405" s="337">
        <v>22070.266329999999</v>
      </c>
      <c r="O1405" s="337">
        <v>83781.562780000007</v>
      </c>
      <c r="P1405" s="337">
        <v>83784.463170000003</v>
      </c>
      <c r="Q1405" s="337">
        <v>6693.84627</v>
      </c>
      <c r="R1405" s="338">
        <v>90478.309439999997</v>
      </c>
    </row>
    <row r="1406" spans="1:18" s="313" customFormat="1">
      <c r="A1406" s="339"/>
      <c r="B1406" s="334" t="s">
        <v>26</v>
      </c>
      <c r="C1406" s="334" t="s">
        <v>312</v>
      </c>
      <c r="D1406" s="334" t="s">
        <v>313</v>
      </c>
      <c r="E1406" s="335">
        <v>449</v>
      </c>
      <c r="F1406" s="336">
        <v>8676.0064600000005</v>
      </c>
      <c r="G1406" s="337">
        <v>122.69772</v>
      </c>
      <c r="H1406" s="337">
        <v>8798.7041799999988</v>
      </c>
      <c r="I1406" s="337">
        <v>27891.0864</v>
      </c>
      <c r="J1406" s="337">
        <v>3891.9315000000001</v>
      </c>
      <c r="K1406" s="337">
        <v>31783.017899999999</v>
      </c>
      <c r="L1406" s="337">
        <v>7690.7615700000006</v>
      </c>
      <c r="M1406" s="337">
        <v>1997.0731899999998</v>
      </c>
      <c r="N1406" s="337">
        <v>9687.8347599999997</v>
      </c>
      <c r="O1406" s="337">
        <v>50269.556840000005</v>
      </c>
      <c r="P1406" s="337">
        <v>96440.241239999988</v>
      </c>
      <c r="Q1406" s="337">
        <v>305.82799999999997</v>
      </c>
      <c r="R1406" s="338">
        <v>96746.069239999997</v>
      </c>
    </row>
    <row r="1407" spans="1:18" s="313" customFormat="1">
      <c r="A1407" s="339"/>
      <c r="B1407" s="339"/>
      <c r="C1407" s="339"/>
      <c r="D1407" s="334" t="s">
        <v>314</v>
      </c>
      <c r="E1407" s="335">
        <v>144</v>
      </c>
      <c r="F1407" s="336">
        <v>173966.54066</v>
      </c>
      <c r="G1407" s="337">
        <v>11031.51382</v>
      </c>
      <c r="H1407" s="337">
        <v>184998.05447999999</v>
      </c>
      <c r="I1407" s="337">
        <v>91919.619470000005</v>
      </c>
      <c r="J1407" s="337">
        <v>12268.136759999999</v>
      </c>
      <c r="K1407" s="337">
        <v>104187.75623</v>
      </c>
      <c r="L1407" s="337">
        <v>17462.756079999999</v>
      </c>
      <c r="M1407" s="337">
        <v>4912.8630199999998</v>
      </c>
      <c r="N1407" s="337">
        <v>22375.6191</v>
      </c>
      <c r="O1407" s="337">
        <v>311561.42981</v>
      </c>
      <c r="P1407" s="337">
        <v>200917.15383000002</v>
      </c>
      <c r="Q1407" s="337">
        <v>3104.3730499999997</v>
      </c>
      <c r="R1407" s="338">
        <v>204021.52687999999</v>
      </c>
    </row>
    <row r="1408" spans="1:18" s="313" customFormat="1">
      <c r="A1408" s="339"/>
      <c r="B1408" s="339"/>
      <c r="C1408" s="339"/>
      <c r="D1408" s="339"/>
      <c r="E1408" s="340">
        <v>318</v>
      </c>
      <c r="F1408" s="341">
        <v>14735.231310000001</v>
      </c>
      <c r="G1408" s="342">
        <v>4584.8027300000003</v>
      </c>
      <c r="H1408" s="342">
        <v>19320.034039999999</v>
      </c>
      <c r="I1408" s="342">
        <v>44308.193909999995</v>
      </c>
      <c r="J1408" s="342">
        <v>5815.3932999999997</v>
      </c>
      <c r="K1408" s="342">
        <v>50123.587209999998</v>
      </c>
      <c r="L1408" s="342">
        <v>6864.1357400000006</v>
      </c>
      <c r="M1408" s="342">
        <v>2608.1072799999997</v>
      </c>
      <c r="N1408" s="342">
        <v>9472.2430199999999</v>
      </c>
      <c r="O1408" s="342">
        <v>78915.864269999991</v>
      </c>
      <c r="P1408" s="342">
        <v>129050.87909999999</v>
      </c>
      <c r="Q1408" s="342">
        <v>493.37921999999998</v>
      </c>
      <c r="R1408" s="343">
        <v>129544.25831999999</v>
      </c>
    </row>
    <row r="1409" spans="1:18" s="313" customFormat="1">
      <c r="A1409" s="334" t="s">
        <v>456</v>
      </c>
      <c r="B1409" s="334" t="s">
        <v>16</v>
      </c>
      <c r="C1409" s="334" t="s">
        <v>16</v>
      </c>
      <c r="D1409" s="334" t="s">
        <v>63</v>
      </c>
      <c r="E1409" s="335">
        <v>1</v>
      </c>
      <c r="F1409" s="336">
        <v>26229.160019999999</v>
      </c>
      <c r="G1409" s="337">
        <v>339083.30524999998</v>
      </c>
      <c r="H1409" s="337">
        <v>365312.46526999999</v>
      </c>
      <c r="I1409" s="337">
        <v>20.599409999999999</v>
      </c>
      <c r="J1409" s="337">
        <v>512.12900000000002</v>
      </c>
      <c r="K1409" s="337">
        <v>532.72841000000005</v>
      </c>
      <c r="L1409" s="337">
        <v>71397.878719999993</v>
      </c>
      <c r="M1409" s="337">
        <v>1017113.69733</v>
      </c>
      <c r="N1409" s="337">
        <v>1088511.57605</v>
      </c>
      <c r="O1409" s="337">
        <v>1454356.7697300001</v>
      </c>
      <c r="P1409" s="337">
        <v>41000</v>
      </c>
      <c r="Q1409" s="337">
        <v>141246</v>
      </c>
      <c r="R1409" s="338">
        <v>182246</v>
      </c>
    </row>
    <row r="1410" spans="1:18" s="313" customFormat="1">
      <c r="A1410" s="334" t="s">
        <v>457</v>
      </c>
      <c r="B1410" s="334" t="s">
        <v>16</v>
      </c>
      <c r="C1410" s="334" t="s">
        <v>16</v>
      </c>
      <c r="D1410" s="334" t="s">
        <v>63</v>
      </c>
      <c r="E1410" s="335">
        <v>1</v>
      </c>
      <c r="F1410" s="336">
        <v>62494.337380000004</v>
      </c>
      <c r="G1410" s="337">
        <v>307602.43</v>
      </c>
      <c r="H1410" s="337">
        <v>370096.76737999998</v>
      </c>
      <c r="I1410" s="337">
        <v>0</v>
      </c>
      <c r="J1410" s="337">
        <v>0</v>
      </c>
      <c r="K1410" s="337">
        <v>0</v>
      </c>
      <c r="L1410" s="337">
        <v>207280.37174999999</v>
      </c>
      <c r="M1410" s="337">
        <v>1401260.4078800001</v>
      </c>
      <c r="N1410" s="337">
        <v>1608540.77963</v>
      </c>
      <c r="O1410" s="337">
        <v>1978637.5470100001</v>
      </c>
      <c r="P1410" s="337">
        <v>187099.74059999999</v>
      </c>
      <c r="Q1410" s="337">
        <v>985122.19377999997</v>
      </c>
      <c r="R1410" s="338">
        <v>1172221.9343800002</v>
      </c>
    </row>
    <row r="1411" spans="1:18" s="313" customFormat="1">
      <c r="A1411" s="334" t="s">
        <v>458</v>
      </c>
      <c r="B1411" s="334" t="s">
        <v>3</v>
      </c>
      <c r="C1411" s="334" t="s">
        <v>200</v>
      </c>
      <c r="D1411" s="334" t="s">
        <v>200</v>
      </c>
      <c r="E1411" s="335">
        <v>269</v>
      </c>
      <c r="F1411" s="336">
        <v>0</v>
      </c>
      <c r="G1411" s="337">
        <v>0</v>
      </c>
      <c r="H1411" s="337">
        <v>0</v>
      </c>
      <c r="I1411" s="337">
        <v>331.22525000000002</v>
      </c>
      <c r="J1411" s="337">
        <v>75.213160000000002</v>
      </c>
      <c r="K1411" s="337">
        <v>406.43840999999998</v>
      </c>
      <c r="L1411" s="337">
        <v>1559.5026399999999</v>
      </c>
      <c r="M1411" s="337">
        <v>0.14867</v>
      </c>
      <c r="N1411" s="337">
        <v>1559.65131</v>
      </c>
      <c r="O1411" s="337">
        <v>1966.0897199999999</v>
      </c>
      <c r="P1411" s="337">
        <v>2877.8132300000002</v>
      </c>
      <c r="Q1411" s="337">
        <v>0</v>
      </c>
      <c r="R1411" s="338">
        <v>2877.8132300000002</v>
      </c>
    </row>
    <row r="1412" spans="1:18" s="313" customFormat="1">
      <c r="A1412" s="339"/>
      <c r="B1412" s="339"/>
      <c r="C1412" s="334" t="s">
        <v>203</v>
      </c>
      <c r="D1412" s="334" t="s">
        <v>204</v>
      </c>
      <c r="E1412" s="335">
        <v>77</v>
      </c>
      <c r="F1412" s="336">
        <v>0</v>
      </c>
      <c r="G1412" s="337">
        <v>0</v>
      </c>
      <c r="H1412" s="337">
        <v>0</v>
      </c>
      <c r="I1412" s="337">
        <v>1310.1030000000001</v>
      </c>
      <c r="J1412" s="337">
        <v>5.7736499999999999</v>
      </c>
      <c r="K1412" s="337">
        <v>1315.8766499999999</v>
      </c>
      <c r="L1412" s="337">
        <v>6787.3684299999995</v>
      </c>
      <c r="M1412" s="337">
        <v>54.590809999999998</v>
      </c>
      <c r="N1412" s="337">
        <v>6841.9592400000001</v>
      </c>
      <c r="O1412" s="337">
        <v>8157.8358899999994</v>
      </c>
      <c r="P1412" s="337">
        <v>14908.2826</v>
      </c>
      <c r="Q1412" s="337">
        <v>0</v>
      </c>
      <c r="R1412" s="338">
        <v>14908.2826</v>
      </c>
    </row>
    <row r="1413" spans="1:18" s="313" customFormat="1">
      <c r="A1413" s="339"/>
      <c r="B1413" s="334" t="s">
        <v>5</v>
      </c>
      <c r="C1413" s="334" t="s">
        <v>5</v>
      </c>
      <c r="D1413" s="334" t="s">
        <v>208</v>
      </c>
      <c r="E1413" s="335">
        <v>8</v>
      </c>
      <c r="F1413" s="336">
        <v>0</v>
      </c>
      <c r="G1413" s="337">
        <v>0</v>
      </c>
      <c r="H1413" s="337">
        <v>0</v>
      </c>
      <c r="I1413" s="337">
        <v>2048.0508</v>
      </c>
      <c r="J1413" s="337">
        <v>188.16714000000002</v>
      </c>
      <c r="K1413" s="337">
        <v>2236.21794</v>
      </c>
      <c r="L1413" s="337">
        <v>16038.001410000001</v>
      </c>
      <c r="M1413" s="337">
        <v>280.8485</v>
      </c>
      <c r="N1413" s="337">
        <v>16318.849910000001</v>
      </c>
      <c r="O1413" s="337">
        <v>18555.067850000003</v>
      </c>
      <c r="P1413" s="337">
        <v>12178.57357</v>
      </c>
      <c r="Q1413" s="337">
        <v>0</v>
      </c>
      <c r="R1413" s="338">
        <v>12178.57357</v>
      </c>
    </row>
    <row r="1414" spans="1:18" s="313" customFormat="1">
      <c r="A1414" s="339"/>
      <c r="B1414" s="339"/>
      <c r="C1414" s="339"/>
      <c r="D1414" s="334" t="s">
        <v>210</v>
      </c>
      <c r="E1414" s="335">
        <v>160</v>
      </c>
      <c r="F1414" s="336">
        <v>0</v>
      </c>
      <c r="G1414" s="337">
        <v>0</v>
      </c>
      <c r="H1414" s="337">
        <v>0</v>
      </c>
      <c r="I1414" s="337">
        <v>1406.8658600000001</v>
      </c>
      <c r="J1414" s="337">
        <v>14.079739999999999</v>
      </c>
      <c r="K1414" s="337">
        <v>1420.9456</v>
      </c>
      <c r="L1414" s="337">
        <v>6982.5965500000002</v>
      </c>
      <c r="M1414" s="337">
        <v>585.69250999999997</v>
      </c>
      <c r="N1414" s="337">
        <v>7568.2890599999992</v>
      </c>
      <c r="O1414" s="337">
        <v>8989.2346600000001</v>
      </c>
      <c r="P1414" s="337">
        <v>14448.068369999999</v>
      </c>
      <c r="Q1414" s="337">
        <v>0</v>
      </c>
      <c r="R1414" s="338">
        <v>14448.068369999999</v>
      </c>
    </row>
    <row r="1415" spans="1:18" s="313" customFormat="1">
      <c r="A1415" s="339"/>
      <c r="B1415" s="334" t="s">
        <v>7</v>
      </c>
      <c r="C1415" s="334" t="s">
        <v>7</v>
      </c>
      <c r="D1415" s="334" t="s">
        <v>7</v>
      </c>
      <c r="E1415" s="335">
        <v>10</v>
      </c>
      <c r="F1415" s="336">
        <v>0</v>
      </c>
      <c r="G1415" s="337">
        <v>0</v>
      </c>
      <c r="H1415" s="337">
        <v>0</v>
      </c>
      <c r="I1415" s="337">
        <v>1246.3297700000001</v>
      </c>
      <c r="J1415" s="337">
        <v>4.6039399999999997</v>
      </c>
      <c r="K1415" s="337">
        <v>1250.93371</v>
      </c>
      <c r="L1415" s="337">
        <v>5896.7394199999999</v>
      </c>
      <c r="M1415" s="337">
        <v>230.12495000000001</v>
      </c>
      <c r="N1415" s="337">
        <v>6126.8643700000002</v>
      </c>
      <c r="O1415" s="337">
        <v>7377.7980800000005</v>
      </c>
      <c r="P1415" s="337">
        <v>5294.5192800000004</v>
      </c>
      <c r="Q1415" s="337">
        <v>0</v>
      </c>
      <c r="R1415" s="338">
        <v>5294.5192800000004</v>
      </c>
    </row>
    <row r="1416" spans="1:18" s="313" customFormat="1">
      <c r="A1416" s="339"/>
      <c r="B1416" s="334" t="s">
        <v>8</v>
      </c>
      <c r="C1416" s="334" t="s">
        <v>223</v>
      </c>
      <c r="D1416" s="334" t="s">
        <v>93</v>
      </c>
      <c r="E1416" s="335">
        <v>92</v>
      </c>
      <c r="F1416" s="336">
        <v>0</v>
      </c>
      <c r="G1416" s="337">
        <v>0</v>
      </c>
      <c r="H1416" s="337">
        <v>0</v>
      </c>
      <c r="I1416" s="337">
        <v>889.70735999999999</v>
      </c>
      <c r="J1416" s="337">
        <v>15.27219</v>
      </c>
      <c r="K1416" s="337">
        <v>904.97955000000002</v>
      </c>
      <c r="L1416" s="337">
        <v>3501.7976800000001</v>
      </c>
      <c r="M1416" s="337">
        <v>22.403290000000002</v>
      </c>
      <c r="N1416" s="337">
        <v>3524.2009700000003</v>
      </c>
      <c r="O1416" s="337">
        <v>4429.1805199999999</v>
      </c>
      <c r="P1416" s="337">
        <v>5364.0086900000006</v>
      </c>
      <c r="Q1416" s="337">
        <v>0</v>
      </c>
      <c r="R1416" s="338">
        <v>5364.0086900000006</v>
      </c>
    </row>
    <row r="1417" spans="1:18" s="313" customFormat="1">
      <c r="A1417" s="339"/>
      <c r="B1417" s="334" t="s">
        <v>9</v>
      </c>
      <c r="C1417" s="334" t="s">
        <v>9</v>
      </c>
      <c r="D1417" s="334" t="s">
        <v>228</v>
      </c>
      <c r="E1417" s="335">
        <v>146</v>
      </c>
      <c r="F1417" s="336">
        <v>0</v>
      </c>
      <c r="G1417" s="337">
        <v>0</v>
      </c>
      <c r="H1417" s="337">
        <v>0</v>
      </c>
      <c r="I1417" s="337">
        <v>838.07799999999997</v>
      </c>
      <c r="J1417" s="337">
        <v>15.807370000000001</v>
      </c>
      <c r="K1417" s="337">
        <v>853.88536999999997</v>
      </c>
      <c r="L1417" s="337">
        <v>4370.8697000000002</v>
      </c>
      <c r="M1417" s="337">
        <v>338.17613</v>
      </c>
      <c r="N1417" s="337">
        <v>4709.04583</v>
      </c>
      <c r="O1417" s="337">
        <v>5562.9312</v>
      </c>
      <c r="P1417" s="337">
        <v>7125.4569900000006</v>
      </c>
      <c r="Q1417" s="337">
        <v>0</v>
      </c>
      <c r="R1417" s="338">
        <v>7125.4569900000006</v>
      </c>
    </row>
    <row r="1418" spans="1:18" s="313" customFormat="1">
      <c r="A1418" s="339"/>
      <c r="B1418" s="334" t="s">
        <v>233</v>
      </c>
      <c r="C1418" s="334" t="s">
        <v>233</v>
      </c>
      <c r="D1418" s="334" t="s">
        <v>233</v>
      </c>
      <c r="E1418" s="335">
        <v>14</v>
      </c>
      <c r="F1418" s="336">
        <v>0</v>
      </c>
      <c r="G1418" s="337">
        <v>0</v>
      </c>
      <c r="H1418" s="337">
        <v>0</v>
      </c>
      <c r="I1418" s="337">
        <v>744.71695999999997</v>
      </c>
      <c r="J1418" s="337">
        <v>1.56315</v>
      </c>
      <c r="K1418" s="337">
        <v>746.28011000000004</v>
      </c>
      <c r="L1418" s="337">
        <v>1618.31952</v>
      </c>
      <c r="M1418" s="337">
        <v>42.894440000000003</v>
      </c>
      <c r="N1418" s="337">
        <v>1661.21396</v>
      </c>
      <c r="O1418" s="337">
        <v>2407.4940699999997</v>
      </c>
      <c r="P1418" s="337">
        <v>6959.9478799999997</v>
      </c>
      <c r="Q1418" s="337">
        <v>0</v>
      </c>
      <c r="R1418" s="338">
        <v>6959.9478799999997</v>
      </c>
    </row>
    <row r="1419" spans="1:18" s="313" customFormat="1">
      <c r="A1419" s="339"/>
      <c r="B1419" s="334" t="s">
        <v>12</v>
      </c>
      <c r="C1419" s="334" t="s">
        <v>236</v>
      </c>
      <c r="D1419" s="334" t="s">
        <v>237</v>
      </c>
      <c r="E1419" s="335">
        <v>15</v>
      </c>
      <c r="F1419" s="336">
        <v>0</v>
      </c>
      <c r="G1419" s="337">
        <v>0</v>
      </c>
      <c r="H1419" s="337">
        <v>0</v>
      </c>
      <c r="I1419" s="337">
        <v>803.66347999999994</v>
      </c>
      <c r="J1419" s="337">
        <v>7.0848800000000001</v>
      </c>
      <c r="K1419" s="337">
        <v>810.74835999999993</v>
      </c>
      <c r="L1419" s="337">
        <v>959.13604000000009</v>
      </c>
      <c r="M1419" s="337">
        <v>0.32880999999999999</v>
      </c>
      <c r="N1419" s="337">
        <v>959.46484999999996</v>
      </c>
      <c r="O1419" s="337">
        <v>1770.2132099999999</v>
      </c>
      <c r="P1419" s="337">
        <v>9689.2413300000007</v>
      </c>
      <c r="Q1419" s="337">
        <v>0</v>
      </c>
      <c r="R1419" s="338">
        <v>9689.2413300000007</v>
      </c>
    </row>
    <row r="1420" spans="1:18" s="313" customFormat="1">
      <c r="A1420" s="339"/>
      <c r="B1420" s="339"/>
      <c r="C1420" s="334" t="s">
        <v>12</v>
      </c>
      <c r="D1420" s="334" t="s">
        <v>12</v>
      </c>
      <c r="E1420" s="335">
        <v>80</v>
      </c>
      <c r="F1420" s="336">
        <v>0</v>
      </c>
      <c r="G1420" s="337">
        <v>0</v>
      </c>
      <c r="H1420" s="337">
        <v>0</v>
      </c>
      <c r="I1420" s="337">
        <v>794.04809999999998</v>
      </c>
      <c r="J1420" s="337">
        <v>17.010290000000001</v>
      </c>
      <c r="K1420" s="337">
        <v>811.05839000000003</v>
      </c>
      <c r="L1420" s="337">
        <v>6096.1256299999995</v>
      </c>
      <c r="M1420" s="337">
        <v>125.94330000000001</v>
      </c>
      <c r="N1420" s="337">
        <v>6222.0689299999995</v>
      </c>
      <c r="O1420" s="337">
        <v>7033.1273200000005</v>
      </c>
      <c r="P1420" s="337">
        <v>15588.17641</v>
      </c>
      <c r="Q1420" s="337">
        <v>0</v>
      </c>
      <c r="R1420" s="338">
        <v>15588.17641</v>
      </c>
    </row>
    <row r="1421" spans="1:18" s="313" customFormat="1">
      <c r="A1421" s="339"/>
      <c r="B1421" s="339"/>
      <c r="C1421" s="334" t="s">
        <v>240</v>
      </c>
      <c r="D1421" s="334" t="s">
        <v>240</v>
      </c>
      <c r="E1421" s="335">
        <v>144</v>
      </c>
      <c r="F1421" s="336">
        <v>0</v>
      </c>
      <c r="G1421" s="337">
        <v>0</v>
      </c>
      <c r="H1421" s="337">
        <v>0</v>
      </c>
      <c r="I1421" s="337">
        <v>616.57856000000004</v>
      </c>
      <c r="J1421" s="337">
        <v>57.010010000000001</v>
      </c>
      <c r="K1421" s="337">
        <v>673.58857</v>
      </c>
      <c r="L1421" s="337">
        <v>2622.65245</v>
      </c>
      <c r="M1421" s="337">
        <v>0.75746999999999998</v>
      </c>
      <c r="N1421" s="337">
        <v>2623.4099200000001</v>
      </c>
      <c r="O1421" s="337">
        <v>3296.9984900000004</v>
      </c>
      <c r="P1421" s="337">
        <v>8040.6424500000003</v>
      </c>
      <c r="Q1421" s="337">
        <v>0</v>
      </c>
      <c r="R1421" s="338">
        <v>8040.6424500000003</v>
      </c>
    </row>
    <row r="1422" spans="1:18" s="313" customFormat="1">
      <c r="A1422" s="339"/>
      <c r="B1422" s="334" t="s">
        <v>241</v>
      </c>
      <c r="C1422" s="334" t="s">
        <v>244</v>
      </c>
      <c r="D1422" s="334" t="s">
        <v>245</v>
      </c>
      <c r="E1422" s="335">
        <v>276</v>
      </c>
      <c r="F1422" s="336">
        <v>0</v>
      </c>
      <c r="G1422" s="337">
        <v>0</v>
      </c>
      <c r="H1422" s="337">
        <v>0</v>
      </c>
      <c r="I1422" s="337">
        <v>183.89234999999999</v>
      </c>
      <c r="J1422" s="337">
        <v>6.6001300000000001</v>
      </c>
      <c r="K1422" s="337">
        <v>190.49248</v>
      </c>
      <c r="L1422" s="337">
        <v>1055.1970800000001</v>
      </c>
      <c r="M1422" s="337">
        <v>32.903970000000001</v>
      </c>
      <c r="N1422" s="337">
        <v>1088.10105</v>
      </c>
      <c r="O1422" s="337">
        <v>1278.5935300000001</v>
      </c>
      <c r="P1422" s="337">
        <v>7195.7935499999994</v>
      </c>
      <c r="Q1422" s="337">
        <v>0</v>
      </c>
      <c r="R1422" s="338">
        <v>7195.7935499999994</v>
      </c>
    </row>
    <row r="1423" spans="1:18" s="313" customFormat="1">
      <c r="A1423" s="339"/>
      <c r="B1423" s="334" t="s">
        <v>14</v>
      </c>
      <c r="C1423" s="334" t="s">
        <v>255</v>
      </c>
      <c r="D1423" s="334" t="s">
        <v>255</v>
      </c>
      <c r="E1423" s="335">
        <v>23</v>
      </c>
      <c r="F1423" s="336">
        <v>0</v>
      </c>
      <c r="G1423" s="337">
        <v>0</v>
      </c>
      <c r="H1423" s="337">
        <v>0</v>
      </c>
      <c r="I1423" s="337">
        <v>604.34646999999995</v>
      </c>
      <c r="J1423" s="337">
        <v>2.4160000000000001E-2</v>
      </c>
      <c r="K1423" s="337">
        <v>604.37063000000001</v>
      </c>
      <c r="L1423" s="337">
        <v>4908.23218</v>
      </c>
      <c r="M1423" s="337">
        <v>43.362360000000002</v>
      </c>
      <c r="N1423" s="337">
        <v>4951.5945400000001</v>
      </c>
      <c r="O1423" s="337">
        <v>5555.9651699999995</v>
      </c>
      <c r="P1423" s="337">
        <v>8887.4709999999995</v>
      </c>
      <c r="Q1423" s="337">
        <v>0</v>
      </c>
      <c r="R1423" s="338">
        <v>8887.4709999999995</v>
      </c>
    </row>
    <row r="1424" spans="1:18" s="313" customFormat="1">
      <c r="A1424" s="339"/>
      <c r="B1424" s="339"/>
      <c r="C1424" s="339"/>
      <c r="D1424" s="339"/>
      <c r="E1424" s="340">
        <v>84</v>
      </c>
      <c r="F1424" s="341">
        <v>0</v>
      </c>
      <c r="G1424" s="342">
        <v>0</v>
      </c>
      <c r="H1424" s="342">
        <v>0</v>
      </c>
      <c r="I1424" s="342">
        <v>1201.9906100000001</v>
      </c>
      <c r="J1424" s="342">
        <v>25.757650000000002</v>
      </c>
      <c r="K1424" s="342">
        <v>1227.7482600000001</v>
      </c>
      <c r="L1424" s="342">
        <v>14183.00131</v>
      </c>
      <c r="M1424" s="342">
        <v>681.49255000000005</v>
      </c>
      <c r="N1424" s="342">
        <v>14864.493859999999</v>
      </c>
      <c r="O1424" s="342">
        <v>16092.242119999999</v>
      </c>
      <c r="P1424" s="342">
        <v>17489.843280000001</v>
      </c>
      <c r="Q1424" s="342">
        <v>0</v>
      </c>
      <c r="R1424" s="343">
        <v>17489.843280000001</v>
      </c>
    </row>
    <row r="1425" spans="1:18" s="313" customFormat="1">
      <c r="A1425" s="339"/>
      <c r="B1425" s="334" t="s">
        <v>15</v>
      </c>
      <c r="C1425" s="334" t="s">
        <v>258</v>
      </c>
      <c r="D1425" s="334" t="s">
        <v>258</v>
      </c>
      <c r="E1425" s="335">
        <v>86</v>
      </c>
      <c r="F1425" s="336">
        <v>0</v>
      </c>
      <c r="G1425" s="337">
        <v>0</v>
      </c>
      <c r="H1425" s="337">
        <v>0</v>
      </c>
      <c r="I1425" s="337">
        <v>771.22643999999991</v>
      </c>
      <c r="J1425" s="337">
        <v>2.36991</v>
      </c>
      <c r="K1425" s="337">
        <v>773.59635000000003</v>
      </c>
      <c r="L1425" s="337">
        <v>3264.0118199999997</v>
      </c>
      <c r="M1425" s="337">
        <v>196.45383999999999</v>
      </c>
      <c r="N1425" s="337">
        <v>3460.4656600000003</v>
      </c>
      <c r="O1425" s="337">
        <v>4234.0620099999996</v>
      </c>
      <c r="P1425" s="337">
        <v>19721.71744</v>
      </c>
      <c r="Q1425" s="337">
        <v>0</v>
      </c>
      <c r="R1425" s="338">
        <v>19721.71744</v>
      </c>
    </row>
    <row r="1426" spans="1:18" s="313" customFormat="1">
      <c r="A1426" s="339"/>
      <c r="B1426" s="339"/>
      <c r="C1426" s="339"/>
      <c r="D1426" s="334" t="s">
        <v>259</v>
      </c>
      <c r="E1426" s="335">
        <v>29</v>
      </c>
      <c r="F1426" s="336">
        <v>0</v>
      </c>
      <c r="G1426" s="337">
        <v>0</v>
      </c>
      <c r="H1426" s="337">
        <v>0</v>
      </c>
      <c r="I1426" s="337">
        <v>219.49979000000002</v>
      </c>
      <c r="J1426" s="337">
        <v>0.52829999999999999</v>
      </c>
      <c r="K1426" s="337">
        <v>220.02808999999999</v>
      </c>
      <c r="L1426" s="337">
        <v>289.86259999999999</v>
      </c>
      <c r="M1426" s="337">
        <v>2.2200000000000001E-2</v>
      </c>
      <c r="N1426" s="337">
        <v>289.88479999999998</v>
      </c>
      <c r="O1426" s="337">
        <v>509.91289</v>
      </c>
      <c r="P1426" s="337">
        <v>7828.63526</v>
      </c>
      <c r="Q1426" s="337">
        <v>0</v>
      </c>
      <c r="R1426" s="338">
        <v>7828.63526</v>
      </c>
    </row>
    <row r="1427" spans="1:18" s="313" customFormat="1">
      <c r="A1427" s="339"/>
      <c r="B1427" s="334" t="s">
        <v>16</v>
      </c>
      <c r="C1427" s="334" t="s">
        <v>261</v>
      </c>
      <c r="D1427" s="334" t="s">
        <v>264</v>
      </c>
      <c r="E1427" s="335">
        <v>93</v>
      </c>
      <c r="F1427" s="336">
        <v>0</v>
      </c>
      <c r="G1427" s="337">
        <v>0</v>
      </c>
      <c r="H1427" s="337">
        <v>0</v>
      </c>
      <c r="I1427" s="337">
        <v>617.24693000000002</v>
      </c>
      <c r="J1427" s="337">
        <v>5.1004700000000005</v>
      </c>
      <c r="K1427" s="337">
        <v>622.34739999999999</v>
      </c>
      <c r="L1427" s="337">
        <v>1797.9026799999999</v>
      </c>
      <c r="M1427" s="337">
        <v>20.768560000000001</v>
      </c>
      <c r="N1427" s="337">
        <v>1818.6712399999999</v>
      </c>
      <c r="O1427" s="337">
        <v>2441.0186400000002</v>
      </c>
      <c r="P1427" s="337">
        <v>6615.3902800000005</v>
      </c>
      <c r="Q1427" s="337">
        <v>0</v>
      </c>
      <c r="R1427" s="338">
        <v>6615.3902800000005</v>
      </c>
    </row>
    <row r="1428" spans="1:18" s="313" customFormat="1">
      <c r="A1428" s="339"/>
      <c r="B1428" s="339"/>
      <c r="C1428" s="334" t="s">
        <v>266</v>
      </c>
      <c r="D1428" s="334" t="s">
        <v>266</v>
      </c>
      <c r="E1428" s="335">
        <v>95</v>
      </c>
      <c r="F1428" s="336">
        <v>0</v>
      </c>
      <c r="G1428" s="337">
        <v>0</v>
      </c>
      <c r="H1428" s="337">
        <v>0</v>
      </c>
      <c r="I1428" s="337">
        <v>628.98397</v>
      </c>
      <c r="J1428" s="337">
        <v>1.5759400000000001</v>
      </c>
      <c r="K1428" s="337">
        <v>630.55991000000006</v>
      </c>
      <c r="L1428" s="337">
        <v>2666.22048</v>
      </c>
      <c r="M1428" s="337">
        <v>30.23293</v>
      </c>
      <c r="N1428" s="337">
        <v>2696.4534100000001</v>
      </c>
      <c r="O1428" s="337">
        <v>3327.01332</v>
      </c>
      <c r="P1428" s="337">
        <v>4778.5149000000001</v>
      </c>
      <c r="Q1428" s="337">
        <v>0</v>
      </c>
      <c r="R1428" s="338">
        <v>4778.5149000000001</v>
      </c>
    </row>
    <row r="1429" spans="1:18" s="313" customFormat="1">
      <c r="A1429" s="339"/>
      <c r="B1429" s="339"/>
      <c r="C1429" s="334" t="s">
        <v>268</v>
      </c>
      <c r="D1429" s="334" t="s">
        <v>269</v>
      </c>
      <c r="E1429" s="335">
        <v>94</v>
      </c>
      <c r="F1429" s="336">
        <v>0</v>
      </c>
      <c r="G1429" s="337">
        <v>0</v>
      </c>
      <c r="H1429" s="337">
        <v>0</v>
      </c>
      <c r="I1429" s="337">
        <v>1400.60887</v>
      </c>
      <c r="J1429" s="337">
        <v>23.818439999999999</v>
      </c>
      <c r="K1429" s="337">
        <v>1424.42731</v>
      </c>
      <c r="L1429" s="337">
        <v>9332.5057100000013</v>
      </c>
      <c r="M1429" s="337">
        <v>420.59787</v>
      </c>
      <c r="N1429" s="337">
        <v>9753.1035800000009</v>
      </c>
      <c r="O1429" s="337">
        <v>11177.53089</v>
      </c>
      <c r="P1429" s="337">
        <v>7942.3402100000003</v>
      </c>
      <c r="Q1429" s="337">
        <v>0</v>
      </c>
      <c r="R1429" s="338">
        <v>7942.3402100000003</v>
      </c>
    </row>
    <row r="1430" spans="1:18" s="313" customFormat="1">
      <c r="A1430" s="339"/>
      <c r="B1430" s="339"/>
      <c r="C1430" s="334" t="s">
        <v>16</v>
      </c>
      <c r="D1430" s="334" t="s">
        <v>270</v>
      </c>
      <c r="E1430" s="335">
        <v>96</v>
      </c>
      <c r="F1430" s="336">
        <v>0</v>
      </c>
      <c r="G1430" s="337">
        <v>0</v>
      </c>
      <c r="H1430" s="337">
        <v>0</v>
      </c>
      <c r="I1430" s="337">
        <v>937.50275999999997</v>
      </c>
      <c r="J1430" s="337">
        <v>17.794630000000002</v>
      </c>
      <c r="K1430" s="337">
        <v>955.29739000000006</v>
      </c>
      <c r="L1430" s="337">
        <v>9851.9270299999989</v>
      </c>
      <c r="M1430" s="337">
        <v>279.76618000000002</v>
      </c>
      <c r="N1430" s="337">
        <v>10131.693210000001</v>
      </c>
      <c r="O1430" s="337">
        <v>11086.990599999999</v>
      </c>
      <c r="P1430" s="337">
        <v>9165.8143</v>
      </c>
      <c r="Q1430" s="337">
        <v>0</v>
      </c>
      <c r="R1430" s="338">
        <v>9165.8143</v>
      </c>
    </row>
    <row r="1431" spans="1:18" s="313" customFormat="1">
      <c r="A1431" s="339"/>
      <c r="B1431" s="339"/>
      <c r="C1431" s="339"/>
      <c r="D1431" s="334" t="s">
        <v>73</v>
      </c>
      <c r="E1431" s="335">
        <v>101</v>
      </c>
      <c r="F1431" s="336">
        <v>0</v>
      </c>
      <c r="G1431" s="337">
        <v>0</v>
      </c>
      <c r="H1431" s="337">
        <v>0</v>
      </c>
      <c r="I1431" s="337">
        <v>2081.4538400000001</v>
      </c>
      <c r="J1431" s="337">
        <v>29.945240000000002</v>
      </c>
      <c r="K1431" s="337">
        <v>2111.3990800000001</v>
      </c>
      <c r="L1431" s="337">
        <v>15253.38156</v>
      </c>
      <c r="M1431" s="337">
        <v>479.68844000000001</v>
      </c>
      <c r="N1431" s="337">
        <v>15733.07</v>
      </c>
      <c r="O1431" s="337">
        <v>17844.469079999999</v>
      </c>
      <c r="P1431" s="337">
        <v>10096.832779999999</v>
      </c>
      <c r="Q1431" s="337">
        <v>0</v>
      </c>
      <c r="R1431" s="338">
        <v>10096.832779999999</v>
      </c>
    </row>
    <row r="1432" spans="1:18" s="313" customFormat="1">
      <c r="A1432" s="339"/>
      <c r="B1432" s="339"/>
      <c r="C1432" s="339"/>
      <c r="D1432" s="334" t="s">
        <v>271</v>
      </c>
      <c r="E1432" s="335">
        <v>41</v>
      </c>
      <c r="F1432" s="336">
        <v>0</v>
      </c>
      <c r="G1432" s="337">
        <v>0</v>
      </c>
      <c r="H1432" s="337">
        <v>0</v>
      </c>
      <c r="I1432" s="337">
        <v>6865.3448799999996</v>
      </c>
      <c r="J1432" s="337">
        <v>167.10603</v>
      </c>
      <c r="K1432" s="337">
        <v>7032.4509100000005</v>
      </c>
      <c r="L1432" s="337">
        <v>83608.591620000007</v>
      </c>
      <c r="M1432" s="337">
        <v>4559.3492699999997</v>
      </c>
      <c r="N1432" s="337">
        <v>88167.940889999998</v>
      </c>
      <c r="O1432" s="337">
        <v>95200.391799999998</v>
      </c>
      <c r="P1432" s="337">
        <v>15440.836589999999</v>
      </c>
      <c r="Q1432" s="337">
        <v>0</v>
      </c>
      <c r="R1432" s="338">
        <v>15440.836589999999</v>
      </c>
    </row>
    <row r="1433" spans="1:18" s="313" customFormat="1">
      <c r="A1433" s="339"/>
      <c r="B1433" s="339"/>
      <c r="C1433" s="339"/>
      <c r="D1433" s="334" t="s">
        <v>16</v>
      </c>
      <c r="E1433" s="335">
        <v>44</v>
      </c>
      <c r="F1433" s="336">
        <v>0</v>
      </c>
      <c r="G1433" s="337">
        <v>0</v>
      </c>
      <c r="H1433" s="337">
        <v>0</v>
      </c>
      <c r="I1433" s="337">
        <v>3198.8809100000003</v>
      </c>
      <c r="J1433" s="337">
        <v>221.50307000000001</v>
      </c>
      <c r="K1433" s="337">
        <v>3420.3839800000001</v>
      </c>
      <c r="L1433" s="337">
        <v>46331.927520000005</v>
      </c>
      <c r="M1433" s="337">
        <v>2225.7032899999999</v>
      </c>
      <c r="N1433" s="337">
        <v>48557.630810000002</v>
      </c>
      <c r="O1433" s="337">
        <v>51978.014790000001</v>
      </c>
      <c r="P1433" s="337">
        <v>15739.881619999998</v>
      </c>
      <c r="Q1433" s="337">
        <v>0</v>
      </c>
      <c r="R1433" s="338">
        <v>15739.881619999998</v>
      </c>
    </row>
    <row r="1434" spans="1:18" s="313" customFormat="1">
      <c r="A1434" s="339"/>
      <c r="B1434" s="339"/>
      <c r="C1434" s="339"/>
      <c r="D1434" s="334" t="s">
        <v>58</v>
      </c>
      <c r="E1434" s="335">
        <v>104</v>
      </c>
      <c r="F1434" s="336">
        <v>0</v>
      </c>
      <c r="G1434" s="337">
        <v>0</v>
      </c>
      <c r="H1434" s="337">
        <v>0</v>
      </c>
      <c r="I1434" s="337">
        <v>4404.5286500000002</v>
      </c>
      <c r="J1434" s="337">
        <v>41.126519999999999</v>
      </c>
      <c r="K1434" s="337">
        <v>4445.65517</v>
      </c>
      <c r="L1434" s="337">
        <v>40919.256009999997</v>
      </c>
      <c r="M1434" s="337">
        <v>2388.49784</v>
      </c>
      <c r="N1434" s="337">
        <v>43307.753850000001</v>
      </c>
      <c r="O1434" s="337">
        <v>47753.409020000006</v>
      </c>
      <c r="P1434" s="337">
        <v>17533.413820000002</v>
      </c>
      <c r="Q1434" s="337">
        <v>0</v>
      </c>
      <c r="R1434" s="338">
        <v>17533.413820000002</v>
      </c>
    </row>
    <row r="1435" spans="1:18" s="313" customFormat="1">
      <c r="A1435" s="339"/>
      <c r="B1435" s="339"/>
      <c r="C1435" s="339"/>
      <c r="D1435" s="334" t="s">
        <v>60</v>
      </c>
      <c r="E1435" s="335">
        <v>245</v>
      </c>
      <c r="F1435" s="336">
        <v>8.2316699999999994</v>
      </c>
      <c r="G1435" s="337">
        <v>41.009569999999997</v>
      </c>
      <c r="H1435" s="337">
        <v>49.241239999999998</v>
      </c>
      <c r="I1435" s="337">
        <v>13996.790499999999</v>
      </c>
      <c r="J1435" s="337">
        <v>6320.0867500000004</v>
      </c>
      <c r="K1435" s="337">
        <v>20316.877250000001</v>
      </c>
      <c r="L1435" s="337">
        <v>201938.35863999999</v>
      </c>
      <c r="M1435" s="337">
        <v>14147.92116</v>
      </c>
      <c r="N1435" s="337">
        <v>216086.27980000002</v>
      </c>
      <c r="O1435" s="337">
        <v>236452.39828999998</v>
      </c>
      <c r="P1435" s="337">
        <v>18617.626479999999</v>
      </c>
      <c r="Q1435" s="337">
        <v>0</v>
      </c>
      <c r="R1435" s="338">
        <v>18617.626479999999</v>
      </c>
    </row>
    <row r="1436" spans="1:18" s="313" customFormat="1">
      <c r="A1436" s="339"/>
      <c r="B1436" s="339"/>
      <c r="C1436" s="339"/>
      <c r="D1436" s="334" t="s">
        <v>82</v>
      </c>
      <c r="E1436" s="335">
        <v>51</v>
      </c>
      <c r="F1436" s="336">
        <v>0</v>
      </c>
      <c r="G1436" s="337">
        <v>0</v>
      </c>
      <c r="H1436" s="337">
        <v>0</v>
      </c>
      <c r="I1436" s="337">
        <v>1667.14689</v>
      </c>
      <c r="J1436" s="337">
        <v>217.18007</v>
      </c>
      <c r="K1436" s="337">
        <v>1884.3269599999999</v>
      </c>
      <c r="L1436" s="337">
        <v>7945.38753</v>
      </c>
      <c r="M1436" s="337">
        <v>417.56605999999999</v>
      </c>
      <c r="N1436" s="337">
        <v>8362.9535899999992</v>
      </c>
      <c r="O1436" s="337">
        <v>10247.280550000001</v>
      </c>
      <c r="P1436" s="337">
        <v>7276.67839</v>
      </c>
      <c r="Q1436" s="337">
        <v>0</v>
      </c>
      <c r="R1436" s="338">
        <v>7276.67839</v>
      </c>
    </row>
    <row r="1437" spans="1:18" s="313" customFormat="1">
      <c r="A1437" s="339"/>
      <c r="B1437" s="339"/>
      <c r="C1437" s="339"/>
      <c r="D1437" s="334" t="s">
        <v>64</v>
      </c>
      <c r="E1437" s="335">
        <v>108</v>
      </c>
      <c r="F1437" s="336">
        <v>0</v>
      </c>
      <c r="G1437" s="337">
        <v>0</v>
      </c>
      <c r="H1437" s="337">
        <v>0</v>
      </c>
      <c r="I1437" s="337">
        <v>3086.42607</v>
      </c>
      <c r="J1437" s="337">
        <v>17.12331</v>
      </c>
      <c r="K1437" s="337">
        <v>3103.5493799999999</v>
      </c>
      <c r="L1437" s="337">
        <v>27149.057690000001</v>
      </c>
      <c r="M1437" s="337">
        <v>1096.0226299999999</v>
      </c>
      <c r="N1437" s="337">
        <v>28245.080320000001</v>
      </c>
      <c r="O1437" s="337">
        <v>31348.629699999998</v>
      </c>
      <c r="P1437" s="337">
        <v>12097.016009999999</v>
      </c>
      <c r="Q1437" s="337">
        <v>0</v>
      </c>
      <c r="R1437" s="338">
        <v>12097.016009999999</v>
      </c>
    </row>
    <row r="1438" spans="1:18" s="313" customFormat="1">
      <c r="A1438" s="339"/>
      <c r="B1438" s="339"/>
      <c r="C1438" s="339"/>
      <c r="D1438" s="334" t="s">
        <v>84</v>
      </c>
      <c r="E1438" s="335">
        <v>185</v>
      </c>
      <c r="F1438" s="336">
        <v>0</v>
      </c>
      <c r="G1438" s="337">
        <v>0</v>
      </c>
      <c r="H1438" s="337">
        <v>0</v>
      </c>
      <c r="I1438" s="337">
        <v>2323.1925699999997</v>
      </c>
      <c r="J1438" s="337">
        <v>58.578050000000005</v>
      </c>
      <c r="K1438" s="337">
        <v>2381.7706200000002</v>
      </c>
      <c r="L1438" s="337">
        <v>22875.709910000001</v>
      </c>
      <c r="M1438" s="337">
        <v>822.01045999999997</v>
      </c>
      <c r="N1438" s="337">
        <v>23697.720370000003</v>
      </c>
      <c r="O1438" s="337">
        <v>26079.490989999998</v>
      </c>
      <c r="P1438" s="337">
        <v>9086.14084</v>
      </c>
      <c r="Q1438" s="337">
        <v>0</v>
      </c>
      <c r="R1438" s="338">
        <v>9086.14084</v>
      </c>
    </row>
    <row r="1439" spans="1:18" s="313" customFormat="1">
      <c r="A1439" s="339"/>
      <c r="B1439" s="339"/>
      <c r="C1439" s="339"/>
      <c r="D1439" s="334" t="s">
        <v>275</v>
      </c>
      <c r="E1439" s="335">
        <v>58</v>
      </c>
      <c r="F1439" s="336">
        <v>0</v>
      </c>
      <c r="G1439" s="337">
        <v>0</v>
      </c>
      <c r="H1439" s="337">
        <v>0</v>
      </c>
      <c r="I1439" s="337">
        <v>2072.1295500000001</v>
      </c>
      <c r="J1439" s="337">
        <v>1.8096700000000001</v>
      </c>
      <c r="K1439" s="337">
        <v>2073.9392199999998</v>
      </c>
      <c r="L1439" s="337">
        <v>15292.339539999999</v>
      </c>
      <c r="M1439" s="337">
        <v>478.56878</v>
      </c>
      <c r="N1439" s="337">
        <v>15770.90832</v>
      </c>
      <c r="O1439" s="337">
        <v>17844.847539999999</v>
      </c>
      <c r="P1439" s="337">
        <v>8093.2615400000004</v>
      </c>
      <c r="Q1439" s="337">
        <v>0</v>
      </c>
      <c r="R1439" s="338">
        <v>8093.2615400000004</v>
      </c>
    </row>
    <row r="1440" spans="1:18" s="313" customFormat="1">
      <c r="A1440" s="339"/>
      <c r="B1440" s="339"/>
      <c r="C1440" s="339"/>
      <c r="D1440" s="334" t="s">
        <v>68</v>
      </c>
      <c r="E1440" s="335">
        <v>112</v>
      </c>
      <c r="F1440" s="336">
        <v>0</v>
      </c>
      <c r="G1440" s="337">
        <v>0</v>
      </c>
      <c r="H1440" s="337">
        <v>0</v>
      </c>
      <c r="I1440" s="337">
        <v>3843.2576600000002</v>
      </c>
      <c r="J1440" s="337">
        <v>173.07382999999999</v>
      </c>
      <c r="K1440" s="337">
        <v>4016.33149</v>
      </c>
      <c r="L1440" s="337">
        <v>48608.35727</v>
      </c>
      <c r="M1440" s="337">
        <v>3080.7254700000003</v>
      </c>
      <c r="N1440" s="337">
        <v>51689.082740000005</v>
      </c>
      <c r="O1440" s="337">
        <v>55705.414229999995</v>
      </c>
      <c r="P1440" s="337">
        <v>15110.68115</v>
      </c>
      <c r="Q1440" s="337">
        <v>0</v>
      </c>
      <c r="R1440" s="338">
        <v>15110.68115</v>
      </c>
    </row>
    <row r="1441" spans="1:18" s="313" customFormat="1">
      <c r="A1441" s="339"/>
      <c r="B1441" s="339"/>
      <c r="C1441" s="339"/>
      <c r="D1441" s="334" t="s">
        <v>83</v>
      </c>
      <c r="E1441" s="335">
        <v>186</v>
      </c>
      <c r="F1441" s="336">
        <v>0</v>
      </c>
      <c r="G1441" s="337">
        <v>0</v>
      </c>
      <c r="H1441" s="337">
        <v>0</v>
      </c>
      <c r="I1441" s="337">
        <v>2369.8898799999997</v>
      </c>
      <c r="J1441" s="337">
        <v>83.806989999999999</v>
      </c>
      <c r="K1441" s="337">
        <v>2453.6968700000002</v>
      </c>
      <c r="L1441" s="337">
        <v>22375.588390000001</v>
      </c>
      <c r="M1441" s="337">
        <v>520.20317999999997</v>
      </c>
      <c r="N1441" s="337">
        <v>22895.791570000001</v>
      </c>
      <c r="O1441" s="337">
        <v>25349.488440000001</v>
      </c>
      <c r="P1441" s="337">
        <v>8216.8887500000001</v>
      </c>
      <c r="Q1441" s="337">
        <v>0</v>
      </c>
      <c r="R1441" s="338">
        <v>8216.8887500000001</v>
      </c>
    </row>
    <row r="1442" spans="1:18" s="313" customFormat="1">
      <c r="A1442" s="339"/>
      <c r="B1442" s="339"/>
      <c r="C1442" s="339"/>
      <c r="D1442" s="334" t="s">
        <v>69</v>
      </c>
      <c r="E1442" s="335">
        <v>1</v>
      </c>
      <c r="F1442" s="336">
        <v>33671.450819999998</v>
      </c>
      <c r="G1442" s="337">
        <v>31428.460920000001</v>
      </c>
      <c r="H1442" s="337">
        <v>65099.911740000003</v>
      </c>
      <c r="I1442" s="337">
        <v>27065.323370000002</v>
      </c>
      <c r="J1442" s="337">
        <v>18061.856110000001</v>
      </c>
      <c r="K1442" s="337">
        <v>45127.179479999999</v>
      </c>
      <c r="L1442" s="337">
        <v>60220.816740000002</v>
      </c>
      <c r="M1442" s="337">
        <v>31154.049179999998</v>
      </c>
      <c r="N1442" s="337">
        <v>91374.865919999997</v>
      </c>
      <c r="O1442" s="337">
        <v>201601.95713999998</v>
      </c>
      <c r="P1442" s="337">
        <v>213768.17773</v>
      </c>
      <c r="Q1442" s="337">
        <v>54302.146990000001</v>
      </c>
      <c r="R1442" s="338">
        <v>268070.32471999998</v>
      </c>
    </row>
    <row r="1443" spans="1:18" s="313" customFormat="1">
      <c r="A1443" s="339"/>
      <c r="B1443" s="339"/>
      <c r="C1443" s="339"/>
      <c r="D1443" s="334" t="s">
        <v>86</v>
      </c>
      <c r="E1443" s="335">
        <v>258</v>
      </c>
      <c r="F1443" s="336">
        <v>0</v>
      </c>
      <c r="G1443" s="337">
        <v>0</v>
      </c>
      <c r="H1443" s="337">
        <v>0</v>
      </c>
      <c r="I1443" s="337">
        <v>2002.84159</v>
      </c>
      <c r="J1443" s="337">
        <v>19.040230000000001</v>
      </c>
      <c r="K1443" s="337">
        <v>2021.8818200000001</v>
      </c>
      <c r="L1443" s="337">
        <v>13670.77867</v>
      </c>
      <c r="M1443" s="337">
        <v>461.21941999999996</v>
      </c>
      <c r="N1443" s="337">
        <v>14131.998089999999</v>
      </c>
      <c r="O1443" s="337">
        <v>16153.87991</v>
      </c>
      <c r="P1443" s="337">
        <v>11027.064550000001</v>
      </c>
      <c r="Q1443" s="337">
        <v>0</v>
      </c>
      <c r="R1443" s="338">
        <v>11027.064550000001</v>
      </c>
    </row>
    <row r="1444" spans="1:18" s="313" customFormat="1">
      <c r="A1444" s="339"/>
      <c r="B1444" s="339"/>
      <c r="C1444" s="339"/>
      <c r="D1444" s="334" t="s">
        <v>276</v>
      </c>
      <c r="E1444" s="335">
        <v>116</v>
      </c>
      <c r="F1444" s="336">
        <v>0</v>
      </c>
      <c r="G1444" s="337">
        <v>0</v>
      </c>
      <c r="H1444" s="337">
        <v>0</v>
      </c>
      <c r="I1444" s="337">
        <v>1890.19478</v>
      </c>
      <c r="J1444" s="337">
        <v>42.809220000000003</v>
      </c>
      <c r="K1444" s="337">
        <v>1933.0039999999999</v>
      </c>
      <c r="L1444" s="337">
        <v>17067.565859999999</v>
      </c>
      <c r="M1444" s="337">
        <v>492.91272999999995</v>
      </c>
      <c r="N1444" s="337">
        <v>17560.478589999999</v>
      </c>
      <c r="O1444" s="337">
        <v>19493.48259</v>
      </c>
      <c r="P1444" s="337">
        <v>7700.2809100000004</v>
      </c>
      <c r="Q1444" s="337">
        <v>0</v>
      </c>
      <c r="R1444" s="338">
        <v>7700.2809100000004</v>
      </c>
    </row>
    <row r="1445" spans="1:18" s="313" customFormat="1">
      <c r="A1445" s="339"/>
      <c r="B1445" s="334" t="s">
        <v>17</v>
      </c>
      <c r="C1445" s="334" t="s">
        <v>282</v>
      </c>
      <c r="D1445" s="334" t="s">
        <v>283</v>
      </c>
      <c r="E1445" s="335">
        <v>149</v>
      </c>
      <c r="F1445" s="336">
        <v>0</v>
      </c>
      <c r="G1445" s="337">
        <v>0</v>
      </c>
      <c r="H1445" s="337">
        <v>0</v>
      </c>
      <c r="I1445" s="337">
        <v>449.84582</v>
      </c>
      <c r="J1445" s="337">
        <v>3.1272199999999999</v>
      </c>
      <c r="K1445" s="337">
        <v>452.97303999999997</v>
      </c>
      <c r="L1445" s="337">
        <v>375.21077000000002</v>
      </c>
      <c r="M1445" s="337">
        <v>0.40767000000000003</v>
      </c>
      <c r="N1445" s="337">
        <v>375.61844000000002</v>
      </c>
      <c r="O1445" s="337">
        <v>828.59147999999993</v>
      </c>
      <c r="P1445" s="337">
        <v>21046.305899999999</v>
      </c>
      <c r="Q1445" s="337">
        <v>0</v>
      </c>
      <c r="R1445" s="338">
        <v>21046.305899999999</v>
      </c>
    </row>
    <row r="1446" spans="1:18" s="313" customFormat="1">
      <c r="A1446" s="339"/>
      <c r="B1446" s="334" t="s">
        <v>21</v>
      </c>
      <c r="C1446" s="334" t="s">
        <v>294</v>
      </c>
      <c r="D1446" s="334" t="s">
        <v>294</v>
      </c>
      <c r="E1446" s="335">
        <v>131</v>
      </c>
      <c r="F1446" s="336">
        <v>0</v>
      </c>
      <c r="G1446" s="337">
        <v>0</v>
      </c>
      <c r="H1446" s="337">
        <v>0</v>
      </c>
      <c r="I1446" s="337">
        <v>103.2403</v>
      </c>
      <c r="J1446" s="337">
        <v>0.17640999999999998</v>
      </c>
      <c r="K1446" s="337">
        <v>103.41671000000001</v>
      </c>
      <c r="L1446" s="337">
        <v>323.29613000000001</v>
      </c>
      <c r="M1446" s="337">
        <v>9.9722600000000003</v>
      </c>
      <c r="N1446" s="337">
        <v>333.26839000000001</v>
      </c>
      <c r="O1446" s="337">
        <v>436.68509999999998</v>
      </c>
      <c r="P1446" s="337">
        <v>3811.1712299999999</v>
      </c>
      <c r="Q1446" s="337">
        <v>0</v>
      </c>
      <c r="R1446" s="338">
        <v>3811.1712299999999</v>
      </c>
    </row>
    <row r="1447" spans="1:18" s="313" customFormat="1">
      <c r="A1447" s="339"/>
      <c r="B1447" s="339"/>
      <c r="C1447" s="334" t="s">
        <v>21</v>
      </c>
      <c r="D1447" s="334" t="s">
        <v>295</v>
      </c>
      <c r="E1447" s="335">
        <v>125</v>
      </c>
      <c r="F1447" s="336">
        <v>0</v>
      </c>
      <c r="G1447" s="337">
        <v>0</v>
      </c>
      <c r="H1447" s="337">
        <v>0</v>
      </c>
      <c r="I1447" s="337">
        <v>657.06322999999998</v>
      </c>
      <c r="J1447" s="337">
        <v>8.4130800000000008</v>
      </c>
      <c r="K1447" s="337">
        <v>665.47631000000001</v>
      </c>
      <c r="L1447" s="337">
        <v>1633.7661900000001</v>
      </c>
      <c r="M1447" s="337">
        <v>366.58235999999999</v>
      </c>
      <c r="N1447" s="337">
        <v>2000.3485500000002</v>
      </c>
      <c r="O1447" s="337">
        <v>2665.8248599999997</v>
      </c>
      <c r="P1447" s="337">
        <v>19128.878699999997</v>
      </c>
      <c r="Q1447" s="337">
        <v>0</v>
      </c>
      <c r="R1447" s="338">
        <v>19128.878699999997</v>
      </c>
    </row>
    <row r="1448" spans="1:18" s="313" customFormat="1">
      <c r="A1448" s="339"/>
      <c r="B1448" s="339"/>
      <c r="C1448" s="334" t="s">
        <v>298</v>
      </c>
      <c r="D1448" s="334" t="s">
        <v>298</v>
      </c>
      <c r="E1448" s="335">
        <v>120</v>
      </c>
      <c r="F1448" s="336">
        <v>0</v>
      </c>
      <c r="G1448" s="337">
        <v>0</v>
      </c>
      <c r="H1448" s="337">
        <v>0</v>
      </c>
      <c r="I1448" s="337">
        <v>328.09618</v>
      </c>
      <c r="J1448" s="337">
        <v>0.13559000000000002</v>
      </c>
      <c r="K1448" s="337">
        <v>328.23177000000004</v>
      </c>
      <c r="L1448" s="337">
        <v>317.09183000000002</v>
      </c>
      <c r="M1448" s="337">
        <v>50.23265</v>
      </c>
      <c r="N1448" s="337">
        <v>367.32447999999999</v>
      </c>
      <c r="O1448" s="337">
        <v>695.55624999999998</v>
      </c>
      <c r="P1448" s="337">
        <v>9504.4538699999994</v>
      </c>
      <c r="Q1448" s="337">
        <v>0</v>
      </c>
      <c r="R1448" s="338">
        <v>9504.4538699999994</v>
      </c>
    </row>
    <row r="1449" spans="1:18" s="313" customFormat="1">
      <c r="A1449" s="339"/>
      <c r="B1449" s="334" t="s">
        <v>22</v>
      </c>
      <c r="C1449" s="334" t="s">
        <v>301</v>
      </c>
      <c r="D1449" s="334" t="s">
        <v>302</v>
      </c>
      <c r="E1449" s="335">
        <v>71</v>
      </c>
      <c r="F1449" s="336">
        <v>0</v>
      </c>
      <c r="G1449" s="337">
        <v>0</v>
      </c>
      <c r="H1449" s="337">
        <v>0</v>
      </c>
      <c r="I1449" s="337">
        <v>561.60165000000006</v>
      </c>
      <c r="J1449" s="337">
        <v>4.41127</v>
      </c>
      <c r="K1449" s="337">
        <v>566.01292000000001</v>
      </c>
      <c r="L1449" s="337">
        <v>2189.9136800000001</v>
      </c>
      <c r="M1449" s="337">
        <v>72.776309999999995</v>
      </c>
      <c r="N1449" s="337">
        <v>2262.6899900000003</v>
      </c>
      <c r="O1449" s="337">
        <v>2828.70291</v>
      </c>
      <c r="P1449" s="337">
        <v>7687.3943099999997</v>
      </c>
      <c r="Q1449" s="337">
        <v>0</v>
      </c>
      <c r="R1449" s="338">
        <v>7687.3943099999997</v>
      </c>
    </row>
    <row r="1450" spans="1:18" s="313" customFormat="1">
      <c r="A1450" s="339"/>
      <c r="B1450" s="334" t="s">
        <v>303</v>
      </c>
      <c r="C1450" s="334" t="s">
        <v>303</v>
      </c>
      <c r="D1450" s="334" t="s">
        <v>309</v>
      </c>
      <c r="E1450" s="335">
        <v>148</v>
      </c>
      <c r="F1450" s="336">
        <v>0</v>
      </c>
      <c r="G1450" s="337">
        <v>0</v>
      </c>
      <c r="H1450" s="337">
        <v>0</v>
      </c>
      <c r="I1450" s="337">
        <v>221.37028000000001</v>
      </c>
      <c r="J1450" s="337">
        <v>9.8499999999999994E-3</v>
      </c>
      <c r="K1450" s="337">
        <v>221.38013000000001</v>
      </c>
      <c r="L1450" s="337">
        <v>976.45447999999999</v>
      </c>
      <c r="M1450" s="337">
        <v>0</v>
      </c>
      <c r="N1450" s="337">
        <v>976.45447999999999</v>
      </c>
      <c r="O1450" s="337">
        <v>1197.8346100000001</v>
      </c>
      <c r="P1450" s="337">
        <v>10253.592500000001</v>
      </c>
      <c r="Q1450" s="337">
        <v>0</v>
      </c>
      <c r="R1450" s="338">
        <v>10253.592500000001</v>
      </c>
    </row>
    <row r="1451" spans="1:18" s="313" customFormat="1">
      <c r="A1451" s="339"/>
      <c r="B1451" s="334" t="s">
        <v>24</v>
      </c>
      <c r="C1451" s="334" t="s">
        <v>24</v>
      </c>
      <c r="D1451" s="334" t="s">
        <v>24</v>
      </c>
      <c r="E1451" s="335">
        <v>263</v>
      </c>
      <c r="F1451" s="336">
        <v>0</v>
      </c>
      <c r="G1451" s="337">
        <v>0</v>
      </c>
      <c r="H1451" s="337">
        <v>0</v>
      </c>
      <c r="I1451" s="337">
        <v>285.90346999999997</v>
      </c>
      <c r="J1451" s="337">
        <v>11.22142</v>
      </c>
      <c r="K1451" s="337">
        <v>297.12488999999999</v>
      </c>
      <c r="L1451" s="337">
        <v>708.90393999999992</v>
      </c>
      <c r="M1451" s="337">
        <v>12.42981</v>
      </c>
      <c r="N1451" s="337">
        <v>721.33375000000001</v>
      </c>
      <c r="O1451" s="337">
        <v>1018.4586400000001</v>
      </c>
      <c r="P1451" s="337">
        <v>4120.05195</v>
      </c>
      <c r="Q1451" s="337">
        <v>0</v>
      </c>
      <c r="R1451" s="338">
        <v>4120.05195</v>
      </c>
    </row>
    <row r="1452" spans="1:18" s="313" customFormat="1">
      <c r="A1452" s="339"/>
      <c r="B1452" s="334" t="s">
        <v>26</v>
      </c>
      <c r="C1452" s="334" t="s">
        <v>312</v>
      </c>
      <c r="D1452" s="334" t="s">
        <v>314</v>
      </c>
      <c r="E1452" s="335">
        <v>176</v>
      </c>
      <c r="F1452" s="336">
        <v>0</v>
      </c>
      <c r="G1452" s="337">
        <v>0</v>
      </c>
      <c r="H1452" s="337">
        <v>0</v>
      </c>
      <c r="I1452" s="337">
        <v>354.29399999999998</v>
      </c>
      <c r="J1452" s="337">
        <v>0.45712999999999998</v>
      </c>
      <c r="K1452" s="337">
        <v>354.75112999999999</v>
      </c>
      <c r="L1452" s="337">
        <v>745.81842000000006</v>
      </c>
      <c r="M1452" s="337">
        <v>5.951E-2</v>
      </c>
      <c r="N1452" s="337">
        <v>745.87793000000011</v>
      </c>
      <c r="O1452" s="337">
        <v>1100.62906</v>
      </c>
      <c r="P1452" s="337">
        <v>12094.517960000001</v>
      </c>
      <c r="Q1452" s="337">
        <v>0</v>
      </c>
      <c r="R1452" s="338">
        <v>12094.517960000001</v>
      </c>
    </row>
    <row r="1453" spans="1:18" s="313" customFormat="1">
      <c r="A1453" s="334" t="s">
        <v>459</v>
      </c>
      <c r="B1453" s="334" t="s">
        <v>16</v>
      </c>
      <c r="C1453" s="334" t="s">
        <v>16</v>
      </c>
      <c r="D1453" s="334" t="s">
        <v>63</v>
      </c>
      <c r="E1453" s="335">
        <v>1</v>
      </c>
      <c r="F1453" s="336">
        <v>1620.7720400000001</v>
      </c>
      <c r="G1453" s="337">
        <v>201431.01946000001</v>
      </c>
      <c r="H1453" s="337">
        <v>203051.79149999999</v>
      </c>
      <c r="I1453" s="337">
        <v>0</v>
      </c>
      <c r="J1453" s="337">
        <v>0</v>
      </c>
      <c r="K1453" s="337">
        <v>0</v>
      </c>
      <c r="L1453" s="337">
        <v>561807.71900000004</v>
      </c>
      <c r="M1453" s="337">
        <v>206254.04647999999</v>
      </c>
      <c r="N1453" s="337">
        <v>768061.76548000006</v>
      </c>
      <c r="O1453" s="337">
        <v>971113.55697999999</v>
      </c>
      <c r="P1453" s="337">
        <v>547994.74205999996</v>
      </c>
      <c r="Q1453" s="337">
        <v>732156.57478999998</v>
      </c>
      <c r="R1453" s="338">
        <v>1280151.3168499998</v>
      </c>
    </row>
    <row r="1454" spans="1:18" s="313" customFormat="1">
      <c r="A1454" s="334" t="s">
        <v>460</v>
      </c>
      <c r="B1454" s="334" t="s">
        <v>5</v>
      </c>
      <c r="C1454" s="334" t="s">
        <v>5</v>
      </c>
      <c r="D1454" s="334" t="s">
        <v>208</v>
      </c>
      <c r="E1454" s="335">
        <v>63</v>
      </c>
      <c r="F1454" s="336">
        <v>28425.894680000001</v>
      </c>
      <c r="G1454" s="337">
        <v>3225.7759000000001</v>
      </c>
      <c r="H1454" s="337">
        <v>31651.670579999998</v>
      </c>
      <c r="I1454" s="337">
        <v>7144.4197699999995</v>
      </c>
      <c r="J1454" s="337">
        <v>1406.45408</v>
      </c>
      <c r="K1454" s="337">
        <v>8550.8738499999999</v>
      </c>
      <c r="L1454" s="337">
        <v>49222.795409999999</v>
      </c>
      <c r="M1454" s="337">
        <v>7733.5725700000003</v>
      </c>
      <c r="N1454" s="337">
        <v>56956.367979999995</v>
      </c>
      <c r="O1454" s="337">
        <v>97158.91240999999</v>
      </c>
      <c r="P1454" s="337">
        <v>48732.07404</v>
      </c>
      <c r="Q1454" s="337">
        <v>3324.85925</v>
      </c>
      <c r="R1454" s="338">
        <v>52056.933290000001</v>
      </c>
    </row>
    <row r="1455" spans="1:18" s="313" customFormat="1">
      <c r="A1455" s="339"/>
      <c r="B1455" s="334" t="s">
        <v>9</v>
      </c>
      <c r="C1455" s="334" t="s">
        <v>9</v>
      </c>
      <c r="D1455" s="334" t="s">
        <v>228</v>
      </c>
      <c r="E1455" s="335">
        <v>103</v>
      </c>
      <c r="F1455" s="336">
        <v>0</v>
      </c>
      <c r="G1455" s="337">
        <v>0</v>
      </c>
      <c r="H1455" s="337">
        <v>0</v>
      </c>
      <c r="I1455" s="337">
        <v>145.45554999999999</v>
      </c>
      <c r="J1455" s="337">
        <v>44.995290000000004</v>
      </c>
      <c r="K1455" s="337">
        <v>190.45084</v>
      </c>
      <c r="L1455" s="337">
        <v>6.1190800000000003</v>
      </c>
      <c r="M1455" s="337">
        <v>0</v>
      </c>
      <c r="N1455" s="337">
        <v>6.1190800000000003</v>
      </c>
      <c r="O1455" s="337">
        <v>196.56992000000002</v>
      </c>
      <c r="P1455" s="337">
        <v>8894.4095799999996</v>
      </c>
      <c r="Q1455" s="337">
        <v>0</v>
      </c>
      <c r="R1455" s="338">
        <v>8894.4095799999996</v>
      </c>
    </row>
    <row r="1456" spans="1:18" s="313" customFormat="1">
      <c r="A1456" s="339"/>
      <c r="B1456" s="334" t="s">
        <v>12</v>
      </c>
      <c r="C1456" s="334" t="s">
        <v>240</v>
      </c>
      <c r="D1456" s="334" t="s">
        <v>240</v>
      </c>
      <c r="E1456" s="335">
        <v>2</v>
      </c>
      <c r="F1456" s="336">
        <v>4577.9737300000006</v>
      </c>
      <c r="G1456" s="337">
        <v>0</v>
      </c>
      <c r="H1456" s="337">
        <v>4577.9737300000006</v>
      </c>
      <c r="I1456" s="337">
        <v>1814.1212800000001</v>
      </c>
      <c r="J1456" s="337">
        <v>494.51990000000001</v>
      </c>
      <c r="K1456" s="337">
        <v>2308.6411800000001</v>
      </c>
      <c r="L1456" s="337">
        <v>11445.09426</v>
      </c>
      <c r="M1456" s="337">
        <v>1717.28862</v>
      </c>
      <c r="N1456" s="337">
        <v>13162.382880000001</v>
      </c>
      <c r="O1456" s="337">
        <v>20048.997789999998</v>
      </c>
      <c r="P1456" s="337">
        <v>4950.7159900000006</v>
      </c>
      <c r="Q1456" s="337">
        <v>3.3009999999999998E-2</v>
      </c>
      <c r="R1456" s="338">
        <v>4950.7489999999998</v>
      </c>
    </row>
    <row r="1457" spans="1:28" s="313" customFormat="1">
      <c r="A1457" s="339"/>
      <c r="B1457" s="334" t="s">
        <v>241</v>
      </c>
      <c r="C1457" s="334" t="s">
        <v>244</v>
      </c>
      <c r="D1457" s="334" t="s">
        <v>245</v>
      </c>
      <c r="E1457" s="335">
        <v>102</v>
      </c>
      <c r="F1457" s="336">
        <v>3855.4539599999998</v>
      </c>
      <c r="G1457" s="337">
        <v>289.33580999999998</v>
      </c>
      <c r="H1457" s="337">
        <v>4144.7897700000003</v>
      </c>
      <c r="I1457" s="337">
        <v>877.97665000000006</v>
      </c>
      <c r="J1457" s="337">
        <v>80.705029999999994</v>
      </c>
      <c r="K1457" s="337">
        <v>958.68168000000003</v>
      </c>
      <c r="L1457" s="337">
        <v>1596.15104</v>
      </c>
      <c r="M1457" s="337">
        <v>18.585000000000001</v>
      </c>
      <c r="N1457" s="337">
        <v>1614.73604</v>
      </c>
      <c r="O1457" s="337">
        <v>6718.2074899999998</v>
      </c>
      <c r="P1457" s="337">
        <v>33451.12124</v>
      </c>
      <c r="Q1457" s="337">
        <v>0</v>
      </c>
      <c r="R1457" s="338">
        <v>33451.12124</v>
      </c>
    </row>
    <row r="1458" spans="1:28" s="313" customFormat="1">
      <c r="A1458" s="339"/>
      <c r="B1458" s="334" t="s">
        <v>14</v>
      </c>
      <c r="C1458" s="334" t="s">
        <v>255</v>
      </c>
      <c r="D1458" s="334" t="s">
        <v>255</v>
      </c>
      <c r="E1458" s="335">
        <v>101</v>
      </c>
      <c r="F1458" s="336">
        <v>1042.2120500000001</v>
      </c>
      <c r="G1458" s="337">
        <v>73.835830000000001</v>
      </c>
      <c r="H1458" s="337">
        <v>1116.0478799999999</v>
      </c>
      <c r="I1458" s="337">
        <v>1233.8545200000001</v>
      </c>
      <c r="J1458" s="337">
        <v>344.90726000000001</v>
      </c>
      <c r="K1458" s="337">
        <v>1578.76178</v>
      </c>
      <c r="L1458" s="337">
        <v>3568.30591</v>
      </c>
      <c r="M1458" s="337">
        <v>594.68379000000004</v>
      </c>
      <c r="N1458" s="337">
        <v>4162.9897000000001</v>
      </c>
      <c r="O1458" s="337">
        <v>6857.79936</v>
      </c>
      <c r="P1458" s="337">
        <v>23669.103019999999</v>
      </c>
      <c r="Q1458" s="337">
        <v>3.0693099999999998</v>
      </c>
      <c r="R1458" s="338">
        <v>23672.172329999998</v>
      </c>
      <c r="S1458" s="7"/>
      <c r="T1458" s="7"/>
      <c r="U1458" s="7"/>
      <c r="V1458" s="7"/>
      <c r="W1458" s="7"/>
      <c r="X1458" s="7"/>
      <c r="Y1458" s="7"/>
      <c r="Z1458" s="7"/>
      <c r="AA1458" s="7"/>
      <c r="AB1458" s="7"/>
    </row>
    <row r="1459" spans="1:28" s="313" customFormat="1">
      <c r="A1459" s="339"/>
      <c r="B1459" s="334" t="s">
        <v>15</v>
      </c>
      <c r="C1459" s="334" t="s">
        <v>258</v>
      </c>
      <c r="D1459" s="334" t="s">
        <v>258</v>
      </c>
      <c r="E1459" s="335">
        <v>100</v>
      </c>
      <c r="F1459" s="336">
        <v>233.98405</v>
      </c>
      <c r="G1459" s="337">
        <v>202.16068999999999</v>
      </c>
      <c r="H1459" s="337">
        <v>436.14474000000001</v>
      </c>
      <c r="I1459" s="337">
        <v>1384.5557800000001</v>
      </c>
      <c r="J1459" s="337">
        <v>30.227979999999999</v>
      </c>
      <c r="K1459" s="337">
        <v>1414.78376</v>
      </c>
      <c r="L1459" s="337">
        <v>2086.0572200000001</v>
      </c>
      <c r="M1459" s="337">
        <v>523.34728999999993</v>
      </c>
      <c r="N1459" s="337">
        <v>2609.4045099999998</v>
      </c>
      <c r="O1459" s="337">
        <v>4460.3330099999994</v>
      </c>
      <c r="P1459" s="337">
        <v>41926.006390000002</v>
      </c>
      <c r="Q1459" s="337">
        <v>2.09259</v>
      </c>
      <c r="R1459" s="338">
        <v>41928.098979999995</v>
      </c>
      <c r="S1459" s="7"/>
      <c r="T1459" s="7"/>
      <c r="U1459" s="7"/>
      <c r="V1459" s="7"/>
      <c r="W1459" s="7"/>
      <c r="X1459" s="7"/>
      <c r="Y1459" s="7"/>
      <c r="Z1459" s="7"/>
      <c r="AA1459" s="7"/>
      <c r="AB1459" s="7"/>
    </row>
    <row r="1460" spans="1:28" s="313" customFormat="1">
      <c r="A1460" s="339"/>
      <c r="B1460" s="334" t="s">
        <v>16</v>
      </c>
      <c r="C1460" s="334" t="s">
        <v>16</v>
      </c>
      <c r="D1460" s="334" t="s">
        <v>271</v>
      </c>
      <c r="E1460" s="335">
        <v>32</v>
      </c>
      <c r="F1460" s="336">
        <v>704.26387</v>
      </c>
      <c r="G1460" s="337">
        <v>1041.9862000000001</v>
      </c>
      <c r="H1460" s="337">
        <v>1746.2500700000001</v>
      </c>
      <c r="I1460" s="337">
        <v>7050.3104999999996</v>
      </c>
      <c r="J1460" s="337">
        <v>1561.43291</v>
      </c>
      <c r="K1460" s="337">
        <v>8611.7434100000009</v>
      </c>
      <c r="L1460" s="337">
        <v>77196.994299999991</v>
      </c>
      <c r="M1460" s="337">
        <v>21838.85771</v>
      </c>
      <c r="N1460" s="337">
        <v>99035.852010000002</v>
      </c>
      <c r="O1460" s="337">
        <v>109393.84548999999</v>
      </c>
      <c r="P1460" s="337">
        <v>11995.6101</v>
      </c>
      <c r="Q1460" s="337">
        <v>7.4728900000000005</v>
      </c>
      <c r="R1460" s="338">
        <v>12003.082990000001</v>
      </c>
      <c r="S1460" s="7"/>
      <c r="T1460" s="7"/>
      <c r="U1460" s="7"/>
      <c r="V1460" s="7"/>
      <c r="W1460" s="7"/>
      <c r="X1460" s="7"/>
      <c r="Y1460" s="7"/>
      <c r="Z1460" s="7"/>
      <c r="AA1460" s="7"/>
      <c r="AB1460" s="7"/>
    </row>
    <row r="1461" spans="1:28" s="313" customFormat="1">
      <c r="A1461" s="339"/>
      <c r="B1461" s="339"/>
      <c r="C1461" s="339"/>
      <c r="D1461" s="334" t="s">
        <v>16</v>
      </c>
      <c r="E1461" s="335">
        <v>13</v>
      </c>
      <c r="F1461" s="336">
        <v>1337.5922599999999</v>
      </c>
      <c r="G1461" s="337">
        <v>463.04640000000001</v>
      </c>
      <c r="H1461" s="337">
        <v>1800.6386599999998</v>
      </c>
      <c r="I1461" s="337">
        <v>5023.3187600000001</v>
      </c>
      <c r="J1461" s="337">
        <v>1885.80493</v>
      </c>
      <c r="K1461" s="337">
        <v>6909.1236900000004</v>
      </c>
      <c r="L1461" s="337">
        <v>49982.190390000003</v>
      </c>
      <c r="M1461" s="337">
        <v>9942.6518500000002</v>
      </c>
      <c r="N1461" s="337">
        <v>59924.842240000005</v>
      </c>
      <c r="O1461" s="337">
        <v>68634.604590000003</v>
      </c>
      <c r="P1461" s="337">
        <v>29039.281010000002</v>
      </c>
      <c r="Q1461" s="337">
        <v>13.772729999999999</v>
      </c>
      <c r="R1461" s="338">
        <v>29053.053739999999</v>
      </c>
      <c r="S1461" s="7"/>
      <c r="T1461" s="7"/>
      <c r="U1461" s="7"/>
      <c r="V1461" s="7"/>
      <c r="W1461" s="7"/>
      <c r="X1461" s="7"/>
      <c r="Y1461" s="7"/>
      <c r="Z1461" s="7"/>
      <c r="AA1461" s="7"/>
      <c r="AB1461" s="7"/>
    </row>
    <row r="1462" spans="1:28" s="313" customFormat="1">
      <c r="A1462" s="339"/>
      <c r="B1462" s="339"/>
      <c r="C1462" s="339"/>
      <c r="D1462" s="339"/>
      <c r="E1462" s="340">
        <v>56</v>
      </c>
      <c r="F1462" s="341">
        <v>8882.4776600000005</v>
      </c>
      <c r="G1462" s="342">
        <v>766.79332999999997</v>
      </c>
      <c r="H1462" s="342">
        <v>9649.2709900000009</v>
      </c>
      <c r="I1462" s="342">
        <v>12308.808010000001</v>
      </c>
      <c r="J1462" s="342">
        <v>693.09252000000004</v>
      </c>
      <c r="K1462" s="342">
        <v>13001.900529999999</v>
      </c>
      <c r="L1462" s="342">
        <v>74983.30756999999</v>
      </c>
      <c r="M1462" s="342">
        <v>11118.239659999999</v>
      </c>
      <c r="N1462" s="342">
        <v>86101.547230000011</v>
      </c>
      <c r="O1462" s="342">
        <v>108752.71875</v>
      </c>
      <c r="P1462" s="342">
        <v>41628.616020000001</v>
      </c>
      <c r="Q1462" s="342">
        <v>6.5697200000000002</v>
      </c>
      <c r="R1462" s="343">
        <v>41635.185740000001</v>
      </c>
      <c r="S1462" s="7"/>
      <c r="T1462" s="7"/>
      <c r="U1462" s="7"/>
      <c r="V1462" s="7"/>
      <c r="W1462" s="7"/>
      <c r="X1462" s="7"/>
      <c r="Y1462" s="7"/>
      <c r="Z1462" s="7"/>
      <c r="AA1462" s="7"/>
      <c r="AB1462" s="7"/>
    </row>
    <row r="1463" spans="1:28" s="313" customFormat="1">
      <c r="A1463" s="339"/>
      <c r="B1463" s="339"/>
      <c r="C1463" s="339"/>
      <c r="D1463" s="334" t="s">
        <v>60</v>
      </c>
      <c r="E1463" s="335">
        <v>20</v>
      </c>
      <c r="F1463" s="336">
        <v>975.44991000000005</v>
      </c>
      <c r="G1463" s="337">
        <v>3494.4734700000004</v>
      </c>
      <c r="H1463" s="337">
        <v>4469.9233800000002</v>
      </c>
      <c r="I1463" s="337">
        <v>48741.101490000001</v>
      </c>
      <c r="J1463" s="337">
        <v>4531.7466299999996</v>
      </c>
      <c r="K1463" s="337">
        <v>53272.848119999995</v>
      </c>
      <c r="L1463" s="337">
        <v>121695.59651999999</v>
      </c>
      <c r="M1463" s="337">
        <v>41853.019780000002</v>
      </c>
      <c r="N1463" s="337">
        <v>163548.61630000002</v>
      </c>
      <c r="O1463" s="337">
        <v>221291.38780000003</v>
      </c>
      <c r="P1463" s="337">
        <v>44677.165439999997</v>
      </c>
      <c r="Q1463" s="337">
        <v>31.56306</v>
      </c>
      <c r="R1463" s="338">
        <v>44708.728499999997</v>
      </c>
      <c r="S1463" s="7"/>
      <c r="T1463" s="7"/>
      <c r="U1463" s="7"/>
      <c r="V1463" s="7"/>
      <c r="W1463" s="7"/>
      <c r="X1463" s="7"/>
      <c r="Y1463" s="7"/>
      <c r="Z1463" s="7"/>
      <c r="AA1463" s="7"/>
      <c r="AB1463" s="7"/>
    </row>
    <row r="1464" spans="1:28" s="313" customFormat="1">
      <c r="A1464" s="339"/>
      <c r="B1464" s="339"/>
      <c r="C1464" s="339"/>
      <c r="D1464" s="334" t="s">
        <v>67</v>
      </c>
      <c r="E1464" s="335">
        <v>35</v>
      </c>
      <c r="F1464" s="336">
        <v>494.38076000000001</v>
      </c>
      <c r="G1464" s="337">
        <v>450.53122999999999</v>
      </c>
      <c r="H1464" s="337">
        <v>944.91198999999995</v>
      </c>
      <c r="I1464" s="337">
        <v>6019.3093799999997</v>
      </c>
      <c r="J1464" s="337">
        <v>1570.7883300000001</v>
      </c>
      <c r="K1464" s="337">
        <v>7590.09771</v>
      </c>
      <c r="L1464" s="337">
        <v>96351.541420000009</v>
      </c>
      <c r="M1464" s="337">
        <v>18949.280469999998</v>
      </c>
      <c r="N1464" s="337">
        <v>115300.82189000001</v>
      </c>
      <c r="O1464" s="337">
        <v>123835.83159</v>
      </c>
      <c r="P1464" s="337">
        <v>27970.98345</v>
      </c>
      <c r="Q1464" s="337">
        <v>9.3574799999999989</v>
      </c>
      <c r="R1464" s="338">
        <v>27980.340929999998</v>
      </c>
      <c r="S1464" s="7"/>
      <c r="T1464" s="7"/>
      <c r="U1464" s="7"/>
      <c r="V1464" s="7"/>
      <c r="W1464" s="7"/>
      <c r="X1464" s="7"/>
      <c r="Y1464" s="7"/>
      <c r="Z1464" s="7"/>
      <c r="AA1464" s="7"/>
      <c r="AB1464" s="7"/>
    </row>
    <row r="1465" spans="1:28" s="313" customFormat="1">
      <c r="A1465" s="339"/>
      <c r="B1465" s="339"/>
      <c r="C1465" s="339"/>
      <c r="D1465" s="339"/>
      <c r="E1465" s="340">
        <v>57</v>
      </c>
      <c r="F1465" s="341">
        <v>19.293590000000002</v>
      </c>
      <c r="G1465" s="342">
        <v>0.10753</v>
      </c>
      <c r="H1465" s="342">
        <v>19.401119999999999</v>
      </c>
      <c r="I1465" s="342">
        <v>3327.7035499999997</v>
      </c>
      <c r="J1465" s="342">
        <v>219.52333999999999</v>
      </c>
      <c r="K1465" s="342">
        <v>3547.2268899999999</v>
      </c>
      <c r="L1465" s="342">
        <v>1610.0512099999999</v>
      </c>
      <c r="M1465" s="342">
        <v>334.39802000000003</v>
      </c>
      <c r="N1465" s="342">
        <v>1944.4492299999999</v>
      </c>
      <c r="O1465" s="342">
        <v>5511.0772400000005</v>
      </c>
      <c r="P1465" s="342">
        <v>32987.940309999998</v>
      </c>
      <c r="Q1465" s="342">
        <v>0.71265999999999996</v>
      </c>
      <c r="R1465" s="343">
        <v>32988.652969999996</v>
      </c>
      <c r="S1465" s="7"/>
      <c r="T1465" s="7"/>
      <c r="U1465" s="7"/>
      <c r="V1465" s="7"/>
      <c r="W1465" s="7"/>
      <c r="X1465" s="7"/>
      <c r="Y1465" s="7"/>
      <c r="Z1465" s="7"/>
      <c r="AA1465" s="7"/>
      <c r="AB1465" s="7"/>
    </row>
    <row r="1466" spans="1:28" s="313" customFormat="1">
      <c r="A1466" s="339"/>
      <c r="B1466" s="339"/>
      <c r="C1466" s="339"/>
      <c r="D1466" s="334" t="s">
        <v>63</v>
      </c>
      <c r="E1466" s="335">
        <v>10</v>
      </c>
      <c r="F1466" s="336">
        <v>148750.86288</v>
      </c>
      <c r="G1466" s="337">
        <v>13948.555199999999</v>
      </c>
      <c r="H1466" s="337">
        <v>162699.41808</v>
      </c>
      <c r="I1466" s="337">
        <v>54382.30186</v>
      </c>
      <c r="J1466" s="337">
        <v>4996.6078099999995</v>
      </c>
      <c r="K1466" s="337">
        <v>59378.909670000001</v>
      </c>
      <c r="L1466" s="337">
        <v>120045.52698000001</v>
      </c>
      <c r="M1466" s="337">
        <v>52912.089009999996</v>
      </c>
      <c r="N1466" s="337">
        <v>172957.61599000002</v>
      </c>
      <c r="O1466" s="337">
        <v>395035.94374000002</v>
      </c>
      <c r="P1466" s="337">
        <v>1130245.26899</v>
      </c>
      <c r="Q1466" s="337">
        <v>137402.35834999999</v>
      </c>
      <c r="R1466" s="338">
        <v>1267647.6273399999</v>
      </c>
      <c r="S1466" s="7"/>
      <c r="T1466" s="7"/>
      <c r="U1466" s="7"/>
      <c r="V1466" s="7"/>
      <c r="W1466" s="7"/>
      <c r="X1466" s="7"/>
      <c r="Y1466" s="7"/>
      <c r="Z1466" s="7"/>
      <c r="AA1466" s="7"/>
      <c r="AB1466" s="7"/>
    </row>
    <row r="1467" spans="1:28" s="313" customFormat="1">
      <c r="A1467" s="339"/>
      <c r="B1467" s="339"/>
      <c r="C1467" s="339"/>
      <c r="D1467" s="334" t="s">
        <v>68</v>
      </c>
      <c r="E1467" s="335">
        <v>25</v>
      </c>
      <c r="F1467" s="336">
        <v>1286.0886399999999</v>
      </c>
      <c r="G1467" s="337">
        <v>137.77239</v>
      </c>
      <c r="H1467" s="337">
        <v>1423.86103</v>
      </c>
      <c r="I1467" s="337">
        <v>10500.95297</v>
      </c>
      <c r="J1467" s="337">
        <v>3558.88391</v>
      </c>
      <c r="K1467" s="337">
        <v>14059.836880000001</v>
      </c>
      <c r="L1467" s="337">
        <v>84154.159249999997</v>
      </c>
      <c r="M1467" s="337">
        <v>12743.12976</v>
      </c>
      <c r="N1467" s="337">
        <v>96897.289010000008</v>
      </c>
      <c r="O1467" s="337">
        <v>112380.98692</v>
      </c>
      <c r="P1467" s="337">
        <v>46292.25202</v>
      </c>
      <c r="Q1467" s="337">
        <v>17.61599</v>
      </c>
      <c r="R1467" s="338">
        <v>46309.868009999998</v>
      </c>
      <c r="S1467" s="7"/>
      <c r="T1467" s="7"/>
      <c r="U1467" s="7"/>
      <c r="V1467" s="7"/>
      <c r="W1467" s="7"/>
      <c r="X1467" s="7"/>
      <c r="Y1467" s="7"/>
      <c r="Z1467" s="7"/>
      <c r="AA1467" s="7"/>
      <c r="AB1467" s="7"/>
    </row>
    <row r="1468" spans="1:28" s="313" customFormat="1">
      <c r="A1468" s="339"/>
      <c r="B1468" s="339"/>
      <c r="C1468" s="339"/>
      <c r="D1468" s="334" t="s">
        <v>83</v>
      </c>
      <c r="E1468" s="335">
        <v>14</v>
      </c>
      <c r="F1468" s="336">
        <v>48.856670000000001</v>
      </c>
      <c r="G1468" s="337">
        <v>25.74372</v>
      </c>
      <c r="H1468" s="337">
        <v>74.600390000000004</v>
      </c>
      <c r="I1468" s="337">
        <v>2635.34618</v>
      </c>
      <c r="J1468" s="337">
        <v>1551.5324499999999</v>
      </c>
      <c r="K1468" s="337">
        <v>4186.8786300000002</v>
      </c>
      <c r="L1468" s="337">
        <v>32992.391730000003</v>
      </c>
      <c r="M1468" s="337">
        <v>4537.3554800000002</v>
      </c>
      <c r="N1468" s="337">
        <v>37529.747210000001</v>
      </c>
      <c r="O1468" s="337">
        <v>41791.22623</v>
      </c>
      <c r="P1468" s="337">
        <v>14412.374089999999</v>
      </c>
      <c r="Q1468" s="337">
        <v>0.70213999999999999</v>
      </c>
      <c r="R1468" s="338">
        <v>14413.076230000001</v>
      </c>
      <c r="S1468" s="7"/>
      <c r="T1468" s="7"/>
      <c r="U1468" s="7"/>
      <c r="V1468" s="7"/>
      <c r="W1468" s="7"/>
      <c r="X1468" s="7"/>
      <c r="Y1468" s="7"/>
      <c r="Z1468" s="7"/>
      <c r="AA1468" s="7"/>
      <c r="AB1468" s="7"/>
    </row>
    <row r="1469" spans="1:28" s="313" customFormat="1">
      <c r="A1469" s="339"/>
      <c r="B1469" s="339"/>
      <c r="C1469" s="339"/>
      <c r="D1469" s="334" t="s">
        <v>69</v>
      </c>
      <c r="E1469" s="335">
        <v>27</v>
      </c>
      <c r="F1469" s="336">
        <v>17.88214</v>
      </c>
      <c r="G1469" s="337">
        <v>0</v>
      </c>
      <c r="H1469" s="337">
        <v>17.88214</v>
      </c>
      <c r="I1469" s="337">
        <v>3127.7867299999998</v>
      </c>
      <c r="J1469" s="337">
        <v>1366.7564499999999</v>
      </c>
      <c r="K1469" s="337">
        <v>4494.5431799999997</v>
      </c>
      <c r="L1469" s="337">
        <v>42601.724200000004</v>
      </c>
      <c r="M1469" s="337">
        <v>10189.562159999999</v>
      </c>
      <c r="N1469" s="337">
        <v>52791.286359999998</v>
      </c>
      <c r="O1469" s="337">
        <v>57303.71168</v>
      </c>
      <c r="P1469" s="337">
        <v>7704.9049999999997</v>
      </c>
      <c r="Q1469" s="337">
        <v>5.9375799999999996</v>
      </c>
      <c r="R1469" s="338">
        <v>7710.8425800000005</v>
      </c>
      <c r="S1469" s="7"/>
      <c r="T1469" s="7"/>
      <c r="U1469" s="7"/>
      <c r="V1469" s="7"/>
      <c r="W1469" s="7"/>
      <c r="X1469" s="7"/>
      <c r="Y1469" s="7"/>
      <c r="Z1469" s="7"/>
      <c r="AA1469" s="7"/>
      <c r="AB1469" s="7"/>
    </row>
    <row r="1470" spans="1:28" s="313" customFormat="1">
      <c r="A1470" s="339"/>
      <c r="B1470" s="339"/>
      <c r="C1470" s="339"/>
      <c r="D1470" s="339"/>
      <c r="E1470" s="340">
        <v>40</v>
      </c>
      <c r="F1470" s="341">
        <v>1020.14664</v>
      </c>
      <c r="G1470" s="342">
        <v>1063.3163500000001</v>
      </c>
      <c r="H1470" s="342">
        <v>2083.46299</v>
      </c>
      <c r="I1470" s="342">
        <v>3321.0539199999998</v>
      </c>
      <c r="J1470" s="342">
        <v>3812.0608700000003</v>
      </c>
      <c r="K1470" s="342">
        <v>7133.1147899999996</v>
      </c>
      <c r="L1470" s="342">
        <v>69680.963189999995</v>
      </c>
      <c r="M1470" s="342">
        <v>31559.1957</v>
      </c>
      <c r="N1470" s="342">
        <v>101240.15889000001</v>
      </c>
      <c r="O1470" s="342">
        <v>110456.73667</v>
      </c>
      <c r="P1470" s="342">
        <v>9867.383960000001</v>
      </c>
      <c r="Q1470" s="342">
        <v>6.2555399999999999</v>
      </c>
      <c r="R1470" s="343">
        <v>9873.6394999999993</v>
      </c>
      <c r="S1470" s="7"/>
      <c r="T1470" s="7"/>
      <c r="U1470" s="7"/>
      <c r="V1470" s="7"/>
      <c r="W1470" s="7"/>
      <c r="X1470" s="7"/>
      <c r="Y1470" s="7"/>
      <c r="Z1470" s="7"/>
      <c r="AA1470" s="7"/>
      <c r="AB1470" s="7"/>
    </row>
    <row r="1471" spans="1:28" s="313" customFormat="1">
      <c r="A1471" s="339"/>
      <c r="B1471" s="334" t="s">
        <v>17</v>
      </c>
      <c r="C1471" s="334" t="s">
        <v>282</v>
      </c>
      <c r="D1471" s="334" t="s">
        <v>283</v>
      </c>
      <c r="E1471" s="335">
        <v>98</v>
      </c>
      <c r="F1471" s="336">
        <v>206.66378</v>
      </c>
      <c r="G1471" s="337">
        <v>0</v>
      </c>
      <c r="H1471" s="337">
        <v>206.66378</v>
      </c>
      <c r="I1471" s="337">
        <v>1587.8390300000001</v>
      </c>
      <c r="J1471" s="337">
        <v>80.568350000000009</v>
      </c>
      <c r="K1471" s="337">
        <v>1668.4073799999999</v>
      </c>
      <c r="L1471" s="337">
        <v>1288.7476999999999</v>
      </c>
      <c r="M1471" s="337">
        <v>103.91642999999999</v>
      </c>
      <c r="N1471" s="337">
        <v>1392.6641299999999</v>
      </c>
      <c r="O1471" s="337">
        <v>3267.7352900000001</v>
      </c>
      <c r="P1471" s="337">
        <v>43880.747080000001</v>
      </c>
      <c r="Q1471" s="337">
        <v>0.72195000000000009</v>
      </c>
      <c r="R1471" s="338">
        <v>43881.46903</v>
      </c>
      <c r="S1471" s="7"/>
      <c r="T1471" s="7"/>
      <c r="U1471" s="7"/>
      <c r="V1471" s="7"/>
      <c r="W1471" s="7"/>
      <c r="X1471" s="7"/>
      <c r="Y1471" s="7"/>
      <c r="Z1471" s="7"/>
      <c r="AA1471" s="7"/>
      <c r="AB1471" s="7"/>
    </row>
    <row r="1472" spans="1:28" s="313" customFormat="1">
      <c r="A1472" s="339"/>
      <c r="B1472" s="334" t="s">
        <v>21</v>
      </c>
      <c r="C1472" s="334" t="s">
        <v>21</v>
      </c>
      <c r="D1472" s="334" t="s">
        <v>21</v>
      </c>
      <c r="E1472" s="335">
        <v>92</v>
      </c>
      <c r="F1472" s="336">
        <v>931.02257999999995</v>
      </c>
      <c r="G1472" s="337">
        <v>523.14224999999999</v>
      </c>
      <c r="H1472" s="337">
        <v>1454.1648300000002</v>
      </c>
      <c r="I1472" s="337">
        <v>1633.45705</v>
      </c>
      <c r="J1472" s="337">
        <v>23.534490000000002</v>
      </c>
      <c r="K1472" s="337">
        <v>1656.99154</v>
      </c>
      <c r="L1472" s="337">
        <v>2436.3055099999997</v>
      </c>
      <c r="M1472" s="337">
        <v>167.01483999999999</v>
      </c>
      <c r="N1472" s="337">
        <v>2603.32035</v>
      </c>
      <c r="O1472" s="337">
        <v>5714.4767199999997</v>
      </c>
      <c r="P1472" s="337">
        <v>55181.083630000001</v>
      </c>
      <c r="Q1472" s="337">
        <v>102.98728999999999</v>
      </c>
      <c r="R1472" s="338">
        <v>55284.070919999998</v>
      </c>
      <c r="S1472" s="7"/>
      <c r="T1472" s="7"/>
      <c r="U1472" s="7"/>
      <c r="V1472" s="7"/>
      <c r="W1472" s="7"/>
      <c r="X1472" s="7"/>
      <c r="Y1472" s="7"/>
      <c r="Z1472" s="7"/>
      <c r="AA1472" s="7"/>
      <c r="AB1472" s="7"/>
    </row>
    <row r="1473" spans="1:28" s="313" customFormat="1">
      <c r="A1473" s="339"/>
      <c r="B1473" s="339"/>
      <c r="C1473" s="334" t="s">
        <v>298</v>
      </c>
      <c r="D1473" s="334" t="s">
        <v>298</v>
      </c>
      <c r="E1473" s="335">
        <v>104</v>
      </c>
      <c r="F1473" s="336">
        <v>0</v>
      </c>
      <c r="G1473" s="337">
        <v>0</v>
      </c>
      <c r="H1473" s="337">
        <v>0</v>
      </c>
      <c r="I1473" s="337">
        <v>0</v>
      </c>
      <c r="J1473" s="337">
        <v>0</v>
      </c>
      <c r="K1473" s="337">
        <v>0</v>
      </c>
      <c r="L1473" s="337">
        <v>0</v>
      </c>
      <c r="M1473" s="337">
        <v>0</v>
      </c>
      <c r="N1473" s="337">
        <v>0</v>
      </c>
      <c r="O1473" s="337">
        <v>0</v>
      </c>
      <c r="P1473" s="337">
        <v>1825.2080100000001</v>
      </c>
      <c r="Q1473" s="337">
        <v>0</v>
      </c>
      <c r="R1473" s="338">
        <v>1825.2080100000001</v>
      </c>
      <c r="S1473" s="7"/>
      <c r="T1473" s="7"/>
      <c r="U1473" s="7"/>
      <c r="V1473" s="7"/>
      <c r="W1473" s="7"/>
      <c r="X1473" s="7"/>
      <c r="Y1473" s="7"/>
      <c r="Z1473" s="7"/>
      <c r="AA1473" s="7"/>
      <c r="AB1473" s="7"/>
    </row>
    <row r="1474" spans="1:28" s="313" customFormat="1">
      <c r="A1474" s="344" t="s">
        <v>461</v>
      </c>
      <c r="B1474" s="345"/>
      <c r="C1474" s="345"/>
      <c r="D1474" s="345"/>
      <c r="E1474" s="345"/>
      <c r="F1474" s="346">
        <v>66476673.722670011</v>
      </c>
      <c r="G1474" s="347">
        <v>45697885.646370009</v>
      </c>
      <c r="H1474" s="347">
        <v>112174559.36904015</v>
      </c>
      <c r="I1474" s="347">
        <v>78621951.454550058</v>
      </c>
      <c r="J1474" s="347">
        <v>39546026.77415999</v>
      </c>
      <c r="K1474" s="347">
        <v>118167978.22871003</v>
      </c>
      <c r="L1474" s="347">
        <v>72117572.902220055</v>
      </c>
      <c r="M1474" s="347">
        <v>51123500.263299994</v>
      </c>
      <c r="N1474" s="347">
        <v>123241073.16551985</v>
      </c>
      <c r="O1474" s="347">
        <v>353583610.76326972</v>
      </c>
      <c r="P1474" s="347">
        <v>252711772.48030069</v>
      </c>
      <c r="Q1474" s="347">
        <v>96955135.931400046</v>
      </c>
      <c r="R1474" s="348">
        <v>349666908.41170049</v>
      </c>
      <c r="S1474" s="7"/>
      <c r="T1474" s="7"/>
      <c r="U1474" s="7"/>
      <c r="V1474" s="7"/>
      <c r="W1474" s="7"/>
      <c r="X1474" s="7"/>
      <c r="Y1474" s="7"/>
      <c r="Z1474" s="7"/>
      <c r="AA1474" s="7"/>
      <c r="AB1474" s="7"/>
    </row>
    <row r="1475" spans="1:28" s="313" customFormat="1">
      <c r="A1475" s="7" t="s">
        <v>181</v>
      </c>
      <c r="B1475" s="7"/>
      <c r="C1475" s="7"/>
      <c r="D1475" s="7"/>
      <c r="E1475" s="7"/>
      <c r="F1475" s="7"/>
      <c r="G1475" s="7"/>
      <c r="H1475" s="7"/>
      <c r="I1475" s="7"/>
      <c r="J1475" s="7"/>
      <c r="K1475" s="7"/>
      <c r="L1475" s="7"/>
      <c r="M1475" s="7"/>
      <c r="N1475" s="7"/>
      <c r="O1475" s="7"/>
      <c r="P1475" s="7"/>
      <c r="Q1475" s="7"/>
      <c r="R1475" s="7"/>
      <c r="S1475" s="7"/>
      <c r="T1475" s="7"/>
      <c r="U1475" s="7"/>
      <c r="V1475" s="7"/>
      <c r="W1475" s="7"/>
      <c r="X1475" s="7"/>
      <c r="Y1475" s="7"/>
      <c r="Z1475" s="7"/>
      <c r="AA1475" s="7"/>
      <c r="AB1475" s="7"/>
    </row>
    <row r="1476" spans="1:28" s="313" customFormat="1">
      <c r="A1476" s="7"/>
      <c r="B1476" s="7"/>
      <c r="C1476" s="7"/>
      <c r="D1476" s="7"/>
      <c r="E1476" s="7"/>
      <c r="F1476" s="7"/>
      <c r="G1476" s="7"/>
      <c r="H1476" s="7"/>
      <c r="I1476" s="7"/>
      <c r="J1476" s="7"/>
      <c r="K1476" s="7"/>
      <c r="L1476" s="7"/>
      <c r="M1476" s="7"/>
      <c r="N1476" s="7"/>
      <c r="O1476" s="7"/>
      <c r="P1476" s="7"/>
      <c r="Q1476" s="7"/>
      <c r="R1476" s="7"/>
      <c r="S1476" s="7"/>
      <c r="T1476" s="7"/>
      <c r="U1476" s="7"/>
      <c r="V1476" s="7"/>
      <c r="W1476" s="7"/>
      <c r="X1476" s="7"/>
      <c r="Y1476" s="7"/>
      <c r="Z1476" s="7"/>
      <c r="AA1476" s="7"/>
      <c r="AB1476" s="7"/>
    </row>
    <row r="1477" spans="1:28" s="313" customFormat="1">
      <c r="A1477" s="7"/>
      <c r="B1477" s="7"/>
      <c r="C1477" s="7"/>
      <c r="D1477" s="7"/>
      <c r="E1477" s="7"/>
      <c r="F1477" s="7"/>
      <c r="G1477" s="7"/>
      <c r="H1477" s="7"/>
      <c r="I1477" s="7"/>
      <c r="J1477" s="7"/>
      <c r="K1477" s="7"/>
      <c r="L1477" s="7"/>
      <c r="M1477" s="7"/>
      <c r="N1477" s="7"/>
      <c r="O1477" s="7"/>
      <c r="P1477" s="7"/>
      <c r="Q1477" s="7"/>
      <c r="R1477" s="7"/>
      <c r="S1477" s="7"/>
      <c r="T1477" s="7"/>
      <c r="U1477" s="7"/>
      <c r="V1477" s="7"/>
      <c r="W1477" s="7"/>
      <c r="X1477" s="7"/>
      <c r="Y1477" s="7"/>
      <c r="Z1477" s="7"/>
      <c r="AA1477" s="7"/>
      <c r="AB1477" s="7"/>
    </row>
    <row r="1478" spans="1:28" s="313" customFormat="1">
      <c r="A1478" s="7"/>
      <c r="B1478" s="7"/>
      <c r="C1478" s="7"/>
      <c r="D1478" s="7"/>
      <c r="E1478" s="7"/>
      <c r="F1478" s="7"/>
      <c r="G1478" s="7"/>
      <c r="H1478" s="7"/>
      <c r="I1478" s="7"/>
      <c r="J1478" s="7"/>
      <c r="K1478" s="7"/>
      <c r="L1478" s="7"/>
      <c r="M1478" s="7"/>
      <c r="N1478" s="7"/>
      <c r="O1478" s="7"/>
      <c r="P1478" s="7"/>
      <c r="Q1478" s="7"/>
      <c r="R1478" s="7"/>
      <c r="S1478" s="7"/>
      <c r="T1478" s="7"/>
      <c r="U1478" s="7"/>
      <c r="V1478" s="7"/>
      <c r="W1478" s="7"/>
      <c r="X1478" s="7"/>
      <c r="Y1478" s="7"/>
      <c r="Z1478" s="7"/>
      <c r="AA1478" s="7"/>
      <c r="AB1478" s="7"/>
    </row>
    <row r="1479" spans="1:28" s="313" customFormat="1">
      <c r="A1479" s="7"/>
      <c r="B1479" s="7"/>
      <c r="C1479" s="7"/>
      <c r="D1479" s="7"/>
      <c r="E1479" s="7"/>
      <c r="F1479" s="7"/>
      <c r="G1479" s="7"/>
      <c r="H1479" s="7"/>
      <c r="I1479" s="7"/>
      <c r="J1479" s="7"/>
      <c r="K1479" s="7"/>
      <c r="L1479" s="7"/>
      <c r="M1479" s="7"/>
      <c r="N1479" s="7"/>
      <c r="O1479" s="7"/>
      <c r="P1479" s="7"/>
      <c r="Q1479" s="7"/>
      <c r="R1479" s="7"/>
      <c r="S1479" s="7"/>
      <c r="T1479" s="7"/>
      <c r="U1479" s="7"/>
      <c r="V1479" s="7"/>
      <c r="W1479" s="7"/>
      <c r="X1479" s="7"/>
      <c r="Y1479" s="7"/>
      <c r="Z1479" s="7"/>
      <c r="AA1479" s="7"/>
      <c r="AB1479" s="7"/>
    </row>
    <row r="1480" spans="1:28" s="313" customFormat="1">
      <c r="A1480" s="7"/>
      <c r="B1480" s="7"/>
      <c r="C1480" s="7"/>
      <c r="D1480" s="7"/>
      <c r="E1480" s="7"/>
      <c r="F1480" s="7"/>
      <c r="G1480" s="7"/>
      <c r="H1480" s="7"/>
      <c r="I1480" s="7"/>
      <c r="J1480" s="7"/>
      <c r="K1480" s="7"/>
      <c r="L1480" s="7"/>
      <c r="M1480" s="7"/>
      <c r="N1480" s="7"/>
      <c r="O1480" s="7"/>
      <c r="P1480" s="7"/>
      <c r="Q1480" s="7"/>
      <c r="R1480" s="7"/>
      <c r="S1480" s="7"/>
      <c r="T1480" s="7"/>
      <c r="U1480" s="7"/>
      <c r="V1480" s="7"/>
      <c r="W1480" s="7"/>
      <c r="X1480" s="7"/>
      <c r="Y1480" s="7"/>
      <c r="Z1480" s="7"/>
      <c r="AA1480" s="7"/>
      <c r="AB1480" s="7"/>
    </row>
    <row r="1481" spans="1:28" s="313" customFormat="1">
      <c r="A1481" s="7"/>
      <c r="B1481" s="7"/>
      <c r="C1481" s="7"/>
      <c r="D1481" s="7"/>
      <c r="E1481" s="7"/>
      <c r="F1481" s="7"/>
      <c r="G1481" s="7"/>
      <c r="H1481" s="7"/>
      <c r="I1481" s="7"/>
      <c r="J1481" s="7"/>
      <c r="K1481" s="7"/>
      <c r="L1481" s="7"/>
      <c r="M1481" s="7"/>
      <c r="N1481" s="7"/>
      <c r="O1481" s="7"/>
      <c r="P1481" s="7"/>
      <c r="Q1481" s="7"/>
      <c r="R1481" s="7"/>
      <c r="S1481" s="7"/>
      <c r="T1481" s="7"/>
      <c r="U1481" s="7"/>
      <c r="V1481" s="7"/>
      <c r="W1481" s="7"/>
      <c r="X1481" s="7"/>
      <c r="Y1481" s="7"/>
      <c r="Z1481" s="7"/>
      <c r="AA1481" s="7"/>
      <c r="AB1481" s="7"/>
    </row>
    <row r="1482" spans="1:28" s="313" customFormat="1">
      <c r="A1482" s="7"/>
      <c r="B1482" s="7"/>
      <c r="C1482" s="7"/>
      <c r="D1482" s="7"/>
      <c r="E1482" s="7"/>
      <c r="F1482" s="7"/>
      <c r="G1482" s="7"/>
      <c r="H1482" s="7"/>
      <c r="I1482" s="7"/>
      <c r="J1482" s="7"/>
      <c r="K1482" s="7"/>
      <c r="L1482" s="7"/>
      <c r="M1482" s="7"/>
      <c r="N1482" s="7"/>
      <c r="O1482" s="7"/>
      <c r="P1482" s="7"/>
      <c r="Q1482" s="7"/>
      <c r="R1482" s="7"/>
      <c r="S1482" s="7"/>
      <c r="T1482" s="7"/>
      <c r="U1482" s="7"/>
      <c r="V1482" s="7"/>
      <c r="W1482" s="7"/>
      <c r="X1482" s="7"/>
      <c r="Y1482" s="7"/>
      <c r="Z1482" s="7"/>
      <c r="AA1482" s="7"/>
      <c r="AB1482" s="7"/>
    </row>
    <row r="1483" spans="1:28" s="313" customFormat="1">
      <c r="A1483" s="7"/>
      <c r="B1483" s="7"/>
      <c r="C1483" s="7"/>
      <c r="D1483" s="7"/>
      <c r="E1483" s="7"/>
      <c r="F1483" s="7"/>
      <c r="G1483" s="7"/>
      <c r="H1483" s="7"/>
      <c r="I1483" s="7"/>
      <c r="J1483" s="7"/>
      <c r="K1483" s="7"/>
      <c r="L1483" s="7"/>
      <c r="M1483" s="7"/>
      <c r="N1483" s="7"/>
      <c r="O1483" s="7"/>
      <c r="P1483" s="7"/>
      <c r="Q1483" s="7"/>
      <c r="R1483" s="7"/>
      <c r="S1483" s="7"/>
      <c r="T1483" s="7"/>
      <c r="U1483" s="7"/>
      <c r="V1483" s="7"/>
      <c r="W1483" s="7"/>
      <c r="X1483" s="7"/>
      <c r="Y1483" s="7"/>
      <c r="Z1483" s="7"/>
      <c r="AA1483" s="7"/>
      <c r="AB1483" s="7"/>
    </row>
    <row r="1484" spans="1:28" s="313" customFormat="1">
      <c r="A1484" s="7"/>
      <c r="B1484" s="7"/>
      <c r="C1484" s="7"/>
      <c r="D1484" s="7"/>
      <c r="E1484" s="7"/>
      <c r="F1484" s="7"/>
      <c r="G1484" s="7"/>
      <c r="H1484" s="7"/>
      <c r="I1484" s="7"/>
      <c r="J1484" s="7"/>
      <c r="K1484" s="7"/>
      <c r="L1484" s="7"/>
      <c r="M1484" s="7"/>
      <c r="N1484" s="7"/>
      <c r="O1484" s="7"/>
      <c r="P1484" s="7"/>
      <c r="Q1484" s="7"/>
      <c r="R1484" s="7"/>
      <c r="S1484" s="7"/>
      <c r="T1484" s="7"/>
      <c r="U1484" s="7"/>
      <c r="V1484" s="7"/>
      <c r="W1484" s="7"/>
      <c r="X1484" s="7"/>
      <c r="Y1484" s="7"/>
      <c r="Z1484" s="7"/>
      <c r="AA1484" s="7"/>
      <c r="AB1484" s="7"/>
    </row>
    <row r="1485" spans="1:28" s="313" customFormat="1">
      <c r="A1485" s="7"/>
      <c r="B1485" s="7"/>
      <c r="C1485" s="7"/>
      <c r="D1485" s="7"/>
      <c r="E1485" s="7"/>
      <c r="F1485" s="7"/>
      <c r="G1485" s="7"/>
      <c r="H1485" s="7"/>
      <c r="I1485" s="7"/>
      <c r="J1485" s="7"/>
      <c r="K1485" s="7"/>
      <c r="L1485" s="7"/>
      <c r="M1485" s="7"/>
      <c r="N1485" s="7"/>
      <c r="O1485" s="7"/>
      <c r="P1485" s="7"/>
      <c r="Q1485" s="7"/>
      <c r="R1485" s="7"/>
      <c r="S1485" s="7"/>
      <c r="T1485" s="7"/>
      <c r="U1485" s="7"/>
      <c r="V1485" s="7"/>
      <c r="W1485" s="7"/>
      <c r="X1485" s="7"/>
      <c r="Y1485" s="7"/>
      <c r="Z1485" s="7"/>
      <c r="AA1485" s="7"/>
      <c r="AB1485" s="7"/>
    </row>
    <row r="1486" spans="1:28" s="313" customFormat="1">
      <c r="A1486" s="7"/>
      <c r="B1486" s="7"/>
      <c r="C1486" s="7"/>
      <c r="D1486" s="7"/>
      <c r="E1486" s="7"/>
      <c r="F1486" s="7"/>
      <c r="G1486" s="7"/>
      <c r="H1486" s="7"/>
      <c r="I1486" s="7"/>
      <c r="J1486" s="7"/>
      <c r="K1486" s="7"/>
      <c r="L1486" s="7"/>
      <c r="M1486" s="7"/>
      <c r="N1486" s="7"/>
      <c r="O1486" s="7"/>
      <c r="P1486" s="7"/>
      <c r="Q1486" s="7"/>
      <c r="R1486" s="7"/>
      <c r="S1486" s="7"/>
      <c r="T1486" s="7"/>
      <c r="U1486" s="7"/>
      <c r="V1486" s="7"/>
      <c r="W1486" s="7"/>
      <c r="X1486" s="7"/>
      <c r="Y1486" s="7"/>
      <c r="Z1486" s="7"/>
      <c r="AA1486" s="7"/>
      <c r="AB1486" s="7"/>
    </row>
    <row r="1487" spans="1:28" s="313" customFormat="1">
      <c r="A1487" s="7"/>
      <c r="B1487" s="7"/>
      <c r="C1487" s="7"/>
      <c r="D1487" s="7"/>
      <c r="E1487" s="7"/>
      <c r="F1487" s="7"/>
      <c r="G1487" s="7"/>
      <c r="H1487" s="7"/>
      <c r="I1487" s="7"/>
      <c r="J1487" s="7"/>
      <c r="K1487" s="7"/>
      <c r="L1487" s="7"/>
      <c r="M1487" s="7"/>
      <c r="N1487" s="7"/>
      <c r="O1487" s="7"/>
      <c r="P1487" s="7"/>
      <c r="Q1487" s="7"/>
      <c r="R1487" s="7"/>
      <c r="S1487" s="7"/>
      <c r="T1487" s="7"/>
      <c r="U1487" s="7"/>
      <c r="V1487" s="7"/>
      <c r="W1487" s="7"/>
      <c r="X1487" s="7"/>
      <c r="Y1487" s="7"/>
      <c r="Z1487" s="7"/>
      <c r="AA1487" s="7"/>
      <c r="AB1487" s="7"/>
    </row>
    <row r="1488" spans="1:28" s="313" customFormat="1">
      <c r="A1488" s="7"/>
      <c r="B1488" s="7"/>
      <c r="C1488" s="7"/>
      <c r="D1488" s="7"/>
      <c r="E1488" s="7"/>
      <c r="F1488" s="7"/>
      <c r="G1488" s="7"/>
      <c r="H1488" s="7"/>
      <c r="I1488" s="7"/>
      <c r="J1488" s="7"/>
      <c r="K1488" s="7"/>
      <c r="L1488" s="7"/>
      <c r="M1488" s="7"/>
      <c r="N1488" s="7"/>
      <c r="O1488" s="7"/>
      <c r="P1488" s="7"/>
      <c r="Q1488" s="7"/>
      <c r="R1488" s="7"/>
      <c r="S1488" s="7"/>
      <c r="T1488" s="7"/>
      <c r="U1488" s="7"/>
      <c r="V1488" s="7"/>
      <c r="W1488" s="7"/>
      <c r="X1488" s="7"/>
      <c r="Y1488" s="7"/>
      <c r="Z1488" s="7"/>
      <c r="AA1488" s="7"/>
      <c r="AB1488" s="7"/>
    </row>
    <row r="1489" spans="1:28" s="313" customFormat="1">
      <c r="A1489" s="7"/>
      <c r="B1489" s="7"/>
      <c r="C1489" s="7"/>
      <c r="D1489" s="7"/>
      <c r="E1489" s="7"/>
      <c r="F1489" s="7"/>
      <c r="G1489" s="7"/>
      <c r="H1489" s="7"/>
      <c r="I1489" s="7"/>
      <c r="J1489" s="7"/>
      <c r="K1489" s="7"/>
      <c r="L1489" s="7"/>
      <c r="M1489" s="7"/>
      <c r="N1489" s="7"/>
      <c r="O1489" s="7"/>
      <c r="P1489" s="7"/>
      <c r="Q1489" s="7"/>
      <c r="R1489" s="7"/>
      <c r="S1489" s="7"/>
      <c r="T1489" s="7"/>
      <c r="U1489" s="7"/>
      <c r="V1489" s="7"/>
      <c r="W1489" s="7"/>
      <c r="X1489" s="7"/>
      <c r="Y1489" s="7"/>
      <c r="Z1489" s="7"/>
      <c r="AA1489" s="7"/>
      <c r="AB1489" s="7"/>
    </row>
    <row r="1490" spans="1:28" s="313" customFormat="1">
      <c r="A1490" s="7"/>
      <c r="B1490" s="7"/>
      <c r="C1490" s="7"/>
      <c r="D1490" s="7"/>
      <c r="E1490" s="7"/>
      <c r="F1490" s="7"/>
      <c r="G1490" s="7"/>
      <c r="H1490" s="7"/>
      <c r="I1490" s="7"/>
      <c r="J1490" s="7"/>
      <c r="K1490" s="7"/>
      <c r="L1490" s="7"/>
      <c r="M1490" s="7"/>
      <c r="N1490" s="7"/>
      <c r="O1490" s="7"/>
      <c r="P1490" s="7"/>
      <c r="Q1490" s="7"/>
      <c r="R1490" s="7"/>
      <c r="S1490" s="7"/>
      <c r="T1490" s="7"/>
      <c r="U1490" s="7"/>
      <c r="V1490" s="7"/>
      <c r="W1490" s="7"/>
      <c r="X1490" s="7"/>
      <c r="Y1490" s="7"/>
      <c r="Z1490" s="7"/>
      <c r="AA1490" s="7"/>
      <c r="AB1490" s="7"/>
    </row>
    <row r="1491" spans="1:28" s="313" customFormat="1">
      <c r="A1491" s="7"/>
      <c r="B1491" s="7"/>
      <c r="C1491" s="7"/>
      <c r="D1491" s="7"/>
      <c r="E1491" s="7"/>
      <c r="F1491" s="7"/>
      <c r="G1491" s="7"/>
      <c r="H1491" s="7"/>
      <c r="I1491" s="7"/>
      <c r="J1491" s="7"/>
      <c r="K1491" s="7"/>
      <c r="L1491" s="7"/>
      <c r="M1491" s="7"/>
      <c r="N1491" s="7"/>
      <c r="O1491" s="7"/>
      <c r="P1491" s="7"/>
      <c r="Q1491" s="7"/>
      <c r="R1491" s="7"/>
      <c r="S1491" s="7"/>
      <c r="T1491" s="7"/>
      <c r="U1491" s="7"/>
      <c r="V1491" s="7"/>
      <c r="W1491" s="7"/>
      <c r="X1491" s="7"/>
      <c r="Y1491" s="7"/>
      <c r="Z1491" s="7"/>
      <c r="AA1491" s="7"/>
      <c r="AB1491" s="7"/>
    </row>
    <row r="1492" spans="1:28" s="313" customFormat="1">
      <c r="A1492" s="7"/>
      <c r="B1492" s="7"/>
      <c r="C1492" s="7"/>
      <c r="D1492" s="7"/>
      <c r="E1492" s="7"/>
      <c r="F1492" s="7"/>
      <c r="G1492" s="7"/>
      <c r="H1492" s="7"/>
      <c r="I1492" s="7"/>
      <c r="J1492" s="7"/>
      <c r="K1492" s="7"/>
      <c r="L1492" s="7"/>
      <c r="M1492" s="7"/>
      <c r="N1492" s="7"/>
      <c r="O1492" s="7"/>
      <c r="P1492" s="7"/>
      <c r="Q1492" s="7"/>
      <c r="R1492" s="7"/>
      <c r="S1492" s="7"/>
      <c r="T1492" s="7"/>
      <c r="U1492" s="7"/>
      <c r="V1492" s="7"/>
      <c r="W1492" s="7"/>
      <c r="X1492" s="7"/>
      <c r="Y1492" s="7"/>
      <c r="Z1492" s="7"/>
      <c r="AA1492" s="7"/>
      <c r="AB1492" s="7"/>
    </row>
    <row r="1493" spans="1:28" s="313" customFormat="1">
      <c r="A1493" s="7"/>
      <c r="B1493" s="7"/>
      <c r="C1493" s="7"/>
      <c r="D1493" s="7"/>
      <c r="E1493" s="7"/>
      <c r="F1493" s="7"/>
      <c r="G1493" s="7"/>
      <c r="H1493" s="7"/>
      <c r="I1493" s="7"/>
      <c r="J1493" s="7"/>
      <c r="K1493" s="7"/>
      <c r="L1493" s="7"/>
      <c r="M1493" s="7"/>
      <c r="N1493" s="7"/>
      <c r="O1493" s="7"/>
      <c r="P1493" s="7"/>
      <c r="Q1493" s="7"/>
      <c r="R1493" s="7"/>
      <c r="S1493" s="7"/>
      <c r="T1493" s="7"/>
      <c r="U1493" s="7"/>
      <c r="V1493" s="7"/>
      <c r="W1493" s="7"/>
      <c r="X1493" s="7"/>
      <c r="Y1493" s="7"/>
      <c r="Z1493" s="7"/>
      <c r="AA1493" s="7"/>
      <c r="AB1493" s="7"/>
    </row>
    <row r="1494" spans="1:28" s="313" customFormat="1">
      <c r="A1494" s="7"/>
      <c r="B1494" s="7"/>
      <c r="C1494" s="7"/>
      <c r="D1494" s="7"/>
      <c r="E1494" s="7"/>
      <c r="F1494" s="7"/>
      <c r="G1494" s="7"/>
      <c r="H1494" s="7"/>
      <c r="I1494" s="7"/>
      <c r="J1494" s="7"/>
      <c r="K1494" s="7"/>
      <c r="L1494" s="7"/>
      <c r="M1494" s="7"/>
      <c r="N1494" s="7"/>
      <c r="O1494" s="7"/>
      <c r="P1494" s="7"/>
      <c r="Q1494" s="7"/>
      <c r="R1494" s="7"/>
      <c r="S1494" s="7"/>
      <c r="T1494" s="7"/>
      <c r="U1494" s="7"/>
      <c r="V1494" s="7"/>
      <c r="W1494" s="7"/>
      <c r="X1494" s="7"/>
      <c r="Y1494" s="7"/>
      <c r="Z1494" s="7"/>
      <c r="AA1494" s="7"/>
      <c r="AB1494" s="7"/>
    </row>
    <row r="1495" spans="1:28" s="313" customFormat="1">
      <c r="A1495" s="7"/>
      <c r="B1495" s="7"/>
      <c r="C1495" s="7"/>
      <c r="D1495" s="7"/>
      <c r="E1495" s="7"/>
      <c r="F1495" s="7"/>
      <c r="G1495" s="7"/>
      <c r="H1495" s="7"/>
      <c r="I1495" s="7"/>
      <c r="J1495" s="7"/>
      <c r="K1495" s="7"/>
      <c r="L1495" s="7"/>
      <c r="M1495" s="7"/>
      <c r="N1495" s="7"/>
      <c r="O1495" s="7"/>
      <c r="P1495" s="7"/>
      <c r="Q1495" s="7"/>
      <c r="R1495" s="7"/>
      <c r="S1495" s="7"/>
      <c r="T1495" s="7"/>
      <c r="U1495" s="7"/>
      <c r="V1495" s="7"/>
      <c r="W1495" s="7"/>
      <c r="X1495" s="7"/>
      <c r="Y1495" s="7"/>
      <c r="Z1495" s="7"/>
      <c r="AA1495" s="7"/>
      <c r="AB1495" s="7"/>
    </row>
    <row r="1496" spans="1:28" s="313" customFormat="1">
      <c r="A1496" s="7"/>
      <c r="B1496" s="7"/>
      <c r="C1496" s="7"/>
      <c r="D1496" s="7"/>
      <c r="E1496" s="7"/>
      <c r="F1496" s="7"/>
      <c r="G1496" s="7"/>
      <c r="H1496" s="7"/>
      <c r="I1496" s="7"/>
      <c r="J1496" s="7"/>
      <c r="K1496" s="7"/>
      <c r="L1496" s="7"/>
      <c r="M1496" s="7"/>
      <c r="N1496" s="7"/>
      <c r="O1496" s="7"/>
      <c r="P1496" s="7"/>
      <c r="Q1496" s="7"/>
      <c r="R1496" s="7"/>
      <c r="S1496" s="7"/>
      <c r="T1496" s="7"/>
      <c r="U1496" s="7"/>
      <c r="V1496" s="7"/>
      <c r="W1496" s="7"/>
      <c r="X1496" s="7"/>
      <c r="Y1496" s="7"/>
      <c r="Z1496" s="7"/>
      <c r="AA1496" s="7"/>
      <c r="AB1496" s="7"/>
    </row>
    <row r="1497" spans="1:28" s="313" customFormat="1">
      <c r="A1497" s="7"/>
      <c r="B1497" s="7"/>
      <c r="C1497" s="7"/>
      <c r="D1497" s="7"/>
      <c r="E1497" s="7"/>
      <c r="F1497" s="7"/>
      <c r="G1497" s="7"/>
      <c r="H1497" s="7"/>
      <c r="I1497" s="7"/>
      <c r="J1497" s="7"/>
      <c r="K1497" s="7"/>
      <c r="L1497" s="7"/>
      <c r="M1497" s="7"/>
      <c r="N1497" s="7"/>
      <c r="O1497" s="7"/>
      <c r="P1497" s="7"/>
      <c r="Q1497" s="7"/>
      <c r="R1497" s="7"/>
      <c r="S1497" s="7"/>
      <c r="T1497" s="7"/>
      <c r="U1497" s="7"/>
      <c r="V1497" s="7"/>
      <c r="W1497" s="7"/>
      <c r="X1497" s="7"/>
      <c r="Y1497" s="7"/>
      <c r="Z1497" s="7"/>
      <c r="AA1497" s="7"/>
      <c r="AB1497" s="7"/>
    </row>
    <row r="1498" spans="1:28" s="313" customFormat="1">
      <c r="A1498" s="7"/>
      <c r="B1498" s="7"/>
      <c r="C1498" s="7"/>
      <c r="D1498" s="7"/>
      <c r="E1498" s="7"/>
      <c r="F1498" s="7"/>
      <c r="G1498" s="7"/>
      <c r="H1498" s="7"/>
      <c r="I1498" s="7"/>
      <c r="J1498" s="7"/>
      <c r="K1498" s="7"/>
      <c r="L1498" s="7"/>
      <c r="M1498" s="7"/>
      <c r="N1498" s="7"/>
      <c r="O1498" s="7"/>
      <c r="P1498" s="7"/>
      <c r="Q1498" s="7"/>
      <c r="R1498" s="7"/>
      <c r="S1498" s="7"/>
      <c r="T1498" s="7"/>
      <c r="U1498" s="7"/>
      <c r="V1498" s="7"/>
      <c r="W1498" s="7"/>
      <c r="X1498" s="7"/>
      <c r="Y1498" s="7"/>
      <c r="Z1498" s="7"/>
      <c r="AA1498" s="7"/>
      <c r="AB1498" s="7"/>
    </row>
    <row r="1499" spans="1:28" s="313" customFormat="1">
      <c r="A1499" s="7"/>
      <c r="B1499" s="7"/>
      <c r="C1499" s="7"/>
      <c r="D1499" s="7"/>
      <c r="E1499" s="7"/>
      <c r="F1499" s="7"/>
      <c r="G1499" s="7"/>
      <c r="H1499" s="7"/>
      <c r="I1499" s="7"/>
      <c r="J1499" s="7"/>
      <c r="K1499" s="7"/>
      <c r="L1499" s="7"/>
      <c r="M1499" s="7"/>
      <c r="N1499" s="7"/>
      <c r="O1499" s="7"/>
      <c r="P1499" s="7"/>
      <c r="Q1499" s="7"/>
      <c r="R1499" s="7"/>
      <c r="S1499" s="7"/>
      <c r="T1499" s="7"/>
      <c r="U1499" s="7"/>
      <c r="V1499" s="7"/>
      <c r="W1499" s="7"/>
      <c r="X1499" s="7"/>
      <c r="Y1499" s="7"/>
      <c r="Z1499" s="7"/>
      <c r="AA1499" s="7"/>
      <c r="AB1499" s="7"/>
    </row>
    <row r="1500" spans="1:28" s="313" customFormat="1">
      <c r="A1500" s="7"/>
      <c r="B1500" s="7"/>
      <c r="C1500" s="7"/>
      <c r="D1500" s="7"/>
      <c r="E1500" s="7"/>
      <c r="F1500" s="7"/>
      <c r="G1500" s="7"/>
      <c r="H1500" s="7"/>
      <c r="I1500" s="7"/>
      <c r="J1500" s="7"/>
      <c r="K1500" s="7"/>
      <c r="L1500" s="7"/>
      <c r="M1500" s="7"/>
      <c r="N1500" s="7"/>
      <c r="O1500" s="7"/>
      <c r="P1500" s="7"/>
      <c r="Q1500" s="7"/>
      <c r="R1500" s="7"/>
      <c r="S1500" s="7"/>
      <c r="T1500" s="7"/>
      <c r="U1500" s="7"/>
      <c r="V1500" s="7"/>
      <c r="W1500" s="7"/>
      <c r="X1500" s="7"/>
      <c r="Y1500" s="7"/>
      <c r="Z1500" s="7"/>
      <c r="AA1500" s="7"/>
      <c r="AB1500" s="7"/>
    </row>
    <row r="1501" spans="1:28" s="313" customFormat="1">
      <c r="A1501" s="7"/>
      <c r="B1501" s="7"/>
      <c r="C1501" s="7"/>
      <c r="D1501" s="7"/>
      <c r="E1501" s="7"/>
      <c r="F1501" s="7"/>
      <c r="G1501" s="7"/>
      <c r="H1501" s="7"/>
      <c r="I1501" s="7"/>
      <c r="J1501" s="7"/>
      <c r="K1501" s="7"/>
      <c r="L1501" s="7"/>
      <c r="M1501" s="7"/>
      <c r="N1501" s="7"/>
      <c r="O1501" s="7"/>
      <c r="P1501" s="7"/>
      <c r="Q1501" s="7"/>
      <c r="R1501" s="7"/>
      <c r="S1501" s="7"/>
      <c r="T1501" s="7"/>
      <c r="U1501" s="7"/>
      <c r="V1501" s="7"/>
      <c r="W1501" s="7"/>
      <c r="X1501" s="7"/>
      <c r="Y1501" s="7"/>
      <c r="Z1501" s="7"/>
      <c r="AA1501" s="7"/>
      <c r="AB1501" s="7"/>
    </row>
    <row r="1502" spans="1:28" s="313" customFormat="1">
      <c r="A1502" s="7"/>
      <c r="B1502" s="7"/>
      <c r="C1502" s="7"/>
      <c r="D1502" s="7"/>
      <c r="E1502" s="7"/>
      <c r="F1502" s="7"/>
      <c r="G1502" s="7"/>
      <c r="H1502" s="7"/>
      <c r="I1502" s="7"/>
      <c r="J1502" s="7"/>
      <c r="K1502" s="7"/>
      <c r="L1502" s="7"/>
      <c r="M1502" s="7"/>
      <c r="N1502" s="7"/>
      <c r="O1502" s="7"/>
      <c r="P1502" s="7"/>
      <c r="Q1502" s="7"/>
      <c r="R1502" s="7"/>
      <c r="S1502" s="7"/>
      <c r="T1502" s="7"/>
      <c r="U1502" s="7"/>
      <c r="V1502" s="7"/>
      <c r="W1502" s="7"/>
      <c r="X1502" s="7"/>
      <c r="Y1502" s="7"/>
      <c r="Z1502" s="7"/>
      <c r="AA1502" s="7"/>
      <c r="AB1502" s="7"/>
    </row>
    <row r="1503" spans="1:28" s="313" customFormat="1">
      <c r="A1503" s="7"/>
      <c r="B1503" s="7"/>
      <c r="C1503" s="7"/>
      <c r="D1503" s="7"/>
      <c r="E1503" s="7"/>
      <c r="F1503" s="7"/>
      <c r="G1503" s="7"/>
      <c r="H1503" s="7"/>
      <c r="I1503" s="7"/>
      <c r="J1503" s="7"/>
      <c r="K1503" s="7"/>
      <c r="L1503" s="7"/>
      <c r="M1503" s="7"/>
      <c r="N1503" s="7"/>
      <c r="O1503" s="7"/>
      <c r="P1503" s="7"/>
      <c r="Q1503" s="7"/>
      <c r="R1503" s="7"/>
      <c r="S1503" s="7"/>
      <c r="T1503" s="7"/>
      <c r="U1503" s="7"/>
      <c r="V1503" s="7"/>
      <c r="W1503" s="7"/>
      <c r="X1503" s="7"/>
      <c r="Y1503" s="7"/>
      <c r="Z1503" s="7"/>
      <c r="AA1503" s="7"/>
      <c r="AB1503" s="7"/>
    </row>
    <row r="1504" spans="1:28" s="313" customFormat="1">
      <c r="A1504" s="7"/>
      <c r="B1504" s="7"/>
      <c r="C1504" s="7"/>
      <c r="D1504" s="7"/>
      <c r="E1504" s="7"/>
      <c r="F1504" s="7"/>
      <c r="G1504" s="7"/>
      <c r="H1504" s="7"/>
      <c r="I1504" s="7"/>
      <c r="J1504" s="7"/>
      <c r="K1504" s="7"/>
      <c r="L1504" s="7"/>
      <c r="M1504" s="7"/>
      <c r="N1504" s="7"/>
      <c r="O1504" s="7"/>
      <c r="P1504" s="7"/>
      <c r="Q1504" s="7"/>
      <c r="R1504" s="7"/>
      <c r="S1504" s="7"/>
      <c r="T1504" s="7"/>
      <c r="U1504" s="7"/>
      <c r="V1504" s="7"/>
      <c r="W1504" s="7"/>
      <c r="X1504" s="7"/>
      <c r="Y1504" s="7"/>
      <c r="Z1504" s="7"/>
      <c r="AA1504" s="7"/>
      <c r="AB1504" s="7"/>
    </row>
    <row r="1505" spans="1:28" s="313" customFormat="1">
      <c r="A1505" s="7"/>
      <c r="B1505" s="7"/>
      <c r="C1505" s="7"/>
      <c r="D1505" s="7"/>
      <c r="E1505" s="7"/>
      <c r="F1505" s="7"/>
      <c r="G1505" s="7"/>
      <c r="H1505" s="7"/>
      <c r="I1505" s="7"/>
      <c r="J1505" s="7"/>
      <c r="K1505" s="7"/>
      <c r="L1505" s="7"/>
      <c r="M1505" s="7"/>
      <c r="N1505" s="7"/>
      <c r="O1505" s="7"/>
      <c r="P1505" s="7"/>
      <c r="Q1505" s="7"/>
      <c r="R1505" s="7"/>
      <c r="S1505" s="7"/>
      <c r="T1505" s="7"/>
      <c r="U1505" s="7"/>
      <c r="V1505" s="7"/>
      <c r="W1505" s="7"/>
      <c r="X1505" s="7"/>
      <c r="Y1505" s="7"/>
      <c r="Z1505" s="7"/>
      <c r="AA1505" s="7"/>
      <c r="AB1505" s="7"/>
    </row>
    <row r="1506" spans="1:28" s="313" customFormat="1">
      <c r="A1506" s="7"/>
      <c r="B1506" s="7"/>
      <c r="C1506" s="7"/>
      <c r="D1506" s="7"/>
      <c r="E1506" s="7"/>
      <c r="F1506" s="7"/>
      <c r="G1506" s="7"/>
      <c r="H1506" s="7"/>
      <c r="I1506" s="7"/>
      <c r="J1506" s="7"/>
      <c r="K1506" s="7"/>
      <c r="L1506" s="7"/>
      <c r="M1506" s="7"/>
      <c r="N1506" s="7"/>
      <c r="O1506" s="7"/>
      <c r="P1506" s="7"/>
      <c r="Q1506" s="7"/>
      <c r="R1506" s="7"/>
      <c r="S1506" s="7"/>
      <c r="T1506" s="7"/>
      <c r="U1506" s="7"/>
      <c r="V1506" s="7"/>
      <c r="W1506" s="7"/>
      <c r="X1506" s="7"/>
      <c r="Y1506" s="7"/>
      <c r="Z1506" s="7"/>
      <c r="AA1506" s="7"/>
      <c r="AB1506" s="7"/>
    </row>
    <row r="1507" spans="1:28" s="313" customFormat="1">
      <c r="A1507" s="7"/>
      <c r="B1507" s="7"/>
      <c r="C1507" s="7"/>
      <c r="D1507" s="7"/>
      <c r="E1507" s="7"/>
      <c r="F1507" s="7"/>
      <c r="G1507" s="7"/>
      <c r="H1507" s="7"/>
      <c r="I1507" s="7"/>
      <c r="J1507" s="7"/>
      <c r="K1507" s="7"/>
      <c r="L1507" s="7"/>
      <c r="M1507" s="7"/>
      <c r="N1507" s="7"/>
      <c r="O1507" s="7"/>
      <c r="P1507" s="7"/>
      <c r="Q1507" s="7"/>
      <c r="R1507" s="7"/>
      <c r="S1507" s="7"/>
      <c r="T1507" s="7"/>
      <c r="U1507" s="7"/>
      <c r="V1507" s="7"/>
      <c r="W1507" s="7"/>
      <c r="X1507" s="7"/>
      <c r="Y1507" s="7"/>
      <c r="Z1507" s="7"/>
      <c r="AA1507" s="7"/>
      <c r="AB1507" s="7"/>
    </row>
    <row r="1508" spans="1:28" s="313" customFormat="1">
      <c r="A1508" s="7"/>
      <c r="B1508" s="7"/>
      <c r="C1508" s="7"/>
      <c r="D1508" s="7"/>
      <c r="E1508" s="7"/>
      <c r="F1508" s="7"/>
      <c r="G1508" s="7"/>
      <c r="H1508" s="7"/>
      <c r="I1508" s="7"/>
      <c r="J1508" s="7"/>
      <c r="K1508" s="7"/>
      <c r="L1508" s="7"/>
      <c r="M1508" s="7"/>
      <c r="N1508" s="7"/>
      <c r="O1508" s="7"/>
      <c r="P1508" s="7"/>
      <c r="Q1508" s="7"/>
      <c r="R1508" s="7"/>
      <c r="S1508" s="7"/>
      <c r="T1508" s="7"/>
      <c r="U1508" s="7"/>
      <c r="V1508" s="7"/>
      <c r="W1508" s="7"/>
      <c r="X1508" s="7"/>
      <c r="Y1508" s="7"/>
      <c r="Z1508" s="7"/>
      <c r="AA1508" s="7"/>
      <c r="AB1508" s="7"/>
    </row>
    <row r="1509" spans="1:28" s="313" customFormat="1">
      <c r="A1509" s="7"/>
      <c r="B1509" s="7"/>
      <c r="C1509" s="7"/>
      <c r="D1509" s="7"/>
      <c r="E1509" s="7"/>
      <c r="F1509" s="7"/>
      <c r="G1509" s="7"/>
      <c r="H1509" s="7"/>
      <c r="I1509" s="7"/>
      <c r="J1509" s="7"/>
      <c r="K1509" s="7"/>
      <c r="L1509" s="7"/>
      <c r="M1509" s="7"/>
      <c r="N1509" s="7"/>
      <c r="O1509" s="7"/>
      <c r="P1509" s="7"/>
      <c r="Q1509" s="7"/>
      <c r="R1509" s="7"/>
      <c r="S1509" s="7"/>
      <c r="T1509" s="7"/>
      <c r="U1509" s="7"/>
      <c r="V1509" s="7"/>
      <c r="W1509" s="7"/>
      <c r="X1509" s="7"/>
      <c r="Y1509" s="7"/>
      <c r="Z1509" s="7"/>
      <c r="AA1509" s="7"/>
      <c r="AB1509" s="7"/>
    </row>
    <row r="1510" spans="1:28" s="313" customFormat="1">
      <c r="A1510" s="7"/>
      <c r="B1510" s="7"/>
      <c r="C1510" s="7"/>
      <c r="D1510" s="7"/>
      <c r="E1510" s="7"/>
      <c r="F1510" s="7"/>
      <c r="G1510" s="7"/>
      <c r="H1510" s="7"/>
      <c r="I1510" s="7"/>
      <c r="J1510" s="7"/>
      <c r="K1510" s="7"/>
      <c r="L1510" s="7"/>
      <c r="M1510" s="7"/>
      <c r="N1510" s="7"/>
      <c r="O1510" s="7"/>
      <c r="P1510" s="7"/>
      <c r="Q1510" s="7"/>
      <c r="R1510" s="7"/>
      <c r="S1510" s="7"/>
      <c r="T1510" s="7"/>
      <c r="U1510" s="7"/>
      <c r="V1510" s="7"/>
      <c r="W1510" s="7"/>
      <c r="X1510" s="7"/>
      <c r="Y1510" s="7"/>
      <c r="Z1510" s="7"/>
      <c r="AA1510" s="7"/>
      <c r="AB1510" s="7"/>
    </row>
    <row r="1511" spans="1:28" s="313" customFormat="1">
      <c r="A1511" s="7"/>
      <c r="B1511" s="7"/>
      <c r="C1511" s="7"/>
      <c r="D1511" s="7"/>
      <c r="E1511" s="7"/>
      <c r="F1511" s="7"/>
      <c r="G1511" s="7"/>
      <c r="H1511" s="7"/>
      <c r="I1511" s="7"/>
      <c r="J1511" s="7"/>
      <c r="K1511" s="7"/>
      <c r="L1511" s="7"/>
      <c r="M1511" s="7"/>
      <c r="N1511" s="7"/>
      <c r="O1511" s="7"/>
      <c r="P1511" s="7"/>
      <c r="Q1511" s="7"/>
      <c r="R1511" s="7"/>
      <c r="S1511" s="7"/>
      <c r="T1511" s="7"/>
      <c r="U1511" s="7"/>
      <c r="V1511" s="7"/>
      <c r="W1511" s="7"/>
      <c r="X1511" s="7"/>
      <c r="Y1511" s="7"/>
      <c r="Z1511" s="7"/>
      <c r="AA1511" s="7"/>
      <c r="AB1511" s="7"/>
    </row>
    <row r="1512" spans="1:28" s="313" customFormat="1">
      <c r="A1512" s="7"/>
      <c r="B1512" s="7"/>
      <c r="C1512" s="7"/>
      <c r="D1512" s="7"/>
      <c r="E1512" s="7"/>
      <c r="F1512" s="7"/>
      <c r="G1512" s="7"/>
      <c r="H1512" s="7"/>
      <c r="I1512" s="7"/>
      <c r="J1512" s="7"/>
      <c r="K1512" s="7"/>
      <c r="L1512" s="7"/>
      <c r="M1512" s="7"/>
      <c r="N1512" s="7"/>
      <c r="O1512" s="7"/>
      <c r="P1512" s="7"/>
      <c r="Q1512" s="7"/>
      <c r="R1512" s="7"/>
      <c r="S1512" s="7"/>
      <c r="T1512" s="7"/>
      <c r="U1512" s="7"/>
      <c r="V1512" s="7"/>
      <c r="W1512" s="7"/>
      <c r="X1512" s="7"/>
      <c r="Y1512" s="7"/>
      <c r="Z1512" s="7"/>
      <c r="AA1512" s="7"/>
      <c r="AB1512" s="7"/>
    </row>
    <row r="1513" spans="1:28" s="313" customFormat="1">
      <c r="A1513" s="7"/>
      <c r="B1513" s="7"/>
      <c r="C1513" s="7"/>
      <c r="D1513" s="7"/>
      <c r="E1513" s="7"/>
      <c r="F1513" s="7"/>
      <c r="G1513" s="7"/>
      <c r="H1513" s="7"/>
      <c r="I1513" s="7"/>
      <c r="J1513" s="7"/>
      <c r="K1513" s="7"/>
      <c r="L1513" s="7"/>
      <c r="M1513" s="7"/>
      <c r="N1513" s="7"/>
      <c r="O1513" s="7"/>
      <c r="P1513" s="7"/>
      <c r="Q1513" s="7"/>
      <c r="R1513" s="7"/>
      <c r="S1513" s="7"/>
      <c r="T1513" s="7"/>
      <c r="U1513" s="7"/>
      <c r="V1513" s="7"/>
      <c r="W1513" s="7"/>
      <c r="X1513" s="7"/>
      <c r="Y1513" s="7"/>
      <c r="Z1513" s="7"/>
      <c r="AA1513" s="7"/>
      <c r="AB1513" s="7"/>
    </row>
    <row r="1514" spans="1:28" s="313" customFormat="1">
      <c r="A1514" s="7"/>
      <c r="B1514" s="7"/>
      <c r="C1514" s="7"/>
      <c r="D1514" s="7"/>
      <c r="E1514" s="7"/>
      <c r="F1514" s="7"/>
      <c r="G1514" s="7"/>
      <c r="H1514" s="7"/>
      <c r="I1514" s="7"/>
      <c r="J1514" s="7"/>
      <c r="K1514" s="7"/>
      <c r="L1514" s="7"/>
      <c r="M1514" s="7"/>
      <c r="N1514" s="7"/>
      <c r="O1514" s="7"/>
      <c r="P1514" s="7"/>
      <c r="Q1514" s="7"/>
      <c r="R1514" s="7"/>
      <c r="S1514" s="7"/>
      <c r="T1514" s="7"/>
      <c r="U1514" s="7"/>
      <c r="V1514" s="7"/>
      <c r="W1514" s="7"/>
      <c r="X1514" s="7"/>
      <c r="Y1514" s="7"/>
      <c r="Z1514" s="7"/>
      <c r="AA1514" s="7"/>
      <c r="AB1514" s="7"/>
    </row>
    <row r="1515" spans="1:28" s="313" customFormat="1">
      <c r="A1515" s="7"/>
      <c r="B1515" s="7"/>
      <c r="C1515" s="7"/>
      <c r="D1515" s="7"/>
      <c r="E1515" s="7"/>
      <c r="F1515" s="7"/>
      <c r="G1515" s="7"/>
      <c r="H1515" s="7"/>
      <c r="I1515" s="7"/>
      <c r="J1515" s="7"/>
      <c r="K1515" s="7"/>
      <c r="L1515" s="7"/>
      <c r="M1515" s="7"/>
      <c r="N1515" s="7"/>
      <c r="O1515" s="7"/>
      <c r="P1515" s="7"/>
      <c r="Q1515" s="7"/>
      <c r="R1515" s="7"/>
      <c r="S1515" s="7"/>
      <c r="T1515" s="7"/>
      <c r="U1515" s="7"/>
      <c r="V1515" s="7"/>
      <c r="W1515" s="7"/>
      <c r="X1515" s="7"/>
      <c r="Y1515" s="7"/>
      <c r="Z1515" s="7"/>
      <c r="AA1515" s="7"/>
      <c r="AB1515" s="7"/>
    </row>
    <row r="1516" spans="1:28" s="313" customFormat="1">
      <c r="A1516" s="7"/>
      <c r="B1516" s="7"/>
      <c r="C1516" s="7"/>
      <c r="D1516" s="7"/>
      <c r="E1516" s="7"/>
      <c r="F1516" s="7"/>
      <c r="G1516" s="7"/>
      <c r="H1516" s="7"/>
      <c r="I1516" s="7"/>
      <c r="J1516" s="7"/>
      <c r="K1516" s="7"/>
      <c r="L1516" s="7"/>
      <c r="M1516" s="7"/>
      <c r="N1516" s="7"/>
      <c r="O1516" s="7"/>
      <c r="P1516" s="7"/>
      <c r="Q1516" s="7"/>
      <c r="R1516" s="7"/>
      <c r="S1516" s="7"/>
      <c r="T1516" s="7"/>
      <c r="U1516" s="7"/>
      <c r="V1516" s="7"/>
      <c r="W1516" s="7"/>
      <c r="X1516" s="7"/>
      <c r="Y1516" s="7"/>
      <c r="Z1516" s="7"/>
      <c r="AA1516" s="7"/>
      <c r="AB1516" s="7"/>
    </row>
    <row r="1517" spans="1:28" s="313" customFormat="1">
      <c r="A1517" s="7"/>
      <c r="B1517" s="7"/>
      <c r="C1517" s="7"/>
      <c r="D1517" s="7"/>
      <c r="E1517" s="7"/>
      <c r="F1517" s="7"/>
      <c r="G1517" s="7"/>
      <c r="H1517" s="7"/>
      <c r="I1517" s="7"/>
      <c r="J1517" s="7"/>
      <c r="K1517" s="7"/>
      <c r="L1517" s="7"/>
      <c r="M1517" s="7"/>
      <c r="N1517" s="7"/>
      <c r="O1517" s="7"/>
      <c r="P1517" s="7"/>
      <c r="Q1517" s="7"/>
      <c r="R1517" s="7"/>
      <c r="S1517" s="7"/>
      <c r="T1517" s="7"/>
      <c r="U1517" s="7"/>
      <c r="V1517" s="7"/>
      <c r="W1517" s="7"/>
      <c r="X1517" s="7"/>
      <c r="Y1517" s="7"/>
      <c r="Z1517" s="7"/>
      <c r="AA1517" s="7"/>
      <c r="AB1517" s="7"/>
    </row>
    <row r="1518" spans="1:28" s="313" customFormat="1">
      <c r="A1518" s="7"/>
      <c r="B1518" s="7"/>
      <c r="C1518" s="7"/>
      <c r="D1518" s="7"/>
      <c r="E1518" s="7"/>
      <c r="F1518" s="7"/>
      <c r="G1518" s="7"/>
      <c r="H1518" s="7"/>
      <c r="I1518" s="7"/>
      <c r="J1518" s="7"/>
      <c r="K1518" s="7"/>
      <c r="L1518" s="7"/>
      <c r="M1518" s="7"/>
      <c r="N1518" s="7"/>
      <c r="O1518" s="7"/>
      <c r="P1518" s="7"/>
      <c r="Q1518" s="7"/>
      <c r="R1518" s="7"/>
      <c r="S1518" s="7"/>
      <c r="T1518" s="7"/>
      <c r="U1518" s="7"/>
      <c r="V1518" s="7"/>
      <c r="W1518" s="7"/>
      <c r="X1518" s="7"/>
      <c r="Y1518" s="7"/>
      <c r="Z1518" s="7"/>
      <c r="AA1518" s="7"/>
      <c r="AB1518" s="7"/>
    </row>
    <row r="1519" spans="1:28" s="313" customFormat="1">
      <c r="A1519" s="7"/>
      <c r="B1519" s="7"/>
      <c r="C1519" s="7"/>
      <c r="D1519" s="7"/>
      <c r="E1519" s="7"/>
      <c r="F1519" s="7"/>
      <c r="G1519" s="7"/>
      <c r="H1519" s="7"/>
      <c r="I1519" s="7"/>
      <c r="J1519" s="7"/>
      <c r="K1519" s="7"/>
      <c r="L1519" s="7"/>
      <c r="M1519" s="7"/>
      <c r="N1519" s="7"/>
      <c r="O1519" s="7"/>
      <c r="P1519" s="7"/>
      <c r="Q1519" s="7"/>
      <c r="R1519" s="7"/>
      <c r="S1519" s="7"/>
      <c r="T1519" s="7"/>
      <c r="U1519" s="7"/>
      <c r="V1519" s="7"/>
      <c r="W1519" s="7"/>
      <c r="X1519" s="7"/>
      <c r="Y1519" s="7"/>
      <c r="Z1519" s="7"/>
      <c r="AA1519" s="7"/>
      <c r="AB1519" s="7"/>
    </row>
    <row r="1520" spans="1:28" s="313" customFormat="1">
      <c r="A1520" s="7"/>
      <c r="B1520" s="7"/>
      <c r="C1520" s="7"/>
      <c r="D1520" s="7"/>
      <c r="E1520" s="7"/>
      <c r="F1520" s="7"/>
      <c r="G1520" s="7"/>
      <c r="H1520" s="7"/>
      <c r="I1520" s="7"/>
      <c r="J1520" s="7"/>
      <c r="K1520" s="7"/>
      <c r="L1520" s="7"/>
      <c r="M1520" s="7"/>
      <c r="N1520" s="7"/>
      <c r="O1520" s="7"/>
      <c r="P1520" s="7"/>
      <c r="Q1520" s="7"/>
      <c r="R1520" s="7"/>
      <c r="S1520" s="7"/>
      <c r="T1520" s="7"/>
      <c r="U1520" s="7"/>
      <c r="V1520" s="7"/>
      <c r="W1520" s="7"/>
      <c r="X1520" s="7"/>
      <c r="Y1520" s="7"/>
      <c r="Z1520" s="7"/>
      <c r="AA1520" s="7"/>
      <c r="AB1520" s="7"/>
    </row>
    <row r="1521" spans="1:28" s="313" customFormat="1">
      <c r="A1521" s="7"/>
      <c r="B1521" s="7"/>
      <c r="C1521" s="7"/>
      <c r="D1521" s="7"/>
      <c r="E1521" s="7"/>
      <c r="F1521" s="7"/>
      <c r="G1521" s="7"/>
      <c r="H1521" s="7"/>
      <c r="I1521" s="7"/>
      <c r="J1521" s="7"/>
      <c r="K1521" s="7"/>
      <c r="L1521" s="7"/>
      <c r="M1521" s="7"/>
      <c r="N1521" s="7"/>
      <c r="O1521" s="7"/>
      <c r="P1521" s="7"/>
      <c r="Q1521" s="7"/>
      <c r="R1521" s="7"/>
      <c r="S1521" s="7"/>
      <c r="T1521" s="7"/>
      <c r="U1521" s="7"/>
      <c r="V1521" s="7"/>
      <c r="W1521" s="7"/>
      <c r="X1521" s="7"/>
      <c r="Y1521" s="7"/>
      <c r="Z1521" s="7"/>
      <c r="AA1521" s="7"/>
      <c r="AB1521" s="7"/>
    </row>
    <row r="1522" spans="1:28" s="313" customFormat="1">
      <c r="A1522" s="7"/>
      <c r="B1522" s="7"/>
      <c r="C1522" s="7"/>
      <c r="D1522" s="7"/>
      <c r="E1522" s="7"/>
      <c r="F1522" s="7"/>
      <c r="G1522" s="7"/>
      <c r="H1522" s="7"/>
      <c r="I1522" s="7"/>
      <c r="J1522" s="7"/>
      <c r="K1522" s="7"/>
      <c r="L1522" s="7"/>
      <c r="M1522" s="7"/>
      <c r="N1522" s="7"/>
      <c r="O1522" s="7"/>
      <c r="P1522" s="7"/>
      <c r="Q1522" s="7"/>
      <c r="R1522" s="7"/>
      <c r="S1522" s="7"/>
      <c r="T1522" s="7"/>
      <c r="U1522" s="7"/>
      <c r="V1522" s="7"/>
      <c r="W1522" s="7"/>
      <c r="X1522" s="7"/>
      <c r="Y1522" s="7"/>
      <c r="Z1522" s="7"/>
      <c r="AA1522" s="7"/>
      <c r="AB1522" s="7"/>
    </row>
    <row r="1523" spans="1:28" s="313" customFormat="1">
      <c r="A1523" s="7"/>
      <c r="B1523" s="7"/>
      <c r="C1523" s="7"/>
      <c r="D1523" s="7"/>
      <c r="E1523" s="7"/>
      <c r="F1523" s="7"/>
      <c r="G1523" s="7"/>
      <c r="H1523" s="7"/>
      <c r="I1523" s="7"/>
      <c r="J1523" s="7"/>
      <c r="K1523" s="7"/>
      <c r="L1523" s="7"/>
      <c r="M1523" s="7"/>
      <c r="N1523" s="7"/>
      <c r="O1523" s="7"/>
      <c r="P1523" s="7"/>
      <c r="Q1523" s="7"/>
      <c r="R1523" s="7"/>
      <c r="S1523" s="7"/>
      <c r="T1523" s="7"/>
      <c r="U1523" s="7"/>
      <c r="V1523" s="7"/>
      <c r="W1523" s="7"/>
      <c r="X1523" s="7"/>
      <c r="Y1523" s="7"/>
      <c r="Z1523" s="7"/>
      <c r="AA1523" s="7"/>
      <c r="AB1523" s="7"/>
    </row>
    <row r="1524" spans="1:28" s="313" customFormat="1">
      <c r="A1524" s="7"/>
      <c r="B1524" s="7"/>
      <c r="C1524" s="7"/>
      <c r="D1524" s="7"/>
      <c r="E1524" s="7"/>
      <c r="F1524" s="7"/>
      <c r="G1524" s="7"/>
      <c r="H1524" s="7"/>
      <c r="I1524" s="7"/>
      <c r="J1524" s="7"/>
      <c r="K1524" s="7"/>
      <c r="L1524" s="7"/>
      <c r="M1524" s="7"/>
      <c r="N1524" s="7"/>
      <c r="O1524" s="7"/>
      <c r="P1524" s="7"/>
      <c r="Q1524" s="7"/>
      <c r="R1524" s="7"/>
      <c r="S1524" s="7"/>
      <c r="T1524" s="7"/>
      <c r="U1524" s="7"/>
      <c r="V1524" s="7"/>
      <c r="W1524" s="7"/>
      <c r="X1524" s="7"/>
      <c r="Y1524" s="7"/>
      <c r="Z1524" s="7"/>
      <c r="AA1524" s="7"/>
      <c r="AB1524" s="7"/>
    </row>
    <row r="1525" spans="1:28" s="313" customFormat="1">
      <c r="A1525" s="7"/>
      <c r="B1525" s="7"/>
      <c r="C1525" s="7"/>
      <c r="D1525" s="7"/>
      <c r="E1525" s="7"/>
      <c r="F1525" s="7"/>
      <c r="G1525" s="7"/>
      <c r="H1525" s="7"/>
      <c r="I1525" s="7"/>
      <c r="J1525" s="7"/>
      <c r="K1525" s="7"/>
      <c r="L1525" s="7"/>
      <c r="M1525" s="7"/>
      <c r="N1525" s="7"/>
      <c r="O1525" s="7"/>
      <c r="P1525" s="7"/>
      <c r="Q1525" s="7"/>
      <c r="R1525" s="7"/>
      <c r="S1525" s="7"/>
      <c r="T1525" s="7"/>
      <c r="U1525" s="7"/>
      <c r="V1525" s="7"/>
      <c r="W1525" s="7"/>
      <c r="X1525" s="7"/>
      <c r="Y1525" s="7"/>
      <c r="Z1525" s="7"/>
      <c r="AA1525" s="7"/>
      <c r="AB1525" s="7"/>
    </row>
    <row r="1526" spans="1:28" s="313" customFormat="1">
      <c r="A1526" s="7"/>
      <c r="B1526" s="7"/>
      <c r="C1526" s="7"/>
      <c r="D1526" s="7"/>
      <c r="E1526" s="7"/>
      <c r="F1526" s="7"/>
      <c r="G1526" s="7"/>
      <c r="H1526" s="7"/>
      <c r="I1526" s="7"/>
      <c r="J1526" s="7"/>
      <c r="K1526" s="7"/>
      <c r="L1526" s="7"/>
      <c r="M1526" s="7"/>
      <c r="N1526" s="7"/>
      <c r="O1526" s="7"/>
      <c r="P1526" s="7"/>
      <c r="Q1526" s="7"/>
      <c r="R1526" s="7"/>
      <c r="S1526" s="7"/>
      <c r="T1526" s="7"/>
      <c r="U1526" s="7"/>
      <c r="V1526" s="7"/>
      <c r="W1526" s="7"/>
      <c r="X1526" s="7"/>
      <c r="Y1526" s="7"/>
      <c r="Z1526" s="7"/>
      <c r="AA1526" s="7"/>
      <c r="AB1526" s="7"/>
    </row>
    <row r="1527" spans="1:28" s="313" customFormat="1">
      <c r="A1527" s="7"/>
      <c r="B1527" s="7"/>
      <c r="C1527" s="7"/>
      <c r="D1527" s="7"/>
      <c r="E1527" s="7"/>
      <c r="F1527" s="7"/>
      <c r="G1527" s="7"/>
      <c r="H1527" s="7"/>
      <c r="I1527" s="7"/>
      <c r="J1527" s="7"/>
      <c r="K1527" s="7"/>
      <c r="L1527" s="7"/>
      <c r="M1527" s="7"/>
      <c r="N1527" s="7"/>
      <c r="O1527" s="7"/>
      <c r="P1527" s="7"/>
      <c r="Q1527" s="7"/>
      <c r="R1527" s="7"/>
      <c r="S1527" s="7"/>
      <c r="T1527" s="7"/>
      <c r="U1527" s="7"/>
      <c r="V1527" s="7"/>
      <c r="W1527" s="7"/>
      <c r="X1527" s="7"/>
      <c r="Y1527" s="7"/>
      <c r="Z1527" s="7"/>
      <c r="AA1527" s="7"/>
      <c r="AB1527" s="7"/>
    </row>
    <row r="1528" spans="1:28" s="313" customFormat="1">
      <c r="A1528" s="7"/>
      <c r="B1528" s="7"/>
      <c r="C1528" s="7"/>
      <c r="D1528" s="7"/>
      <c r="E1528" s="7"/>
      <c r="F1528" s="7"/>
      <c r="G1528" s="7"/>
      <c r="H1528" s="7"/>
      <c r="I1528" s="7"/>
      <c r="J1528" s="7"/>
      <c r="K1528" s="7"/>
      <c r="L1528" s="7"/>
      <c r="M1528" s="7"/>
      <c r="N1528" s="7"/>
      <c r="O1528" s="7"/>
      <c r="P1528" s="7"/>
      <c r="Q1528" s="7"/>
      <c r="R1528" s="7"/>
      <c r="S1528" s="7"/>
      <c r="T1528" s="7"/>
      <c r="U1528" s="7"/>
      <c r="V1528" s="7"/>
      <c r="W1528" s="7"/>
      <c r="X1528" s="7"/>
      <c r="Y1528" s="7"/>
      <c r="Z1528" s="7"/>
      <c r="AA1528" s="7"/>
      <c r="AB1528" s="7"/>
    </row>
    <row r="1529" spans="1:28" s="313" customFormat="1">
      <c r="A1529" s="7"/>
      <c r="B1529" s="7"/>
      <c r="C1529" s="7"/>
      <c r="D1529" s="7"/>
      <c r="E1529" s="7"/>
      <c r="F1529" s="7"/>
      <c r="G1529" s="7"/>
      <c r="H1529" s="7"/>
      <c r="I1529" s="7"/>
      <c r="J1529" s="7"/>
      <c r="K1529" s="7"/>
      <c r="L1529" s="7"/>
      <c r="M1529" s="7"/>
      <c r="N1529" s="7"/>
      <c r="O1529" s="7"/>
      <c r="P1529" s="7"/>
      <c r="Q1529" s="7"/>
      <c r="R1529" s="7"/>
      <c r="S1529" s="7"/>
      <c r="T1529" s="7"/>
      <c r="U1529" s="7"/>
      <c r="V1529" s="7"/>
      <c r="W1529" s="7"/>
      <c r="X1529" s="7"/>
      <c r="Y1529" s="7"/>
      <c r="Z1529" s="7"/>
      <c r="AA1529" s="7"/>
      <c r="AB1529" s="7"/>
    </row>
    <row r="1530" spans="1:28" s="313" customFormat="1">
      <c r="A1530" s="7"/>
      <c r="B1530" s="7"/>
      <c r="C1530" s="7"/>
      <c r="D1530" s="7"/>
      <c r="E1530" s="7"/>
      <c r="F1530" s="7"/>
      <c r="G1530" s="7"/>
      <c r="H1530" s="7"/>
      <c r="I1530" s="7"/>
      <c r="J1530" s="7"/>
      <c r="K1530" s="7"/>
      <c r="L1530" s="7"/>
      <c r="M1530" s="7"/>
      <c r="N1530" s="7"/>
      <c r="O1530" s="7"/>
      <c r="P1530" s="7"/>
      <c r="Q1530" s="7"/>
      <c r="R1530" s="7"/>
      <c r="S1530" s="7"/>
      <c r="T1530" s="7"/>
      <c r="U1530" s="7"/>
      <c r="V1530" s="7"/>
      <c r="W1530" s="7"/>
      <c r="X1530" s="7"/>
      <c r="Y1530" s="7"/>
      <c r="Z1530" s="7"/>
      <c r="AA1530" s="7"/>
      <c r="AB1530" s="7"/>
    </row>
    <row r="1531" spans="1:28" s="313" customFormat="1">
      <c r="A1531" s="7"/>
      <c r="B1531" s="7"/>
      <c r="C1531" s="7"/>
      <c r="D1531" s="7"/>
      <c r="E1531" s="7"/>
      <c r="F1531" s="7"/>
      <c r="G1531" s="7"/>
      <c r="H1531" s="7"/>
      <c r="I1531" s="7"/>
      <c r="J1531" s="7"/>
      <c r="K1531" s="7"/>
      <c r="L1531" s="7"/>
      <c r="M1531" s="7"/>
      <c r="N1531" s="7"/>
      <c r="O1531" s="7"/>
      <c r="P1531" s="7"/>
      <c r="Q1531" s="7"/>
      <c r="R1531" s="7"/>
      <c r="S1531" s="7"/>
      <c r="T1531" s="7"/>
      <c r="U1531" s="7"/>
      <c r="V1531" s="7"/>
      <c r="W1531" s="7"/>
      <c r="X1531" s="7"/>
      <c r="Y1531" s="7"/>
      <c r="Z1531" s="7"/>
      <c r="AA1531" s="7"/>
      <c r="AB1531" s="7"/>
    </row>
    <row r="1532" spans="1:28" s="313" customFormat="1">
      <c r="A1532" s="7"/>
      <c r="B1532" s="7"/>
      <c r="C1532" s="7"/>
      <c r="D1532" s="7"/>
      <c r="E1532" s="7"/>
      <c r="F1532" s="7"/>
      <c r="G1532" s="7"/>
      <c r="H1532" s="7"/>
      <c r="I1532" s="7"/>
      <c r="J1532" s="7"/>
      <c r="K1532" s="7"/>
      <c r="L1532" s="7"/>
      <c r="M1532" s="7"/>
      <c r="N1532" s="7"/>
      <c r="O1532" s="7"/>
      <c r="P1532" s="7"/>
      <c r="Q1532" s="7"/>
      <c r="R1532" s="7"/>
      <c r="S1532" s="7"/>
      <c r="T1532" s="7"/>
      <c r="U1532" s="7"/>
      <c r="V1532" s="7"/>
      <c r="W1532" s="7"/>
      <c r="X1532" s="7"/>
      <c r="Y1532" s="7"/>
      <c r="Z1532" s="7"/>
      <c r="AA1532" s="7"/>
      <c r="AB1532" s="7"/>
    </row>
    <row r="1533" spans="1:28" s="313" customFormat="1">
      <c r="A1533" s="7"/>
      <c r="B1533" s="7"/>
      <c r="C1533" s="7"/>
      <c r="D1533" s="7"/>
      <c r="E1533" s="7"/>
      <c r="F1533" s="7"/>
      <c r="G1533" s="7"/>
      <c r="H1533" s="7"/>
      <c r="I1533" s="7"/>
      <c r="J1533" s="7"/>
      <c r="K1533" s="7"/>
      <c r="L1533" s="7"/>
      <c r="M1533" s="7"/>
      <c r="N1533" s="7"/>
      <c r="O1533" s="7"/>
      <c r="P1533" s="7"/>
      <c r="Q1533" s="7"/>
      <c r="R1533" s="7"/>
      <c r="S1533" s="7"/>
      <c r="T1533" s="7"/>
      <c r="U1533" s="7"/>
      <c r="V1533" s="7"/>
      <c r="W1533" s="7"/>
      <c r="X1533" s="7"/>
      <c r="Y1533" s="7"/>
      <c r="Z1533" s="7"/>
      <c r="AA1533" s="7"/>
      <c r="AB1533" s="7"/>
    </row>
    <row r="1534" spans="1:28" s="313" customFormat="1">
      <c r="A1534" s="7"/>
      <c r="B1534" s="7"/>
      <c r="C1534" s="7"/>
      <c r="D1534" s="7"/>
      <c r="E1534" s="7"/>
      <c r="F1534" s="7"/>
      <c r="G1534" s="7"/>
      <c r="H1534" s="7"/>
      <c r="I1534" s="7"/>
      <c r="J1534" s="7"/>
      <c r="K1534" s="7"/>
      <c r="L1534" s="7"/>
      <c r="M1534" s="7"/>
      <c r="N1534" s="7"/>
      <c r="O1534" s="7"/>
      <c r="P1534" s="7"/>
      <c r="Q1534" s="7"/>
      <c r="R1534" s="7"/>
      <c r="S1534" s="7"/>
      <c r="T1534" s="7"/>
      <c r="U1534" s="7"/>
      <c r="V1534" s="7"/>
      <c r="W1534" s="7"/>
      <c r="X1534" s="7"/>
      <c r="Y1534" s="7"/>
      <c r="Z1534" s="7"/>
      <c r="AA1534" s="7"/>
      <c r="AB1534" s="7"/>
    </row>
    <row r="1535" spans="1:28" s="313" customFormat="1">
      <c r="A1535" s="7"/>
      <c r="B1535" s="7"/>
      <c r="C1535" s="7"/>
      <c r="D1535" s="7"/>
      <c r="E1535" s="7"/>
      <c r="F1535" s="7"/>
      <c r="G1535" s="7"/>
      <c r="H1535" s="7"/>
      <c r="I1535" s="7"/>
      <c r="J1535" s="7"/>
      <c r="K1535" s="7"/>
      <c r="L1535" s="7"/>
      <c r="M1535" s="7"/>
      <c r="N1535" s="7"/>
      <c r="O1535" s="7"/>
      <c r="P1535" s="7"/>
      <c r="Q1535" s="7"/>
      <c r="R1535" s="7"/>
      <c r="S1535" s="7"/>
      <c r="T1535" s="7"/>
      <c r="U1535" s="7"/>
      <c r="V1535" s="7"/>
      <c r="W1535" s="7"/>
      <c r="X1535" s="7"/>
      <c r="Y1535" s="7"/>
      <c r="Z1535" s="7"/>
      <c r="AA1535" s="7"/>
      <c r="AB1535" s="7"/>
    </row>
    <row r="1536" spans="1:28" s="313" customFormat="1">
      <c r="A1536" s="7"/>
      <c r="B1536" s="7"/>
      <c r="C1536" s="7"/>
      <c r="D1536" s="7"/>
      <c r="E1536" s="7"/>
      <c r="F1536" s="7"/>
      <c r="G1536" s="7"/>
      <c r="H1536" s="7"/>
      <c r="I1536" s="7"/>
      <c r="J1536" s="7"/>
      <c r="K1536" s="7"/>
      <c r="L1536" s="7"/>
      <c r="M1536" s="7"/>
      <c r="N1536" s="7"/>
      <c r="O1536" s="7"/>
      <c r="P1536" s="7"/>
      <c r="Q1536" s="7"/>
      <c r="R1536" s="7"/>
      <c r="S1536" s="7"/>
      <c r="T1536" s="7"/>
      <c r="U1536" s="7"/>
      <c r="V1536" s="7"/>
      <c r="W1536" s="7"/>
      <c r="X1536" s="7"/>
      <c r="Y1536" s="7"/>
      <c r="Z1536" s="7"/>
      <c r="AA1536" s="7"/>
      <c r="AB1536" s="7"/>
    </row>
    <row r="1537" spans="1:28" s="313" customFormat="1">
      <c r="A1537" s="7"/>
      <c r="B1537" s="7"/>
      <c r="C1537" s="7"/>
      <c r="D1537" s="7"/>
      <c r="E1537" s="7"/>
      <c r="F1537" s="7"/>
      <c r="G1537" s="7"/>
      <c r="H1537" s="7"/>
      <c r="I1537" s="7"/>
      <c r="J1537" s="7"/>
      <c r="K1537" s="7"/>
      <c r="L1537" s="7"/>
      <c r="M1537" s="7"/>
      <c r="N1537" s="7"/>
      <c r="O1537" s="7"/>
      <c r="P1537" s="7"/>
      <c r="Q1537" s="7"/>
      <c r="R1537" s="7"/>
      <c r="S1537" s="7"/>
      <c r="T1537" s="7"/>
      <c r="U1537" s="7"/>
      <c r="V1537" s="7"/>
      <c r="W1537" s="7"/>
      <c r="X1537" s="7"/>
      <c r="Y1537" s="7"/>
      <c r="Z1537" s="7"/>
      <c r="AA1537" s="7"/>
      <c r="AB1537" s="7"/>
    </row>
    <row r="1538" spans="1:28" s="313" customFormat="1">
      <c r="A1538" s="7"/>
      <c r="B1538" s="7"/>
      <c r="C1538" s="7"/>
      <c r="D1538" s="7"/>
      <c r="E1538" s="7"/>
      <c r="F1538" s="7"/>
      <c r="G1538" s="7"/>
      <c r="H1538" s="7"/>
      <c r="I1538" s="7"/>
      <c r="J1538" s="7"/>
      <c r="K1538" s="7"/>
      <c r="L1538" s="7"/>
      <c r="M1538" s="7"/>
      <c r="N1538" s="7"/>
      <c r="O1538" s="7"/>
      <c r="P1538" s="7"/>
      <c r="Q1538" s="7"/>
      <c r="R1538" s="7"/>
      <c r="S1538" s="7"/>
      <c r="T1538" s="7"/>
      <c r="U1538" s="7"/>
      <c r="V1538" s="7"/>
      <c r="W1538" s="7"/>
      <c r="X1538" s="7"/>
      <c r="Y1538" s="7"/>
      <c r="Z1538" s="7"/>
      <c r="AA1538" s="7"/>
      <c r="AB1538" s="7"/>
    </row>
    <row r="1539" spans="1:28" s="313" customFormat="1">
      <c r="A1539" s="7"/>
      <c r="B1539" s="7"/>
      <c r="C1539" s="7"/>
      <c r="D1539" s="7"/>
      <c r="E1539" s="7"/>
      <c r="F1539" s="7"/>
      <c r="G1539" s="7"/>
      <c r="H1539" s="7"/>
      <c r="I1539" s="7"/>
      <c r="J1539" s="7"/>
      <c r="K1539" s="7"/>
      <c r="L1539" s="7"/>
      <c r="M1539" s="7"/>
      <c r="N1539" s="7"/>
      <c r="O1539" s="7"/>
      <c r="P1539" s="7"/>
      <c r="Q1539" s="7"/>
      <c r="R1539" s="7"/>
      <c r="S1539" s="7"/>
      <c r="T1539" s="7"/>
      <c r="U1539" s="7"/>
      <c r="V1539" s="7"/>
      <c r="W1539" s="7"/>
      <c r="X1539" s="7"/>
      <c r="Y1539" s="7"/>
      <c r="Z1539" s="7"/>
      <c r="AA1539" s="7"/>
      <c r="AB1539" s="7"/>
    </row>
    <row r="1540" spans="1:28" s="313" customFormat="1">
      <c r="A1540" s="7"/>
      <c r="B1540" s="7"/>
      <c r="C1540" s="7"/>
      <c r="D1540" s="7"/>
      <c r="E1540" s="7"/>
      <c r="F1540" s="7"/>
      <c r="G1540" s="7"/>
      <c r="H1540" s="7"/>
      <c r="I1540" s="7"/>
      <c r="J1540" s="7"/>
      <c r="K1540" s="7"/>
      <c r="L1540" s="7"/>
      <c r="M1540" s="7"/>
      <c r="N1540" s="7"/>
      <c r="O1540" s="7"/>
      <c r="P1540" s="7"/>
      <c r="Q1540" s="7"/>
      <c r="R1540" s="7"/>
      <c r="S1540" s="7"/>
      <c r="T1540" s="7"/>
      <c r="U1540" s="7"/>
      <c r="V1540" s="7"/>
      <c r="W1540" s="7"/>
      <c r="X1540" s="7"/>
      <c r="Y1540" s="7"/>
      <c r="Z1540" s="7"/>
      <c r="AA1540" s="7"/>
      <c r="AB1540" s="7"/>
    </row>
    <row r="1541" spans="1:28" s="313" customFormat="1">
      <c r="A1541" s="7"/>
      <c r="B1541" s="7"/>
      <c r="C1541" s="7"/>
      <c r="D1541" s="7"/>
      <c r="E1541" s="7"/>
      <c r="F1541" s="7"/>
      <c r="G1541" s="7"/>
      <c r="H1541" s="7"/>
      <c r="I1541" s="7"/>
      <c r="J1541" s="7"/>
      <c r="K1541" s="7"/>
      <c r="L1541" s="7"/>
      <c r="M1541" s="7"/>
      <c r="N1541" s="7"/>
      <c r="O1541" s="7"/>
      <c r="P1541" s="7"/>
      <c r="Q1541" s="7"/>
      <c r="R1541" s="7"/>
      <c r="S1541" s="7"/>
      <c r="T1541" s="7"/>
      <c r="U1541" s="7"/>
      <c r="V1541" s="7"/>
      <c r="W1541" s="7"/>
      <c r="X1541" s="7"/>
      <c r="Y1541" s="7"/>
      <c r="Z1541" s="7"/>
      <c r="AA1541" s="7"/>
      <c r="AB1541" s="7"/>
    </row>
    <row r="1542" spans="1:28" s="313" customFormat="1">
      <c r="A1542" s="7"/>
      <c r="B1542" s="7"/>
      <c r="C1542" s="7"/>
      <c r="D1542" s="7"/>
      <c r="E1542" s="7"/>
      <c r="F1542" s="7"/>
      <c r="G1542" s="7"/>
      <c r="H1542" s="7"/>
      <c r="I1542" s="7"/>
      <c r="J1542" s="7"/>
      <c r="K1542" s="7"/>
      <c r="L1542" s="7"/>
      <c r="M1542" s="7"/>
      <c r="N1542" s="7"/>
      <c r="O1542" s="7"/>
      <c r="P1542" s="7"/>
      <c r="Q1542" s="7"/>
      <c r="R1542" s="7"/>
      <c r="S1542" s="7"/>
      <c r="T1542" s="7"/>
      <c r="U1542" s="7"/>
      <c r="V1542" s="7"/>
      <c r="W1542" s="7"/>
      <c r="X1542" s="7"/>
      <c r="Y1542" s="7"/>
      <c r="Z1542" s="7"/>
      <c r="AA1542" s="7"/>
      <c r="AB1542" s="7"/>
    </row>
    <row r="1543" spans="1:28" s="313" customFormat="1">
      <c r="A1543" s="7"/>
      <c r="B1543" s="7"/>
      <c r="C1543" s="7"/>
      <c r="D1543" s="7"/>
      <c r="E1543" s="7"/>
      <c r="F1543" s="7"/>
      <c r="G1543" s="7"/>
      <c r="H1543" s="7"/>
      <c r="I1543" s="7"/>
      <c r="J1543" s="7"/>
      <c r="K1543" s="7"/>
      <c r="L1543" s="7"/>
      <c r="M1543" s="7"/>
      <c r="N1543" s="7"/>
      <c r="O1543" s="7"/>
      <c r="P1543" s="7"/>
      <c r="Q1543" s="7"/>
      <c r="R1543" s="7"/>
      <c r="S1543" s="7"/>
      <c r="T1543" s="7"/>
      <c r="U1543" s="7"/>
      <c r="V1543" s="7"/>
      <c r="W1543" s="7"/>
      <c r="X1543" s="7"/>
      <c r="Y1543" s="7"/>
      <c r="Z1543" s="7"/>
      <c r="AA1543" s="7"/>
      <c r="AB1543" s="7"/>
    </row>
    <row r="1544" spans="1:28" s="313" customFormat="1">
      <c r="A1544" s="7"/>
      <c r="B1544" s="7"/>
      <c r="C1544" s="7"/>
      <c r="D1544" s="7"/>
      <c r="E1544" s="7"/>
      <c r="F1544" s="7"/>
      <c r="G1544" s="7"/>
      <c r="H1544" s="7"/>
      <c r="I1544" s="7"/>
      <c r="J1544" s="7"/>
      <c r="K1544" s="7"/>
      <c r="L1544" s="7"/>
      <c r="M1544" s="7"/>
      <c r="N1544" s="7"/>
      <c r="O1544" s="7"/>
      <c r="P1544" s="7"/>
      <c r="Q1544" s="7"/>
      <c r="R1544" s="7"/>
      <c r="S1544" s="7"/>
      <c r="T1544" s="7"/>
      <c r="U1544" s="7"/>
      <c r="V1544" s="7"/>
      <c r="W1544" s="7"/>
      <c r="X1544" s="7"/>
      <c r="Y1544" s="7"/>
      <c r="Z1544" s="7"/>
      <c r="AA1544" s="7"/>
      <c r="AB1544" s="7"/>
    </row>
    <row r="1545" spans="1:28" s="313" customFormat="1">
      <c r="A1545" s="7"/>
      <c r="B1545" s="7"/>
      <c r="C1545" s="7"/>
      <c r="D1545" s="7"/>
      <c r="E1545" s="7"/>
      <c r="F1545" s="7"/>
      <c r="G1545" s="7"/>
      <c r="H1545" s="7"/>
      <c r="I1545" s="7"/>
      <c r="J1545" s="7"/>
      <c r="K1545" s="7"/>
      <c r="L1545" s="7"/>
      <c r="M1545" s="7"/>
      <c r="N1545" s="7"/>
      <c r="O1545" s="7"/>
      <c r="P1545" s="7"/>
      <c r="Q1545" s="7"/>
      <c r="R1545" s="7"/>
      <c r="S1545" s="7"/>
      <c r="T1545" s="7"/>
      <c r="U1545" s="7"/>
      <c r="V1545" s="7"/>
      <c r="W1545" s="7"/>
      <c r="X1545" s="7"/>
      <c r="Y1545" s="7"/>
      <c r="Z1545" s="7"/>
      <c r="AA1545" s="7"/>
      <c r="AB1545" s="7"/>
    </row>
    <row r="1546" spans="1:28" s="313" customFormat="1">
      <c r="A1546" s="7"/>
      <c r="B1546" s="7"/>
      <c r="C1546" s="7"/>
      <c r="D1546" s="7"/>
      <c r="E1546" s="7"/>
      <c r="F1546" s="7"/>
      <c r="G1546" s="7"/>
      <c r="H1546" s="7"/>
      <c r="I1546" s="7"/>
      <c r="J1546" s="7"/>
      <c r="K1546" s="7"/>
      <c r="L1546" s="7"/>
      <c r="M1546" s="7"/>
      <c r="N1546" s="7"/>
      <c r="O1546" s="7"/>
      <c r="P1546" s="7"/>
      <c r="Q1546" s="7"/>
      <c r="R1546" s="7"/>
      <c r="S1546" s="7"/>
      <c r="T1546" s="7"/>
      <c r="U1546" s="7"/>
      <c r="V1546" s="7"/>
      <c r="W1546" s="7"/>
      <c r="X1546" s="7"/>
      <c r="Y1546" s="7"/>
      <c r="Z1546" s="7"/>
      <c r="AA1546" s="7"/>
      <c r="AB1546" s="7"/>
    </row>
    <row r="1547" spans="1:28" s="313" customFormat="1">
      <c r="A1547" s="7"/>
      <c r="B1547" s="7"/>
      <c r="C1547" s="7"/>
      <c r="D1547" s="7"/>
      <c r="E1547" s="7"/>
      <c r="F1547" s="7"/>
      <c r="G1547" s="7"/>
      <c r="H1547" s="7"/>
      <c r="I1547" s="7"/>
      <c r="J1547" s="7"/>
      <c r="K1547" s="7"/>
      <c r="L1547" s="7"/>
      <c r="M1547" s="7"/>
      <c r="N1547" s="7"/>
      <c r="O1547" s="7"/>
      <c r="P1547" s="7"/>
      <c r="Q1547" s="7"/>
      <c r="R1547" s="7"/>
      <c r="S1547" s="7"/>
      <c r="T1547" s="7"/>
      <c r="U1547" s="7"/>
      <c r="V1547" s="7"/>
      <c r="W1547" s="7"/>
      <c r="X1547" s="7"/>
      <c r="Y1547" s="7"/>
      <c r="Z1547" s="7"/>
      <c r="AA1547" s="7"/>
      <c r="AB1547" s="7"/>
    </row>
    <row r="1548" spans="1:28" s="313" customFormat="1">
      <c r="A1548" s="7"/>
      <c r="B1548" s="7"/>
      <c r="C1548" s="7"/>
      <c r="D1548" s="7"/>
      <c r="E1548" s="7"/>
      <c r="F1548" s="7"/>
      <c r="G1548" s="7"/>
      <c r="H1548" s="7"/>
      <c r="I1548" s="7"/>
      <c r="J1548" s="7"/>
      <c r="K1548" s="7"/>
      <c r="L1548" s="7"/>
      <c r="M1548" s="7"/>
      <c r="N1548" s="7"/>
      <c r="O1548" s="7"/>
      <c r="P1548" s="7"/>
      <c r="Q1548" s="7"/>
      <c r="R1548" s="7"/>
      <c r="S1548" s="7"/>
      <c r="T1548" s="7"/>
      <c r="U1548" s="7"/>
      <c r="V1548" s="7"/>
      <c r="W1548" s="7"/>
      <c r="X1548" s="7"/>
      <c r="Y1548" s="7"/>
      <c r="Z1548" s="7"/>
      <c r="AA1548" s="7"/>
      <c r="AB1548" s="7"/>
    </row>
    <row r="1549" spans="1:28" s="313" customFormat="1">
      <c r="A1549" s="7"/>
      <c r="B1549" s="7"/>
      <c r="C1549" s="7"/>
      <c r="D1549" s="7"/>
      <c r="E1549" s="7"/>
      <c r="F1549" s="7"/>
      <c r="G1549" s="7"/>
      <c r="H1549" s="7"/>
      <c r="I1549" s="7"/>
      <c r="J1549" s="7"/>
      <c r="K1549" s="7"/>
      <c r="L1549" s="7"/>
      <c r="M1549" s="7"/>
      <c r="N1549" s="7"/>
      <c r="O1549" s="7"/>
      <c r="P1549" s="7"/>
      <c r="Q1549" s="7"/>
      <c r="R1549" s="7"/>
      <c r="S1549" s="7"/>
      <c r="T1549" s="7"/>
      <c r="U1549" s="7"/>
      <c r="V1549" s="7"/>
      <c r="W1549" s="7"/>
      <c r="X1549" s="7"/>
      <c r="Y1549" s="7"/>
      <c r="Z1549" s="7"/>
      <c r="AA1549" s="7"/>
      <c r="AB1549" s="7"/>
    </row>
    <row r="1550" spans="1:28" s="313" customFormat="1">
      <c r="A1550" s="7"/>
      <c r="B1550" s="7"/>
      <c r="C1550" s="7"/>
      <c r="D1550" s="7"/>
      <c r="E1550" s="7"/>
      <c r="F1550" s="7"/>
      <c r="G1550" s="7"/>
      <c r="H1550" s="7"/>
      <c r="I1550" s="7"/>
      <c r="J1550" s="7"/>
      <c r="K1550" s="7"/>
      <c r="L1550" s="7"/>
      <c r="M1550" s="7"/>
      <c r="N1550" s="7"/>
      <c r="O1550" s="7"/>
      <c r="P1550" s="7"/>
      <c r="Q1550" s="7"/>
      <c r="R1550" s="7"/>
      <c r="S1550" s="7"/>
      <c r="T1550" s="7"/>
      <c r="U1550" s="7"/>
      <c r="V1550" s="7"/>
      <c r="W1550" s="7"/>
      <c r="X1550" s="7"/>
      <c r="Y1550" s="7"/>
      <c r="Z1550" s="7"/>
      <c r="AA1550" s="7"/>
      <c r="AB1550" s="7"/>
    </row>
    <row r="1551" spans="1:28" s="313" customFormat="1">
      <c r="A1551" s="7"/>
      <c r="B1551" s="7"/>
      <c r="C1551" s="7"/>
      <c r="D1551" s="7"/>
      <c r="E1551" s="7"/>
      <c r="F1551" s="7"/>
      <c r="G1551" s="7"/>
      <c r="H1551" s="7"/>
      <c r="I1551" s="7"/>
      <c r="J1551" s="7"/>
      <c r="K1551" s="7"/>
      <c r="L1551" s="7"/>
      <c r="M1551" s="7"/>
      <c r="N1551" s="7"/>
      <c r="O1551" s="7"/>
      <c r="P1551" s="7"/>
      <c r="Q1551" s="7"/>
      <c r="R1551" s="7"/>
      <c r="S1551" s="7"/>
      <c r="T1551" s="7"/>
      <c r="U1551" s="7"/>
      <c r="V1551" s="7"/>
      <c r="W1551" s="7"/>
      <c r="X1551" s="7"/>
      <c r="Y1551" s="7"/>
      <c r="Z1551" s="7"/>
      <c r="AA1551" s="7"/>
      <c r="AB1551" s="7"/>
    </row>
    <row r="1552" spans="1:28" s="313" customFormat="1">
      <c r="A1552" s="7"/>
      <c r="B1552" s="7"/>
      <c r="C1552" s="7"/>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7"/>
      <c r="AB1552" s="7"/>
    </row>
    <row r="1553" spans="1:28" s="313" customFormat="1">
      <c r="A1553" s="7"/>
      <c r="B1553" s="7"/>
      <c r="C1553" s="7"/>
      <c r="D1553" s="7"/>
      <c r="E1553" s="7"/>
      <c r="F1553" s="7"/>
      <c r="G1553" s="7"/>
      <c r="H1553" s="7"/>
      <c r="I1553" s="7"/>
      <c r="J1553" s="7"/>
      <c r="K1553" s="7"/>
      <c r="L1553" s="7"/>
      <c r="M1553" s="7"/>
      <c r="N1553" s="7"/>
      <c r="O1553" s="7"/>
      <c r="P1553" s="7"/>
      <c r="Q1553" s="7"/>
      <c r="R1553" s="7"/>
      <c r="S1553" s="7"/>
      <c r="T1553" s="7"/>
      <c r="U1553" s="7"/>
      <c r="V1553" s="7"/>
      <c r="W1553" s="7"/>
      <c r="X1553" s="7"/>
      <c r="Y1553" s="7"/>
      <c r="Z1553" s="7"/>
      <c r="AA1553" s="7"/>
      <c r="AB1553" s="7"/>
    </row>
    <row r="1554" spans="1:28" s="313" customFormat="1">
      <c r="A1554" s="7"/>
      <c r="B1554" s="7"/>
      <c r="C1554" s="7"/>
      <c r="D1554" s="7"/>
      <c r="E1554" s="7"/>
      <c r="F1554" s="7"/>
      <c r="G1554" s="7"/>
      <c r="H1554" s="7"/>
      <c r="I1554" s="7"/>
      <c r="J1554" s="7"/>
      <c r="K1554" s="7"/>
      <c r="L1554" s="7"/>
      <c r="M1554" s="7"/>
      <c r="N1554" s="7"/>
      <c r="O1554" s="7"/>
      <c r="P1554" s="7"/>
      <c r="Q1554" s="7"/>
      <c r="R1554" s="7"/>
      <c r="S1554" s="7"/>
      <c r="T1554" s="7"/>
      <c r="U1554" s="7"/>
      <c r="V1554" s="7"/>
      <c r="W1554" s="7"/>
      <c r="X1554" s="7"/>
      <c r="Y1554" s="7"/>
      <c r="Z1554" s="7"/>
      <c r="AA1554" s="7"/>
      <c r="AB1554" s="7"/>
    </row>
    <row r="1555" spans="1:28" s="313" customFormat="1">
      <c r="A1555" s="7"/>
      <c r="B1555" s="7"/>
      <c r="C1555" s="7"/>
      <c r="D1555" s="7"/>
      <c r="E1555" s="7"/>
      <c r="F1555" s="7"/>
      <c r="G1555" s="7"/>
      <c r="H1555" s="7"/>
      <c r="I1555" s="7"/>
      <c r="J1555" s="7"/>
      <c r="K1555" s="7"/>
      <c r="L1555" s="7"/>
      <c r="M1555" s="7"/>
      <c r="N1555" s="7"/>
      <c r="O1555" s="7"/>
      <c r="P1555" s="7"/>
      <c r="Q1555" s="7"/>
      <c r="R1555" s="7"/>
      <c r="S1555" s="7"/>
      <c r="T1555" s="7"/>
      <c r="U1555" s="7"/>
      <c r="V1555" s="7"/>
      <c r="W1555" s="7"/>
      <c r="X1555" s="7"/>
      <c r="Y1555" s="7"/>
      <c r="Z1555" s="7"/>
      <c r="AA1555" s="7"/>
      <c r="AB1555" s="7"/>
    </row>
    <row r="1556" spans="1:28" s="313" customFormat="1">
      <c r="A1556" s="7"/>
      <c r="B1556" s="7"/>
      <c r="C1556" s="7"/>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7"/>
      <c r="AB1556" s="7"/>
    </row>
    <row r="1557" spans="1:28" s="313" customFormat="1">
      <c r="A1557" s="7"/>
      <c r="B1557" s="7"/>
      <c r="C1557" s="7"/>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7"/>
      <c r="AB1557" s="7"/>
    </row>
    <row r="1558" spans="1:28" s="313" customFormat="1">
      <c r="A1558" s="7"/>
      <c r="B1558" s="7"/>
      <c r="C1558" s="7"/>
      <c r="D1558" s="7"/>
      <c r="E1558" s="7"/>
      <c r="F1558" s="7"/>
      <c r="G1558" s="7"/>
      <c r="H1558" s="7"/>
      <c r="I1558" s="7"/>
      <c r="J1558" s="7"/>
      <c r="K1558" s="7"/>
      <c r="L1558" s="7"/>
      <c r="M1558" s="7"/>
      <c r="N1558" s="7"/>
      <c r="O1558" s="7"/>
      <c r="P1558" s="7"/>
      <c r="Q1558" s="7"/>
      <c r="R1558" s="7"/>
      <c r="S1558" s="7"/>
      <c r="T1558" s="7"/>
      <c r="U1558" s="7"/>
      <c r="V1558" s="7"/>
      <c r="W1558" s="7"/>
      <c r="X1558" s="7"/>
      <c r="Y1558" s="7"/>
      <c r="Z1558" s="7"/>
      <c r="AA1558" s="7"/>
      <c r="AB1558" s="7"/>
    </row>
    <row r="1559" spans="1:28" s="313" customFormat="1">
      <c r="A1559" s="7"/>
      <c r="B1559" s="7"/>
      <c r="C1559" s="7"/>
      <c r="D1559" s="7"/>
      <c r="E1559" s="7"/>
      <c r="F1559" s="7"/>
      <c r="G1559" s="7"/>
      <c r="H1559" s="7"/>
      <c r="I1559" s="7"/>
      <c r="J1559" s="7"/>
      <c r="K1559" s="7"/>
      <c r="L1559" s="7"/>
      <c r="M1559" s="7"/>
      <c r="N1559" s="7"/>
      <c r="O1559" s="7"/>
      <c r="P1559" s="7"/>
      <c r="Q1559" s="7"/>
      <c r="R1559" s="7"/>
      <c r="S1559" s="7"/>
      <c r="T1559" s="7"/>
      <c r="U1559" s="7"/>
      <c r="V1559" s="7"/>
      <c r="W1559" s="7"/>
      <c r="X1559" s="7"/>
      <c r="Y1559" s="7"/>
      <c r="Z1559" s="7"/>
      <c r="AA1559" s="7"/>
      <c r="AB1559" s="7"/>
    </row>
    <row r="1560" spans="1:28" s="313" customFormat="1">
      <c r="A1560" s="7"/>
      <c r="B1560" s="7"/>
      <c r="C1560" s="7"/>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7"/>
      <c r="AB1560" s="7"/>
    </row>
    <row r="1561" spans="1:28" s="313" customFormat="1">
      <c r="A1561" s="7"/>
      <c r="B1561" s="7"/>
      <c r="C1561" s="7"/>
      <c r="D1561" s="7"/>
      <c r="E1561" s="7"/>
      <c r="F1561" s="7"/>
      <c r="G1561" s="7"/>
      <c r="H1561" s="7"/>
      <c r="I1561" s="7"/>
      <c r="J1561" s="7"/>
      <c r="K1561" s="7"/>
      <c r="L1561" s="7"/>
      <c r="M1561" s="7"/>
      <c r="N1561" s="7"/>
      <c r="O1561" s="7"/>
      <c r="P1561" s="7"/>
      <c r="Q1561" s="7"/>
      <c r="R1561" s="7"/>
      <c r="S1561" s="7"/>
      <c r="T1561" s="7"/>
      <c r="U1561" s="7"/>
      <c r="V1561" s="7"/>
      <c r="W1561" s="7"/>
      <c r="X1561" s="7"/>
      <c r="Y1561" s="7"/>
      <c r="Z1561" s="7"/>
      <c r="AA1561" s="7"/>
      <c r="AB1561" s="7"/>
    </row>
    <row r="1562" spans="1:28" s="313" customFormat="1">
      <c r="A1562" s="7"/>
      <c r="B1562" s="7"/>
      <c r="C1562" s="7"/>
      <c r="D1562" s="7"/>
      <c r="E1562" s="7"/>
      <c r="F1562" s="7"/>
      <c r="G1562" s="7"/>
      <c r="H1562" s="7"/>
      <c r="I1562" s="7"/>
      <c r="J1562" s="7"/>
      <c r="K1562" s="7"/>
      <c r="L1562" s="7"/>
      <c r="M1562" s="7"/>
      <c r="N1562" s="7"/>
      <c r="O1562" s="7"/>
      <c r="P1562" s="7"/>
      <c r="Q1562" s="7"/>
      <c r="R1562" s="7"/>
      <c r="S1562" s="7"/>
      <c r="T1562" s="7"/>
      <c r="U1562" s="7"/>
      <c r="V1562" s="7"/>
      <c r="W1562" s="7"/>
      <c r="X1562" s="7"/>
      <c r="Y1562" s="7"/>
      <c r="Z1562" s="7"/>
      <c r="AA1562" s="7"/>
      <c r="AB1562" s="7"/>
    </row>
    <row r="1563" spans="1:28" s="313" customFormat="1">
      <c r="A1563" s="7"/>
      <c r="B1563" s="7"/>
      <c r="C1563" s="7"/>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7"/>
      <c r="AB1563" s="7"/>
    </row>
    <row r="1564" spans="1:28" s="313" customFormat="1">
      <c r="A1564" s="7"/>
      <c r="B1564" s="7"/>
      <c r="C1564" s="7"/>
      <c r="D1564" s="7"/>
      <c r="E1564" s="7"/>
      <c r="F1564" s="7"/>
      <c r="G1564" s="7"/>
      <c r="H1564" s="7"/>
      <c r="I1564" s="7"/>
      <c r="J1564" s="7"/>
      <c r="K1564" s="7"/>
      <c r="L1564" s="7"/>
      <c r="M1564" s="7"/>
      <c r="N1564" s="7"/>
      <c r="O1564" s="7"/>
      <c r="P1564" s="7"/>
      <c r="Q1564" s="7"/>
      <c r="R1564" s="7"/>
      <c r="S1564" s="7"/>
      <c r="T1564" s="7"/>
      <c r="U1564" s="7"/>
      <c r="V1564" s="7"/>
      <c r="W1564" s="7"/>
      <c r="X1564" s="7"/>
      <c r="Y1564" s="7"/>
      <c r="Z1564" s="7"/>
      <c r="AA1564" s="7"/>
      <c r="AB1564" s="7"/>
    </row>
    <row r="1565" spans="1:28" s="313" customFormat="1">
      <c r="A1565" s="7"/>
      <c r="B1565" s="7"/>
      <c r="C1565" s="7"/>
      <c r="D1565" s="7"/>
      <c r="E1565" s="7"/>
      <c r="F1565" s="7"/>
      <c r="G1565" s="7"/>
      <c r="H1565" s="7"/>
      <c r="I1565" s="7"/>
      <c r="J1565" s="7"/>
      <c r="K1565" s="7"/>
      <c r="L1565" s="7"/>
      <c r="M1565" s="7"/>
      <c r="N1565" s="7"/>
      <c r="O1565" s="7"/>
      <c r="P1565" s="7"/>
      <c r="Q1565" s="7"/>
      <c r="R1565" s="7"/>
      <c r="S1565" s="7"/>
      <c r="T1565" s="7"/>
      <c r="U1565" s="7"/>
      <c r="V1565" s="7"/>
      <c r="W1565" s="7"/>
      <c r="X1565" s="7"/>
      <c r="Y1565" s="7"/>
      <c r="Z1565" s="7"/>
      <c r="AA1565" s="7"/>
      <c r="AB1565" s="7"/>
    </row>
    <row r="1566" spans="1:28" s="313" customFormat="1">
      <c r="A1566" s="7"/>
      <c r="B1566" s="7"/>
      <c r="C1566" s="7"/>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7"/>
      <c r="AB1566" s="7"/>
    </row>
    <row r="1567" spans="1:28" s="313" customFormat="1">
      <c r="A1567" s="7"/>
      <c r="B1567" s="7"/>
      <c r="C1567" s="7"/>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7"/>
      <c r="AB1567" s="7"/>
    </row>
    <row r="1568" spans="1:28" s="313" customFormat="1">
      <c r="A1568" s="7"/>
      <c r="B1568" s="7"/>
      <c r="C1568" s="7"/>
      <c r="D1568" s="7"/>
      <c r="E1568" s="7"/>
      <c r="F1568" s="7"/>
      <c r="G1568" s="7"/>
      <c r="H1568" s="7"/>
      <c r="I1568" s="7"/>
      <c r="J1568" s="7"/>
      <c r="K1568" s="7"/>
      <c r="L1568" s="7"/>
      <c r="M1568" s="7"/>
      <c r="N1568" s="7"/>
      <c r="O1568" s="7"/>
      <c r="P1568" s="7"/>
      <c r="Q1568" s="7"/>
      <c r="R1568" s="7"/>
      <c r="S1568" s="7"/>
      <c r="T1568" s="7"/>
      <c r="U1568" s="7"/>
      <c r="V1568" s="7"/>
      <c r="W1568" s="7"/>
      <c r="X1568" s="7"/>
      <c r="Y1568" s="7"/>
      <c r="Z1568" s="7"/>
      <c r="AA1568" s="7"/>
      <c r="AB1568" s="7"/>
    </row>
    <row r="1569" spans="1:28" s="313" customFormat="1">
      <c r="A1569" s="7"/>
      <c r="B1569" s="7"/>
      <c r="C1569" s="7"/>
      <c r="D1569" s="7"/>
      <c r="E1569" s="7"/>
      <c r="F1569" s="7"/>
      <c r="G1569" s="7"/>
      <c r="H1569" s="7"/>
      <c r="I1569" s="7"/>
      <c r="J1569" s="7"/>
      <c r="K1569" s="7"/>
      <c r="L1569" s="7"/>
      <c r="M1569" s="7"/>
      <c r="N1569" s="7"/>
      <c r="O1569" s="7"/>
      <c r="P1569" s="7"/>
      <c r="Q1569" s="7"/>
      <c r="R1569" s="7"/>
      <c r="S1569" s="7"/>
      <c r="T1569" s="7"/>
      <c r="U1569" s="7"/>
      <c r="V1569" s="7"/>
      <c r="W1569" s="7"/>
      <c r="X1569" s="7"/>
      <c r="Y1569" s="7"/>
      <c r="Z1569" s="7"/>
      <c r="AA1569" s="7"/>
      <c r="AB1569" s="7"/>
    </row>
    <row r="1570" spans="1:28" s="313" customFormat="1">
      <c r="A1570" s="7"/>
      <c r="B1570" s="7"/>
      <c r="C1570" s="7"/>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c r="AB1570" s="7"/>
    </row>
    <row r="1571" spans="1:28" s="313" customFormat="1">
      <c r="A1571" s="7"/>
      <c r="B1571" s="7"/>
      <c r="C1571" s="7"/>
      <c r="D1571" s="7"/>
      <c r="E1571" s="7"/>
      <c r="F1571" s="7"/>
      <c r="G1571" s="7"/>
      <c r="H1571" s="7"/>
      <c r="I1571" s="7"/>
      <c r="J1571" s="7"/>
      <c r="K1571" s="7"/>
      <c r="L1571" s="7"/>
      <c r="M1571" s="7"/>
      <c r="N1571" s="7"/>
      <c r="O1571" s="7"/>
      <c r="P1571" s="7"/>
      <c r="Q1571" s="7"/>
      <c r="R1571" s="7"/>
      <c r="S1571" s="7"/>
      <c r="T1571" s="7"/>
      <c r="U1571" s="7"/>
      <c r="V1571" s="7"/>
      <c r="W1571" s="7"/>
      <c r="X1571" s="7"/>
      <c r="Y1571" s="7"/>
      <c r="Z1571" s="7"/>
      <c r="AA1571" s="7"/>
      <c r="AB1571" s="7"/>
    </row>
    <row r="1572" spans="1:28" s="313" customFormat="1">
      <c r="A1572" s="7"/>
      <c r="B1572" s="7"/>
      <c r="C1572" s="7"/>
      <c r="D1572" s="7"/>
      <c r="E1572" s="7"/>
      <c r="F1572" s="7"/>
      <c r="G1572" s="7"/>
      <c r="H1572" s="7"/>
      <c r="I1572" s="7"/>
      <c r="J1572" s="7"/>
      <c r="K1572" s="7"/>
      <c r="L1572" s="7"/>
      <c r="M1572" s="7"/>
      <c r="N1572" s="7"/>
      <c r="O1572" s="7"/>
      <c r="P1572" s="7"/>
      <c r="Q1572" s="7"/>
      <c r="R1572" s="7"/>
      <c r="S1572" s="7"/>
      <c r="T1572" s="7"/>
      <c r="U1572" s="7"/>
      <c r="V1572" s="7"/>
      <c r="W1572" s="7"/>
      <c r="X1572" s="7"/>
      <c r="Y1572" s="7"/>
      <c r="Z1572" s="7"/>
      <c r="AA1572" s="7"/>
      <c r="AB1572" s="7"/>
    </row>
    <row r="1573" spans="1:28" s="313" customFormat="1">
      <c r="A1573" s="7"/>
      <c r="B1573" s="7"/>
      <c r="C1573" s="7"/>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c r="AB1573" s="7"/>
    </row>
    <row r="1574" spans="1:28" s="313" customFormat="1">
      <c r="A1574" s="7"/>
      <c r="B1574" s="7"/>
      <c r="C1574" s="7"/>
      <c r="D1574" s="7"/>
      <c r="E1574" s="7"/>
      <c r="F1574" s="7"/>
      <c r="G1574" s="7"/>
      <c r="H1574" s="7"/>
      <c r="I1574" s="7"/>
      <c r="J1574" s="7"/>
      <c r="K1574" s="7"/>
      <c r="L1574" s="7"/>
      <c r="M1574" s="7"/>
      <c r="N1574" s="7"/>
      <c r="O1574" s="7"/>
      <c r="P1574" s="7"/>
      <c r="Q1574" s="7"/>
      <c r="R1574" s="7"/>
      <c r="S1574" s="7"/>
      <c r="T1574" s="7"/>
      <c r="U1574" s="7"/>
      <c r="V1574" s="7"/>
      <c r="W1574" s="7"/>
      <c r="X1574" s="7"/>
      <c r="Y1574" s="7"/>
      <c r="Z1574" s="7"/>
      <c r="AA1574" s="7"/>
      <c r="AB1574" s="7"/>
    </row>
    <row r="1575" spans="1:28" s="313" customFormat="1">
      <c r="A1575" s="7"/>
      <c r="B1575" s="7"/>
      <c r="C1575" s="7"/>
      <c r="D1575" s="7"/>
      <c r="E1575" s="7"/>
      <c r="F1575" s="7"/>
      <c r="G1575" s="7"/>
      <c r="H1575" s="7"/>
      <c r="I1575" s="7"/>
      <c r="J1575" s="7"/>
      <c r="K1575" s="7"/>
      <c r="L1575" s="7"/>
      <c r="M1575" s="7"/>
      <c r="N1575" s="7"/>
      <c r="O1575" s="7"/>
      <c r="P1575" s="7"/>
      <c r="Q1575" s="7"/>
      <c r="R1575" s="7"/>
      <c r="S1575" s="7"/>
      <c r="T1575" s="7"/>
      <c r="U1575" s="7"/>
      <c r="V1575" s="7"/>
      <c r="W1575" s="7"/>
      <c r="X1575" s="7"/>
      <c r="Y1575" s="7"/>
      <c r="Z1575" s="7"/>
      <c r="AA1575" s="7"/>
      <c r="AB1575" s="7"/>
    </row>
    <row r="1576" spans="1:28" s="313" customFormat="1">
      <c r="A1576" s="7"/>
      <c r="B1576" s="7"/>
      <c r="C1576" s="7"/>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c r="AB1576" s="7"/>
    </row>
    <row r="1577" spans="1:28" s="313" customFormat="1">
      <c r="A1577" s="7"/>
      <c r="B1577" s="7"/>
      <c r="C1577" s="7"/>
      <c r="D1577" s="7"/>
      <c r="E1577" s="7"/>
      <c r="F1577" s="7"/>
      <c r="G1577" s="7"/>
      <c r="H1577" s="7"/>
      <c r="I1577" s="7"/>
      <c r="J1577" s="7"/>
      <c r="K1577" s="7"/>
      <c r="L1577" s="7"/>
      <c r="M1577" s="7"/>
      <c r="N1577" s="7"/>
      <c r="O1577" s="7"/>
      <c r="P1577" s="7"/>
      <c r="Q1577" s="7"/>
      <c r="R1577" s="7"/>
      <c r="S1577" s="7"/>
      <c r="T1577" s="7"/>
      <c r="U1577" s="7"/>
      <c r="V1577" s="7"/>
      <c r="W1577" s="7"/>
      <c r="X1577" s="7"/>
      <c r="Y1577" s="7"/>
      <c r="Z1577" s="7"/>
      <c r="AA1577" s="7"/>
      <c r="AB1577"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F67712E2-A7AE-4A82-89CB-DA5D4B3A2497}"/>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E29B8-E02C-49F5-9BD0-2C37F88BF0D6}">
  <dimension ref="A1:AE31"/>
  <sheetViews>
    <sheetView showGridLines="0" workbookViewId="0"/>
  </sheetViews>
  <sheetFormatPr baseColWidth="10" defaultRowHeight="13.2"/>
  <cols>
    <col min="1" max="1" width="23.109375" style="7" customWidth="1"/>
    <col min="2" max="4" width="4.5546875" style="7" customWidth="1"/>
    <col min="5" max="5" width="5.109375" style="7" bestFit="1" customWidth="1"/>
    <col min="6" max="12" width="4.5546875" style="7" customWidth="1"/>
    <col min="13" max="13" width="5.5546875" style="7" bestFit="1" customWidth="1"/>
    <col min="14" max="15" width="4.5546875" style="7" customWidth="1"/>
    <col min="16" max="16" width="5.5546875" style="7" customWidth="1"/>
    <col min="17" max="26" width="4.5546875" style="7" customWidth="1"/>
    <col min="27" max="27" width="5.5546875" style="7" bestFit="1" customWidth="1"/>
    <col min="28" max="28" width="10.44140625" style="7" bestFit="1" customWidth="1"/>
    <col min="29" max="29" width="9.88671875" style="7" customWidth="1"/>
    <col min="30" max="16384" width="11.5546875" style="7"/>
  </cols>
  <sheetData>
    <row r="1" spans="1:31" s="274" customFormat="1" ht="18" customHeight="1">
      <c r="A1" s="1401" t="s">
        <v>1230</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38"/>
    </row>
    <row r="2" spans="1:31" s="275" customFormat="1" ht="28.2">
      <c r="A2" s="167" t="s">
        <v>172</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row>
    <row r="3" spans="1:31" s="276" customFormat="1" ht="18" customHeight="1">
      <c r="A3" s="169">
        <v>45504</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row>
    <row r="4" spans="1:31" s="277" customFormat="1" ht="18" customHeight="1">
      <c r="A4" s="170" t="s">
        <v>173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row>
    <row r="5" spans="1:31" s="62" customFormat="1" ht="12" customHeight="1" thickBot="1"/>
    <row r="6" spans="1:31" s="62" customFormat="1" ht="102" customHeight="1">
      <c r="A6" s="278" t="s">
        <v>1</v>
      </c>
      <c r="B6" s="279" t="s">
        <v>2</v>
      </c>
      <c r="C6" s="279" t="s">
        <v>3</v>
      </c>
      <c r="D6" s="279" t="s">
        <v>4</v>
      </c>
      <c r="E6" s="279" t="s">
        <v>5</v>
      </c>
      <c r="F6" s="279" t="s">
        <v>6</v>
      </c>
      <c r="G6" s="279" t="s">
        <v>7</v>
      </c>
      <c r="H6" s="279" t="s">
        <v>8</v>
      </c>
      <c r="I6" s="279" t="s">
        <v>9</v>
      </c>
      <c r="J6" s="279" t="s">
        <v>10</v>
      </c>
      <c r="K6" s="279" t="s">
        <v>11</v>
      </c>
      <c r="L6" s="279" t="s">
        <v>12</v>
      </c>
      <c r="M6" s="279" t="s">
        <v>13</v>
      </c>
      <c r="N6" s="279" t="s">
        <v>14</v>
      </c>
      <c r="O6" s="279" t="s">
        <v>15</v>
      </c>
      <c r="P6" s="279" t="s">
        <v>16</v>
      </c>
      <c r="Q6" s="279" t="s">
        <v>17</v>
      </c>
      <c r="R6" s="279" t="s">
        <v>18</v>
      </c>
      <c r="S6" s="279" t="s">
        <v>19</v>
      </c>
      <c r="T6" s="279" t="s">
        <v>20</v>
      </c>
      <c r="U6" s="279" t="s">
        <v>21</v>
      </c>
      <c r="V6" s="279" t="s">
        <v>22</v>
      </c>
      <c r="W6" s="279" t="s">
        <v>23</v>
      </c>
      <c r="X6" s="279" t="s">
        <v>24</v>
      </c>
      <c r="Y6" s="279" t="s">
        <v>25</v>
      </c>
      <c r="Z6" s="279" t="s">
        <v>26</v>
      </c>
      <c r="AA6" s="280" t="s">
        <v>174</v>
      </c>
      <c r="AB6" s="281" t="s">
        <v>175</v>
      </c>
      <c r="AC6" s="282"/>
    </row>
    <row r="7" spans="1:31" s="62" customFormat="1" ht="4.5" customHeight="1">
      <c r="A7" s="283"/>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5"/>
      <c r="AC7" s="286"/>
    </row>
    <row r="8" spans="1:31" s="62" customFormat="1" ht="6.75" customHeight="1">
      <c r="A8" s="179"/>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6"/>
      <c r="AC8" s="286"/>
    </row>
    <row r="9" spans="1:31" s="24" customFormat="1" ht="20.100000000000001" customHeight="1">
      <c r="A9" s="288" t="s">
        <v>29</v>
      </c>
      <c r="B9" s="289">
        <v>0.11812219617552457</v>
      </c>
      <c r="C9" s="289">
        <v>0.85101507906921503</v>
      </c>
      <c r="D9" s="289">
        <v>0.15412888929620144</v>
      </c>
      <c r="E9" s="289">
        <v>2.5353483079628742</v>
      </c>
      <c r="F9" s="289">
        <v>0.18077612665736573</v>
      </c>
      <c r="G9" s="289">
        <v>0.95638177075265851</v>
      </c>
      <c r="H9" s="289">
        <v>1.9748070549243442</v>
      </c>
      <c r="I9" s="289">
        <v>1.1498463969912407</v>
      </c>
      <c r="J9" s="289">
        <v>0</v>
      </c>
      <c r="K9" s="289">
        <v>0.49566176349350455</v>
      </c>
      <c r="L9" s="289">
        <v>1.1416267469829231</v>
      </c>
      <c r="M9" s="289">
        <v>1.594819039453891</v>
      </c>
      <c r="N9" s="289">
        <v>2.8256192776773168</v>
      </c>
      <c r="O9" s="289">
        <v>1.7645829099248995</v>
      </c>
      <c r="P9" s="289">
        <v>78.560750249586491</v>
      </c>
      <c r="Q9" s="289">
        <v>0.72118771061534404</v>
      </c>
      <c r="R9" s="289">
        <v>0.10536974792864674</v>
      </c>
      <c r="S9" s="289">
        <v>0.15690963619798165</v>
      </c>
      <c r="T9" s="289">
        <v>0.19512797854790437</v>
      </c>
      <c r="U9" s="289">
        <v>2.0016114995307666</v>
      </c>
      <c r="V9" s="289">
        <v>0.54803880564928809</v>
      </c>
      <c r="W9" s="289">
        <v>0.91379673709097875</v>
      </c>
      <c r="X9" s="289">
        <v>0.37427445257062203</v>
      </c>
      <c r="Y9" s="289">
        <v>0.11817260593615252</v>
      </c>
      <c r="Z9" s="289">
        <v>0.56202501698387397</v>
      </c>
      <c r="AA9" s="289">
        <v>0</v>
      </c>
      <c r="AB9" s="290">
        <v>76564537.341999993</v>
      </c>
      <c r="AC9" s="290"/>
      <c r="AD9" s="291"/>
      <c r="AE9" s="292"/>
    </row>
    <row r="10" spans="1:31" s="24" customFormat="1" ht="20.100000000000001" customHeight="1">
      <c r="A10" s="288" t="s">
        <v>30</v>
      </c>
      <c r="B10" s="289">
        <v>0</v>
      </c>
      <c r="C10" s="289">
        <v>0</v>
      </c>
      <c r="D10" s="289">
        <v>0</v>
      </c>
      <c r="E10" s="289">
        <v>2.8916207778175282</v>
      </c>
      <c r="F10" s="289">
        <v>0</v>
      </c>
      <c r="G10" s="289">
        <v>0</v>
      </c>
      <c r="H10" s="289">
        <v>0</v>
      </c>
      <c r="I10" s="289">
        <v>0.49406018350730008</v>
      </c>
      <c r="J10" s="289">
        <v>0</v>
      </c>
      <c r="K10" s="289">
        <v>0</v>
      </c>
      <c r="L10" s="289">
        <v>0.27500061661641401</v>
      </c>
      <c r="M10" s="289">
        <v>1.8581186203360893</v>
      </c>
      <c r="N10" s="289">
        <v>1.3149246501185599</v>
      </c>
      <c r="O10" s="289">
        <v>2.3289915937070198</v>
      </c>
      <c r="P10" s="289">
        <v>85.227522752501329</v>
      </c>
      <c r="Q10" s="289">
        <v>2.4374960300015323</v>
      </c>
      <c r="R10" s="289">
        <v>0</v>
      </c>
      <c r="S10" s="289">
        <v>0</v>
      </c>
      <c r="T10" s="289">
        <v>0</v>
      </c>
      <c r="U10" s="289">
        <v>3.172264775394229</v>
      </c>
      <c r="V10" s="289">
        <v>0</v>
      </c>
      <c r="W10" s="289">
        <v>0</v>
      </c>
      <c r="X10" s="289">
        <v>0</v>
      </c>
      <c r="Y10" s="289">
        <v>0</v>
      </c>
      <c r="Z10" s="289">
        <v>0</v>
      </c>
      <c r="AA10" s="289">
        <v>0</v>
      </c>
      <c r="AB10" s="290">
        <v>1800268.327</v>
      </c>
      <c r="AC10" s="290"/>
      <c r="AD10" s="291"/>
      <c r="AE10" s="292"/>
    </row>
    <row r="11" spans="1:31" s="24" customFormat="1" ht="20.100000000000001" customHeight="1">
      <c r="A11" s="288" t="s">
        <v>31</v>
      </c>
      <c r="B11" s="289">
        <v>0.17965710279215433</v>
      </c>
      <c r="C11" s="289">
        <v>0.84116173468260536</v>
      </c>
      <c r="D11" s="289">
        <v>0.17184283233249209</v>
      </c>
      <c r="E11" s="289">
        <v>2.3070128291442011</v>
      </c>
      <c r="F11" s="289">
        <v>0.28032428136083976</v>
      </c>
      <c r="G11" s="289">
        <v>0.67310905418243649</v>
      </c>
      <c r="H11" s="289">
        <v>2.3002835203834038</v>
      </c>
      <c r="I11" s="289">
        <v>0.67842741398641992</v>
      </c>
      <c r="J11" s="289">
        <v>4.7125017683353247E-2</v>
      </c>
      <c r="K11" s="289">
        <v>0.3451079232900609</v>
      </c>
      <c r="L11" s="289">
        <v>1.0864153991335701</v>
      </c>
      <c r="M11" s="289">
        <v>0.85029725766876973</v>
      </c>
      <c r="N11" s="289">
        <v>2.0848034555179891</v>
      </c>
      <c r="O11" s="289">
        <v>1.321653715610497</v>
      </c>
      <c r="P11" s="289">
        <v>82.312108817476684</v>
      </c>
      <c r="Q11" s="289">
        <v>0.37861135449229877</v>
      </c>
      <c r="R11" s="289">
        <v>8.8053972998491242E-2</v>
      </c>
      <c r="S11" s="289">
        <v>0.1643477828952489</v>
      </c>
      <c r="T11" s="289">
        <v>0.11840337803666041</v>
      </c>
      <c r="U11" s="289">
        <v>1.1441951740484968</v>
      </c>
      <c r="V11" s="289">
        <v>0.41005925540173366</v>
      </c>
      <c r="W11" s="289">
        <v>0.52550393660168371</v>
      </c>
      <c r="X11" s="289">
        <v>0.37282236277051123</v>
      </c>
      <c r="Y11" s="289">
        <v>9.8847794489483581E-2</v>
      </c>
      <c r="Z11" s="289">
        <v>0.32556522230145313</v>
      </c>
      <c r="AA11" s="289">
        <v>0.89425941071846016</v>
      </c>
      <c r="AB11" s="290">
        <v>117554287.984</v>
      </c>
      <c r="AC11" s="290"/>
      <c r="AD11" s="293"/>
      <c r="AE11" s="292"/>
    </row>
    <row r="12" spans="1:31" s="24" customFormat="1" ht="20.100000000000001" customHeight="1">
      <c r="A12" s="288" t="s">
        <v>32</v>
      </c>
      <c r="B12" s="289">
        <v>0</v>
      </c>
      <c r="C12" s="289">
        <v>1.9193320194119594</v>
      </c>
      <c r="D12" s="289">
        <v>0</v>
      </c>
      <c r="E12" s="289">
        <v>1.17771811230838</v>
      </c>
      <c r="F12" s="289">
        <v>0</v>
      </c>
      <c r="G12" s="289">
        <v>2.7000205786249949</v>
      </c>
      <c r="H12" s="289">
        <v>0.20951538453357149</v>
      </c>
      <c r="I12" s="289">
        <v>0.69072012158786955</v>
      </c>
      <c r="J12" s="289">
        <v>0</v>
      </c>
      <c r="K12" s="289">
        <v>0</v>
      </c>
      <c r="L12" s="289">
        <v>1.6271572173613233</v>
      </c>
      <c r="M12" s="289">
        <v>2.018458042302794</v>
      </c>
      <c r="N12" s="289">
        <v>2.301221581370164</v>
      </c>
      <c r="O12" s="289">
        <v>2.7896034501646936</v>
      </c>
      <c r="P12" s="289">
        <v>75.603951798313602</v>
      </c>
      <c r="Q12" s="289">
        <v>0.51869945788874572</v>
      </c>
      <c r="R12" s="289">
        <v>0</v>
      </c>
      <c r="S12" s="289">
        <v>0</v>
      </c>
      <c r="T12" s="289">
        <v>0</v>
      </c>
      <c r="U12" s="289">
        <v>6.1534625959116021</v>
      </c>
      <c r="V12" s="289">
        <v>0.68359585339855156</v>
      </c>
      <c r="W12" s="289">
        <v>0.47906602951005817</v>
      </c>
      <c r="X12" s="289">
        <v>0.44711461164282484</v>
      </c>
      <c r="Y12" s="289">
        <v>0.24130251301639846</v>
      </c>
      <c r="Z12" s="289">
        <v>0.43906063265247203</v>
      </c>
      <c r="AA12" s="289">
        <v>0</v>
      </c>
      <c r="AB12" s="290">
        <v>8317640.2719999999</v>
      </c>
      <c r="AC12" s="290"/>
      <c r="AD12" s="291"/>
      <c r="AE12" s="292"/>
    </row>
    <row r="13" spans="1:31" s="24" customFormat="1" ht="20.100000000000001" customHeight="1">
      <c r="A13" s="288" t="s">
        <v>33</v>
      </c>
      <c r="B13" s="289">
        <v>0</v>
      </c>
      <c r="C13" s="289">
        <v>8.3474913902519154E-2</v>
      </c>
      <c r="D13" s="289">
        <v>0</v>
      </c>
      <c r="E13" s="289">
        <v>0.30630878413374574</v>
      </c>
      <c r="F13" s="289">
        <v>0</v>
      </c>
      <c r="G13" s="289">
        <v>0.32923968197132397</v>
      </c>
      <c r="H13" s="289">
        <v>0.41996864607779827</v>
      </c>
      <c r="I13" s="289">
        <v>5.5770937182295449E-2</v>
      </c>
      <c r="J13" s="289">
        <v>0</v>
      </c>
      <c r="K13" s="289">
        <v>0</v>
      </c>
      <c r="L13" s="289">
        <v>9.7680140353232733E-2</v>
      </c>
      <c r="M13" s="289">
        <v>0.204860682639155</v>
      </c>
      <c r="N13" s="289">
        <v>0.35320622928330847</v>
      </c>
      <c r="O13" s="289">
        <v>0.4755410991501039</v>
      </c>
      <c r="P13" s="289">
        <v>96.864637009822886</v>
      </c>
      <c r="Q13" s="289">
        <v>2.0424914998462895E-2</v>
      </c>
      <c r="R13" s="289">
        <v>0</v>
      </c>
      <c r="S13" s="289">
        <v>0</v>
      </c>
      <c r="T13" s="289">
        <v>0</v>
      </c>
      <c r="U13" s="289">
        <v>0.66746779200947193</v>
      </c>
      <c r="V13" s="289">
        <v>3.7477827704525582E-2</v>
      </c>
      <c r="W13" s="289">
        <v>3.4171511101525456E-2</v>
      </c>
      <c r="X13" s="289">
        <v>2.5295185868751839E-2</v>
      </c>
      <c r="Y13" s="289">
        <v>0</v>
      </c>
      <c r="Z13" s="289">
        <v>2.4474643800889921E-2</v>
      </c>
      <c r="AA13" s="289">
        <v>0</v>
      </c>
      <c r="AB13" s="290">
        <v>14365381.693</v>
      </c>
      <c r="AC13" s="290"/>
      <c r="AD13" s="291"/>
      <c r="AE13" s="292"/>
    </row>
    <row r="14" spans="1:31" s="24" customFormat="1" ht="20.100000000000001" customHeight="1">
      <c r="A14" s="288" t="s">
        <v>114</v>
      </c>
      <c r="B14" s="289">
        <v>0</v>
      </c>
      <c r="C14" s="289">
        <v>0.90493839453630998</v>
      </c>
      <c r="D14" s="289">
        <v>0.13892635101770054</v>
      </c>
      <c r="E14" s="289">
        <v>2.6739214460738481</v>
      </c>
      <c r="F14" s="289">
        <v>0</v>
      </c>
      <c r="G14" s="289">
        <v>1.2149489279809564</v>
      </c>
      <c r="H14" s="289">
        <v>1.3243644858023664</v>
      </c>
      <c r="I14" s="289">
        <v>1.1467727300081376</v>
      </c>
      <c r="J14" s="289">
        <v>0</v>
      </c>
      <c r="K14" s="289">
        <v>0.47830419007984992</v>
      </c>
      <c r="L14" s="289">
        <v>1.0288594269333156</v>
      </c>
      <c r="M14" s="289">
        <v>1.0650096321022839</v>
      </c>
      <c r="N14" s="289">
        <v>3.094296138599089</v>
      </c>
      <c r="O14" s="289">
        <v>1.8632350673918614</v>
      </c>
      <c r="P14" s="289">
        <v>80.127920438090555</v>
      </c>
      <c r="Q14" s="289">
        <v>0.46655616463271204</v>
      </c>
      <c r="R14" s="289">
        <v>0.12628869252485536</v>
      </c>
      <c r="S14" s="289">
        <v>0.16051884206743394</v>
      </c>
      <c r="T14" s="289">
        <v>9.1054468395041124E-2</v>
      </c>
      <c r="U14" s="289">
        <v>1.8869006037896046</v>
      </c>
      <c r="V14" s="289">
        <v>0.39964028578238314</v>
      </c>
      <c r="W14" s="289">
        <v>0.55045768951459162</v>
      </c>
      <c r="X14" s="289">
        <v>0.72362448519115341</v>
      </c>
      <c r="Y14" s="289">
        <v>0.16688466272711205</v>
      </c>
      <c r="Z14" s="289">
        <v>0.36657687675883505</v>
      </c>
      <c r="AA14" s="289">
        <v>0</v>
      </c>
      <c r="AB14" s="290">
        <v>51704127.023999996</v>
      </c>
      <c r="AC14" s="290"/>
      <c r="AD14" s="291"/>
      <c r="AE14" s="292"/>
    </row>
    <row r="15" spans="1:31" s="24" customFormat="1" ht="20.100000000000001" customHeight="1">
      <c r="A15" s="288" t="s">
        <v>35</v>
      </c>
      <c r="B15" s="289">
        <v>0</v>
      </c>
      <c r="C15" s="289">
        <v>0</v>
      </c>
      <c r="D15" s="289">
        <v>0</v>
      </c>
      <c r="E15" s="289">
        <v>0</v>
      </c>
      <c r="F15" s="289">
        <v>0</v>
      </c>
      <c r="G15" s="289">
        <v>0</v>
      </c>
      <c r="H15" s="289">
        <v>0</v>
      </c>
      <c r="I15" s="289">
        <v>0</v>
      </c>
      <c r="J15" s="289">
        <v>0</v>
      </c>
      <c r="K15" s="289">
        <v>0</v>
      </c>
      <c r="L15" s="289">
        <v>0</v>
      </c>
      <c r="M15" s="289">
        <v>0</v>
      </c>
      <c r="N15" s="289">
        <v>0</v>
      </c>
      <c r="O15" s="289">
        <v>0</v>
      </c>
      <c r="P15" s="289">
        <v>100</v>
      </c>
      <c r="Q15" s="289">
        <v>0</v>
      </c>
      <c r="R15" s="289">
        <v>0</v>
      </c>
      <c r="S15" s="289">
        <v>0</v>
      </c>
      <c r="T15" s="289">
        <v>0</v>
      </c>
      <c r="U15" s="289">
        <v>0</v>
      </c>
      <c r="V15" s="289">
        <v>0</v>
      </c>
      <c r="W15" s="289">
        <v>0</v>
      </c>
      <c r="X15" s="289">
        <v>0</v>
      </c>
      <c r="Y15" s="289">
        <v>0</v>
      </c>
      <c r="Z15" s="289">
        <v>0</v>
      </c>
      <c r="AA15" s="289">
        <v>0</v>
      </c>
      <c r="AB15" s="290">
        <v>1865862.128</v>
      </c>
      <c r="AC15" s="290"/>
      <c r="AD15" s="291"/>
      <c r="AE15" s="292"/>
    </row>
    <row r="16" spans="1:31" s="24" customFormat="1" ht="20.100000000000001" customHeight="1">
      <c r="A16" s="288" t="s">
        <v>36</v>
      </c>
      <c r="B16" s="289">
        <v>0</v>
      </c>
      <c r="C16" s="289">
        <v>0.91408059943599795</v>
      </c>
      <c r="D16" s="289">
        <v>0.17409983980918917</v>
      </c>
      <c r="E16" s="289">
        <v>2.2334157431284321</v>
      </c>
      <c r="F16" s="289">
        <v>0.46313204518137935</v>
      </c>
      <c r="G16" s="289">
        <v>1.1983710901967137</v>
      </c>
      <c r="H16" s="289">
        <v>0.22523318496506478</v>
      </c>
      <c r="I16" s="289">
        <v>0.7504819302754191</v>
      </c>
      <c r="J16" s="289">
        <v>0</v>
      </c>
      <c r="K16" s="289">
        <v>0.35986257440964825</v>
      </c>
      <c r="L16" s="289">
        <v>1.7016122276234475</v>
      </c>
      <c r="M16" s="289">
        <v>1.1923790371397291</v>
      </c>
      <c r="N16" s="289">
        <v>3.0763195072858434</v>
      </c>
      <c r="O16" s="289">
        <v>1.1308071755102223</v>
      </c>
      <c r="P16" s="289">
        <v>81.839745186410497</v>
      </c>
      <c r="Q16" s="289">
        <v>0.52317572216059438</v>
      </c>
      <c r="R16" s="289">
        <v>0.14715886664903172</v>
      </c>
      <c r="S16" s="289">
        <v>0.16568695851592791</v>
      </c>
      <c r="T16" s="289">
        <v>7.9562842829356314E-2</v>
      </c>
      <c r="U16" s="289">
        <v>1.4602007844354452</v>
      </c>
      <c r="V16" s="289">
        <v>0.64661793636766296</v>
      </c>
      <c r="W16" s="289">
        <v>0.71627682832113559</v>
      </c>
      <c r="X16" s="289">
        <v>0.49564499181717714</v>
      </c>
      <c r="Y16" s="289">
        <v>0.15455187194238088</v>
      </c>
      <c r="Z16" s="289">
        <v>0.35158305558970143</v>
      </c>
      <c r="AA16" s="289">
        <v>0</v>
      </c>
      <c r="AB16" s="290">
        <v>47503618.090999998</v>
      </c>
      <c r="AC16" s="290"/>
      <c r="AD16" s="291"/>
      <c r="AE16" s="292"/>
    </row>
    <row r="17" spans="1:31" s="24" customFormat="1" ht="20.100000000000001" customHeight="1">
      <c r="A17" s="288" t="s">
        <v>37</v>
      </c>
      <c r="B17" s="289">
        <v>0.99270312558547102</v>
      </c>
      <c r="C17" s="289">
        <v>5.0735770547527359</v>
      </c>
      <c r="D17" s="289">
        <v>0.6523675949133273</v>
      </c>
      <c r="E17" s="289">
        <v>7.7514761495507027</v>
      </c>
      <c r="F17" s="289">
        <v>1.4576535968484268</v>
      </c>
      <c r="G17" s="289">
        <v>6.1221559937832808</v>
      </c>
      <c r="H17" s="289">
        <v>2.2974523069592294</v>
      </c>
      <c r="I17" s="289">
        <v>3.9936468212324385</v>
      </c>
      <c r="J17" s="289">
        <v>0.48004890610912621</v>
      </c>
      <c r="K17" s="289">
        <v>1.5502532308365584</v>
      </c>
      <c r="L17" s="289">
        <v>1.9551646297025036</v>
      </c>
      <c r="M17" s="289">
        <v>4.4761388159765003</v>
      </c>
      <c r="N17" s="289">
        <v>7.0584651870440549</v>
      </c>
      <c r="O17" s="289">
        <v>5.4062220476751834</v>
      </c>
      <c r="P17" s="289">
        <v>30.178535325382921</v>
      </c>
      <c r="Q17" s="289">
        <v>0.51978626809089223</v>
      </c>
      <c r="R17" s="289">
        <v>0.31968008169551965</v>
      </c>
      <c r="S17" s="289">
        <v>1.2710649307819475</v>
      </c>
      <c r="T17" s="289">
        <v>0.69701407606728705</v>
      </c>
      <c r="U17" s="289">
        <v>5.8555205709959823</v>
      </c>
      <c r="V17" s="289">
        <v>5.7231414537911478</v>
      </c>
      <c r="W17" s="289">
        <v>2.6110167387955219</v>
      </c>
      <c r="X17" s="289">
        <v>1.9251622245979059</v>
      </c>
      <c r="Y17" s="289">
        <v>0.69446147385033552</v>
      </c>
      <c r="Z17" s="289">
        <v>0.93729139498100256</v>
      </c>
      <c r="AA17" s="289">
        <v>0</v>
      </c>
      <c r="AB17" s="290">
        <v>12278842.27</v>
      </c>
      <c r="AC17" s="290"/>
      <c r="AD17" s="291"/>
      <c r="AE17" s="292"/>
    </row>
    <row r="18" spans="1:31" s="24" customFormat="1" ht="20.100000000000001" customHeight="1">
      <c r="A18" s="288" t="s">
        <v>38</v>
      </c>
      <c r="B18" s="289">
        <v>0</v>
      </c>
      <c r="C18" s="289">
        <v>0</v>
      </c>
      <c r="D18" s="289">
        <v>0</v>
      </c>
      <c r="E18" s="289">
        <v>4.183802872249362E-2</v>
      </c>
      <c r="F18" s="289">
        <v>0</v>
      </c>
      <c r="G18" s="289">
        <v>0</v>
      </c>
      <c r="H18" s="289">
        <v>0</v>
      </c>
      <c r="I18" s="289">
        <v>0</v>
      </c>
      <c r="J18" s="289">
        <v>0</v>
      </c>
      <c r="K18" s="289">
        <v>0</v>
      </c>
      <c r="L18" s="289">
        <v>0</v>
      </c>
      <c r="M18" s="289">
        <v>0</v>
      </c>
      <c r="N18" s="289">
        <v>3.7001928333082711E-2</v>
      </c>
      <c r="O18" s="289">
        <v>1.9865711594693185E-2</v>
      </c>
      <c r="P18" s="289">
        <v>99.874438792181593</v>
      </c>
      <c r="Q18" s="289">
        <v>0</v>
      </c>
      <c r="R18" s="289">
        <v>0</v>
      </c>
      <c r="S18" s="289">
        <v>0</v>
      </c>
      <c r="T18" s="289">
        <v>0</v>
      </c>
      <c r="U18" s="289">
        <v>2.6855539168138737E-2</v>
      </c>
      <c r="V18" s="289">
        <v>0</v>
      </c>
      <c r="W18" s="289">
        <v>0</v>
      </c>
      <c r="X18" s="289">
        <v>0</v>
      </c>
      <c r="Y18" s="289">
        <v>0</v>
      </c>
      <c r="Z18" s="289">
        <v>0</v>
      </c>
      <c r="AA18" s="289">
        <v>0</v>
      </c>
      <c r="AB18" s="290">
        <v>3735013.45</v>
      </c>
      <c r="AC18" s="290"/>
      <c r="AD18" s="291"/>
      <c r="AE18" s="292"/>
    </row>
    <row r="19" spans="1:31" s="24" customFormat="1" ht="20.100000000000001" customHeight="1">
      <c r="A19" s="26" t="s">
        <v>39</v>
      </c>
      <c r="B19" s="289">
        <v>0</v>
      </c>
      <c r="C19" s="289">
        <v>1.1157964887012588</v>
      </c>
      <c r="D19" s="289">
        <v>0</v>
      </c>
      <c r="E19" s="289">
        <v>4.084825116720479</v>
      </c>
      <c r="F19" s="289">
        <v>0</v>
      </c>
      <c r="G19" s="289">
        <v>0.89949629987352142</v>
      </c>
      <c r="H19" s="289">
        <v>2.7345978268786535</v>
      </c>
      <c r="I19" s="289">
        <v>0.36662158357868485</v>
      </c>
      <c r="J19" s="289">
        <v>0</v>
      </c>
      <c r="K19" s="289">
        <v>0.30857941703601843</v>
      </c>
      <c r="L19" s="289">
        <v>1.7037293871558883</v>
      </c>
      <c r="M19" s="289">
        <v>0.77414176404750279</v>
      </c>
      <c r="N19" s="289">
        <v>4.4754504051903909</v>
      </c>
      <c r="O19" s="289">
        <v>3.1420592885134617</v>
      </c>
      <c r="P19" s="289">
        <v>76.444447277262</v>
      </c>
      <c r="Q19" s="289">
        <v>0.27810221875133651</v>
      </c>
      <c r="R19" s="289">
        <v>0</v>
      </c>
      <c r="S19" s="289">
        <v>0</v>
      </c>
      <c r="T19" s="289">
        <v>0</v>
      </c>
      <c r="U19" s="289">
        <v>3.1191905588146209</v>
      </c>
      <c r="V19" s="289">
        <v>0</v>
      </c>
      <c r="W19" s="289">
        <v>0</v>
      </c>
      <c r="X19" s="289">
        <v>0.15036513158210613</v>
      </c>
      <c r="Y19" s="289">
        <v>0</v>
      </c>
      <c r="Z19" s="289">
        <v>0.4025972358940863</v>
      </c>
      <c r="AA19" s="289">
        <v>0</v>
      </c>
      <c r="AB19" s="290">
        <v>3390734.9040000001</v>
      </c>
      <c r="AC19" s="290"/>
      <c r="AD19" s="291"/>
      <c r="AE19" s="292"/>
    </row>
    <row r="20" spans="1:31" s="24" customFormat="1" ht="20.100000000000001" customHeight="1">
      <c r="A20" s="26" t="s">
        <v>115</v>
      </c>
      <c r="B20" s="289">
        <v>0</v>
      </c>
      <c r="C20" s="289">
        <v>0</v>
      </c>
      <c r="D20" s="289">
        <v>0</v>
      </c>
      <c r="E20" s="289">
        <v>0</v>
      </c>
      <c r="F20" s="289">
        <v>0</v>
      </c>
      <c r="G20" s="289">
        <v>0</v>
      </c>
      <c r="H20" s="289">
        <v>0</v>
      </c>
      <c r="I20" s="289">
        <v>0</v>
      </c>
      <c r="J20" s="289">
        <v>0</v>
      </c>
      <c r="K20" s="289">
        <v>0</v>
      </c>
      <c r="L20" s="289">
        <v>0</v>
      </c>
      <c r="M20" s="289">
        <v>0</v>
      </c>
      <c r="N20" s="289">
        <v>0</v>
      </c>
      <c r="O20" s="289">
        <v>0</v>
      </c>
      <c r="P20" s="289">
        <v>100</v>
      </c>
      <c r="Q20" s="289">
        <v>0</v>
      </c>
      <c r="R20" s="289">
        <v>0</v>
      </c>
      <c r="S20" s="289">
        <v>0</v>
      </c>
      <c r="T20" s="289">
        <v>0</v>
      </c>
      <c r="U20" s="289">
        <v>0</v>
      </c>
      <c r="V20" s="289">
        <v>0</v>
      </c>
      <c r="W20" s="289">
        <v>0</v>
      </c>
      <c r="X20" s="289">
        <v>0</v>
      </c>
      <c r="Y20" s="289">
        <v>0</v>
      </c>
      <c r="Z20" s="289">
        <v>0</v>
      </c>
      <c r="AA20" s="289">
        <v>0</v>
      </c>
      <c r="AB20" s="290">
        <v>5903463.1849999996</v>
      </c>
      <c r="AC20" s="290"/>
      <c r="AD20" s="291"/>
      <c r="AE20" s="292"/>
    </row>
    <row r="21" spans="1:31" s="24" customFormat="1" ht="20.100000000000001" customHeight="1">
      <c r="A21" s="26" t="s">
        <v>150</v>
      </c>
      <c r="B21" s="289">
        <v>0</v>
      </c>
      <c r="C21" s="289">
        <v>0.7812365248115748</v>
      </c>
      <c r="D21" s="289">
        <v>0</v>
      </c>
      <c r="E21" s="289">
        <v>1.5395595796331807</v>
      </c>
      <c r="F21" s="289">
        <v>0</v>
      </c>
      <c r="G21" s="289">
        <v>0.48411089872869839</v>
      </c>
      <c r="H21" s="289">
        <v>0.88331483331242977</v>
      </c>
      <c r="I21" s="289">
        <v>0</v>
      </c>
      <c r="J21" s="289">
        <v>0</v>
      </c>
      <c r="K21" s="289">
        <v>0</v>
      </c>
      <c r="L21" s="289">
        <v>0.5320906524274287</v>
      </c>
      <c r="M21" s="289">
        <v>0.46630586203835478</v>
      </c>
      <c r="N21" s="289">
        <v>1.747198641294621</v>
      </c>
      <c r="O21" s="289">
        <v>1.8273251363689207</v>
      </c>
      <c r="P21" s="289">
        <v>89.370008091145252</v>
      </c>
      <c r="Q21" s="289">
        <v>4.9207574428910474E-2</v>
      </c>
      <c r="R21" s="289">
        <v>0</v>
      </c>
      <c r="S21" s="289">
        <v>0</v>
      </c>
      <c r="T21" s="289">
        <v>0</v>
      </c>
      <c r="U21" s="289">
        <v>1.591116820686564</v>
      </c>
      <c r="V21" s="289">
        <v>0.26382349870705979</v>
      </c>
      <c r="W21" s="289">
        <v>0</v>
      </c>
      <c r="X21" s="289">
        <v>0</v>
      </c>
      <c r="Y21" s="289">
        <v>0</v>
      </c>
      <c r="Z21" s="289">
        <v>0.46470188641700227</v>
      </c>
      <c r="AA21" s="289">
        <v>0</v>
      </c>
      <c r="AB21" s="290">
        <v>1344658.841</v>
      </c>
      <c r="AC21" s="290"/>
      <c r="AD21" s="291"/>
      <c r="AE21" s="292"/>
    </row>
    <row r="22" spans="1:31" s="24" customFormat="1" ht="20.100000000000001" customHeight="1">
      <c r="A22" s="27" t="s">
        <v>42</v>
      </c>
      <c r="B22" s="289">
        <v>0</v>
      </c>
      <c r="C22" s="289">
        <v>2.5269596785174344</v>
      </c>
      <c r="D22" s="289">
        <v>0</v>
      </c>
      <c r="E22" s="289">
        <v>3.7829803664806203</v>
      </c>
      <c r="F22" s="289">
        <v>0</v>
      </c>
      <c r="G22" s="289">
        <v>0.75221885580530456</v>
      </c>
      <c r="H22" s="289">
        <v>0.7620915063843382</v>
      </c>
      <c r="I22" s="289">
        <v>1.0123492539003152</v>
      </c>
      <c r="J22" s="289">
        <v>0</v>
      </c>
      <c r="K22" s="289">
        <v>0.98883456057208619</v>
      </c>
      <c r="L22" s="289">
        <v>4.7336638079592275</v>
      </c>
      <c r="M22" s="289">
        <v>1.0223423840903809</v>
      </c>
      <c r="N22" s="289">
        <v>3.7475572297119419</v>
      </c>
      <c r="O22" s="289">
        <v>3.9142166188228584</v>
      </c>
      <c r="P22" s="289">
        <v>64.304427716349295</v>
      </c>
      <c r="Q22" s="289">
        <v>2.990154056681912</v>
      </c>
      <c r="R22" s="289">
        <v>0</v>
      </c>
      <c r="S22" s="289">
        <v>0</v>
      </c>
      <c r="T22" s="289">
        <v>0</v>
      </c>
      <c r="U22" s="289">
        <v>4.6095531858194798</v>
      </c>
      <c r="V22" s="289">
        <v>1.0921866025609812</v>
      </c>
      <c r="W22" s="289">
        <v>1.4567792167965445</v>
      </c>
      <c r="X22" s="289">
        <v>0.5853562994257836</v>
      </c>
      <c r="Y22" s="289">
        <v>0</v>
      </c>
      <c r="Z22" s="289">
        <v>1.7183286601214962</v>
      </c>
      <c r="AA22" s="289">
        <v>0</v>
      </c>
      <c r="AB22" s="290">
        <v>703853.53399999999</v>
      </c>
      <c r="AC22" s="290"/>
      <c r="AD22" s="291"/>
      <c r="AE22" s="292"/>
    </row>
    <row r="23" spans="1:31" s="24" customFormat="1" ht="20.100000000000001" customHeight="1">
      <c r="A23" s="26" t="s">
        <v>43</v>
      </c>
      <c r="B23" s="289">
        <v>0</v>
      </c>
      <c r="C23" s="289">
        <v>0</v>
      </c>
      <c r="D23" s="289">
        <v>0</v>
      </c>
      <c r="E23" s="289">
        <v>0</v>
      </c>
      <c r="F23" s="289">
        <v>0</v>
      </c>
      <c r="G23" s="289">
        <v>0</v>
      </c>
      <c r="H23" s="289">
        <v>0</v>
      </c>
      <c r="I23" s="289">
        <v>0</v>
      </c>
      <c r="J23" s="289">
        <v>0</v>
      </c>
      <c r="K23" s="289">
        <v>0</v>
      </c>
      <c r="L23" s="289">
        <v>0</v>
      </c>
      <c r="M23" s="289">
        <v>0</v>
      </c>
      <c r="N23" s="289">
        <v>0</v>
      </c>
      <c r="O23" s="289">
        <v>0</v>
      </c>
      <c r="P23" s="289">
        <v>100</v>
      </c>
      <c r="Q23" s="289">
        <v>0</v>
      </c>
      <c r="R23" s="289">
        <v>0</v>
      </c>
      <c r="S23" s="289">
        <v>0</v>
      </c>
      <c r="T23" s="289">
        <v>0</v>
      </c>
      <c r="U23" s="289">
        <v>0</v>
      </c>
      <c r="V23" s="289">
        <v>0</v>
      </c>
      <c r="W23" s="289">
        <v>0</v>
      </c>
      <c r="X23" s="289">
        <v>0</v>
      </c>
      <c r="Y23" s="289">
        <v>0</v>
      </c>
      <c r="Z23" s="289">
        <v>0</v>
      </c>
      <c r="AA23" s="289">
        <v>0</v>
      </c>
      <c r="AB23" s="290">
        <v>1172221.9339999999</v>
      </c>
      <c r="AC23" s="290"/>
      <c r="AD23" s="291"/>
      <c r="AE23" s="292"/>
    </row>
    <row r="24" spans="1:31" s="24" customFormat="1" ht="15" customHeight="1">
      <c r="A24" s="26" t="s">
        <v>44</v>
      </c>
      <c r="B24" s="294">
        <v>0</v>
      </c>
      <c r="C24" s="294">
        <v>0</v>
      </c>
      <c r="D24" s="294">
        <v>0</v>
      </c>
      <c r="E24" s="294">
        <v>0</v>
      </c>
      <c r="F24" s="294">
        <v>0</v>
      </c>
      <c r="G24" s="294">
        <v>0</v>
      </c>
      <c r="H24" s="294">
        <v>0</v>
      </c>
      <c r="I24" s="294">
        <v>0</v>
      </c>
      <c r="J24" s="294">
        <v>0</v>
      </c>
      <c r="K24" s="294">
        <v>0</v>
      </c>
      <c r="L24" s="294">
        <v>0</v>
      </c>
      <c r="M24" s="294">
        <v>0</v>
      </c>
      <c r="N24" s="294">
        <v>0</v>
      </c>
      <c r="O24" s="294">
        <v>0</v>
      </c>
      <c r="P24" s="294">
        <v>100</v>
      </c>
      <c r="Q24" s="294">
        <v>0</v>
      </c>
      <c r="R24" s="294">
        <v>0</v>
      </c>
      <c r="S24" s="294">
        <v>0</v>
      </c>
      <c r="T24" s="294">
        <v>0</v>
      </c>
      <c r="U24" s="294">
        <v>0</v>
      </c>
      <c r="V24" s="294">
        <v>0</v>
      </c>
      <c r="W24" s="294">
        <v>0</v>
      </c>
      <c r="X24" s="294">
        <v>0</v>
      </c>
      <c r="Y24" s="294">
        <v>0</v>
      </c>
      <c r="Z24" s="294">
        <v>0</v>
      </c>
      <c r="AA24" s="294">
        <v>0</v>
      </c>
      <c r="AB24" s="295">
        <v>182246</v>
      </c>
      <c r="AC24" s="290"/>
      <c r="AD24" s="291"/>
      <c r="AE24" s="292"/>
    </row>
    <row r="25" spans="1:31" s="24" customFormat="1" ht="15" customHeight="1">
      <c r="A25" s="26" t="s">
        <v>45</v>
      </c>
      <c r="B25" s="294">
        <v>0</v>
      </c>
      <c r="C25" s="294">
        <v>0</v>
      </c>
      <c r="D25" s="294">
        <v>0</v>
      </c>
      <c r="E25" s="294">
        <v>0</v>
      </c>
      <c r="F25" s="294">
        <v>0</v>
      </c>
      <c r="G25" s="294">
        <v>0</v>
      </c>
      <c r="H25" s="294">
        <v>0</v>
      </c>
      <c r="I25" s="294">
        <v>0</v>
      </c>
      <c r="J25" s="294">
        <v>0</v>
      </c>
      <c r="K25" s="294">
        <v>0</v>
      </c>
      <c r="L25" s="294">
        <v>0</v>
      </c>
      <c r="M25" s="294">
        <v>0</v>
      </c>
      <c r="N25" s="294">
        <v>0</v>
      </c>
      <c r="O25" s="294">
        <v>0</v>
      </c>
      <c r="P25" s="294">
        <v>100</v>
      </c>
      <c r="Q25" s="294">
        <v>0</v>
      </c>
      <c r="R25" s="294">
        <v>0</v>
      </c>
      <c r="S25" s="294">
        <v>0</v>
      </c>
      <c r="T25" s="294">
        <v>0</v>
      </c>
      <c r="U25" s="294">
        <v>0</v>
      </c>
      <c r="V25" s="294">
        <v>0</v>
      </c>
      <c r="W25" s="294">
        <v>0</v>
      </c>
      <c r="X25" s="294">
        <v>0</v>
      </c>
      <c r="Y25" s="294">
        <v>0</v>
      </c>
      <c r="Z25" s="294">
        <v>0</v>
      </c>
      <c r="AA25" s="294">
        <v>0</v>
      </c>
      <c r="AB25" s="295">
        <v>1280151.3160000001</v>
      </c>
      <c r="AC25" s="290"/>
      <c r="AD25" s="291"/>
      <c r="AE25" s="292"/>
    </row>
    <row r="26" spans="1:31" s="36" customFormat="1" ht="27.75" customHeight="1" thickBot="1">
      <c r="A26" s="68" t="s">
        <v>46</v>
      </c>
      <c r="B26" s="296">
        <v>0.12112292640591754</v>
      </c>
      <c r="C26" s="296">
        <v>0.97328203735219287</v>
      </c>
      <c r="D26" s="296">
        <v>0.15862360544912085</v>
      </c>
      <c r="E26" s="296">
        <v>2.4108249851564638</v>
      </c>
      <c r="F26" s="296">
        <v>0.24793054802560982</v>
      </c>
      <c r="G26" s="296">
        <v>1.0829947630632422</v>
      </c>
      <c r="H26" s="296">
        <v>1.5665339210134017</v>
      </c>
      <c r="I26" s="296">
        <v>0.91847923289626421</v>
      </c>
      <c r="J26" s="296">
        <v>3.2700242512950152E-2</v>
      </c>
      <c r="K26" s="296">
        <v>0.40358902130064089</v>
      </c>
      <c r="L26" s="296">
        <v>1.1394091172158456</v>
      </c>
      <c r="M26" s="296">
        <v>1.1890759689768029</v>
      </c>
      <c r="N26" s="296">
        <v>2.5770127064462769</v>
      </c>
      <c r="O26" s="296">
        <v>1.5931572450373788</v>
      </c>
      <c r="P26" s="296">
        <v>80.374015805034844</v>
      </c>
      <c r="Q26" s="296">
        <v>0.4781478116280492</v>
      </c>
      <c r="R26" s="296">
        <v>0.10256685362328533</v>
      </c>
      <c r="S26" s="296">
        <v>0.18048869138842225</v>
      </c>
      <c r="T26" s="296">
        <v>0.13128107839496234</v>
      </c>
      <c r="U26" s="296">
        <v>1.7420125689620771</v>
      </c>
      <c r="V26" s="296">
        <v>0.62678403560882212</v>
      </c>
      <c r="W26" s="296">
        <v>0.66288099560296432</v>
      </c>
      <c r="X26" s="296">
        <v>0.46354186442846107</v>
      </c>
      <c r="Y26" s="296">
        <v>0.13490685329651636</v>
      </c>
      <c r="Z26" s="296">
        <v>0.38799663789042627</v>
      </c>
      <c r="AA26" s="296">
        <v>0.30064048328905935</v>
      </c>
      <c r="AB26" s="297">
        <v>349666908.29500002</v>
      </c>
      <c r="AC26" s="298"/>
      <c r="AD26" s="291"/>
      <c r="AE26" s="292"/>
    </row>
    <row r="27" spans="1:31"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9"/>
      <c r="AC27" s="36"/>
    </row>
    <row r="28" spans="1:31" s="73" customFormat="1" ht="9.9" customHeight="1">
      <c r="A28" s="30" t="s">
        <v>176</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299"/>
      <c r="AC28" s="300"/>
    </row>
    <row r="29" spans="1:31">
      <c r="A29" s="162"/>
      <c r="B29" s="33"/>
      <c r="C29" s="33"/>
      <c r="D29" s="33"/>
      <c r="E29" s="33"/>
      <c r="F29" s="33"/>
      <c r="G29" s="33"/>
      <c r="H29" s="33"/>
      <c r="I29" s="33"/>
      <c r="J29" s="33"/>
      <c r="K29" s="33"/>
      <c r="L29" s="33"/>
      <c r="M29" s="18"/>
      <c r="N29" s="18"/>
      <c r="O29" s="18"/>
      <c r="P29" s="18"/>
      <c r="Q29" s="18"/>
      <c r="R29" s="18"/>
      <c r="S29" s="18"/>
      <c r="T29" s="18"/>
      <c r="U29" s="18"/>
      <c r="V29" s="18"/>
      <c r="W29" s="18"/>
      <c r="X29" s="18"/>
      <c r="Y29" s="18"/>
      <c r="Z29" s="18"/>
      <c r="AA29" s="18"/>
      <c r="AB29" s="18"/>
      <c r="AC29" s="35"/>
    </row>
    <row r="30" spans="1:31" s="35" customFormat="1" ht="10.199999999999999">
      <c r="A30" s="18"/>
      <c r="B30" s="24"/>
      <c r="C30" s="24"/>
      <c r="D30" s="24"/>
      <c r="E30" s="24"/>
    </row>
    <row r="31" spans="1:31" s="35" customFormat="1" ht="10.199999999999999"/>
  </sheetData>
  <hyperlinks>
    <hyperlink ref="A1" location="Índice!A1" display="Volver al Índice" xr:uid="{94CF149F-E8F5-459B-9969-752B04845F7C}"/>
  </hyperlinks>
  <printOptions horizontalCentered="1" verticalCentered="1"/>
  <pageMargins left="1.1811023622047245" right="1.1811023622047245" top="0.98425196850393704" bottom="0.98425196850393704" header="0.59055118110236227" footer="0.59055118110236227"/>
  <pageSetup paperSize="9" scale="75"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7917B-06AD-4919-ACB5-E6A939D65C7F}">
  <dimension ref="A1:AD39"/>
  <sheetViews>
    <sheetView showGridLines="0" topLeftCell="A4" workbookViewId="0"/>
  </sheetViews>
  <sheetFormatPr baseColWidth="10" defaultRowHeight="13.2"/>
  <cols>
    <col min="1" max="1" width="22.5546875" style="7" customWidth="1"/>
    <col min="2" max="15" width="4.5546875" style="7" customWidth="1"/>
    <col min="16" max="16" width="5.88671875" style="7" customWidth="1"/>
    <col min="17" max="21" width="4.5546875" style="7" customWidth="1"/>
    <col min="22" max="22" width="7.109375" style="7" customWidth="1"/>
    <col min="23" max="23" width="7" style="7" customWidth="1"/>
    <col min="24" max="26" width="4.5546875" style="7" customWidth="1"/>
    <col min="27" max="27" width="5.109375" style="7" customWidth="1"/>
    <col min="28" max="28" width="9.109375" style="7" bestFit="1" customWidth="1"/>
    <col min="29" max="29" width="11.5546875" style="7"/>
    <col min="30" max="30" width="12.109375" style="7" bestFit="1" customWidth="1"/>
    <col min="31" max="16384" width="11.5546875" style="7"/>
  </cols>
  <sheetData>
    <row r="1" spans="1:30" s="1" customFormat="1" ht="18" customHeight="1">
      <c r="A1" s="1401" t="s">
        <v>1230</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row>
    <row r="2" spans="1:30" s="301" customFormat="1" ht="28.2">
      <c r="A2" s="167" t="s">
        <v>177</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row>
    <row r="3" spans="1:30" s="302" customFormat="1" ht="18" customHeight="1">
      <c r="A3" s="169">
        <v>45504</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row>
    <row r="4" spans="1:30" s="303" customFormat="1" ht="18" customHeight="1">
      <c r="A4" s="170" t="s">
        <v>173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row>
    <row r="5" spans="1:30" ht="14.4" customHeight="1" thickBot="1">
      <c r="A5" s="7" t="s">
        <v>178</v>
      </c>
    </row>
    <row r="6" spans="1:30" ht="102" customHeight="1">
      <c r="A6" s="9" t="s">
        <v>1</v>
      </c>
      <c r="B6" s="279" t="s">
        <v>2</v>
      </c>
      <c r="C6" s="279" t="s">
        <v>3</v>
      </c>
      <c r="D6" s="279" t="s">
        <v>4</v>
      </c>
      <c r="E6" s="279" t="s">
        <v>5</v>
      </c>
      <c r="F6" s="279" t="s">
        <v>6</v>
      </c>
      <c r="G6" s="279" t="s">
        <v>7</v>
      </c>
      <c r="H6" s="279" t="s">
        <v>8</v>
      </c>
      <c r="I6" s="279" t="s">
        <v>9</v>
      </c>
      <c r="J6" s="279" t="s">
        <v>10</v>
      </c>
      <c r="K6" s="279" t="s">
        <v>11</v>
      </c>
      <c r="L6" s="279" t="s">
        <v>12</v>
      </c>
      <c r="M6" s="279" t="s">
        <v>13</v>
      </c>
      <c r="N6" s="279" t="s">
        <v>14</v>
      </c>
      <c r="O6" s="279" t="s">
        <v>15</v>
      </c>
      <c r="P6" s="279" t="s">
        <v>16</v>
      </c>
      <c r="Q6" s="279" t="s">
        <v>17</v>
      </c>
      <c r="R6" s="279" t="s">
        <v>18</v>
      </c>
      <c r="S6" s="279" t="s">
        <v>19</v>
      </c>
      <c r="T6" s="279" t="s">
        <v>20</v>
      </c>
      <c r="U6" s="279" t="s">
        <v>21</v>
      </c>
      <c r="V6" s="279" t="s">
        <v>22</v>
      </c>
      <c r="W6" s="279" t="s">
        <v>23</v>
      </c>
      <c r="X6" s="279" t="s">
        <v>24</v>
      </c>
      <c r="Y6" s="279" t="s">
        <v>25</v>
      </c>
      <c r="Z6" s="279" t="s">
        <v>26</v>
      </c>
      <c r="AA6" s="280" t="s">
        <v>174</v>
      </c>
      <c r="AB6" s="304" t="s">
        <v>179</v>
      </c>
    </row>
    <row r="7" spans="1:30" ht="4.5" customHeight="1">
      <c r="A7" s="283"/>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6"/>
    </row>
    <row r="8" spans="1:30" ht="7.5" customHeight="1">
      <c r="A8" s="307"/>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9"/>
    </row>
    <row r="9" spans="1:30" s="24" customFormat="1" ht="20.100000000000001" customHeight="1">
      <c r="A9" s="288" t="s">
        <v>29</v>
      </c>
      <c r="B9" s="289">
        <v>6.7586832153564674E-2</v>
      </c>
      <c r="C9" s="289">
        <v>0.94769436050682732</v>
      </c>
      <c r="D9" s="289">
        <v>0.29573427759912146</v>
      </c>
      <c r="E9" s="289">
        <v>2.1294447667228971</v>
      </c>
      <c r="F9" s="289">
        <v>0.17274454589664509</v>
      </c>
      <c r="G9" s="289">
        <v>0.54826927613187959</v>
      </c>
      <c r="H9" s="289">
        <v>1.5303355288532428</v>
      </c>
      <c r="I9" s="289">
        <v>1.4613780549185833</v>
      </c>
      <c r="J9" s="289">
        <v>0</v>
      </c>
      <c r="K9" s="289">
        <v>0.50269478264867618</v>
      </c>
      <c r="L9" s="289">
        <v>0.91989358832289669</v>
      </c>
      <c r="M9" s="289">
        <v>1.3315157852429773</v>
      </c>
      <c r="N9" s="289">
        <v>2.3784141665191636</v>
      </c>
      <c r="O9" s="289">
        <v>1.1629423963905536</v>
      </c>
      <c r="P9" s="289">
        <v>82.034687084041863</v>
      </c>
      <c r="Q9" s="289">
        <v>0.46438168006730801</v>
      </c>
      <c r="R9" s="289">
        <v>0.13790035803135045</v>
      </c>
      <c r="S9" s="289">
        <v>0.13960411710579487</v>
      </c>
      <c r="T9" s="289">
        <v>0.28658351735286236</v>
      </c>
      <c r="U9" s="289">
        <v>1.141462097276841</v>
      </c>
      <c r="V9" s="289">
        <v>0.59589039254952869</v>
      </c>
      <c r="W9" s="289">
        <v>0.68346612038088328</v>
      </c>
      <c r="X9" s="289">
        <v>0.36772509729489355</v>
      </c>
      <c r="Y9" s="289">
        <v>0.11175346629679521</v>
      </c>
      <c r="Z9" s="289">
        <v>0.58789770769484651</v>
      </c>
      <c r="AA9" s="289">
        <v>0</v>
      </c>
      <c r="AB9" s="290">
        <v>74969989.546000004</v>
      </c>
      <c r="AC9" s="192"/>
      <c r="AD9" s="192"/>
    </row>
    <row r="10" spans="1:30" s="24" customFormat="1" ht="20.100000000000001" customHeight="1">
      <c r="A10" s="288" t="s">
        <v>30</v>
      </c>
      <c r="B10" s="289">
        <v>0</v>
      </c>
      <c r="C10" s="289">
        <v>0</v>
      </c>
      <c r="D10" s="289">
        <v>0</v>
      </c>
      <c r="E10" s="289">
        <v>6.482398757898709</v>
      </c>
      <c r="F10" s="289">
        <v>0</v>
      </c>
      <c r="G10" s="289">
        <v>0</v>
      </c>
      <c r="H10" s="289">
        <v>0</v>
      </c>
      <c r="I10" s="289">
        <v>1.3114994962493933E-2</v>
      </c>
      <c r="J10" s="289">
        <v>0</v>
      </c>
      <c r="K10" s="289">
        <v>0</v>
      </c>
      <c r="L10" s="289">
        <v>1.3376600311242157</v>
      </c>
      <c r="M10" s="289">
        <v>0.44823573891097518</v>
      </c>
      <c r="N10" s="289">
        <v>0.45754925414890407</v>
      </c>
      <c r="O10" s="289">
        <v>0.29759140467746925</v>
      </c>
      <c r="P10" s="289">
        <v>90.364160754299405</v>
      </c>
      <c r="Q10" s="289">
        <v>0.21802180437284166</v>
      </c>
      <c r="R10" s="289">
        <v>0</v>
      </c>
      <c r="S10" s="289">
        <v>0</v>
      </c>
      <c r="T10" s="289">
        <v>0</v>
      </c>
      <c r="U10" s="289">
        <v>0.38126725960498592</v>
      </c>
      <c r="V10" s="289">
        <v>0</v>
      </c>
      <c r="W10" s="289">
        <v>0</v>
      </c>
      <c r="X10" s="289">
        <v>0</v>
      </c>
      <c r="Y10" s="289">
        <v>0</v>
      </c>
      <c r="Z10" s="289">
        <v>0</v>
      </c>
      <c r="AA10" s="289">
        <v>0</v>
      </c>
      <c r="AB10" s="290">
        <v>1498811.098</v>
      </c>
      <c r="AC10" s="192"/>
      <c r="AD10" s="192"/>
    </row>
    <row r="11" spans="1:30" s="24" customFormat="1" ht="20.100000000000001" customHeight="1">
      <c r="A11" s="288" t="s">
        <v>180</v>
      </c>
      <c r="B11" s="289">
        <v>0.18572329520721967</v>
      </c>
      <c r="C11" s="289">
        <v>1.086978864391517</v>
      </c>
      <c r="D11" s="289">
        <v>0.31432682732076839</v>
      </c>
      <c r="E11" s="289">
        <v>4.204316298638366</v>
      </c>
      <c r="F11" s="289">
        <v>0.29580289477055827</v>
      </c>
      <c r="G11" s="289">
        <v>0.74928937609259116</v>
      </c>
      <c r="H11" s="289">
        <v>5.5146767305039308</v>
      </c>
      <c r="I11" s="289">
        <v>1.2881889831103861</v>
      </c>
      <c r="J11" s="289">
        <v>9.9063295961006395E-2</v>
      </c>
      <c r="K11" s="289">
        <v>0.35494089425230052</v>
      </c>
      <c r="L11" s="289">
        <v>1.4292950383060998</v>
      </c>
      <c r="M11" s="289">
        <v>1.2178270384603138</v>
      </c>
      <c r="N11" s="289">
        <v>2.9295129120279881</v>
      </c>
      <c r="O11" s="289">
        <v>1.0395786381300025</v>
      </c>
      <c r="P11" s="289">
        <v>73.791640699366766</v>
      </c>
      <c r="Q11" s="289">
        <v>0.299384280425395</v>
      </c>
      <c r="R11" s="289">
        <v>0.14714444452598482</v>
      </c>
      <c r="S11" s="289">
        <v>0.57075557540747934</v>
      </c>
      <c r="T11" s="289">
        <v>0.21273938408597759</v>
      </c>
      <c r="U11" s="289">
        <v>1.1758667510288681</v>
      </c>
      <c r="V11" s="289">
        <v>0.56210096247801811</v>
      </c>
      <c r="W11" s="289">
        <v>0.42462817496805028</v>
      </c>
      <c r="X11" s="289">
        <v>0.53196911647898204</v>
      </c>
      <c r="Y11" s="289">
        <v>8.2150650317249316E-2</v>
      </c>
      <c r="Z11" s="289">
        <v>0.34191848545481235</v>
      </c>
      <c r="AA11" s="289">
        <v>1.1501803882893713</v>
      </c>
      <c r="AB11" s="290">
        <v>126055204.189</v>
      </c>
      <c r="AC11" s="192"/>
      <c r="AD11" s="192"/>
    </row>
    <row r="12" spans="1:30" s="24" customFormat="1" ht="20.100000000000001" customHeight="1">
      <c r="A12" s="288" t="s">
        <v>32</v>
      </c>
      <c r="B12" s="289">
        <v>0</v>
      </c>
      <c r="C12" s="289">
        <v>2.34161434092147</v>
      </c>
      <c r="D12" s="289">
        <v>0</v>
      </c>
      <c r="E12" s="289">
        <v>1.6927119111629636</v>
      </c>
      <c r="F12" s="289">
        <v>0</v>
      </c>
      <c r="G12" s="289">
        <v>0.94527234043658326</v>
      </c>
      <c r="H12" s="289">
        <v>1.874514968862804</v>
      </c>
      <c r="I12" s="289">
        <v>0.62705841120372119</v>
      </c>
      <c r="J12" s="289">
        <v>0</v>
      </c>
      <c r="K12" s="289">
        <v>0</v>
      </c>
      <c r="L12" s="289">
        <v>0.58452672148548734</v>
      </c>
      <c r="M12" s="289">
        <v>0.97197941508817243</v>
      </c>
      <c r="N12" s="289">
        <v>1.6613666172722321</v>
      </c>
      <c r="O12" s="289">
        <v>1.4755745472327613</v>
      </c>
      <c r="P12" s="289">
        <v>85.043596778115528</v>
      </c>
      <c r="Q12" s="289">
        <v>0.10649330439108816</v>
      </c>
      <c r="R12" s="289">
        <v>0</v>
      </c>
      <c r="S12" s="289">
        <v>0</v>
      </c>
      <c r="T12" s="289">
        <v>0</v>
      </c>
      <c r="U12" s="289">
        <v>1.2888895954101331</v>
      </c>
      <c r="V12" s="289">
        <v>0.6450290750227744</v>
      </c>
      <c r="W12" s="289">
        <v>7.4539109100807938E-2</v>
      </c>
      <c r="X12" s="289">
        <v>0.41475427755440269</v>
      </c>
      <c r="Y12" s="289">
        <v>0.24844040881592966</v>
      </c>
      <c r="Z12" s="289">
        <v>3.6381779231471276E-3</v>
      </c>
      <c r="AA12" s="289">
        <v>0</v>
      </c>
      <c r="AB12" s="290">
        <v>7872374.7450000001</v>
      </c>
      <c r="AC12" s="192"/>
      <c r="AD12" s="192"/>
    </row>
    <row r="13" spans="1:30" s="24" customFormat="1" ht="20.100000000000001" customHeight="1">
      <c r="A13" s="288" t="s">
        <v>33</v>
      </c>
      <c r="B13" s="289">
        <v>0</v>
      </c>
      <c r="C13" s="289">
        <v>0.28670574316134484</v>
      </c>
      <c r="D13" s="289">
        <v>0</v>
      </c>
      <c r="E13" s="289">
        <v>2.6402010268700873</v>
      </c>
      <c r="F13" s="289">
        <v>0</v>
      </c>
      <c r="G13" s="289">
        <v>0.21420663809855711</v>
      </c>
      <c r="H13" s="289">
        <v>1.8091634686429769</v>
      </c>
      <c r="I13" s="289">
        <v>0.97680505540997475</v>
      </c>
      <c r="J13" s="289">
        <v>0</v>
      </c>
      <c r="K13" s="289">
        <v>0</v>
      </c>
      <c r="L13" s="289">
        <v>1.2694160102086995</v>
      </c>
      <c r="M13" s="289">
        <v>0.3523289151020782</v>
      </c>
      <c r="N13" s="289">
        <v>1.6622729141840042</v>
      </c>
      <c r="O13" s="289">
        <v>0.81757649905855012</v>
      </c>
      <c r="P13" s="289">
        <v>87.13166109656288</v>
      </c>
      <c r="Q13" s="289">
        <v>0.27686894602055773</v>
      </c>
      <c r="R13" s="289">
        <v>0</v>
      </c>
      <c r="S13" s="289">
        <v>0</v>
      </c>
      <c r="T13" s="289">
        <v>0</v>
      </c>
      <c r="U13" s="289">
        <v>1.0150729300543724</v>
      </c>
      <c r="V13" s="289">
        <v>0.53112954072395202</v>
      </c>
      <c r="W13" s="289">
        <v>0.31806098300275021</v>
      </c>
      <c r="X13" s="289">
        <v>0.48976280708754405</v>
      </c>
      <c r="Y13" s="289">
        <v>0</v>
      </c>
      <c r="Z13" s="289">
        <v>0.20876742581167593</v>
      </c>
      <c r="AA13" s="289">
        <v>0</v>
      </c>
      <c r="AB13" s="290">
        <v>15536073.155999999</v>
      </c>
      <c r="AC13" s="192"/>
      <c r="AD13" s="192"/>
    </row>
    <row r="14" spans="1:30" s="24" customFormat="1" ht="20.100000000000001" customHeight="1">
      <c r="A14" s="288" t="s">
        <v>114</v>
      </c>
      <c r="B14" s="289">
        <v>0</v>
      </c>
      <c r="C14" s="289">
        <v>0.62315867803694802</v>
      </c>
      <c r="D14" s="289">
        <v>7.8920288416597734E-2</v>
      </c>
      <c r="E14" s="289">
        <v>2.0542955153455726</v>
      </c>
      <c r="F14" s="289">
        <v>0</v>
      </c>
      <c r="G14" s="289">
        <v>0.97294223776094813</v>
      </c>
      <c r="H14" s="289">
        <v>1.2450633727862592</v>
      </c>
      <c r="I14" s="289">
        <v>1.2180989147198651</v>
      </c>
      <c r="J14" s="289">
        <v>0</v>
      </c>
      <c r="K14" s="289">
        <v>0.26062840687504329</v>
      </c>
      <c r="L14" s="289">
        <v>0.5660794877623968</v>
      </c>
      <c r="M14" s="289">
        <v>0.64107863588720904</v>
      </c>
      <c r="N14" s="289">
        <v>1.7226333009033468</v>
      </c>
      <c r="O14" s="289">
        <v>1.2550832528165325</v>
      </c>
      <c r="P14" s="289">
        <v>86.326290828121174</v>
      </c>
      <c r="Q14" s="289">
        <v>0.2492529362391544</v>
      </c>
      <c r="R14" s="289">
        <v>9.3293694782040942E-2</v>
      </c>
      <c r="S14" s="289">
        <v>0.38976545526180184</v>
      </c>
      <c r="T14" s="289">
        <v>8.3226495390836694E-2</v>
      </c>
      <c r="U14" s="289">
        <v>0.84141918155806317</v>
      </c>
      <c r="V14" s="289">
        <v>0.34591854411039669</v>
      </c>
      <c r="W14" s="289">
        <v>0.28326504318545709</v>
      </c>
      <c r="X14" s="289">
        <v>0.55626049315824888</v>
      </c>
      <c r="Y14" s="289">
        <v>5.0550436527615192E-2</v>
      </c>
      <c r="Z14" s="289">
        <v>0.14277480035449328</v>
      </c>
      <c r="AA14" s="289">
        <v>0</v>
      </c>
      <c r="AB14" s="290">
        <v>42031421.406999998</v>
      </c>
      <c r="AC14" s="192"/>
      <c r="AD14" s="192"/>
    </row>
    <row r="15" spans="1:30" s="24" customFormat="1" ht="20.100000000000001" customHeight="1">
      <c r="A15" s="288" t="s">
        <v>35</v>
      </c>
      <c r="B15" s="289">
        <v>0</v>
      </c>
      <c r="C15" s="289">
        <v>0</v>
      </c>
      <c r="D15" s="289">
        <v>0</v>
      </c>
      <c r="E15" s="289">
        <v>0</v>
      </c>
      <c r="F15" s="289">
        <v>0</v>
      </c>
      <c r="G15" s="289">
        <v>0</v>
      </c>
      <c r="H15" s="289">
        <v>0</v>
      </c>
      <c r="I15" s="289">
        <v>0</v>
      </c>
      <c r="J15" s="289">
        <v>0</v>
      </c>
      <c r="K15" s="289">
        <v>0</v>
      </c>
      <c r="L15" s="289">
        <v>0</v>
      </c>
      <c r="M15" s="289">
        <v>0</v>
      </c>
      <c r="N15" s="289">
        <v>0</v>
      </c>
      <c r="O15" s="289">
        <v>0</v>
      </c>
      <c r="P15" s="289">
        <v>100</v>
      </c>
      <c r="Q15" s="289">
        <v>0</v>
      </c>
      <c r="R15" s="289">
        <v>0</v>
      </c>
      <c r="S15" s="289">
        <v>0</v>
      </c>
      <c r="T15" s="289">
        <v>0</v>
      </c>
      <c r="U15" s="289">
        <v>0</v>
      </c>
      <c r="V15" s="289">
        <v>0</v>
      </c>
      <c r="W15" s="289">
        <v>0</v>
      </c>
      <c r="X15" s="289">
        <v>0</v>
      </c>
      <c r="Y15" s="289">
        <v>0</v>
      </c>
      <c r="Z15" s="289">
        <v>0</v>
      </c>
      <c r="AA15" s="289">
        <v>0</v>
      </c>
      <c r="AB15" s="290">
        <v>5651438.0640000002</v>
      </c>
      <c r="AC15" s="192"/>
      <c r="AD15" s="192"/>
    </row>
    <row r="16" spans="1:30" s="24" customFormat="1" ht="20.100000000000001" customHeight="1">
      <c r="A16" s="288" t="s">
        <v>36</v>
      </c>
      <c r="B16" s="289">
        <v>0</v>
      </c>
      <c r="C16" s="289">
        <v>0.61342297471722673</v>
      </c>
      <c r="D16" s="289">
        <v>0.4859696358068365</v>
      </c>
      <c r="E16" s="289">
        <v>2.4234139216750448</v>
      </c>
      <c r="F16" s="289">
        <v>0.50725904789910237</v>
      </c>
      <c r="G16" s="289">
        <v>0.45104054887737477</v>
      </c>
      <c r="H16" s="289">
        <v>0.85437180069427121</v>
      </c>
      <c r="I16" s="289">
        <v>1.2658195893525883</v>
      </c>
      <c r="J16" s="289">
        <v>0</v>
      </c>
      <c r="K16" s="289">
        <v>0.12905339248812603</v>
      </c>
      <c r="L16" s="289">
        <v>1.4456685340269688</v>
      </c>
      <c r="M16" s="289">
        <v>0.68588230946311779</v>
      </c>
      <c r="N16" s="289">
        <v>2.6056925671587994</v>
      </c>
      <c r="O16" s="289">
        <v>0.6578009980468339</v>
      </c>
      <c r="P16" s="289">
        <v>83.891428134299105</v>
      </c>
      <c r="Q16" s="289">
        <v>0.31098965131810252</v>
      </c>
      <c r="R16" s="289">
        <v>0.17437401782669867</v>
      </c>
      <c r="S16" s="289">
        <v>0.44152963941780921</v>
      </c>
      <c r="T16" s="289">
        <v>9.2058034396114222E-2</v>
      </c>
      <c r="U16" s="289">
        <v>1.2809820328135153</v>
      </c>
      <c r="V16" s="289">
        <v>0.53585675432431767</v>
      </c>
      <c r="W16" s="289">
        <v>0.25927898457043969</v>
      </c>
      <c r="X16" s="289">
        <v>0.60579194436570294</v>
      </c>
      <c r="Y16" s="289">
        <v>7.8312966759885708E-2</v>
      </c>
      <c r="Z16" s="289">
        <v>0.20400251970201194</v>
      </c>
      <c r="AA16" s="289">
        <v>0</v>
      </c>
      <c r="AB16" s="290">
        <v>49484405.461000003</v>
      </c>
      <c r="AC16" s="192"/>
      <c r="AD16" s="192"/>
    </row>
    <row r="17" spans="1:30" s="24" customFormat="1" ht="20.100000000000001" customHeight="1">
      <c r="A17" s="288" t="s">
        <v>37</v>
      </c>
      <c r="B17" s="289">
        <v>0.12210125453756412</v>
      </c>
      <c r="C17" s="289">
        <v>1.9645640616088695</v>
      </c>
      <c r="D17" s="289">
        <v>0.14212853724702451</v>
      </c>
      <c r="E17" s="289">
        <v>1.8978906488144278</v>
      </c>
      <c r="F17" s="289">
        <v>0.19770680497116191</v>
      </c>
      <c r="G17" s="289">
        <v>0.78278911078030045</v>
      </c>
      <c r="H17" s="289">
        <v>1.5660221792203537</v>
      </c>
      <c r="I17" s="289">
        <v>0.74000666904869661</v>
      </c>
      <c r="J17" s="289">
        <v>2.8381302922452275E-2</v>
      </c>
      <c r="K17" s="289">
        <v>0.3135050132954777</v>
      </c>
      <c r="L17" s="289">
        <v>0.51845242533768243</v>
      </c>
      <c r="M17" s="289">
        <v>1.5507199933600981</v>
      </c>
      <c r="N17" s="289">
        <v>1.8356703629291413</v>
      </c>
      <c r="O17" s="289">
        <v>0.67906746194290546</v>
      </c>
      <c r="P17" s="289">
        <v>84.99111647556397</v>
      </c>
      <c r="Q17" s="289">
        <v>8.7247117660915627E-2</v>
      </c>
      <c r="R17" s="289">
        <v>9.2848487464176399E-2</v>
      </c>
      <c r="S17" s="289">
        <v>0.177765866560647</v>
      </c>
      <c r="T17" s="289">
        <v>0.12573785835815704</v>
      </c>
      <c r="U17" s="289">
        <v>0.64911133440499613</v>
      </c>
      <c r="V17" s="289">
        <v>0.7723007802041747</v>
      </c>
      <c r="W17" s="289">
        <v>0.27535442241086905</v>
      </c>
      <c r="X17" s="289">
        <v>0.26696575739968698</v>
      </c>
      <c r="Y17" s="289">
        <v>8.2551418757913247E-2</v>
      </c>
      <c r="Z17" s="289">
        <v>0.13999465519833862</v>
      </c>
      <c r="AA17" s="289">
        <v>0</v>
      </c>
      <c r="AB17" s="290">
        <v>10272826.472999999</v>
      </c>
      <c r="AC17" s="192"/>
      <c r="AD17" s="192"/>
    </row>
    <row r="18" spans="1:30" s="24" customFormat="1" ht="20.100000000000001" customHeight="1">
      <c r="A18" s="288" t="s">
        <v>38</v>
      </c>
      <c r="B18" s="289">
        <v>0</v>
      </c>
      <c r="C18" s="289">
        <v>0</v>
      </c>
      <c r="D18" s="289">
        <v>0</v>
      </c>
      <c r="E18" s="289">
        <v>1.8826327470913624</v>
      </c>
      <c r="F18" s="289">
        <v>0</v>
      </c>
      <c r="G18" s="289">
        <v>0</v>
      </c>
      <c r="H18" s="289">
        <v>0</v>
      </c>
      <c r="I18" s="289">
        <v>0</v>
      </c>
      <c r="J18" s="289">
        <v>0</v>
      </c>
      <c r="K18" s="289">
        <v>0</v>
      </c>
      <c r="L18" s="289">
        <v>0</v>
      </c>
      <c r="M18" s="289">
        <v>0</v>
      </c>
      <c r="N18" s="289">
        <v>1.8543912540043714</v>
      </c>
      <c r="O18" s="289">
        <v>1.3623973723510774</v>
      </c>
      <c r="P18" s="289">
        <v>93.992666656762694</v>
      </c>
      <c r="Q18" s="289">
        <v>0</v>
      </c>
      <c r="R18" s="289">
        <v>0</v>
      </c>
      <c r="S18" s="289">
        <v>0</v>
      </c>
      <c r="T18" s="289">
        <v>0</v>
      </c>
      <c r="U18" s="289">
        <v>0.90791196979049216</v>
      </c>
      <c r="V18" s="289">
        <v>0</v>
      </c>
      <c r="W18" s="289">
        <v>0</v>
      </c>
      <c r="X18" s="289">
        <v>0</v>
      </c>
      <c r="Y18" s="289">
        <v>0</v>
      </c>
      <c r="Z18" s="289">
        <v>0</v>
      </c>
      <c r="AA18" s="289">
        <v>0</v>
      </c>
      <c r="AB18" s="290">
        <v>4203297.5959999999</v>
      </c>
      <c r="AC18" s="192"/>
      <c r="AD18" s="192"/>
    </row>
    <row r="19" spans="1:30" s="24" customFormat="1" ht="20.100000000000001" customHeight="1">
      <c r="A19" s="26" t="s">
        <v>39</v>
      </c>
      <c r="B19" s="289">
        <v>0</v>
      </c>
      <c r="C19" s="289">
        <v>0.80063702090254729</v>
      </c>
      <c r="D19" s="289">
        <v>0</v>
      </c>
      <c r="E19" s="289">
        <v>3.4509563614089509</v>
      </c>
      <c r="F19" s="289">
        <v>0</v>
      </c>
      <c r="G19" s="289">
        <v>0.78899839989384402</v>
      </c>
      <c r="H19" s="289">
        <v>4.1746727839274769</v>
      </c>
      <c r="I19" s="289">
        <v>0.27589088409808793</v>
      </c>
      <c r="J19" s="289">
        <v>0</v>
      </c>
      <c r="K19" s="289">
        <v>0.13983571204079748</v>
      </c>
      <c r="L19" s="289">
        <v>0.55985989892772536</v>
      </c>
      <c r="M19" s="289">
        <v>0.36545602565160851</v>
      </c>
      <c r="N19" s="289">
        <v>2.6084770768187053</v>
      </c>
      <c r="O19" s="289">
        <v>1.3552134237563513</v>
      </c>
      <c r="P19" s="289">
        <v>84.049195598035993</v>
      </c>
      <c r="Q19" s="289">
        <v>0.149439694599485</v>
      </c>
      <c r="R19" s="289">
        <v>0</v>
      </c>
      <c r="S19" s="289">
        <v>0</v>
      </c>
      <c r="T19" s="289">
        <v>0</v>
      </c>
      <c r="U19" s="289">
        <v>0.86884027074556858</v>
      </c>
      <c r="V19" s="289">
        <v>0</v>
      </c>
      <c r="W19" s="289">
        <v>0</v>
      </c>
      <c r="X19" s="289">
        <v>0.18443752165351177</v>
      </c>
      <c r="Y19" s="289">
        <v>0</v>
      </c>
      <c r="Z19" s="289">
        <v>0.22808932753935218</v>
      </c>
      <c r="AA19" s="289">
        <v>0</v>
      </c>
      <c r="AB19" s="290">
        <v>2952514.733</v>
      </c>
      <c r="AC19" s="192"/>
      <c r="AD19" s="192"/>
    </row>
    <row r="20" spans="1:30" s="24" customFormat="1" ht="20.100000000000001" customHeight="1">
      <c r="A20" s="26" t="s">
        <v>115</v>
      </c>
      <c r="B20" s="289">
        <v>0</v>
      </c>
      <c r="C20" s="289">
        <v>0</v>
      </c>
      <c r="D20" s="289">
        <v>0</v>
      </c>
      <c r="E20" s="289">
        <v>0</v>
      </c>
      <c r="F20" s="289">
        <v>0</v>
      </c>
      <c r="G20" s="289">
        <v>0</v>
      </c>
      <c r="H20" s="289">
        <v>0</v>
      </c>
      <c r="I20" s="289">
        <v>0</v>
      </c>
      <c r="J20" s="289">
        <v>0</v>
      </c>
      <c r="K20" s="289">
        <v>0</v>
      </c>
      <c r="L20" s="289">
        <v>0</v>
      </c>
      <c r="M20" s="289">
        <v>0</v>
      </c>
      <c r="N20" s="289">
        <v>0</v>
      </c>
      <c r="O20" s="289">
        <v>0</v>
      </c>
      <c r="P20" s="289">
        <v>100</v>
      </c>
      <c r="Q20" s="289">
        <v>0</v>
      </c>
      <c r="R20" s="289">
        <v>0</v>
      </c>
      <c r="S20" s="289">
        <v>0</v>
      </c>
      <c r="T20" s="289">
        <v>0</v>
      </c>
      <c r="U20" s="289">
        <v>0</v>
      </c>
      <c r="V20" s="289">
        <v>0</v>
      </c>
      <c r="W20" s="289">
        <v>0</v>
      </c>
      <c r="X20" s="289">
        <v>0</v>
      </c>
      <c r="Y20" s="289">
        <v>0</v>
      </c>
      <c r="Z20" s="289">
        <v>0</v>
      </c>
      <c r="AA20" s="289">
        <v>0</v>
      </c>
      <c r="AB20" s="290">
        <v>6303529.6009999998</v>
      </c>
      <c r="AC20" s="192"/>
      <c r="AD20" s="192"/>
    </row>
    <row r="21" spans="1:30" s="24" customFormat="1" ht="20.100000000000001" customHeight="1">
      <c r="A21" s="26" t="s">
        <v>150</v>
      </c>
      <c r="B21" s="289">
        <v>0</v>
      </c>
      <c r="C21" s="289">
        <v>0.80537127954754728</v>
      </c>
      <c r="D21" s="289">
        <v>0</v>
      </c>
      <c r="E21" s="289">
        <v>3.8398818308441696</v>
      </c>
      <c r="F21" s="289">
        <v>0</v>
      </c>
      <c r="G21" s="289">
        <v>1.0691913917722862</v>
      </c>
      <c r="H21" s="289">
        <v>2.1050120814484448</v>
      </c>
      <c r="I21" s="289">
        <v>0</v>
      </c>
      <c r="J21" s="289">
        <v>0</v>
      </c>
      <c r="K21" s="289">
        <v>0</v>
      </c>
      <c r="L21" s="289">
        <v>0.50388468339052572</v>
      </c>
      <c r="M21" s="289">
        <v>0.6261841789860203</v>
      </c>
      <c r="N21" s="289">
        <v>2.7017884833296821</v>
      </c>
      <c r="O21" s="289">
        <v>1.3128203724588743</v>
      </c>
      <c r="P21" s="289">
        <v>85.533691737812006</v>
      </c>
      <c r="Q21" s="289">
        <v>3.4648837048201091E-2</v>
      </c>
      <c r="R21" s="289">
        <v>0</v>
      </c>
      <c r="S21" s="289">
        <v>0</v>
      </c>
      <c r="T21" s="289">
        <v>0</v>
      </c>
      <c r="U21" s="289">
        <v>0.76715862184514338</v>
      </c>
      <c r="V21" s="289">
        <v>0.38537182084844634</v>
      </c>
      <c r="W21" s="289">
        <v>0</v>
      </c>
      <c r="X21" s="289">
        <v>0</v>
      </c>
      <c r="Y21" s="289">
        <v>0</v>
      </c>
      <c r="Z21" s="289">
        <v>0.31499468066864439</v>
      </c>
      <c r="AA21" s="289">
        <v>0</v>
      </c>
      <c r="AB21" s="290">
        <v>1358541.9890000001</v>
      </c>
      <c r="AC21" s="192"/>
      <c r="AD21" s="192"/>
    </row>
    <row r="22" spans="1:30" s="24" customFormat="1" ht="20.100000000000001" customHeight="1">
      <c r="A22" s="27" t="s">
        <v>42</v>
      </c>
      <c r="B22" s="289">
        <v>0</v>
      </c>
      <c r="C22" s="289">
        <v>1.0235753369212053</v>
      </c>
      <c r="D22" s="289">
        <v>0</v>
      </c>
      <c r="E22" s="289">
        <v>2.7848554982291378</v>
      </c>
      <c r="F22" s="289">
        <v>0</v>
      </c>
      <c r="G22" s="289">
        <v>0.74592927877148374</v>
      </c>
      <c r="H22" s="289">
        <v>0.4478104500759007</v>
      </c>
      <c r="I22" s="289">
        <v>0.56243788576015885</v>
      </c>
      <c r="J22" s="289">
        <v>0</v>
      </c>
      <c r="K22" s="289">
        <v>0.24340870583156038</v>
      </c>
      <c r="L22" s="289">
        <v>1.223399873940769</v>
      </c>
      <c r="M22" s="289">
        <v>0.12927162743304543</v>
      </c>
      <c r="N22" s="289">
        <v>2.1887332011808653</v>
      </c>
      <c r="O22" s="289">
        <v>0.47963756995389012</v>
      </c>
      <c r="P22" s="289">
        <v>89.08181356529046</v>
      </c>
      <c r="Q22" s="289">
        <v>8.3774357474485264E-2</v>
      </c>
      <c r="R22" s="289">
        <v>0</v>
      </c>
      <c r="S22" s="289">
        <v>0</v>
      </c>
      <c r="T22" s="289">
        <v>0</v>
      </c>
      <c r="U22" s="289">
        <v>0.38400192470795402</v>
      </c>
      <c r="V22" s="289">
        <v>0.2859947700817308</v>
      </c>
      <c r="W22" s="289">
        <v>0.12110652144555346</v>
      </c>
      <c r="X22" s="289">
        <v>0.10297078361308452</v>
      </c>
      <c r="Y22" s="289">
        <v>0</v>
      </c>
      <c r="Z22" s="289">
        <v>0.1112786492887145</v>
      </c>
      <c r="AA22" s="289">
        <v>0</v>
      </c>
      <c r="AB22" s="290">
        <v>989074.73</v>
      </c>
      <c r="AC22" s="192"/>
      <c r="AD22" s="192"/>
    </row>
    <row r="23" spans="1:30" s="24" customFormat="1" ht="20.100000000000001" customHeight="1">
      <c r="A23" s="26" t="s">
        <v>43</v>
      </c>
      <c r="B23" s="289">
        <v>0</v>
      </c>
      <c r="C23" s="289">
        <v>0</v>
      </c>
      <c r="D23" s="289">
        <v>0</v>
      </c>
      <c r="E23" s="289">
        <v>0</v>
      </c>
      <c r="F23" s="289">
        <v>0</v>
      </c>
      <c r="G23" s="289">
        <v>0</v>
      </c>
      <c r="H23" s="289">
        <v>0</v>
      </c>
      <c r="I23" s="289">
        <v>0</v>
      </c>
      <c r="J23" s="289">
        <v>0</v>
      </c>
      <c r="K23" s="289">
        <v>0</v>
      </c>
      <c r="L23" s="289">
        <v>0</v>
      </c>
      <c r="M23" s="289">
        <v>0</v>
      </c>
      <c r="N23" s="289">
        <v>0</v>
      </c>
      <c r="O23" s="289">
        <v>0</v>
      </c>
      <c r="P23" s="289">
        <v>100</v>
      </c>
      <c r="Q23" s="289">
        <v>0</v>
      </c>
      <c r="R23" s="289">
        <v>0</v>
      </c>
      <c r="S23" s="289">
        <v>0</v>
      </c>
      <c r="T23" s="289">
        <v>0</v>
      </c>
      <c r="U23" s="289">
        <v>0</v>
      </c>
      <c r="V23" s="289">
        <v>0</v>
      </c>
      <c r="W23" s="289">
        <v>0</v>
      </c>
      <c r="X23" s="289">
        <v>0</v>
      </c>
      <c r="Y23" s="289">
        <v>0</v>
      </c>
      <c r="Z23" s="289">
        <v>0</v>
      </c>
      <c r="AA23" s="289">
        <v>0</v>
      </c>
      <c r="AB23" s="290">
        <v>1978637.547</v>
      </c>
      <c r="AC23" s="192"/>
      <c r="AD23" s="192"/>
    </row>
    <row r="24" spans="1:30" s="24" customFormat="1" ht="20.100000000000001" customHeight="1">
      <c r="A24" s="26" t="s">
        <v>44</v>
      </c>
      <c r="B24" s="289">
        <v>0</v>
      </c>
      <c r="C24" s="289">
        <v>0</v>
      </c>
      <c r="D24" s="289">
        <v>0</v>
      </c>
      <c r="E24" s="289">
        <v>0</v>
      </c>
      <c r="F24" s="289">
        <v>0</v>
      </c>
      <c r="G24" s="289">
        <v>0</v>
      </c>
      <c r="H24" s="289">
        <v>0</v>
      </c>
      <c r="I24" s="289">
        <v>0</v>
      </c>
      <c r="J24" s="289">
        <v>0</v>
      </c>
      <c r="K24" s="289">
        <v>0</v>
      </c>
      <c r="L24" s="289">
        <v>0</v>
      </c>
      <c r="M24" s="289">
        <v>0</v>
      </c>
      <c r="N24" s="289">
        <v>0</v>
      </c>
      <c r="O24" s="289">
        <v>0</v>
      </c>
      <c r="P24" s="289">
        <v>100</v>
      </c>
      <c r="Q24" s="289">
        <v>0</v>
      </c>
      <c r="R24" s="289">
        <v>0</v>
      </c>
      <c r="S24" s="289">
        <v>0</v>
      </c>
      <c r="T24" s="289">
        <v>0</v>
      </c>
      <c r="U24" s="289">
        <v>0</v>
      </c>
      <c r="V24" s="289">
        <v>0</v>
      </c>
      <c r="W24" s="289">
        <v>0</v>
      </c>
      <c r="X24" s="289">
        <v>0</v>
      </c>
      <c r="Y24" s="289">
        <v>0</v>
      </c>
      <c r="Z24" s="289">
        <v>0</v>
      </c>
      <c r="AA24" s="289">
        <v>0</v>
      </c>
      <c r="AB24" s="290">
        <v>1454356.7690000001</v>
      </c>
      <c r="AC24" s="192"/>
      <c r="AD24" s="192"/>
    </row>
    <row r="25" spans="1:30" s="24" customFormat="1" ht="20.100000000000001" customHeight="1">
      <c r="A25" s="26" t="s">
        <v>45</v>
      </c>
      <c r="B25" s="289">
        <v>0</v>
      </c>
      <c r="C25" s="289">
        <v>0</v>
      </c>
      <c r="D25" s="289">
        <v>0</v>
      </c>
      <c r="E25" s="289">
        <v>0</v>
      </c>
      <c r="F25" s="289">
        <v>0</v>
      </c>
      <c r="G25" s="289">
        <v>0</v>
      </c>
      <c r="H25" s="289">
        <v>0</v>
      </c>
      <c r="I25" s="289">
        <v>0</v>
      </c>
      <c r="J25" s="289">
        <v>0</v>
      </c>
      <c r="K25" s="289">
        <v>0</v>
      </c>
      <c r="L25" s="289">
        <v>0</v>
      </c>
      <c r="M25" s="289">
        <v>0</v>
      </c>
      <c r="N25" s="289">
        <v>0</v>
      </c>
      <c r="O25" s="289">
        <v>0</v>
      </c>
      <c r="P25" s="289">
        <v>100</v>
      </c>
      <c r="Q25" s="289">
        <v>0</v>
      </c>
      <c r="R25" s="289">
        <v>0</v>
      </c>
      <c r="S25" s="289">
        <v>0</v>
      </c>
      <c r="T25" s="289">
        <v>0</v>
      </c>
      <c r="U25" s="289">
        <v>0</v>
      </c>
      <c r="V25" s="289">
        <v>0</v>
      </c>
      <c r="W25" s="289">
        <v>0</v>
      </c>
      <c r="X25" s="289">
        <v>0</v>
      </c>
      <c r="Y25" s="289">
        <v>0</v>
      </c>
      <c r="Z25" s="289">
        <v>0</v>
      </c>
      <c r="AA25" s="289">
        <v>0</v>
      </c>
      <c r="AB25" s="290">
        <v>971113.55599999998</v>
      </c>
      <c r="AC25" s="192"/>
      <c r="AD25" s="192"/>
    </row>
    <row r="26" spans="1:30" s="19" customFormat="1" ht="27.75" customHeight="1" thickBot="1">
      <c r="A26" s="68" t="s">
        <v>46</v>
      </c>
      <c r="B26" s="296">
        <v>8.4089579108321447E-2</v>
      </c>
      <c r="C26" s="296">
        <v>0.88283357680897545</v>
      </c>
      <c r="D26" s="296">
        <v>0.25628687973079595</v>
      </c>
      <c r="E26" s="296">
        <v>2.8437870876512079</v>
      </c>
      <c r="F26" s="296">
        <v>0.21881831868728277</v>
      </c>
      <c r="G26" s="296">
        <v>0.6281398642471796</v>
      </c>
      <c r="H26" s="296">
        <v>2.7689996846077229</v>
      </c>
      <c r="I26" s="296">
        <v>1.1733683476606196</v>
      </c>
      <c r="J26" s="296">
        <v>3.6141381598956718E-2</v>
      </c>
      <c r="K26" s="296">
        <v>0.29312467596147262</v>
      </c>
      <c r="L26" s="296">
        <v>1.0737699781709673</v>
      </c>
      <c r="M26" s="296">
        <v>0.97857575370685312</v>
      </c>
      <c r="N26" s="296">
        <v>2.3437589257972653</v>
      </c>
      <c r="O26" s="296">
        <v>0.98211522969575415</v>
      </c>
      <c r="P26" s="296">
        <v>81.301459830225269</v>
      </c>
      <c r="Q26" s="296">
        <v>0.29795850153616393</v>
      </c>
      <c r="R26" s="296">
        <v>0.11988844426604962</v>
      </c>
      <c r="S26" s="296">
        <v>0.34636847355961098</v>
      </c>
      <c r="T26" s="296">
        <v>0.16303730224485061</v>
      </c>
      <c r="U26" s="296">
        <v>1.0563675146107521</v>
      </c>
      <c r="V26" s="296">
        <v>0.50527045828431216</v>
      </c>
      <c r="W26" s="296">
        <v>0.39023021412799097</v>
      </c>
      <c r="X26" s="296">
        <v>0.45886312574598792</v>
      </c>
      <c r="Y26" s="296">
        <v>7.7881163237737278E-2</v>
      </c>
      <c r="Z26" s="296">
        <v>0.30881776985132392</v>
      </c>
      <c r="AA26" s="296">
        <v>0.41004791887658021</v>
      </c>
      <c r="AB26" s="297">
        <v>353583610.66000003</v>
      </c>
      <c r="AC26" s="310"/>
      <c r="AD26" s="192"/>
    </row>
    <row r="27" spans="1:30"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311"/>
      <c r="AD27" s="192"/>
    </row>
    <row r="28" spans="1:30" s="73" customFormat="1" ht="10.199999999999999">
      <c r="A28" s="30" t="s">
        <v>176</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1"/>
      <c r="AD28" s="192"/>
    </row>
    <row r="29" spans="1:30" ht="13.5" customHeight="1">
      <c r="A29" s="162" t="s">
        <v>181</v>
      </c>
      <c r="B29" s="312"/>
      <c r="C29" s="312"/>
      <c r="D29" s="312"/>
      <c r="E29" s="312"/>
      <c r="F29" s="312"/>
      <c r="G29" s="312"/>
      <c r="H29" s="312"/>
      <c r="I29" s="312"/>
      <c r="J29" s="312"/>
      <c r="K29" s="312"/>
      <c r="L29" s="312"/>
      <c r="M29" s="18"/>
      <c r="N29" s="18"/>
      <c r="O29" s="18"/>
      <c r="P29" s="18"/>
      <c r="Q29" s="18"/>
      <c r="R29" s="18"/>
      <c r="S29" s="18"/>
      <c r="T29" s="18"/>
      <c r="U29" s="18"/>
      <c r="V29" s="18"/>
      <c r="W29" s="18"/>
      <c r="X29" s="18"/>
      <c r="Y29" s="18"/>
      <c r="Z29" s="18"/>
      <c r="AA29" s="18"/>
      <c r="AB29" s="18"/>
      <c r="AC29" s="35"/>
    </row>
    <row r="30" spans="1:30">
      <c r="A30" s="18"/>
      <c r="B30" s="24"/>
      <c r="C30" s="24"/>
      <c r="D30" s="24"/>
      <c r="E30" s="24"/>
      <c r="F30" s="35"/>
      <c r="G30" s="35"/>
      <c r="H30" s="35"/>
      <c r="I30" s="35"/>
      <c r="J30" s="35"/>
      <c r="K30" s="35"/>
      <c r="L30" s="35"/>
      <c r="M30" s="35"/>
      <c r="N30" s="35"/>
      <c r="O30" s="35"/>
      <c r="P30" s="35"/>
      <c r="Q30" s="35"/>
      <c r="R30" s="35"/>
      <c r="S30" s="35"/>
      <c r="T30" s="35"/>
      <c r="U30" s="35"/>
      <c r="V30" s="35"/>
      <c r="W30" s="35"/>
      <c r="X30" s="35"/>
      <c r="Y30" s="35"/>
      <c r="Z30" s="35"/>
      <c r="AA30" s="35"/>
      <c r="AB30" s="35"/>
      <c r="AC30" s="35"/>
    </row>
    <row r="31" spans="1:30">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row>
    <row r="32" spans="1:30">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row>
    <row r="33" spans="1:29">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row>
    <row r="34" spans="1:29">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row>
    <row r="35" spans="1:29">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row>
    <row r="36" spans="1:29">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row>
    <row r="37" spans="1:29">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row>
    <row r="38" spans="1:29">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row>
    <row r="39" spans="1:29">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row>
  </sheetData>
  <hyperlinks>
    <hyperlink ref="A1" location="Índice!A1" display="Volver al Índice" xr:uid="{6C44391C-54BE-4989-A1D8-3E73C4942761}"/>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726FF-5EC0-4C90-A7EF-8CDF547E210C}">
  <dimension ref="A1:X32"/>
  <sheetViews>
    <sheetView showGridLines="0" zoomScaleNormal="100" workbookViewId="0"/>
  </sheetViews>
  <sheetFormatPr baseColWidth="10" defaultRowHeight="13.2"/>
  <cols>
    <col min="1" max="1" width="20.88671875" style="7" customWidth="1"/>
    <col min="2" max="16" width="11.44140625" style="7" customWidth="1"/>
    <col min="17" max="16384" width="11.5546875" style="7"/>
  </cols>
  <sheetData>
    <row r="1" spans="1:16" s="377" customFormat="1" ht="20.100000000000001" customHeight="1">
      <c r="A1" s="1401" t="s">
        <v>1230</v>
      </c>
      <c r="B1" s="1"/>
      <c r="C1" s="1"/>
      <c r="D1" s="1"/>
      <c r="E1" s="1"/>
      <c r="F1" s="1"/>
      <c r="G1" s="1"/>
      <c r="H1" s="1"/>
      <c r="I1" s="1"/>
      <c r="J1" s="1"/>
      <c r="K1" s="376"/>
      <c r="L1" s="376"/>
      <c r="M1" s="376"/>
    </row>
    <row r="2" spans="1:16" s="172" customFormat="1" ht="30" customHeight="1">
      <c r="A2" s="40" t="s">
        <v>477</v>
      </c>
      <c r="B2" s="40"/>
      <c r="C2" s="40"/>
      <c r="D2" s="40"/>
      <c r="E2" s="40"/>
      <c r="F2" s="40"/>
      <c r="G2" s="40"/>
      <c r="H2" s="40"/>
      <c r="I2" s="40"/>
      <c r="J2" s="40"/>
      <c r="K2" s="40"/>
      <c r="L2" s="40"/>
      <c r="M2" s="40"/>
      <c r="N2" s="40"/>
      <c r="O2" s="40"/>
      <c r="P2" s="40"/>
    </row>
    <row r="3" spans="1:16" s="377" customFormat="1" ht="23.25" customHeight="1">
      <c r="A3" s="378">
        <v>45504</v>
      </c>
      <c r="B3" s="378"/>
      <c r="C3" s="378"/>
      <c r="D3" s="378"/>
      <c r="E3" s="378"/>
      <c r="F3" s="378"/>
      <c r="G3" s="378"/>
      <c r="H3" s="378"/>
      <c r="I3" s="378"/>
      <c r="J3" s="378"/>
      <c r="K3" s="378"/>
      <c r="L3" s="378"/>
      <c r="M3" s="378"/>
      <c r="N3" s="378"/>
      <c r="O3" s="378"/>
      <c r="P3" s="378"/>
    </row>
    <row r="4" spans="1:16" s="377" customFormat="1" ht="23.25" customHeight="1">
      <c r="A4" s="379" t="s">
        <v>122</v>
      </c>
      <c r="B4" s="379"/>
      <c r="C4" s="379"/>
      <c r="D4" s="379"/>
      <c r="E4" s="379"/>
      <c r="F4" s="379"/>
      <c r="G4" s="379"/>
      <c r="H4" s="379"/>
      <c r="I4" s="379"/>
      <c r="J4" s="379"/>
      <c r="K4" s="379"/>
      <c r="L4" s="379"/>
      <c r="M4" s="379"/>
      <c r="N4" s="379"/>
      <c r="O4" s="379"/>
      <c r="P4" s="379"/>
    </row>
    <row r="5" spans="1:16" s="383" customFormat="1" ht="16.5" customHeight="1" thickBot="1">
      <c r="A5" s="380"/>
      <c r="B5" s="381"/>
      <c r="C5" s="381"/>
      <c r="D5" s="381"/>
      <c r="E5" s="381"/>
      <c r="F5" s="381"/>
      <c r="G5" s="381"/>
      <c r="H5" s="381"/>
      <c r="I5" s="381"/>
      <c r="J5" s="381"/>
      <c r="K5" s="381"/>
      <c r="L5" s="381"/>
      <c r="M5" s="381"/>
      <c r="N5" s="382"/>
      <c r="O5" s="382"/>
      <c r="P5" s="382"/>
    </row>
    <row r="6" spans="1:16" s="13" customFormat="1" ht="24.75" customHeight="1">
      <c r="A6" s="175" t="s">
        <v>1</v>
      </c>
      <c r="B6" s="384" t="s">
        <v>138</v>
      </c>
      <c r="C6" s="384"/>
      <c r="D6" s="384"/>
      <c r="E6" s="384" t="s">
        <v>478</v>
      </c>
      <c r="F6" s="384"/>
      <c r="G6" s="384"/>
      <c r="H6" s="384" t="s">
        <v>142</v>
      </c>
      <c r="I6" s="384"/>
      <c r="J6" s="384"/>
      <c r="K6" s="384" t="s">
        <v>479</v>
      </c>
      <c r="L6" s="384"/>
      <c r="M6" s="384"/>
      <c r="N6" s="384" t="s">
        <v>151</v>
      </c>
      <c r="O6" s="384"/>
      <c r="P6" s="384"/>
    </row>
    <row r="7" spans="1:16" s="13" customFormat="1" ht="42" customHeight="1">
      <c r="A7" s="385"/>
      <c r="B7" s="386" t="s">
        <v>480</v>
      </c>
      <c r="C7" s="386" t="s">
        <v>481</v>
      </c>
      <c r="D7" s="386" t="s">
        <v>482</v>
      </c>
      <c r="E7" s="386" t="s">
        <v>480</v>
      </c>
      <c r="F7" s="386" t="s">
        <v>481</v>
      </c>
      <c r="G7" s="386" t="s">
        <v>482</v>
      </c>
      <c r="H7" s="386" t="s">
        <v>480</v>
      </c>
      <c r="I7" s="386" t="s">
        <v>481</v>
      </c>
      <c r="J7" s="386" t="s">
        <v>482</v>
      </c>
      <c r="K7" s="386" t="s">
        <v>480</v>
      </c>
      <c r="L7" s="386" t="s">
        <v>481</v>
      </c>
      <c r="M7" s="386" t="s">
        <v>482</v>
      </c>
      <c r="N7" s="386" t="s">
        <v>480</v>
      </c>
      <c r="O7" s="386" t="s">
        <v>481</v>
      </c>
      <c r="P7" s="386" t="s">
        <v>482</v>
      </c>
    </row>
    <row r="8" spans="1:16" s="36" customFormat="1" ht="9.75" customHeight="1">
      <c r="A8" s="387"/>
      <c r="B8" s="387"/>
      <c r="C8" s="387"/>
      <c r="D8" s="387"/>
      <c r="E8" s="387"/>
      <c r="F8" s="387"/>
      <c r="G8" s="387"/>
      <c r="H8" s="387"/>
      <c r="I8" s="387"/>
      <c r="J8" s="387"/>
      <c r="K8" s="387"/>
      <c r="L8" s="387"/>
      <c r="M8" s="387"/>
      <c r="N8" s="19"/>
      <c r="O8" s="19"/>
      <c r="P8" s="19"/>
    </row>
    <row r="9" spans="1:16" s="24" customFormat="1" ht="20.100000000000001" customHeight="1">
      <c r="A9" s="288" t="s">
        <v>29</v>
      </c>
      <c r="B9" s="388">
        <v>1424715.0490000001</v>
      </c>
      <c r="C9" s="388">
        <v>584790.26399999997</v>
      </c>
      <c r="D9" s="388">
        <v>22194647.988000002</v>
      </c>
      <c r="E9" s="388">
        <v>19716871.276999999</v>
      </c>
      <c r="F9" s="388">
        <v>336365.68900000001</v>
      </c>
      <c r="G9" s="388">
        <v>4524094.7829999998</v>
      </c>
      <c r="H9" s="388">
        <v>11967366.419</v>
      </c>
      <c r="I9" s="388">
        <v>507082.91399999999</v>
      </c>
      <c r="J9" s="389">
        <v>12467394.534</v>
      </c>
      <c r="K9" s="388">
        <v>1246660.6359999999</v>
      </c>
      <c r="L9" s="388">
        <v>0</v>
      </c>
      <c r="M9" s="388">
        <v>0</v>
      </c>
      <c r="N9" s="390">
        <v>34355613.380999997</v>
      </c>
      <c r="O9" s="390">
        <v>1428238.8670000001</v>
      </c>
      <c r="P9" s="390">
        <v>39186137.305</v>
      </c>
    </row>
    <row r="10" spans="1:16" s="24" customFormat="1" ht="20.100000000000001" customHeight="1">
      <c r="A10" s="288" t="s">
        <v>30</v>
      </c>
      <c r="B10" s="388">
        <v>4576.2820000000002</v>
      </c>
      <c r="C10" s="388">
        <v>0</v>
      </c>
      <c r="D10" s="388">
        <v>223940.79300000001</v>
      </c>
      <c r="E10" s="388">
        <v>171579.79199999999</v>
      </c>
      <c r="F10" s="388">
        <v>0</v>
      </c>
      <c r="G10" s="388">
        <v>28934.023000000001</v>
      </c>
      <c r="H10" s="388">
        <v>878449.55900000001</v>
      </c>
      <c r="I10" s="388">
        <v>0</v>
      </c>
      <c r="J10" s="389">
        <v>45805.26</v>
      </c>
      <c r="K10" s="388">
        <v>145525.391</v>
      </c>
      <c r="L10" s="388">
        <v>0</v>
      </c>
      <c r="M10" s="388">
        <v>0</v>
      </c>
      <c r="N10" s="390">
        <v>1200131.024</v>
      </c>
      <c r="O10" s="390">
        <v>0</v>
      </c>
      <c r="P10" s="390">
        <v>298680.076</v>
      </c>
    </row>
    <row r="11" spans="1:16" s="24" customFormat="1" ht="20.100000000000001" customHeight="1">
      <c r="A11" s="288" t="s">
        <v>31</v>
      </c>
      <c r="B11" s="388">
        <v>4742126.926</v>
      </c>
      <c r="C11" s="388">
        <v>4254383.7249999996</v>
      </c>
      <c r="D11" s="388">
        <v>38468073.969999999</v>
      </c>
      <c r="E11" s="388">
        <v>48428185.813000001</v>
      </c>
      <c r="F11" s="388">
        <v>421305.57500000001</v>
      </c>
      <c r="G11" s="388">
        <v>1783864.077</v>
      </c>
      <c r="H11" s="388">
        <v>10595993.960000001</v>
      </c>
      <c r="I11" s="388">
        <v>845308.49100000004</v>
      </c>
      <c r="J11" s="389">
        <v>13446329.023</v>
      </c>
      <c r="K11" s="388">
        <v>3069632.6370000001</v>
      </c>
      <c r="L11" s="388">
        <v>0</v>
      </c>
      <c r="M11" s="388">
        <v>0</v>
      </c>
      <c r="N11" s="390">
        <v>66835939.336000003</v>
      </c>
      <c r="O11" s="390">
        <v>5520997.7910000002</v>
      </c>
      <c r="P11" s="390">
        <v>53698267.07</v>
      </c>
    </row>
    <row r="12" spans="1:16" s="24" customFormat="1" ht="20.100000000000001" customHeight="1">
      <c r="A12" s="288" t="s">
        <v>32</v>
      </c>
      <c r="B12" s="388">
        <v>1909.627</v>
      </c>
      <c r="C12" s="388">
        <v>238.614</v>
      </c>
      <c r="D12" s="388">
        <v>583995.728</v>
      </c>
      <c r="E12" s="388">
        <v>3589313.3739999998</v>
      </c>
      <c r="F12" s="388">
        <v>0</v>
      </c>
      <c r="G12" s="388">
        <v>108979.398</v>
      </c>
      <c r="H12" s="388">
        <v>3055845.9890000001</v>
      </c>
      <c r="I12" s="388">
        <v>0</v>
      </c>
      <c r="J12" s="389">
        <v>464122.12900000002</v>
      </c>
      <c r="K12" s="388">
        <v>67969.892000000007</v>
      </c>
      <c r="L12" s="388">
        <v>0</v>
      </c>
      <c r="M12" s="388">
        <v>0</v>
      </c>
      <c r="N12" s="390">
        <v>6715038.8819999993</v>
      </c>
      <c r="O12" s="390">
        <v>238.614</v>
      </c>
      <c r="P12" s="390">
        <v>1157097.2550000001</v>
      </c>
    </row>
    <row r="13" spans="1:16" s="24" customFormat="1" ht="20.100000000000001" customHeight="1">
      <c r="A13" s="288" t="s">
        <v>33</v>
      </c>
      <c r="B13" s="388">
        <v>21664.39</v>
      </c>
      <c r="C13" s="388">
        <v>335089.09100000001</v>
      </c>
      <c r="D13" s="388">
        <v>3754526.7760000001</v>
      </c>
      <c r="E13" s="388">
        <v>2435218.4950000001</v>
      </c>
      <c r="F13" s="388">
        <v>11225.858</v>
      </c>
      <c r="G13" s="388">
        <v>198208.389</v>
      </c>
      <c r="H13" s="388">
        <v>3141474.9580000001</v>
      </c>
      <c r="I13" s="388">
        <v>849760.07299999997</v>
      </c>
      <c r="J13" s="389">
        <v>4556229.0920000002</v>
      </c>
      <c r="K13" s="388">
        <v>232676.03599999999</v>
      </c>
      <c r="L13" s="388">
        <v>0</v>
      </c>
      <c r="M13" s="388">
        <v>0</v>
      </c>
      <c r="N13" s="390">
        <v>5831033.8790000007</v>
      </c>
      <c r="O13" s="390">
        <v>1196075.0219999999</v>
      </c>
      <c r="P13" s="390">
        <v>8508964.2569999993</v>
      </c>
    </row>
    <row r="14" spans="1:16" s="24" customFormat="1" ht="20.100000000000001" customHeight="1">
      <c r="A14" s="288" t="s">
        <v>114</v>
      </c>
      <c r="B14" s="388">
        <v>103510.356</v>
      </c>
      <c r="C14" s="388">
        <v>2397974.233</v>
      </c>
      <c r="D14" s="388">
        <v>11224327.294</v>
      </c>
      <c r="E14" s="388">
        <v>10919075.997</v>
      </c>
      <c r="F14" s="388">
        <v>114411.92200000001</v>
      </c>
      <c r="G14" s="388">
        <v>1647582.8459999999</v>
      </c>
      <c r="H14" s="388">
        <v>6806346.3049999997</v>
      </c>
      <c r="I14" s="388">
        <v>1150618.784</v>
      </c>
      <c r="J14" s="389">
        <v>7161545.6160000004</v>
      </c>
      <c r="K14" s="388">
        <v>506028.06</v>
      </c>
      <c r="L14" s="388">
        <v>0</v>
      </c>
      <c r="M14" s="388">
        <v>0</v>
      </c>
      <c r="N14" s="390">
        <v>18334960.717999998</v>
      </c>
      <c r="O14" s="390">
        <v>3663004.9389999998</v>
      </c>
      <c r="P14" s="390">
        <v>20033455.756000001</v>
      </c>
    </row>
    <row r="15" spans="1:16" s="24" customFormat="1" ht="20.100000000000001" customHeight="1">
      <c r="A15" s="288" t="s">
        <v>35</v>
      </c>
      <c r="B15" s="388">
        <v>0</v>
      </c>
      <c r="C15" s="388">
        <v>0</v>
      </c>
      <c r="D15" s="388">
        <v>5508059.1809999999</v>
      </c>
      <c r="E15" s="388">
        <v>0</v>
      </c>
      <c r="F15" s="388">
        <v>0</v>
      </c>
      <c r="G15" s="388">
        <v>82417.502999999997</v>
      </c>
      <c r="H15" s="388">
        <v>0</v>
      </c>
      <c r="I15" s="388">
        <v>0</v>
      </c>
      <c r="J15" s="389">
        <v>60961.379000000001</v>
      </c>
      <c r="K15" s="388">
        <v>0</v>
      </c>
      <c r="L15" s="388">
        <v>0</v>
      </c>
      <c r="M15" s="388">
        <v>0</v>
      </c>
      <c r="N15" s="390">
        <v>0</v>
      </c>
      <c r="O15" s="390">
        <v>0</v>
      </c>
      <c r="P15" s="390">
        <v>5651438.0629999992</v>
      </c>
    </row>
    <row r="16" spans="1:16" s="24" customFormat="1" ht="20.100000000000001" customHeight="1">
      <c r="A16" s="288" t="s">
        <v>36</v>
      </c>
      <c r="B16" s="388">
        <v>104597.772</v>
      </c>
      <c r="C16" s="388">
        <v>2142858.3319999999</v>
      </c>
      <c r="D16" s="388">
        <v>10035790.835000001</v>
      </c>
      <c r="E16" s="388">
        <v>16944840.684999999</v>
      </c>
      <c r="F16" s="388">
        <v>250650.14199999999</v>
      </c>
      <c r="G16" s="388">
        <v>2742328.46</v>
      </c>
      <c r="H16" s="388">
        <v>8327128.602</v>
      </c>
      <c r="I16" s="388">
        <v>703156.96299999999</v>
      </c>
      <c r="J16" s="389">
        <v>7484608.5609999998</v>
      </c>
      <c r="K16" s="388">
        <v>748445.11199999996</v>
      </c>
      <c r="L16" s="388">
        <v>0</v>
      </c>
      <c r="M16" s="388">
        <v>0</v>
      </c>
      <c r="N16" s="390">
        <v>26125012.170999996</v>
      </c>
      <c r="O16" s="390">
        <v>3096665.4369999999</v>
      </c>
      <c r="P16" s="390">
        <v>20262727.856000002</v>
      </c>
    </row>
    <row r="17" spans="1:24" s="24" customFormat="1" ht="20.100000000000001" customHeight="1">
      <c r="A17" s="288" t="s">
        <v>37</v>
      </c>
      <c r="B17" s="388">
        <v>165.297</v>
      </c>
      <c r="C17" s="388">
        <v>2505.6210000000001</v>
      </c>
      <c r="D17" s="388">
        <v>14373.991</v>
      </c>
      <c r="E17" s="388">
        <v>1278603.858</v>
      </c>
      <c r="F17" s="388">
        <v>182138.66200000001</v>
      </c>
      <c r="G17" s="388">
        <v>58780.383999999998</v>
      </c>
      <c r="H17" s="388">
        <v>4772349.4079999998</v>
      </c>
      <c r="I17" s="388">
        <v>383159.44300000003</v>
      </c>
      <c r="J17" s="389">
        <v>3473756.773</v>
      </c>
      <c r="K17" s="388">
        <v>106993.041</v>
      </c>
      <c r="L17" s="388">
        <v>0</v>
      </c>
      <c r="M17" s="388">
        <v>0</v>
      </c>
      <c r="N17" s="390">
        <v>6158111.6040000003</v>
      </c>
      <c r="O17" s="390">
        <v>567803.72600000002</v>
      </c>
      <c r="P17" s="390">
        <v>3546911.148</v>
      </c>
    </row>
    <row r="18" spans="1:24" s="24" customFormat="1" ht="20.100000000000001" customHeight="1">
      <c r="A18" s="288" t="s">
        <v>38</v>
      </c>
      <c r="B18" s="388">
        <v>66.566999999999993</v>
      </c>
      <c r="C18" s="388">
        <v>472.673</v>
      </c>
      <c r="D18" s="388">
        <v>271167.12400000001</v>
      </c>
      <c r="E18" s="388">
        <v>950771.52399999998</v>
      </c>
      <c r="F18" s="388">
        <v>7.0000000000000001E-3</v>
      </c>
      <c r="G18" s="388">
        <v>114.816</v>
      </c>
      <c r="H18" s="388">
        <v>1095234.3030000001</v>
      </c>
      <c r="I18" s="388">
        <v>335434.54399999999</v>
      </c>
      <c r="J18" s="389">
        <v>1531353.7709999999</v>
      </c>
      <c r="K18" s="388">
        <v>18682.266</v>
      </c>
      <c r="L18" s="388">
        <v>0</v>
      </c>
      <c r="M18" s="388">
        <v>0</v>
      </c>
      <c r="N18" s="390">
        <v>2064754.6600000001</v>
      </c>
      <c r="O18" s="390">
        <v>335907.22399999999</v>
      </c>
      <c r="P18" s="390">
        <v>1802635.7109999999</v>
      </c>
    </row>
    <row r="19" spans="1:24" s="24" customFormat="1" ht="20.100000000000001" customHeight="1">
      <c r="A19" s="288" t="s">
        <v>39</v>
      </c>
      <c r="B19" s="388">
        <v>0</v>
      </c>
      <c r="C19" s="388">
        <v>0</v>
      </c>
      <c r="D19" s="388">
        <v>0</v>
      </c>
      <c r="E19" s="388">
        <v>604187.39</v>
      </c>
      <c r="F19" s="388">
        <v>0</v>
      </c>
      <c r="G19" s="388">
        <v>4.4809999999999999</v>
      </c>
      <c r="H19" s="388">
        <v>1681853.1769999999</v>
      </c>
      <c r="I19" s="388">
        <v>0</v>
      </c>
      <c r="J19" s="389">
        <v>497168.11800000002</v>
      </c>
      <c r="K19" s="388">
        <v>169301.57399999999</v>
      </c>
      <c r="L19" s="388">
        <v>0</v>
      </c>
      <c r="M19" s="388">
        <v>0</v>
      </c>
      <c r="N19" s="390">
        <v>2455342.1409999998</v>
      </c>
      <c r="O19" s="390">
        <v>0</v>
      </c>
      <c r="P19" s="390">
        <v>497172.59900000005</v>
      </c>
    </row>
    <row r="20" spans="1:24" s="24" customFormat="1" ht="20.100000000000001" customHeight="1">
      <c r="A20" s="288" t="s">
        <v>40</v>
      </c>
      <c r="B20" s="388">
        <v>0</v>
      </c>
      <c r="C20" s="388">
        <v>0</v>
      </c>
      <c r="D20" s="388">
        <v>2770400.6809999999</v>
      </c>
      <c r="E20" s="388">
        <v>0</v>
      </c>
      <c r="F20" s="388">
        <v>0</v>
      </c>
      <c r="G20" s="388">
        <v>224.53299999999999</v>
      </c>
      <c r="H20" s="388">
        <v>256.55799999999999</v>
      </c>
      <c r="I20" s="388">
        <v>0</v>
      </c>
      <c r="J20" s="389">
        <v>3532647.827</v>
      </c>
      <c r="K20" s="388">
        <v>0</v>
      </c>
      <c r="L20" s="388">
        <v>0</v>
      </c>
      <c r="M20" s="388">
        <v>0</v>
      </c>
      <c r="N20" s="390">
        <v>256.55799999999999</v>
      </c>
      <c r="O20" s="390">
        <v>0</v>
      </c>
      <c r="P20" s="390">
        <v>6303273.0409999993</v>
      </c>
    </row>
    <row r="21" spans="1:24" s="24" customFormat="1" ht="20.100000000000001" customHeight="1">
      <c r="A21" s="288" t="s">
        <v>41</v>
      </c>
      <c r="B21" s="388">
        <v>0</v>
      </c>
      <c r="C21" s="388">
        <v>0</v>
      </c>
      <c r="D21" s="388">
        <v>0</v>
      </c>
      <c r="E21" s="388">
        <v>506576.43099999998</v>
      </c>
      <c r="F21" s="388">
        <v>0</v>
      </c>
      <c r="G21" s="388">
        <v>7197.6679999999997</v>
      </c>
      <c r="H21" s="388">
        <v>667558.00100000005</v>
      </c>
      <c r="I21" s="388">
        <v>720.44799999999998</v>
      </c>
      <c r="J21" s="389">
        <v>5215.9520000000002</v>
      </c>
      <c r="K21" s="388">
        <v>171273.492</v>
      </c>
      <c r="L21" s="388">
        <v>0</v>
      </c>
      <c r="M21" s="388">
        <v>0</v>
      </c>
      <c r="N21" s="390">
        <v>1345407.9240000001</v>
      </c>
      <c r="O21" s="390">
        <v>720.44799999999998</v>
      </c>
      <c r="P21" s="390">
        <v>12413.619999999999</v>
      </c>
    </row>
    <row r="22" spans="1:24" s="24" customFormat="1" ht="20.100000000000001" customHeight="1">
      <c r="A22" s="27" t="s">
        <v>42</v>
      </c>
      <c r="B22" s="388">
        <v>1247.808</v>
      </c>
      <c r="C22" s="388">
        <v>0</v>
      </c>
      <c r="D22" s="388">
        <v>63901.343999999997</v>
      </c>
      <c r="E22" s="388">
        <v>84931.414000000004</v>
      </c>
      <c r="F22" s="388">
        <v>7479.2449999999999</v>
      </c>
      <c r="G22" s="388">
        <v>30980.973000000002</v>
      </c>
      <c r="H22" s="388">
        <v>755919.99300000002</v>
      </c>
      <c r="I22" s="388">
        <v>11746.36</v>
      </c>
      <c r="J22" s="389">
        <v>29941.543000000001</v>
      </c>
      <c r="K22" s="388">
        <v>2926.0520000000001</v>
      </c>
      <c r="L22" s="388">
        <v>0</v>
      </c>
      <c r="M22" s="388">
        <v>0</v>
      </c>
      <c r="N22" s="390">
        <v>845025.26699999999</v>
      </c>
      <c r="O22" s="390">
        <v>19225.605</v>
      </c>
      <c r="P22" s="390">
        <v>124823.86</v>
      </c>
    </row>
    <row r="23" spans="1:24" s="24" customFormat="1" ht="20.100000000000001" customHeight="1">
      <c r="A23" s="288" t="s">
        <v>43</v>
      </c>
      <c r="B23" s="388">
        <v>0</v>
      </c>
      <c r="C23" s="388">
        <v>0</v>
      </c>
      <c r="D23" s="388">
        <v>370096.76699999999</v>
      </c>
      <c r="E23" s="388">
        <v>0</v>
      </c>
      <c r="F23" s="388">
        <v>0</v>
      </c>
      <c r="G23" s="388">
        <v>0</v>
      </c>
      <c r="H23" s="388">
        <v>0</v>
      </c>
      <c r="I23" s="388">
        <v>0</v>
      </c>
      <c r="J23" s="389">
        <v>1608540.7790000001</v>
      </c>
      <c r="K23" s="388">
        <v>0</v>
      </c>
      <c r="L23" s="388">
        <v>0</v>
      </c>
      <c r="M23" s="388">
        <v>0</v>
      </c>
      <c r="N23" s="390">
        <v>0</v>
      </c>
      <c r="O23" s="390">
        <v>0</v>
      </c>
      <c r="P23" s="390">
        <v>1978637.5460000001</v>
      </c>
    </row>
    <row r="24" spans="1:24" s="24" customFormat="1" ht="20.100000000000001" customHeight="1">
      <c r="A24" s="288" t="s">
        <v>44</v>
      </c>
      <c r="B24" s="388">
        <v>0</v>
      </c>
      <c r="C24" s="388">
        <v>0</v>
      </c>
      <c r="D24" s="388">
        <v>365312.46500000003</v>
      </c>
      <c r="E24" s="388">
        <v>0</v>
      </c>
      <c r="F24" s="388">
        <v>0</v>
      </c>
      <c r="G24" s="388">
        <v>532.72799999999995</v>
      </c>
      <c r="H24" s="388">
        <v>0</v>
      </c>
      <c r="I24" s="388">
        <v>0</v>
      </c>
      <c r="J24" s="389">
        <v>1088511.5759999999</v>
      </c>
      <c r="K24" s="388">
        <v>0</v>
      </c>
      <c r="L24" s="388">
        <v>0</v>
      </c>
      <c r="M24" s="388">
        <v>0</v>
      </c>
      <c r="N24" s="390">
        <v>0</v>
      </c>
      <c r="O24" s="390">
        <v>0</v>
      </c>
      <c r="P24" s="390">
        <v>1454356.7689999999</v>
      </c>
    </row>
    <row r="25" spans="1:24" s="24" customFormat="1" ht="20.100000000000001" customHeight="1">
      <c r="A25" s="288" t="s">
        <v>45</v>
      </c>
      <c r="B25" s="388">
        <v>0</v>
      </c>
      <c r="C25" s="388">
        <v>0</v>
      </c>
      <c r="D25" s="388">
        <v>203051.791</v>
      </c>
      <c r="E25" s="388">
        <v>0</v>
      </c>
      <c r="F25" s="388">
        <v>0</v>
      </c>
      <c r="G25" s="388">
        <v>0</v>
      </c>
      <c r="H25" s="388">
        <v>0</v>
      </c>
      <c r="I25" s="388">
        <v>0</v>
      </c>
      <c r="J25" s="389">
        <v>768061.76500000001</v>
      </c>
      <c r="K25" s="388">
        <v>0</v>
      </c>
      <c r="L25" s="388">
        <v>0</v>
      </c>
      <c r="M25" s="388">
        <v>0</v>
      </c>
      <c r="N25" s="390">
        <v>0</v>
      </c>
      <c r="O25" s="390">
        <v>0</v>
      </c>
      <c r="P25" s="390">
        <v>971113.55599999998</v>
      </c>
    </row>
    <row r="26" spans="1:24" s="24" customFormat="1" ht="21.9" customHeight="1" thickBot="1">
      <c r="A26" s="363" t="s">
        <v>46</v>
      </c>
      <c r="B26" s="391">
        <v>6404580.074</v>
      </c>
      <c r="C26" s="391">
        <v>9718312.5529999994</v>
      </c>
      <c r="D26" s="391">
        <v>96051666.727999985</v>
      </c>
      <c r="E26" s="391">
        <v>105630156.05</v>
      </c>
      <c r="F26" s="391">
        <v>1323577.1000000001</v>
      </c>
      <c r="G26" s="391">
        <v>11214245.061999997</v>
      </c>
      <c r="H26" s="391">
        <v>53745777.232000001</v>
      </c>
      <c r="I26" s="391">
        <v>4786988.0200000005</v>
      </c>
      <c r="J26" s="391">
        <v>58222193.697999991</v>
      </c>
      <c r="K26" s="391">
        <v>6486114.1889999993</v>
      </c>
      <c r="L26" s="391">
        <v>0</v>
      </c>
      <c r="M26" s="391">
        <v>0</v>
      </c>
      <c r="N26" s="391">
        <v>172266627.54499999</v>
      </c>
      <c r="O26" s="391">
        <v>15828877.672999999</v>
      </c>
      <c r="P26" s="391">
        <v>165488105.48800001</v>
      </c>
      <c r="Q26" s="392"/>
    </row>
    <row r="27" spans="1:24" s="24" customFormat="1" ht="21" customHeight="1">
      <c r="A27" s="30" t="s">
        <v>483</v>
      </c>
      <c r="B27" s="393"/>
      <c r="C27" s="393"/>
      <c r="D27" s="393"/>
      <c r="E27" s="393"/>
      <c r="F27" s="393"/>
      <c r="G27" s="393"/>
      <c r="H27" s="393"/>
      <c r="I27" s="393"/>
      <c r="J27" s="394"/>
      <c r="K27" s="394"/>
      <c r="L27" s="394"/>
      <c r="M27" s="394"/>
      <c r="N27" s="395"/>
      <c r="O27" s="396"/>
      <c r="P27" s="395"/>
    </row>
    <row r="28" spans="1:24" s="24" customFormat="1" ht="16.5" customHeight="1">
      <c r="A28" s="162"/>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0" customFormat="1" ht="30.75" customHeight="1">
      <c r="A30" s="18"/>
      <c r="B30" s="18"/>
      <c r="C30" s="18"/>
      <c r="D30" s="18"/>
      <c r="E30" s="18"/>
      <c r="F30" s="18"/>
      <c r="G30" s="18"/>
      <c r="H30" s="18"/>
      <c r="I30" s="18"/>
      <c r="J30" s="18"/>
      <c r="K30" s="18"/>
      <c r="L30" s="18"/>
      <c r="M30" s="18"/>
    </row>
    <row r="31" spans="1:24" s="8" customFormat="1" ht="7.5" customHeight="1">
      <c r="A31" s="13"/>
      <c r="B31" s="13"/>
      <c r="C31" s="13"/>
      <c r="D31" s="13"/>
      <c r="E31" s="13"/>
      <c r="F31" s="13"/>
      <c r="G31" s="13"/>
      <c r="H31" s="13"/>
      <c r="I31" s="13"/>
      <c r="J31" s="13"/>
      <c r="K31" s="13"/>
      <c r="L31" s="13"/>
      <c r="M31" s="13"/>
      <c r="N31" s="50"/>
      <c r="O31" s="50"/>
      <c r="P31" s="50"/>
    </row>
    <row r="32" spans="1:24" s="73"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664CBFE8-793F-40EA-87F9-07519EC424B9}"/>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FC27B-7528-4CEF-9DD1-DB1475E28A32}">
  <dimension ref="A1:X32"/>
  <sheetViews>
    <sheetView showGridLines="0" zoomScaleNormal="100" workbookViewId="0"/>
  </sheetViews>
  <sheetFormatPr baseColWidth="10" defaultRowHeight="13.2"/>
  <cols>
    <col min="1" max="1" width="23.88671875" style="7" customWidth="1"/>
    <col min="2" max="16" width="11.44140625" style="7" customWidth="1"/>
    <col min="17" max="16384" width="11.5546875" style="7"/>
  </cols>
  <sheetData>
    <row r="1" spans="1:18" s="377" customFormat="1" ht="20.100000000000001" customHeight="1">
      <c r="A1" s="1401" t="s">
        <v>1230</v>
      </c>
      <c r="B1" s="1"/>
      <c r="C1" s="1"/>
      <c r="D1" s="1"/>
      <c r="E1" s="1"/>
      <c r="F1" s="1"/>
      <c r="G1" s="1"/>
      <c r="H1" s="1"/>
      <c r="I1" s="1"/>
      <c r="J1" s="1"/>
      <c r="K1" s="376"/>
      <c r="L1" s="376"/>
      <c r="M1" s="376"/>
    </row>
    <row r="2" spans="1:18" s="172" customFormat="1" ht="30" customHeight="1">
      <c r="A2" s="40" t="s">
        <v>484</v>
      </c>
      <c r="B2" s="40"/>
      <c r="C2" s="40"/>
      <c r="D2" s="40"/>
      <c r="E2" s="40"/>
      <c r="F2" s="40"/>
      <c r="G2" s="40"/>
      <c r="H2" s="40"/>
      <c r="I2" s="40"/>
      <c r="J2" s="40"/>
      <c r="K2" s="40"/>
      <c r="L2" s="40"/>
      <c r="M2" s="40"/>
      <c r="N2" s="40"/>
      <c r="O2" s="40"/>
      <c r="P2" s="40"/>
    </row>
    <row r="3" spans="1:18" s="377" customFormat="1" ht="23.25" customHeight="1">
      <c r="A3" s="397">
        <v>45504</v>
      </c>
      <c r="B3" s="397"/>
      <c r="C3" s="397"/>
      <c r="D3" s="397"/>
      <c r="E3" s="397"/>
      <c r="F3" s="397"/>
      <c r="G3" s="397"/>
      <c r="H3" s="397"/>
      <c r="I3" s="397"/>
      <c r="J3" s="397"/>
      <c r="K3" s="397"/>
      <c r="L3" s="397"/>
      <c r="M3" s="397"/>
      <c r="N3" s="397"/>
      <c r="O3" s="397"/>
      <c r="P3" s="397"/>
    </row>
    <row r="4" spans="1:18" s="377" customFormat="1" ht="11.25" customHeight="1">
      <c r="A4" s="398"/>
      <c r="B4" s="398"/>
      <c r="C4" s="398"/>
      <c r="D4" s="398"/>
      <c r="E4" s="398"/>
      <c r="F4" s="398"/>
      <c r="G4" s="398"/>
      <c r="H4" s="398"/>
      <c r="I4" s="398"/>
      <c r="J4" s="398"/>
      <c r="K4" s="398"/>
      <c r="L4" s="398"/>
      <c r="M4" s="398"/>
      <c r="N4" s="398"/>
      <c r="O4" s="398"/>
      <c r="P4" s="398"/>
    </row>
    <row r="5" spans="1:18" s="383" customFormat="1" ht="16.5" customHeight="1" thickBot="1">
      <c r="A5" s="380"/>
      <c r="B5" s="381"/>
      <c r="C5" s="381"/>
      <c r="D5" s="381"/>
      <c r="E5" s="381"/>
      <c r="F5" s="381"/>
      <c r="G5" s="381"/>
      <c r="H5" s="381"/>
      <c r="I5" s="381"/>
      <c r="J5" s="381"/>
      <c r="K5" s="381"/>
      <c r="L5" s="381"/>
      <c r="M5" s="381"/>
      <c r="N5" s="382"/>
      <c r="O5" s="382"/>
      <c r="P5" s="382"/>
    </row>
    <row r="6" spans="1:18" s="13" customFormat="1" ht="24.75" customHeight="1">
      <c r="A6" s="175" t="s">
        <v>1</v>
      </c>
      <c r="B6" s="384" t="s">
        <v>138</v>
      </c>
      <c r="C6" s="384"/>
      <c r="D6" s="384"/>
      <c r="E6" s="384" t="s">
        <v>478</v>
      </c>
      <c r="F6" s="384"/>
      <c r="G6" s="384"/>
      <c r="H6" s="384" t="s">
        <v>142</v>
      </c>
      <c r="I6" s="384"/>
      <c r="J6" s="384"/>
      <c r="K6" s="384" t="s">
        <v>479</v>
      </c>
      <c r="L6" s="384"/>
      <c r="M6" s="384"/>
      <c r="N6" s="384" t="s">
        <v>151</v>
      </c>
      <c r="O6" s="384"/>
      <c r="P6" s="384"/>
    </row>
    <row r="7" spans="1:18" s="13" customFormat="1" ht="42" customHeight="1">
      <c r="A7" s="385"/>
      <c r="B7" s="386" t="s">
        <v>480</v>
      </c>
      <c r="C7" s="386" t="s">
        <v>481</v>
      </c>
      <c r="D7" s="386" t="s">
        <v>482</v>
      </c>
      <c r="E7" s="386" t="s">
        <v>480</v>
      </c>
      <c r="F7" s="386" t="s">
        <v>481</v>
      </c>
      <c r="G7" s="386" t="s">
        <v>482</v>
      </c>
      <c r="H7" s="386" t="s">
        <v>480</v>
      </c>
      <c r="I7" s="386" t="s">
        <v>481</v>
      </c>
      <c r="J7" s="386" t="s">
        <v>482</v>
      </c>
      <c r="K7" s="386" t="s">
        <v>480</v>
      </c>
      <c r="L7" s="386" t="s">
        <v>481</v>
      </c>
      <c r="M7" s="386" t="s">
        <v>482</v>
      </c>
      <c r="N7" s="386" t="s">
        <v>480</v>
      </c>
      <c r="O7" s="386" t="s">
        <v>481</v>
      </c>
      <c r="P7" s="386" t="s">
        <v>482</v>
      </c>
    </row>
    <row r="8" spans="1:18" s="36" customFormat="1" ht="7.5" customHeight="1">
      <c r="A8" s="399"/>
      <c r="B8" s="399"/>
      <c r="C8" s="399"/>
      <c r="D8" s="399"/>
      <c r="E8" s="399"/>
      <c r="F8" s="399"/>
      <c r="G8" s="399"/>
      <c r="H8" s="399"/>
      <c r="I8" s="399"/>
      <c r="J8" s="399"/>
      <c r="K8" s="399"/>
      <c r="L8" s="399"/>
      <c r="M8" s="399"/>
    </row>
    <row r="9" spans="1:18" s="24" customFormat="1" ht="20.100000000000001" customHeight="1">
      <c r="A9" s="288" t="s">
        <v>29</v>
      </c>
      <c r="B9" s="400">
        <v>139774</v>
      </c>
      <c r="C9" s="400">
        <v>6871</v>
      </c>
      <c r="D9" s="400">
        <v>195894</v>
      </c>
      <c r="E9" s="400">
        <v>6139038</v>
      </c>
      <c r="F9" s="400">
        <v>3917</v>
      </c>
      <c r="G9" s="400">
        <v>107652</v>
      </c>
      <c r="H9" s="400">
        <v>153576</v>
      </c>
      <c r="I9" s="400">
        <v>118</v>
      </c>
      <c r="J9" s="401">
        <v>20549</v>
      </c>
      <c r="K9" s="400">
        <v>1224180</v>
      </c>
      <c r="L9" s="400">
        <v>0</v>
      </c>
      <c r="M9" s="400">
        <v>0</v>
      </c>
      <c r="N9" s="390">
        <v>6608014</v>
      </c>
      <c r="O9" s="390">
        <v>10340</v>
      </c>
      <c r="P9" s="390">
        <v>307502</v>
      </c>
      <c r="Q9" s="396"/>
      <c r="R9" s="396"/>
    </row>
    <row r="10" spans="1:18" s="24" customFormat="1" ht="20.100000000000001" customHeight="1">
      <c r="A10" s="288" t="s">
        <v>30</v>
      </c>
      <c r="B10" s="400">
        <v>1719</v>
      </c>
      <c r="C10" s="400">
        <v>0</v>
      </c>
      <c r="D10" s="400">
        <v>1141</v>
      </c>
      <c r="E10" s="400">
        <v>109607</v>
      </c>
      <c r="F10" s="400">
        <v>0</v>
      </c>
      <c r="G10" s="400">
        <v>211</v>
      </c>
      <c r="H10" s="400">
        <v>14135</v>
      </c>
      <c r="I10" s="400">
        <v>0</v>
      </c>
      <c r="J10" s="401">
        <v>65</v>
      </c>
      <c r="K10" s="400">
        <v>14880</v>
      </c>
      <c r="L10" s="400">
        <v>0</v>
      </c>
      <c r="M10" s="400">
        <v>0</v>
      </c>
      <c r="N10" s="390">
        <v>140341</v>
      </c>
      <c r="O10" s="390">
        <v>0</v>
      </c>
      <c r="P10" s="390">
        <v>1417</v>
      </c>
      <c r="Q10" s="396"/>
    </row>
    <row r="11" spans="1:18" s="24" customFormat="1" ht="20.100000000000001" customHeight="1">
      <c r="A11" s="288" t="s">
        <v>31</v>
      </c>
      <c r="B11" s="400">
        <v>2107908</v>
      </c>
      <c r="C11" s="400">
        <v>10726</v>
      </c>
      <c r="D11" s="400">
        <v>222516</v>
      </c>
      <c r="E11" s="400">
        <v>16151362</v>
      </c>
      <c r="F11" s="400">
        <v>3533</v>
      </c>
      <c r="G11" s="400">
        <v>40085</v>
      </c>
      <c r="H11" s="400">
        <v>89425</v>
      </c>
      <c r="I11" s="400">
        <v>250</v>
      </c>
      <c r="J11" s="401">
        <v>7043</v>
      </c>
      <c r="K11" s="400">
        <v>2061870</v>
      </c>
      <c r="L11" s="400">
        <v>0</v>
      </c>
      <c r="M11" s="400">
        <v>0</v>
      </c>
      <c r="N11" s="390">
        <v>16570523</v>
      </c>
      <c r="O11" s="390">
        <v>13499</v>
      </c>
      <c r="P11" s="390">
        <v>253686</v>
      </c>
      <c r="Q11" s="396"/>
    </row>
    <row r="12" spans="1:18" s="24" customFormat="1" ht="20.100000000000001" customHeight="1">
      <c r="A12" s="288" t="s">
        <v>32</v>
      </c>
      <c r="B12" s="400">
        <v>81111</v>
      </c>
      <c r="C12" s="400">
        <v>1</v>
      </c>
      <c r="D12" s="400">
        <v>7033</v>
      </c>
      <c r="E12" s="400">
        <v>867160</v>
      </c>
      <c r="F12" s="400">
        <v>0</v>
      </c>
      <c r="G12" s="400">
        <v>439</v>
      </c>
      <c r="H12" s="400">
        <v>48419</v>
      </c>
      <c r="I12" s="400">
        <v>0</v>
      </c>
      <c r="J12" s="401">
        <v>3379</v>
      </c>
      <c r="K12" s="400">
        <v>17840</v>
      </c>
      <c r="L12" s="400">
        <v>0</v>
      </c>
      <c r="M12" s="400">
        <v>0</v>
      </c>
      <c r="N12" s="390">
        <v>1014530</v>
      </c>
      <c r="O12" s="390">
        <v>1</v>
      </c>
      <c r="P12" s="390">
        <v>10851</v>
      </c>
      <c r="Q12" s="396"/>
    </row>
    <row r="13" spans="1:18" s="24" customFormat="1" ht="20.100000000000001" customHeight="1">
      <c r="A13" s="288" t="s">
        <v>33</v>
      </c>
      <c r="B13" s="400">
        <v>11204</v>
      </c>
      <c r="C13" s="400">
        <v>197</v>
      </c>
      <c r="D13" s="400">
        <v>7357</v>
      </c>
      <c r="E13" s="400">
        <v>618176</v>
      </c>
      <c r="F13" s="400">
        <v>156</v>
      </c>
      <c r="G13" s="400">
        <v>2364</v>
      </c>
      <c r="H13" s="400">
        <v>28715</v>
      </c>
      <c r="I13" s="400">
        <v>91</v>
      </c>
      <c r="J13" s="401">
        <v>2136</v>
      </c>
      <c r="K13" s="400">
        <v>147235</v>
      </c>
      <c r="L13" s="400">
        <v>0</v>
      </c>
      <c r="M13" s="400">
        <v>0</v>
      </c>
      <c r="N13" s="390">
        <v>708071</v>
      </c>
      <c r="O13" s="390">
        <v>375</v>
      </c>
      <c r="P13" s="390">
        <v>10403</v>
      </c>
      <c r="Q13" s="396"/>
    </row>
    <row r="14" spans="1:18" s="24" customFormat="1" ht="20.100000000000001" customHeight="1">
      <c r="A14" s="288" t="s">
        <v>114</v>
      </c>
      <c r="B14" s="400">
        <v>151130</v>
      </c>
      <c r="C14" s="400">
        <v>2874</v>
      </c>
      <c r="D14" s="400">
        <v>67770</v>
      </c>
      <c r="E14" s="400">
        <v>2973303</v>
      </c>
      <c r="F14" s="400">
        <v>765</v>
      </c>
      <c r="G14" s="400">
        <v>17960</v>
      </c>
      <c r="H14" s="400">
        <v>71751</v>
      </c>
      <c r="I14" s="400">
        <v>2150</v>
      </c>
      <c r="J14" s="401">
        <v>4178</v>
      </c>
      <c r="K14" s="400">
        <v>550344</v>
      </c>
      <c r="L14" s="400">
        <v>0</v>
      </c>
      <c r="M14" s="400">
        <v>0</v>
      </c>
      <c r="N14" s="390">
        <v>3218538</v>
      </c>
      <c r="O14" s="390">
        <v>5188</v>
      </c>
      <c r="P14" s="390">
        <v>84001</v>
      </c>
      <c r="Q14" s="396"/>
    </row>
    <row r="15" spans="1:18" s="24" customFormat="1" ht="20.100000000000001" customHeight="1">
      <c r="A15" s="288" t="s">
        <v>35</v>
      </c>
      <c r="B15" s="400">
        <v>0</v>
      </c>
      <c r="C15" s="400">
        <v>0</v>
      </c>
      <c r="D15" s="400">
        <v>838</v>
      </c>
      <c r="E15" s="400">
        <v>0</v>
      </c>
      <c r="F15" s="400">
        <v>0</v>
      </c>
      <c r="G15" s="400">
        <v>18</v>
      </c>
      <c r="H15" s="400">
        <v>0</v>
      </c>
      <c r="I15" s="400">
        <v>0</v>
      </c>
      <c r="J15" s="401">
        <v>7</v>
      </c>
      <c r="K15" s="400">
        <v>0</v>
      </c>
      <c r="L15" s="400">
        <v>0</v>
      </c>
      <c r="M15" s="400">
        <v>0</v>
      </c>
      <c r="N15" s="390">
        <v>0</v>
      </c>
      <c r="O15" s="390">
        <v>0</v>
      </c>
      <c r="P15" s="390">
        <v>847</v>
      </c>
      <c r="Q15" s="396"/>
    </row>
    <row r="16" spans="1:18" s="24" customFormat="1" ht="20.100000000000001" customHeight="1">
      <c r="A16" s="288" t="s">
        <v>36</v>
      </c>
      <c r="B16" s="400">
        <v>37723</v>
      </c>
      <c r="C16" s="400">
        <v>2851</v>
      </c>
      <c r="D16" s="400">
        <v>135320</v>
      </c>
      <c r="E16" s="400">
        <v>7747926</v>
      </c>
      <c r="F16" s="400">
        <v>922</v>
      </c>
      <c r="G16" s="400">
        <v>5921</v>
      </c>
      <c r="H16" s="400">
        <v>128299</v>
      </c>
      <c r="I16" s="400">
        <v>732</v>
      </c>
      <c r="J16" s="401">
        <v>8440</v>
      </c>
      <c r="K16" s="400">
        <v>645313</v>
      </c>
      <c r="L16" s="400">
        <v>0</v>
      </c>
      <c r="M16" s="400">
        <v>0</v>
      </c>
      <c r="N16" s="390">
        <v>7883539</v>
      </c>
      <c r="O16" s="390">
        <v>4129</v>
      </c>
      <c r="P16" s="390">
        <v>144421</v>
      </c>
      <c r="Q16" s="396"/>
    </row>
    <row r="17" spans="1:24" s="24" customFormat="1" ht="20.100000000000001" customHeight="1">
      <c r="A17" s="288" t="s">
        <v>37</v>
      </c>
      <c r="B17" s="400">
        <v>245</v>
      </c>
      <c r="C17" s="400">
        <v>95</v>
      </c>
      <c r="D17" s="400">
        <v>1401</v>
      </c>
      <c r="E17" s="400">
        <v>2178982</v>
      </c>
      <c r="F17" s="400">
        <v>917</v>
      </c>
      <c r="G17" s="400">
        <v>31778</v>
      </c>
      <c r="H17" s="400">
        <v>73468</v>
      </c>
      <c r="I17" s="400">
        <v>56</v>
      </c>
      <c r="J17" s="401">
        <v>233</v>
      </c>
      <c r="K17" s="400">
        <v>26736</v>
      </c>
      <c r="L17" s="400">
        <v>0</v>
      </c>
      <c r="M17" s="400">
        <v>0</v>
      </c>
      <c r="N17" s="390">
        <v>2201917</v>
      </c>
      <c r="O17" s="390">
        <v>1004</v>
      </c>
      <c r="P17" s="390">
        <v>32996</v>
      </c>
      <c r="Q17" s="396"/>
    </row>
    <row r="18" spans="1:24" s="24" customFormat="1" ht="20.100000000000001" customHeight="1">
      <c r="A18" s="288" t="s">
        <v>38</v>
      </c>
      <c r="B18" s="400">
        <v>31</v>
      </c>
      <c r="C18" s="400">
        <v>5</v>
      </c>
      <c r="D18" s="400">
        <v>1214</v>
      </c>
      <c r="E18" s="400">
        <v>152241</v>
      </c>
      <c r="F18" s="400">
        <v>1</v>
      </c>
      <c r="G18" s="400">
        <v>13</v>
      </c>
      <c r="H18" s="400">
        <v>6517</v>
      </c>
      <c r="I18" s="400">
        <v>18</v>
      </c>
      <c r="J18" s="401">
        <v>492</v>
      </c>
      <c r="K18" s="400">
        <v>2166</v>
      </c>
      <c r="L18" s="400">
        <v>0</v>
      </c>
      <c r="M18" s="400">
        <v>0</v>
      </c>
      <c r="N18" s="390">
        <v>154240</v>
      </c>
      <c r="O18" s="390">
        <v>24</v>
      </c>
      <c r="P18" s="390">
        <v>1583</v>
      </c>
      <c r="Q18" s="396"/>
    </row>
    <row r="19" spans="1:24" s="24" customFormat="1" ht="20.100000000000001" customHeight="1">
      <c r="A19" s="288" t="s">
        <v>39</v>
      </c>
      <c r="B19" s="400">
        <v>0</v>
      </c>
      <c r="C19" s="400">
        <v>0</v>
      </c>
      <c r="D19" s="400">
        <v>0</v>
      </c>
      <c r="E19" s="400">
        <v>1155036</v>
      </c>
      <c r="F19" s="400">
        <v>0</v>
      </c>
      <c r="G19" s="400">
        <v>4</v>
      </c>
      <c r="H19" s="400">
        <v>53027</v>
      </c>
      <c r="I19" s="400">
        <v>0</v>
      </c>
      <c r="J19" s="401">
        <v>24</v>
      </c>
      <c r="K19" s="400">
        <v>73642</v>
      </c>
      <c r="L19" s="400">
        <v>0</v>
      </c>
      <c r="M19" s="400">
        <v>0</v>
      </c>
      <c r="N19" s="390">
        <v>1281705</v>
      </c>
      <c r="O19" s="390">
        <v>0</v>
      </c>
      <c r="P19" s="390">
        <v>28</v>
      </c>
      <c r="Q19" s="396"/>
    </row>
    <row r="20" spans="1:24" s="24" customFormat="1" ht="20.100000000000001" customHeight="1">
      <c r="A20" s="288" t="s">
        <v>40</v>
      </c>
      <c r="B20" s="400">
        <v>0</v>
      </c>
      <c r="C20" s="400">
        <v>0</v>
      </c>
      <c r="D20" s="400">
        <v>2141</v>
      </c>
      <c r="E20" s="400">
        <v>0</v>
      </c>
      <c r="F20" s="400">
        <v>0</v>
      </c>
      <c r="G20" s="400">
        <v>24</v>
      </c>
      <c r="H20" s="400">
        <v>2</v>
      </c>
      <c r="I20" s="400">
        <v>0</v>
      </c>
      <c r="J20" s="401">
        <v>626</v>
      </c>
      <c r="K20" s="400">
        <v>0</v>
      </c>
      <c r="L20" s="400">
        <v>0</v>
      </c>
      <c r="M20" s="400">
        <v>0</v>
      </c>
      <c r="N20" s="390">
        <v>2</v>
      </c>
      <c r="O20" s="390">
        <v>0</v>
      </c>
      <c r="P20" s="390">
        <v>2791</v>
      </c>
      <c r="Q20" s="396"/>
    </row>
    <row r="21" spans="1:24" s="24" customFormat="1" ht="20.100000000000001" customHeight="1">
      <c r="A21" s="288" t="s">
        <v>41</v>
      </c>
      <c r="B21" s="400">
        <v>0</v>
      </c>
      <c r="C21" s="400">
        <v>0</v>
      </c>
      <c r="D21" s="400">
        <v>0</v>
      </c>
      <c r="E21" s="400">
        <v>195415</v>
      </c>
      <c r="F21" s="400">
        <v>0</v>
      </c>
      <c r="G21" s="400">
        <v>117</v>
      </c>
      <c r="H21" s="400">
        <v>12556</v>
      </c>
      <c r="I21" s="400">
        <v>1</v>
      </c>
      <c r="J21" s="401">
        <v>3</v>
      </c>
      <c r="K21" s="400">
        <v>26767</v>
      </c>
      <c r="L21" s="400">
        <v>0</v>
      </c>
      <c r="M21" s="400">
        <v>0</v>
      </c>
      <c r="N21" s="390">
        <v>219436</v>
      </c>
      <c r="O21" s="390">
        <v>1</v>
      </c>
      <c r="P21" s="390">
        <v>120</v>
      </c>
      <c r="Q21" s="396"/>
    </row>
    <row r="22" spans="1:24" s="24" customFormat="1" ht="20.100000000000001" customHeight="1">
      <c r="A22" s="27" t="s">
        <v>42</v>
      </c>
      <c r="B22" s="400">
        <v>7</v>
      </c>
      <c r="C22" s="400">
        <v>0</v>
      </c>
      <c r="D22" s="400">
        <v>310</v>
      </c>
      <c r="E22" s="400">
        <v>317597</v>
      </c>
      <c r="F22" s="400">
        <v>57</v>
      </c>
      <c r="G22" s="400">
        <v>118</v>
      </c>
      <c r="H22" s="400">
        <v>32711</v>
      </c>
      <c r="I22" s="400">
        <v>2</v>
      </c>
      <c r="J22" s="401">
        <v>9</v>
      </c>
      <c r="K22" s="400">
        <v>18917</v>
      </c>
      <c r="L22" s="400">
        <v>0</v>
      </c>
      <c r="M22" s="400">
        <v>0</v>
      </c>
      <c r="N22" s="390">
        <v>369232</v>
      </c>
      <c r="O22" s="390">
        <v>59</v>
      </c>
      <c r="P22" s="390">
        <v>437</v>
      </c>
      <c r="Q22" s="396"/>
    </row>
    <row r="23" spans="1:24" s="24" customFormat="1" ht="20.100000000000001" customHeight="1">
      <c r="A23" s="288" t="s">
        <v>43</v>
      </c>
      <c r="B23" s="400">
        <v>0</v>
      </c>
      <c r="C23" s="400">
        <v>0</v>
      </c>
      <c r="D23" s="400">
        <v>139</v>
      </c>
      <c r="E23" s="400">
        <v>0</v>
      </c>
      <c r="F23" s="400">
        <v>0</v>
      </c>
      <c r="G23" s="400">
        <v>0</v>
      </c>
      <c r="H23" s="400">
        <v>0</v>
      </c>
      <c r="I23" s="400">
        <v>0</v>
      </c>
      <c r="J23" s="401">
        <v>34</v>
      </c>
      <c r="K23" s="400">
        <v>0</v>
      </c>
      <c r="L23" s="400">
        <v>0</v>
      </c>
      <c r="M23" s="400">
        <v>0</v>
      </c>
      <c r="N23" s="390">
        <v>0</v>
      </c>
      <c r="O23" s="390">
        <v>0</v>
      </c>
      <c r="P23" s="390">
        <v>173</v>
      </c>
      <c r="Q23" s="396"/>
    </row>
    <row r="24" spans="1:24" s="24" customFormat="1" ht="20.100000000000001" customHeight="1">
      <c r="A24" s="288" t="s">
        <v>44</v>
      </c>
      <c r="B24" s="400">
        <v>0</v>
      </c>
      <c r="C24" s="400">
        <v>0</v>
      </c>
      <c r="D24" s="400">
        <v>54</v>
      </c>
      <c r="E24" s="400">
        <v>0</v>
      </c>
      <c r="F24" s="400">
        <v>0</v>
      </c>
      <c r="G24" s="400">
        <v>5</v>
      </c>
      <c r="H24" s="400">
        <v>0</v>
      </c>
      <c r="I24" s="400">
        <v>0</v>
      </c>
      <c r="J24" s="401">
        <v>5</v>
      </c>
      <c r="K24" s="400">
        <v>0</v>
      </c>
      <c r="L24" s="400">
        <v>0</v>
      </c>
      <c r="M24" s="400">
        <v>0</v>
      </c>
      <c r="N24" s="390">
        <v>0</v>
      </c>
      <c r="O24" s="390">
        <v>0</v>
      </c>
      <c r="P24" s="390">
        <v>64</v>
      </c>
      <c r="Q24" s="396"/>
    </row>
    <row r="25" spans="1:24" s="24" customFormat="1" ht="20.100000000000001" customHeight="1">
      <c r="A25" s="288" t="s">
        <v>45</v>
      </c>
      <c r="B25" s="400">
        <v>0</v>
      </c>
      <c r="C25" s="400">
        <v>0</v>
      </c>
      <c r="D25" s="400">
        <v>83</v>
      </c>
      <c r="E25" s="400">
        <v>0</v>
      </c>
      <c r="F25" s="400">
        <v>0</v>
      </c>
      <c r="G25" s="400">
        <v>0</v>
      </c>
      <c r="H25" s="400">
        <v>0</v>
      </c>
      <c r="I25" s="400">
        <v>0</v>
      </c>
      <c r="J25" s="401">
        <v>45</v>
      </c>
      <c r="K25" s="400">
        <v>0</v>
      </c>
      <c r="L25" s="400">
        <v>0</v>
      </c>
      <c r="M25" s="400">
        <v>0</v>
      </c>
      <c r="N25" s="390">
        <v>0</v>
      </c>
      <c r="O25" s="390">
        <v>0</v>
      </c>
      <c r="P25" s="390">
        <v>119</v>
      </c>
      <c r="Q25" s="396"/>
    </row>
    <row r="26" spans="1:24" s="24" customFormat="1" ht="21.9" customHeight="1" thickBot="1">
      <c r="A26" s="363" t="s">
        <v>46</v>
      </c>
      <c r="B26" s="402">
        <v>2530852</v>
      </c>
      <c r="C26" s="402">
        <v>23620</v>
      </c>
      <c r="D26" s="402">
        <v>643211</v>
      </c>
      <c r="E26" s="402">
        <v>38605843</v>
      </c>
      <c r="F26" s="402">
        <v>10268</v>
      </c>
      <c r="G26" s="402">
        <v>206709</v>
      </c>
      <c r="H26" s="402">
        <v>712601</v>
      </c>
      <c r="I26" s="402">
        <v>3418</v>
      </c>
      <c r="J26" s="402">
        <v>47268</v>
      </c>
      <c r="K26" s="402">
        <v>4809890</v>
      </c>
      <c r="L26" s="402">
        <v>0</v>
      </c>
      <c r="M26" s="402">
        <v>0</v>
      </c>
      <c r="N26" s="402">
        <v>40370088</v>
      </c>
      <c r="O26" s="402">
        <v>34620</v>
      </c>
      <c r="P26" s="402">
        <v>851439</v>
      </c>
      <c r="Q26" s="396"/>
    </row>
    <row r="27" spans="1:24" s="24" customFormat="1" ht="21" customHeight="1">
      <c r="A27" s="30" t="s">
        <v>483</v>
      </c>
      <c r="B27" s="403"/>
      <c r="C27" s="403"/>
      <c r="D27" s="403"/>
      <c r="E27" s="403"/>
      <c r="F27" s="403"/>
      <c r="G27" s="403"/>
      <c r="H27" s="403"/>
      <c r="I27" s="403"/>
      <c r="J27" s="404"/>
      <c r="K27" s="404"/>
      <c r="L27" s="404"/>
      <c r="M27" s="404"/>
      <c r="N27" s="405"/>
      <c r="P27" s="395"/>
    </row>
    <row r="28" spans="1:24" s="24" customFormat="1" ht="16.5" customHeight="1">
      <c r="A28" s="162"/>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0" customFormat="1" ht="30.75" customHeight="1">
      <c r="A30" s="7"/>
      <c r="B30" s="7"/>
      <c r="C30" s="7"/>
      <c r="D30" s="7"/>
      <c r="E30" s="7"/>
      <c r="F30" s="7"/>
      <c r="G30" s="7"/>
      <c r="H30" s="7"/>
      <c r="I30" s="7"/>
      <c r="J30" s="7"/>
      <c r="K30" s="7"/>
      <c r="L30" s="7"/>
      <c r="M30" s="7"/>
    </row>
    <row r="31" spans="1:24" s="8" customFormat="1" ht="7.5" customHeight="1">
      <c r="A31" s="7"/>
      <c r="B31" s="7"/>
      <c r="C31" s="7"/>
      <c r="D31" s="7"/>
      <c r="E31" s="7"/>
      <c r="F31" s="7"/>
      <c r="G31" s="7"/>
      <c r="H31" s="7"/>
      <c r="I31" s="7"/>
      <c r="J31" s="7"/>
      <c r="K31" s="7"/>
      <c r="L31" s="7"/>
      <c r="M31" s="7"/>
    </row>
    <row r="32" spans="1:24" s="73"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52D4C94A-3485-40F2-A120-8FD562D57A11}"/>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B783-9413-4F3B-B0E7-C29FB04ED08A}">
  <dimension ref="A1:L30"/>
  <sheetViews>
    <sheetView showGridLines="0" workbookViewId="0"/>
  </sheetViews>
  <sheetFormatPr baseColWidth="10" defaultRowHeight="13.2"/>
  <cols>
    <col min="1" max="1" width="30.44140625" style="7" customWidth="1"/>
    <col min="2" max="2" width="27" style="7" customWidth="1"/>
    <col min="3" max="3" width="12.88671875" style="7" bestFit="1" customWidth="1"/>
    <col min="4" max="5" width="11.5546875" style="7"/>
    <col min="6" max="6" width="17.44140625" style="7" bestFit="1" customWidth="1"/>
    <col min="7" max="16384" width="11.5546875" style="7"/>
  </cols>
  <sheetData>
    <row r="1" spans="1:4" ht="13.8">
      <c r="A1" s="1401" t="s">
        <v>1230</v>
      </c>
    </row>
    <row r="2" spans="1:4" ht="48" customHeight="1">
      <c r="A2" s="350" t="s">
        <v>485</v>
      </c>
      <c r="B2" s="350"/>
    </row>
    <row r="3" spans="1:4" ht="24.75" customHeight="1">
      <c r="A3" s="352">
        <v>45504</v>
      </c>
      <c r="B3" s="352"/>
    </row>
    <row r="4" spans="1:4" ht="13.8" thickBot="1">
      <c r="A4" s="406"/>
    </row>
    <row r="5" spans="1:4" ht="22.5" customHeight="1">
      <c r="A5" s="175" t="s">
        <v>1</v>
      </c>
      <c r="B5" s="46" t="s">
        <v>486</v>
      </c>
    </row>
    <row r="6" spans="1:4" ht="18.75" customHeight="1">
      <c r="A6" s="385"/>
      <c r="B6" s="407"/>
    </row>
    <row r="7" spans="1:4" ht="10.5" customHeight="1">
      <c r="A7" s="408"/>
      <c r="B7" s="409"/>
    </row>
    <row r="8" spans="1:4" ht="20.100000000000001" customHeight="1">
      <c r="A8" s="362" t="s">
        <v>29</v>
      </c>
      <c r="B8" s="410">
        <v>6418973</v>
      </c>
      <c r="C8" s="411"/>
      <c r="D8" s="412"/>
    </row>
    <row r="9" spans="1:4" ht="20.100000000000001" customHeight="1">
      <c r="A9" s="362" t="s">
        <v>30</v>
      </c>
      <c r="B9" s="410">
        <v>61704</v>
      </c>
      <c r="C9" s="411"/>
      <c r="D9" s="412"/>
    </row>
    <row r="10" spans="1:4" ht="20.100000000000001" customHeight="1">
      <c r="A10" s="413" t="s">
        <v>31</v>
      </c>
      <c r="B10" s="410">
        <v>16098248</v>
      </c>
      <c r="C10" s="411"/>
      <c r="D10" s="412"/>
    </row>
    <row r="11" spans="1:4" ht="20.100000000000001" customHeight="1">
      <c r="A11" s="362" t="s">
        <v>32</v>
      </c>
      <c r="B11" s="410">
        <v>289838</v>
      </c>
      <c r="C11" s="411"/>
      <c r="D11" s="412"/>
    </row>
    <row r="12" spans="1:4" ht="20.100000000000001" customHeight="1">
      <c r="A12" s="362" t="s">
        <v>33</v>
      </c>
      <c r="B12" s="410">
        <v>425489</v>
      </c>
      <c r="C12" s="411"/>
      <c r="D12" s="412"/>
    </row>
    <row r="13" spans="1:4" ht="20.100000000000001" customHeight="1">
      <c r="A13" s="362" t="s">
        <v>114</v>
      </c>
      <c r="B13" s="410">
        <v>2342746</v>
      </c>
      <c r="C13" s="411"/>
      <c r="D13" s="412"/>
    </row>
    <row r="14" spans="1:4" ht="20.100000000000001" customHeight="1">
      <c r="A14" s="362" t="s">
        <v>35</v>
      </c>
      <c r="B14" s="410">
        <v>0</v>
      </c>
      <c r="C14" s="411"/>
      <c r="D14" s="412"/>
    </row>
    <row r="15" spans="1:4" ht="20.100000000000001" customHeight="1">
      <c r="A15" s="362" t="s">
        <v>36</v>
      </c>
      <c r="B15" s="410">
        <v>7462413</v>
      </c>
      <c r="C15" s="411"/>
      <c r="D15" s="412"/>
    </row>
    <row r="16" spans="1:4" ht="20.100000000000001" customHeight="1">
      <c r="A16" s="362" t="s">
        <v>37</v>
      </c>
      <c r="B16" s="410">
        <v>1934900</v>
      </c>
      <c r="C16" s="411"/>
      <c r="D16" s="412"/>
    </row>
    <row r="17" spans="1:12" ht="20.100000000000001" customHeight="1">
      <c r="A17" s="362" t="s">
        <v>38</v>
      </c>
      <c r="B17" s="410">
        <v>62519</v>
      </c>
      <c r="C17" s="411"/>
      <c r="D17" s="412"/>
    </row>
    <row r="18" spans="1:12" ht="20.100000000000001" customHeight="1">
      <c r="A18" s="362" t="s">
        <v>96</v>
      </c>
      <c r="B18" s="410">
        <v>872925</v>
      </c>
      <c r="C18" s="411"/>
      <c r="D18" s="412"/>
      <c r="F18" s="414"/>
      <c r="G18" s="414"/>
      <c r="H18" s="414"/>
    </row>
    <row r="19" spans="1:12" ht="20.100000000000001" customHeight="1">
      <c r="A19" s="362" t="s">
        <v>115</v>
      </c>
      <c r="B19" s="410">
        <v>0</v>
      </c>
      <c r="C19" s="411"/>
      <c r="D19" s="412"/>
    </row>
    <row r="20" spans="1:12" ht="20.100000000000001" customHeight="1">
      <c r="A20" s="362" t="s">
        <v>41</v>
      </c>
      <c r="B20" s="410">
        <v>186284</v>
      </c>
      <c r="C20" s="411"/>
      <c r="D20" s="412"/>
    </row>
    <row r="21" spans="1:12" ht="20.100000000000001" customHeight="1">
      <c r="A21" s="27" t="s">
        <v>42</v>
      </c>
      <c r="B21" s="410">
        <v>116884</v>
      </c>
      <c r="C21" s="411"/>
      <c r="D21" s="412"/>
    </row>
    <row r="22" spans="1:12" ht="20.100000000000001" customHeight="1">
      <c r="A22" s="362" t="s">
        <v>43</v>
      </c>
      <c r="B22" s="410">
        <v>0</v>
      </c>
      <c r="C22" s="411"/>
      <c r="D22" s="412"/>
    </row>
    <row r="23" spans="1:12" ht="20.100000000000001" customHeight="1">
      <c r="A23" s="362" t="s">
        <v>44</v>
      </c>
      <c r="B23" s="410">
        <v>0</v>
      </c>
      <c r="C23" s="411"/>
      <c r="D23" s="412"/>
    </row>
    <row r="24" spans="1:12" ht="20.100000000000001" customHeight="1">
      <c r="A24" s="362" t="s">
        <v>45</v>
      </c>
      <c r="B24" s="410">
        <v>0</v>
      </c>
      <c r="C24" s="411"/>
      <c r="D24" s="412"/>
    </row>
    <row r="25" spans="1:12" ht="27.75" customHeight="1" thickBot="1">
      <c r="A25" s="415" t="s">
        <v>46</v>
      </c>
      <c r="B25" s="416">
        <v>36272923</v>
      </c>
      <c r="C25" s="411"/>
      <c r="D25" s="412"/>
    </row>
    <row r="26" spans="1:12">
      <c r="A26" s="202" t="s">
        <v>487</v>
      </c>
      <c r="B26" s="417"/>
    </row>
    <row r="27" spans="1:12">
      <c r="A27" s="162"/>
      <c r="B27" s="417"/>
      <c r="C27" s="418"/>
      <c r="D27" s="418"/>
      <c r="E27" s="418"/>
      <c r="F27" s="418"/>
    </row>
    <row r="28" spans="1:12">
      <c r="A28" s="419"/>
      <c r="B28" s="419"/>
      <c r="C28" s="419"/>
      <c r="D28" s="419"/>
      <c r="E28" s="419"/>
      <c r="F28" s="419"/>
      <c r="G28" s="419"/>
      <c r="H28" s="419"/>
      <c r="I28" s="419"/>
      <c r="J28" s="419"/>
      <c r="K28" s="419"/>
      <c r="L28" s="419"/>
    </row>
    <row r="29" spans="1:12" ht="13.8">
      <c r="A29" s="13"/>
      <c r="B29" s="13"/>
    </row>
    <row r="30" spans="1:12" ht="13.8">
      <c r="A30" s="13"/>
      <c r="B30" s="13"/>
    </row>
  </sheetData>
  <mergeCells count="5">
    <mergeCell ref="A2:B2"/>
    <mergeCell ref="A3:B3"/>
    <mergeCell ref="A5:A6"/>
    <mergeCell ref="B5:B6"/>
    <mergeCell ref="A28:L28"/>
  </mergeCells>
  <hyperlinks>
    <hyperlink ref="A1" location="Índice!A1" display="Volver al Índice" xr:uid="{FE98DE9E-5967-4733-B9A2-BD1C951154D3}"/>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32C6-1325-4EB3-89CC-19D69D97E7BF}">
  <dimension ref="A1:L47"/>
  <sheetViews>
    <sheetView showGridLines="0" workbookViewId="0"/>
  </sheetViews>
  <sheetFormatPr baseColWidth="10" defaultRowHeight="13.2"/>
  <cols>
    <col min="1" max="1" width="35.88671875" style="115" customWidth="1"/>
    <col min="2" max="8" width="13.6640625" style="115" customWidth="1"/>
    <col min="9" max="9" width="14" style="115" customWidth="1"/>
    <col min="10" max="10" width="11.6640625" style="115" customWidth="1"/>
    <col min="11" max="11" width="9.5546875" style="115" bestFit="1" customWidth="1"/>
    <col min="12" max="12" width="10.5546875" style="115" bestFit="1" customWidth="1"/>
    <col min="13" max="16" width="9.5546875" style="115" bestFit="1" customWidth="1"/>
    <col min="17" max="17" width="10.5546875" style="115" bestFit="1" customWidth="1"/>
    <col min="18" max="20" width="9.5546875" style="115" bestFit="1" customWidth="1"/>
    <col min="21" max="21" width="9.6640625" style="115" bestFit="1" customWidth="1"/>
    <col min="22" max="256" width="11.5546875" style="115"/>
    <col min="257" max="257" width="35.88671875" style="115" customWidth="1"/>
    <col min="258" max="264" width="13.6640625" style="115" customWidth="1"/>
    <col min="265" max="265" width="14" style="115" customWidth="1"/>
    <col min="266" max="266" width="11.6640625" style="115" customWidth="1"/>
    <col min="267" max="267" width="9.5546875" style="115" bestFit="1" customWidth="1"/>
    <col min="268" max="268" width="10.5546875" style="115" bestFit="1" customWidth="1"/>
    <col min="269" max="272" width="9.5546875" style="115" bestFit="1" customWidth="1"/>
    <col min="273" max="273" width="10.5546875" style="115" bestFit="1" customWidth="1"/>
    <col min="274" max="276" width="9.5546875" style="115" bestFit="1" customWidth="1"/>
    <col min="277" max="277" width="9.6640625" style="115" bestFit="1" customWidth="1"/>
    <col min="278" max="512" width="11.5546875" style="115"/>
    <col min="513" max="513" width="35.88671875" style="115" customWidth="1"/>
    <col min="514" max="520" width="13.6640625" style="115" customWidth="1"/>
    <col min="521" max="521" width="14" style="115" customWidth="1"/>
    <col min="522" max="522" width="11.6640625" style="115" customWidth="1"/>
    <col min="523" max="523" width="9.5546875" style="115" bestFit="1" customWidth="1"/>
    <col min="524" max="524" width="10.5546875" style="115" bestFit="1" customWidth="1"/>
    <col min="525" max="528" width="9.5546875" style="115" bestFit="1" customWidth="1"/>
    <col min="529" max="529" width="10.5546875" style="115" bestFit="1" customWidth="1"/>
    <col min="530" max="532" width="9.5546875" style="115" bestFit="1" customWidth="1"/>
    <col min="533" max="533" width="9.6640625" style="115" bestFit="1" customWidth="1"/>
    <col min="534" max="768" width="11.5546875" style="115"/>
    <col min="769" max="769" width="35.88671875" style="115" customWidth="1"/>
    <col min="770" max="776" width="13.6640625" style="115" customWidth="1"/>
    <col min="777" max="777" width="14" style="115" customWidth="1"/>
    <col min="778" max="778" width="11.6640625" style="115" customWidth="1"/>
    <col min="779" max="779" width="9.5546875" style="115" bestFit="1" customWidth="1"/>
    <col min="780" max="780" width="10.5546875" style="115" bestFit="1" customWidth="1"/>
    <col min="781" max="784" width="9.5546875" style="115" bestFit="1" customWidth="1"/>
    <col min="785" max="785" width="10.5546875" style="115" bestFit="1" customWidth="1"/>
    <col min="786" max="788" width="9.5546875" style="115" bestFit="1" customWidth="1"/>
    <col min="789" max="789" width="9.6640625" style="115" bestFit="1" customWidth="1"/>
    <col min="790" max="1024" width="11.5546875" style="115"/>
    <col min="1025" max="1025" width="35.88671875" style="115" customWidth="1"/>
    <col min="1026" max="1032" width="13.6640625" style="115" customWidth="1"/>
    <col min="1033" max="1033" width="14" style="115" customWidth="1"/>
    <col min="1034" max="1034" width="11.6640625" style="115" customWidth="1"/>
    <col min="1035" max="1035" width="9.5546875" style="115" bestFit="1" customWidth="1"/>
    <col min="1036" max="1036" width="10.5546875" style="115" bestFit="1" customWidth="1"/>
    <col min="1037" max="1040" width="9.5546875" style="115" bestFit="1" customWidth="1"/>
    <col min="1041" max="1041" width="10.5546875" style="115" bestFit="1" customWidth="1"/>
    <col min="1042" max="1044" width="9.5546875" style="115" bestFit="1" customWidth="1"/>
    <col min="1045" max="1045" width="9.6640625" style="115" bestFit="1" customWidth="1"/>
    <col min="1046" max="1280" width="11.5546875" style="115"/>
    <col min="1281" max="1281" width="35.88671875" style="115" customWidth="1"/>
    <col min="1282" max="1288" width="13.6640625" style="115" customWidth="1"/>
    <col min="1289" max="1289" width="14" style="115" customWidth="1"/>
    <col min="1290" max="1290" width="11.6640625" style="115" customWidth="1"/>
    <col min="1291" max="1291" width="9.5546875" style="115" bestFit="1" customWidth="1"/>
    <col min="1292" max="1292" width="10.5546875" style="115" bestFit="1" customWidth="1"/>
    <col min="1293" max="1296" width="9.5546875" style="115" bestFit="1" customWidth="1"/>
    <col min="1297" max="1297" width="10.5546875" style="115" bestFit="1" customWidth="1"/>
    <col min="1298" max="1300" width="9.5546875" style="115" bestFit="1" customWidth="1"/>
    <col min="1301" max="1301" width="9.6640625" style="115" bestFit="1" customWidth="1"/>
    <col min="1302" max="1536" width="11.5546875" style="115"/>
    <col min="1537" max="1537" width="35.88671875" style="115" customWidth="1"/>
    <col min="1538" max="1544" width="13.6640625" style="115" customWidth="1"/>
    <col min="1545" max="1545" width="14" style="115" customWidth="1"/>
    <col min="1546" max="1546" width="11.6640625" style="115" customWidth="1"/>
    <col min="1547" max="1547" width="9.5546875" style="115" bestFit="1" customWidth="1"/>
    <col min="1548" max="1548" width="10.5546875" style="115" bestFit="1" customWidth="1"/>
    <col min="1549" max="1552" width="9.5546875" style="115" bestFit="1" customWidth="1"/>
    <col min="1553" max="1553" width="10.5546875" style="115" bestFit="1" customWidth="1"/>
    <col min="1554" max="1556" width="9.5546875" style="115" bestFit="1" customWidth="1"/>
    <col min="1557" max="1557" width="9.6640625" style="115" bestFit="1" customWidth="1"/>
    <col min="1558" max="1792" width="11.5546875" style="115"/>
    <col min="1793" max="1793" width="35.88671875" style="115" customWidth="1"/>
    <col min="1794" max="1800" width="13.6640625" style="115" customWidth="1"/>
    <col min="1801" max="1801" width="14" style="115" customWidth="1"/>
    <col min="1802" max="1802" width="11.6640625" style="115" customWidth="1"/>
    <col min="1803" max="1803" width="9.5546875" style="115" bestFit="1" customWidth="1"/>
    <col min="1804" max="1804" width="10.5546875" style="115" bestFit="1" customWidth="1"/>
    <col min="1805" max="1808" width="9.5546875" style="115" bestFit="1" customWidth="1"/>
    <col min="1809" max="1809" width="10.5546875" style="115" bestFit="1" customWidth="1"/>
    <col min="1810" max="1812" width="9.5546875" style="115" bestFit="1" customWidth="1"/>
    <col min="1813" max="1813" width="9.6640625" style="115" bestFit="1" customWidth="1"/>
    <col min="1814" max="2048" width="11.5546875" style="115"/>
    <col min="2049" max="2049" width="35.88671875" style="115" customWidth="1"/>
    <col min="2050" max="2056" width="13.6640625" style="115" customWidth="1"/>
    <col min="2057" max="2057" width="14" style="115" customWidth="1"/>
    <col min="2058" max="2058" width="11.6640625" style="115" customWidth="1"/>
    <col min="2059" max="2059" width="9.5546875" style="115" bestFit="1" customWidth="1"/>
    <col min="2060" max="2060" width="10.5546875" style="115" bestFit="1" customWidth="1"/>
    <col min="2061" max="2064" width="9.5546875" style="115" bestFit="1" customWidth="1"/>
    <col min="2065" max="2065" width="10.5546875" style="115" bestFit="1" customWidth="1"/>
    <col min="2066" max="2068" width="9.5546875" style="115" bestFit="1" customWidth="1"/>
    <col min="2069" max="2069" width="9.6640625" style="115" bestFit="1" customWidth="1"/>
    <col min="2070" max="2304" width="11.5546875" style="115"/>
    <col min="2305" max="2305" width="35.88671875" style="115" customWidth="1"/>
    <col min="2306" max="2312" width="13.6640625" style="115" customWidth="1"/>
    <col min="2313" max="2313" width="14" style="115" customWidth="1"/>
    <col min="2314" max="2314" width="11.6640625" style="115" customWidth="1"/>
    <col min="2315" max="2315" width="9.5546875" style="115" bestFit="1" customWidth="1"/>
    <col min="2316" max="2316" width="10.5546875" style="115" bestFit="1" customWidth="1"/>
    <col min="2317" max="2320" width="9.5546875" style="115" bestFit="1" customWidth="1"/>
    <col min="2321" max="2321" width="10.5546875" style="115" bestFit="1" customWidth="1"/>
    <col min="2322" max="2324" width="9.5546875" style="115" bestFit="1" customWidth="1"/>
    <col min="2325" max="2325" width="9.6640625" style="115" bestFit="1" customWidth="1"/>
    <col min="2326" max="2560" width="11.5546875" style="115"/>
    <col min="2561" max="2561" width="35.88671875" style="115" customWidth="1"/>
    <col min="2562" max="2568" width="13.6640625" style="115" customWidth="1"/>
    <col min="2569" max="2569" width="14" style="115" customWidth="1"/>
    <col min="2570" max="2570" width="11.6640625" style="115" customWidth="1"/>
    <col min="2571" max="2571" width="9.5546875" style="115" bestFit="1" customWidth="1"/>
    <col min="2572" max="2572" width="10.5546875" style="115" bestFit="1" customWidth="1"/>
    <col min="2573" max="2576" width="9.5546875" style="115" bestFit="1" customWidth="1"/>
    <col min="2577" max="2577" width="10.5546875" style="115" bestFit="1" customWidth="1"/>
    <col min="2578" max="2580" width="9.5546875" style="115" bestFit="1" customWidth="1"/>
    <col min="2581" max="2581" width="9.6640625" style="115" bestFit="1" customWidth="1"/>
    <col min="2582" max="2816" width="11.5546875" style="115"/>
    <col min="2817" max="2817" width="35.88671875" style="115" customWidth="1"/>
    <col min="2818" max="2824" width="13.6640625" style="115" customWidth="1"/>
    <col min="2825" max="2825" width="14" style="115" customWidth="1"/>
    <col min="2826" max="2826" width="11.6640625" style="115" customWidth="1"/>
    <col min="2827" max="2827" width="9.5546875" style="115" bestFit="1" customWidth="1"/>
    <col min="2828" max="2828" width="10.5546875" style="115" bestFit="1" customWidth="1"/>
    <col min="2829" max="2832" width="9.5546875" style="115" bestFit="1" customWidth="1"/>
    <col min="2833" max="2833" width="10.5546875" style="115" bestFit="1" customWidth="1"/>
    <col min="2834" max="2836" width="9.5546875" style="115" bestFit="1" customWidth="1"/>
    <col min="2837" max="2837" width="9.6640625" style="115" bestFit="1" customWidth="1"/>
    <col min="2838" max="3072" width="11.5546875" style="115"/>
    <col min="3073" max="3073" width="35.88671875" style="115" customWidth="1"/>
    <col min="3074" max="3080" width="13.6640625" style="115" customWidth="1"/>
    <col min="3081" max="3081" width="14" style="115" customWidth="1"/>
    <col min="3082" max="3082" width="11.6640625" style="115" customWidth="1"/>
    <col min="3083" max="3083" width="9.5546875" style="115" bestFit="1" customWidth="1"/>
    <col min="3084" max="3084" width="10.5546875" style="115" bestFit="1" customWidth="1"/>
    <col min="3085" max="3088" width="9.5546875" style="115" bestFit="1" customWidth="1"/>
    <col min="3089" max="3089" width="10.5546875" style="115" bestFit="1" customWidth="1"/>
    <col min="3090" max="3092" width="9.5546875" style="115" bestFit="1" customWidth="1"/>
    <col min="3093" max="3093" width="9.6640625" style="115" bestFit="1" customWidth="1"/>
    <col min="3094" max="3328" width="11.5546875" style="115"/>
    <col min="3329" max="3329" width="35.88671875" style="115" customWidth="1"/>
    <col min="3330" max="3336" width="13.6640625" style="115" customWidth="1"/>
    <col min="3337" max="3337" width="14" style="115" customWidth="1"/>
    <col min="3338" max="3338" width="11.6640625" style="115" customWidth="1"/>
    <col min="3339" max="3339" width="9.5546875" style="115" bestFit="1" customWidth="1"/>
    <col min="3340" max="3340" width="10.5546875" style="115" bestFit="1" customWidth="1"/>
    <col min="3341" max="3344" width="9.5546875" style="115" bestFit="1" customWidth="1"/>
    <col min="3345" max="3345" width="10.5546875" style="115" bestFit="1" customWidth="1"/>
    <col min="3346" max="3348" width="9.5546875" style="115" bestFit="1" customWidth="1"/>
    <col min="3349" max="3349" width="9.6640625" style="115" bestFit="1" customWidth="1"/>
    <col min="3350" max="3584" width="11.5546875" style="115"/>
    <col min="3585" max="3585" width="35.88671875" style="115" customWidth="1"/>
    <col min="3586" max="3592" width="13.6640625" style="115" customWidth="1"/>
    <col min="3593" max="3593" width="14" style="115" customWidth="1"/>
    <col min="3594" max="3594" width="11.6640625" style="115" customWidth="1"/>
    <col min="3595" max="3595" width="9.5546875" style="115" bestFit="1" customWidth="1"/>
    <col min="3596" max="3596" width="10.5546875" style="115" bestFit="1" customWidth="1"/>
    <col min="3597" max="3600" width="9.5546875" style="115" bestFit="1" customWidth="1"/>
    <col min="3601" max="3601" width="10.5546875" style="115" bestFit="1" customWidth="1"/>
    <col min="3602" max="3604" width="9.5546875" style="115" bestFit="1" customWidth="1"/>
    <col min="3605" max="3605" width="9.6640625" style="115" bestFit="1" customWidth="1"/>
    <col min="3606" max="3840" width="11.5546875" style="115"/>
    <col min="3841" max="3841" width="35.88671875" style="115" customWidth="1"/>
    <col min="3842" max="3848" width="13.6640625" style="115" customWidth="1"/>
    <col min="3849" max="3849" width="14" style="115" customWidth="1"/>
    <col min="3850" max="3850" width="11.6640625" style="115" customWidth="1"/>
    <col min="3851" max="3851" width="9.5546875" style="115" bestFit="1" customWidth="1"/>
    <col min="3852" max="3852" width="10.5546875" style="115" bestFit="1" customWidth="1"/>
    <col min="3853" max="3856" width="9.5546875" style="115" bestFit="1" customWidth="1"/>
    <col min="3857" max="3857" width="10.5546875" style="115" bestFit="1" customWidth="1"/>
    <col min="3858" max="3860" width="9.5546875" style="115" bestFit="1" customWidth="1"/>
    <col min="3861" max="3861" width="9.6640625" style="115" bestFit="1" customWidth="1"/>
    <col min="3862" max="4096" width="11.5546875" style="115"/>
    <col min="4097" max="4097" width="35.88671875" style="115" customWidth="1"/>
    <col min="4098" max="4104" width="13.6640625" style="115" customWidth="1"/>
    <col min="4105" max="4105" width="14" style="115" customWidth="1"/>
    <col min="4106" max="4106" width="11.6640625" style="115" customWidth="1"/>
    <col min="4107" max="4107" width="9.5546875" style="115" bestFit="1" customWidth="1"/>
    <col min="4108" max="4108" width="10.5546875" style="115" bestFit="1" customWidth="1"/>
    <col min="4109" max="4112" width="9.5546875" style="115" bestFit="1" customWidth="1"/>
    <col min="4113" max="4113" width="10.5546875" style="115" bestFit="1" customWidth="1"/>
    <col min="4114" max="4116" width="9.5546875" style="115" bestFit="1" customWidth="1"/>
    <col min="4117" max="4117" width="9.6640625" style="115" bestFit="1" customWidth="1"/>
    <col min="4118" max="4352" width="11.5546875" style="115"/>
    <col min="4353" max="4353" width="35.88671875" style="115" customWidth="1"/>
    <col min="4354" max="4360" width="13.6640625" style="115" customWidth="1"/>
    <col min="4361" max="4361" width="14" style="115" customWidth="1"/>
    <col min="4362" max="4362" width="11.6640625" style="115" customWidth="1"/>
    <col min="4363" max="4363" width="9.5546875" style="115" bestFit="1" customWidth="1"/>
    <col min="4364" max="4364" width="10.5546875" style="115" bestFit="1" customWidth="1"/>
    <col min="4365" max="4368" width="9.5546875" style="115" bestFit="1" customWidth="1"/>
    <col min="4369" max="4369" width="10.5546875" style="115" bestFit="1" customWidth="1"/>
    <col min="4370" max="4372" width="9.5546875" style="115" bestFit="1" customWidth="1"/>
    <col min="4373" max="4373" width="9.6640625" style="115" bestFit="1" customWidth="1"/>
    <col min="4374" max="4608" width="11.5546875" style="115"/>
    <col min="4609" max="4609" width="35.88671875" style="115" customWidth="1"/>
    <col min="4610" max="4616" width="13.6640625" style="115" customWidth="1"/>
    <col min="4617" max="4617" width="14" style="115" customWidth="1"/>
    <col min="4618" max="4618" width="11.6640625" style="115" customWidth="1"/>
    <col min="4619" max="4619" width="9.5546875" style="115" bestFit="1" customWidth="1"/>
    <col min="4620" max="4620" width="10.5546875" style="115" bestFit="1" customWidth="1"/>
    <col min="4621" max="4624" width="9.5546875" style="115" bestFit="1" customWidth="1"/>
    <col min="4625" max="4625" width="10.5546875" style="115" bestFit="1" customWidth="1"/>
    <col min="4626" max="4628" width="9.5546875" style="115" bestFit="1" customWidth="1"/>
    <col min="4629" max="4629" width="9.6640625" style="115" bestFit="1" customWidth="1"/>
    <col min="4630" max="4864" width="11.5546875" style="115"/>
    <col min="4865" max="4865" width="35.88671875" style="115" customWidth="1"/>
    <col min="4866" max="4872" width="13.6640625" style="115" customWidth="1"/>
    <col min="4873" max="4873" width="14" style="115" customWidth="1"/>
    <col min="4874" max="4874" width="11.6640625" style="115" customWidth="1"/>
    <col min="4875" max="4875" width="9.5546875" style="115" bestFit="1" customWidth="1"/>
    <col min="4876" max="4876" width="10.5546875" style="115" bestFit="1" customWidth="1"/>
    <col min="4877" max="4880" width="9.5546875" style="115" bestFit="1" customWidth="1"/>
    <col min="4881" max="4881" width="10.5546875" style="115" bestFit="1" customWidth="1"/>
    <col min="4882" max="4884" width="9.5546875" style="115" bestFit="1" customWidth="1"/>
    <col min="4885" max="4885" width="9.6640625" style="115" bestFit="1" customWidth="1"/>
    <col min="4886" max="5120" width="11.5546875" style="115"/>
    <col min="5121" max="5121" width="35.88671875" style="115" customWidth="1"/>
    <col min="5122" max="5128" width="13.6640625" style="115" customWidth="1"/>
    <col min="5129" max="5129" width="14" style="115" customWidth="1"/>
    <col min="5130" max="5130" width="11.6640625" style="115" customWidth="1"/>
    <col min="5131" max="5131" width="9.5546875" style="115" bestFit="1" customWidth="1"/>
    <col min="5132" max="5132" width="10.5546875" style="115" bestFit="1" customWidth="1"/>
    <col min="5133" max="5136" width="9.5546875" style="115" bestFit="1" customWidth="1"/>
    <col min="5137" max="5137" width="10.5546875" style="115" bestFit="1" customWidth="1"/>
    <col min="5138" max="5140" width="9.5546875" style="115" bestFit="1" customWidth="1"/>
    <col min="5141" max="5141" width="9.6640625" style="115" bestFit="1" customWidth="1"/>
    <col min="5142" max="5376" width="11.5546875" style="115"/>
    <col min="5377" max="5377" width="35.88671875" style="115" customWidth="1"/>
    <col min="5378" max="5384" width="13.6640625" style="115" customWidth="1"/>
    <col min="5385" max="5385" width="14" style="115" customWidth="1"/>
    <col min="5386" max="5386" width="11.6640625" style="115" customWidth="1"/>
    <col min="5387" max="5387" width="9.5546875" style="115" bestFit="1" customWidth="1"/>
    <col min="5388" max="5388" width="10.5546875" style="115" bestFit="1" customWidth="1"/>
    <col min="5389" max="5392" width="9.5546875" style="115" bestFit="1" customWidth="1"/>
    <col min="5393" max="5393" width="10.5546875" style="115" bestFit="1" customWidth="1"/>
    <col min="5394" max="5396" width="9.5546875" style="115" bestFit="1" customWidth="1"/>
    <col min="5397" max="5397" width="9.6640625" style="115" bestFit="1" customWidth="1"/>
    <col min="5398" max="5632" width="11.5546875" style="115"/>
    <col min="5633" max="5633" width="35.88671875" style="115" customWidth="1"/>
    <col min="5634" max="5640" width="13.6640625" style="115" customWidth="1"/>
    <col min="5641" max="5641" width="14" style="115" customWidth="1"/>
    <col min="5642" max="5642" width="11.6640625" style="115" customWidth="1"/>
    <col min="5643" max="5643" width="9.5546875" style="115" bestFit="1" customWidth="1"/>
    <col min="5644" max="5644" width="10.5546875" style="115" bestFit="1" customWidth="1"/>
    <col min="5645" max="5648" width="9.5546875" style="115" bestFit="1" customWidth="1"/>
    <col min="5649" max="5649" width="10.5546875" style="115" bestFit="1" customWidth="1"/>
    <col min="5650" max="5652" width="9.5546875" style="115" bestFit="1" customWidth="1"/>
    <col min="5653" max="5653" width="9.6640625" style="115" bestFit="1" customWidth="1"/>
    <col min="5654" max="5888" width="11.5546875" style="115"/>
    <col min="5889" max="5889" width="35.88671875" style="115" customWidth="1"/>
    <col min="5890" max="5896" width="13.6640625" style="115" customWidth="1"/>
    <col min="5897" max="5897" width="14" style="115" customWidth="1"/>
    <col min="5898" max="5898" width="11.6640625" style="115" customWidth="1"/>
    <col min="5899" max="5899" width="9.5546875" style="115" bestFit="1" customWidth="1"/>
    <col min="5900" max="5900" width="10.5546875" style="115" bestFit="1" customWidth="1"/>
    <col min="5901" max="5904" width="9.5546875" style="115" bestFit="1" customWidth="1"/>
    <col min="5905" max="5905" width="10.5546875" style="115" bestFit="1" customWidth="1"/>
    <col min="5906" max="5908" width="9.5546875" style="115" bestFit="1" customWidth="1"/>
    <col min="5909" max="5909" width="9.6640625" style="115" bestFit="1" customWidth="1"/>
    <col min="5910" max="6144" width="11.5546875" style="115"/>
    <col min="6145" max="6145" width="35.88671875" style="115" customWidth="1"/>
    <col min="6146" max="6152" width="13.6640625" style="115" customWidth="1"/>
    <col min="6153" max="6153" width="14" style="115" customWidth="1"/>
    <col min="6154" max="6154" width="11.6640625" style="115" customWidth="1"/>
    <col min="6155" max="6155" width="9.5546875" style="115" bestFit="1" customWidth="1"/>
    <col min="6156" max="6156" width="10.5546875" style="115" bestFit="1" customWidth="1"/>
    <col min="6157" max="6160" width="9.5546875" style="115" bestFit="1" customWidth="1"/>
    <col min="6161" max="6161" width="10.5546875" style="115" bestFit="1" customWidth="1"/>
    <col min="6162" max="6164" width="9.5546875" style="115" bestFit="1" customWidth="1"/>
    <col min="6165" max="6165" width="9.6640625" style="115" bestFit="1" customWidth="1"/>
    <col min="6166" max="6400" width="11.5546875" style="115"/>
    <col min="6401" max="6401" width="35.88671875" style="115" customWidth="1"/>
    <col min="6402" max="6408" width="13.6640625" style="115" customWidth="1"/>
    <col min="6409" max="6409" width="14" style="115" customWidth="1"/>
    <col min="6410" max="6410" width="11.6640625" style="115" customWidth="1"/>
    <col min="6411" max="6411" width="9.5546875" style="115" bestFit="1" customWidth="1"/>
    <col min="6412" max="6412" width="10.5546875" style="115" bestFit="1" customWidth="1"/>
    <col min="6413" max="6416" width="9.5546875" style="115" bestFit="1" customWidth="1"/>
    <col min="6417" max="6417" width="10.5546875" style="115" bestFit="1" customWidth="1"/>
    <col min="6418" max="6420" width="9.5546875" style="115" bestFit="1" customWidth="1"/>
    <col min="6421" max="6421" width="9.6640625" style="115" bestFit="1" customWidth="1"/>
    <col min="6422" max="6656" width="11.5546875" style="115"/>
    <col min="6657" max="6657" width="35.88671875" style="115" customWidth="1"/>
    <col min="6658" max="6664" width="13.6640625" style="115" customWidth="1"/>
    <col min="6665" max="6665" width="14" style="115" customWidth="1"/>
    <col min="6666" max="6666" width="11.6640625" style="115" customWidth="1"/>
    <col min="6667" max="6667" width="9.5546875" style="115" bestFit="1" customWidth="1"/>
    <col min="6668" max="6668" width="10.5546875" style="115" bestFit="1" customWidth="1"/>
    <col min="6669" max="6672" width="9.5546875" style="115" bestFit="1" customWidth="1"/>
    <col min="6673" max="6673" width="10.5546875" style="115" bestFit="1" customWidth="1"/>
    <col min="6674" max="6676" width="9.5546875" style="115" bestFit="1" customWidth="1"/>
    <col min="6677" max="6677" width="9.6640625" style="115" bestFit="1" customWidth="1"/>
    <col min="6678" max="6912" width="11.5546875" style="115"/>
    <col min="6913" max="6913" width="35.88671875" style="115" customWidth="1"/>
    <col min="6914" max="6920" width="13.6640625" style="115" customWidth="1"/>
    <col min="6921" max="6921" width="14" style="115" customWidth="1"/>
    <col min="6922" max="6922" width="11.6640625" style="115" customWidth="1"/>
    <col min="6923" max="6923" width="9.5546875" style="115" bestFit="1" customWidth="1"/>
    <col min="6924" max="6924" width="10.5546875" style="115" bestFit="1" customWidth="1"/>
    <col min="6925" max="6928" width="9.5546875" style="115" bestFit="1" customWidth="1"/>
    <col min="6929" max="6929" width="10.5546875" style="115" bestFit="1" customWidth="1"/>
    <col min="6930" max="6932" width="9.5546875" style="115" bestFit="1" customWidth="1"/>
    <col min="6933" max="6933" width="9.6640625" style="115" bestFit="1" customWidth="1"/>
    <col min="6934" max="7168" width="11.5546875" style="115"/>
    <col min="7169" max="7169" width="35.88671875" style="115" customWidth="1"/>
    <col min="7170" max="7176" width="13.6640625" style="115" customWidth="1"/>
    <col min="7177" max="7177" width="14" style="115" customWidth="1"/>
    <col min="7178" max="7178" width="11.6640625" style="115" customWidth="1"/>
    <col min="7179" max="7179" width="9.5546875" style="115" bestFit="1" customWidth="1"/>
    <col min="7180" max="7180" width="10.5546875" style="115" bestFit="1" customWidth="1"/>
    <col min="7181" max="7184" width="9.5546875" style="115" bestFit="1" customWidth="1"/>
    <col min="7185" max="7185" width="10.5546875" style="115" bestFit="1" customWidth="1"/>
    <col min="7186" max="7188" width="9.5546875" style="115" bestFit="1" customWidth="1"/>
    <col min="7189" max="7189" width="9.6640625" style="115" bestFit="1" customWidth="1"/>
    <col min="7190" max="7424" width="11.5546875" style="115"/>
    <col min="7425" max="7425" width="35.88671875" style="115" customWidth="1"/>
    <col min="7426" max="7432" width="13.6640625" style="115" customWidth="1"/>
    <col min="7433" max="7433" width="14" style="115" customWidth="1"/>
    <col min="7434" max="7434" width="11.6640625" style="115" customWidth="1"/>
    <col min="7435" max="7435" width="9.5546875" style="115" bestFit="1" customWidth="1"/>
    <col min="7436" max="7436" width="10.5546875" style="115" bestFit="1" customWidth="1"/>
    <col min="7437" max="7440" width="9.5546875" style="115" bestFit="1" customWidth="1"/>
    <col min="7441" max="7441" width="10.5546875" style="115" bestFit="1" customWidth="1"/>
    <col min="7442" max="7444" width="9.5546875" style="115" bestFit="1" customWidth="1"/>
    <col min="7445" max="7445" width="9.6640625" style="115" bestFit="1" customWidth="1"/>
    <col min="7446" max="7680" width="11.5546875" style="115"/>
    <col min="7681" max="7681" width="35.88671875" style="115" customWidth="1"/>
    <col min="7682" max="7688" width="13.6640625" style="115" customWidth="1"/>
    <col min="7689" max="7689" width="14" style="115" customWidth="1"/>
    <col min="7690" max="7690" width="11.6640625" style="115" customWidth="1"/>
    <col min="7691" max="7691" width="9.5546875" style="115" bestFit="1" customWidth="1"/>
    <col min="7692" max="7692" width="10.5546875" style="115" bestFit="1" customWidth="1"/>
    <col min="7693" max="7696" width="9.5546875" style="115" bestFit="1" customWidth="1"/>
    <col min="7697" max="7697" width="10.5546875" style="115" bestFit="1" customWidth="1"/>
    <col min="7698" max="7700" width="9.5546875" style="115" bestFit="1" customWidth="1"/>
    <col min="7701" max="7701" width="9.6640625" style="115" bestFit="1" customWidth="1"/>
    <col min="7702" max="7936" width="11.5546875" style="115"/>
    <col min="7937" max="7937" width="35.88671875" style="115" customWidth="1"/>
    <col min="7938" max="7944" width="13.6640625" style="115" customWidth="1"/>
    <col min="7945" max="7945" width="14" style="115" customWidth="1"/>
    <col min="7946" max="7946" width="11.6640625" style="115" customWidth="1"/>
    <col min="7947" max="7947" width="9.5546875" style="115" bestFit="1" customWidth="1"/>
    <col min="7948" max="7948" width="10.5546875" style="115" bestFit="1" customWidth="1"/>
    <col min="7949" max="7952" width="9.5546875" style="115" bestFit="1" customWidth="1"/>
    <col min="7953" max="7953" width="10.5546875" style="115" bestFit="1" customWidth="1"/>
    <col min="7954" max="7956" width="9.5546875" style="115" bestFit="1" customWidth="1"/>
    <col min="7957" max="7957" width="9.6640625" style="115" bestFit="1" customWidth="1"/>
    <col min="7958" max="8192" width="11.5546875" style="115"/>
    <col min="8193" max="8193" width="35.88671875" style="115" customWidth="1"/>
    <col min="8194" max="8200" width="13.6640625" style="115" customWidth="1"/>
    <col min="8201" max="8201" width="14" style="115" customWidth="1"/>
    <col min="8202" max="8202" width="11.6640625" style="115" customWidth="1"/>
    <col min="8203" max="8203" width="9.5546875" style="115" bestFit="1" customWidth="1"/>
    <col min="8204" max="8204" width="10.5546875" style="115" bestFit="1" customWidth="1"/>
    <col min="8205" max="8208" width="9.5546875" style="115" bestFit="1" customWidth="1"/>
    <col min="8209" max="8209" width="10.5546875" style="115" bestFit="1" customWidth="1"/>
    <col min="8210" max="8212" width="9.5546875" style="115" bestFit="1" customWidth="1"/>
    <col min="8213" max="8213" width="9.6640625" style="115" bestFit="1" customWidth="1"/>
    <col min="8214" max="8448" width="11.5546875" style="115"/>
    <col min="8449" max="8449" width="35.88671875" style="115" customWidth="1"/>
    <col min="8450" max="8456" width="13.6640625" style="115" customWidth="1"/>
    <col min="8457" max="8457" width="14" style="115" customWidth="1"/>
    <col min="8458" max="8458" width="11.6640625" style="115" customWidth="1"/>
    <col min="8459" max="8459" width="9.5546875" style="115" bestFit="1" customWidth="1"/>
    <col min="8460" max="8460" width="10.5546875" style="115" bestFit="1" customWidth="1"/>
    <col min="8461" max="8464" width="9.5546875" style="115" bestFit="1" customWidth="1"/>
    <col min="8465" max="8465" width="10.5546875" style="115" bestFit="1" customWidth="1"/>
    <col min="8466" max="8468" width="9.5546875" style="115" bestFit="1" customWidth="1"/>
    <col min="8469" max="8469" width="9.6640625" style="115" bestFit="1" customWidth="1"/>
    <col min="8470" max="8704" width="11.5546875" style="115"/>
    <col min="8705" max="8705" width="35.88671875" style="115" customWidth="1"/>
    <col min="8706" max="8712" width="13.6640625" style="115" customWidth="1"/>
    <col min="8713" max="8713" width="14" style="115" customWidth="1"/>
    <col min="8714" max="8714" width="11.6640625" style="115" customWidth="1"/>
    <col min="8715" max="8715" width="9.5546875" style="115" bestFit="1" customWidth="1"/>
    <col min="8716" max="8716" width="10.5546875" style="115" bestFit="1" customWidth="1"/>
    <col min="8717" max="8720" width="9.5546875" style="115" bestFit="1" customWidth="1"/>
    <col min="8721" max="8721" width="10.5546875" style="115" bestFit="1" customWidth="1"/>
    <col min="8722" max="8724" width="9.5546875" style="115" bestFit="1" customWidth="1"/>
    <col min="8725" max="8725" width="9.6640625" style="115" bestFit="1" customWidth="1"/>
    <col min="8726" max="8960" width="11.5546875" style="115"/>
    <col min="8961" max="8961" width="35.88671875" style="115" customWidth="1"/>
    <col min="8962" max="8968" width="13.6640625" style="115" customWidth="1"/>
    <col min="8969" max="8969" width="14" style="115" customWidth="1"/>
    <col min="8970" max="8970" width="11.6640625" style="115" customWidth="1"/>
    <col min="8971" max="8971" width="9.5546875" style="115" bestFit="1" customWidth="1"/>
    <col min="8972" max="8972" width="10.5546875" style="115" bestFit="1" customWidth="1"/>
    <col min="8973" max="8976" width="9.5546875" style="115" bestFit="1" customWidth="1"/>
    <col min="8977" max="8977" width="10.5546875" style="115" bestFit="1" customWidth="1"/>
    <col min="8978" max="8980" width="9.5546875" style="115" bestFit="1" customWidth="1"/>
    <col min="8981" max="8981" width="9.6640625" style="115" bestFit="1" customWidth="1"/>
    <col min="8982" max="9216" width="11.5546875" style="115"/>
    <col min="9217" max="9217" width="35.88671875" style="115" customWidth="1"/>
    <col min="9218" max="9224" width="13.6640625" style="115" customWidth="1"/>
    <col min="9225" max="9225" width="14" style="115" customWidth="1"/>
    <col min="9226" max="9226" width="11.6640625" style="115" customWidth="1"/>
    <col min="9227" max="9227" width="9.5546875" style="115" bestFit="1" customWidth="1"/>
    <col min="9228" max="9228" width="10.5546875" style="115" bestFit="1" customWidth="1"/>
    <col min="9229" max="9232" width="9.5546875" style="115" bestFit="1" customWidth="1"/>
    <col min="9233" max="9233" width="10.5546875" style="115" bestFit="1" customWidth="1"/>
    <col min="9234" max="9236" width="9.5546875" style="115" bestFit="1" customWidth="1"/>
    <col min="9237" max="9237" width="9.6640625" style="115" bestFit="1" customWidth="1"/>
    <col min="9238" max="9472" width="11.5546875" style="115"/>
    <col min="9473" max="9473" width="35.88671875" style="115" customWidth="1"/>
    <col min="9474" max="9480" width="13.6640625" style="115" customWidth="1"/>
    <col min="9481" max="9481" width="14" style="115" customWidth="1"/>
    <col min="9482" max="9482" width="11.6640625" style="115" customWidth="1"/>
    <col min="9483" max="9483" width="9.5546875" style="115" bestFit="1" customWidth="1"/>
    <col min="9484" max="9484" width="10.5546875" style="115" bestFit="1" customWidth="1"/>
    <col min="9485" max="9488" width="9.5546875" style="115" bestFit="1" customWidth="1"/>
    <col min="9489" max="9489" width="10.5546875" style="115" bestFit="1" customWidth="1"/>
    <col min="9490" max="9492" width="9.5546875" style="115" bestFit="1" customWidth="1"/>
    <col min="9493" max="9493" width="9.6640625" style="115" bestFit="1" customWidth="1"/>
    <col min="9494" max="9728" width="11.5546875" style="115"/>
    <col min="9729" max="9729" width="35.88671875" style="115" customWidth="1"/>
    <col min="9730" max="9736" width="13.6640625" style="115" customWidth="1"/>
    <col min="9737" max="9737" width="14" style="115" customWidth="1"/>
    <col min="9738" max="9738" width="11.6640625" style="115" customWidth="1"/>
    <col min="9739" max="9739" width="9.5546875" style="115" bestFit="1" customWidth="1"/>
    <col min="9740" max="9740" width="10.5546875" style="115" bestFit="1" customWidth="1"/>
    <col min="9741" max="9744" width="9.5546875" style="115" bestFit="1" customWidth="1"/>
    <col min="9745" max="9745" width="10.5546875" style="115" bestFit="1" customWidth="1"/>
    <col min="9746" max="9748" width="9.5546875" style="115" bestFit="1" customWidth="1"/>
    <col min="9749" max="9749" width="9.6640625" style="115" bestFit="1" customWidth="1"/>
    <col min="9750" max="9984" width="11.5546875" style="115"/>
    <col min="9985" max="9985" width="35.88671875" style="115" customWidth="1"/>
    <col min="9986" max="9992" width="13.6640625" style="115" customWidth="1"/>
    <col min="9993" max="9993" width="14" style="115" customWidth="1"/>
    <col min="9994" max="9994" width="11.6640625" style="115" customWidth="1"/>
    <col min="9995" max="9995" width="9.5546875" style="115" bestFit="1" customWidth="1"/>
    <col min="9996" max="9996" width="10.5546875" style="115" bestFit="1" customWidth="1"/>
    <col min="9997" max="10000" width="9.5546875" style="115" bestFit="1" customWidth="1"/>
    <col min="10001" max="10001" width="10.5546875" style="115" bestFit="1" customWidth="1"/>
    <col min="10002" max="10004" width="9.5546875" style="115" bestFit="1" customWidth="1"/>
    <col min="10005" max="10005" width="9.6640625" style="115" bestFit="1" customWidth="1"/>
    <col min="10006" max="10240" width="11.5546875" style="115"/>
    <col min="10241" max="10241" width="35.88671875" style="115" customWidth="1"/>
    <col min="10242" max="10248" width="13.6640625" style="115" customWidth="1"/>
    <col min="10249" max="10249" width="14" style="115" customWidth="1"/>
    <col min="10250" max="10250" width="11.6640625" style="115" customWidth="1"/>
    <col min="10251" max="10251" width="9.5546875" style="115" bestFit="1" customWidth="1"/>
    <col min="10252" max="10252" width="10.5546875" style="115" bestFit="1" customWidth="1"/>
    <col min="10253" max="10256" width="9.5546875" style="115" bestFit="1" customWidth="1"/>
    <col min="10257" max="10257" width="10.5546875" style="115" bestFit="1" customWidth="1"/>
    <col min="10258" max="10260" width="9.5546875" style="115" bestFit="1" customWidth="1"/>
    <col min="10261" max="10261" width="9.6640625" style="115" bestFit="1" customWidth="1"/>
    <col min="10262" max="10496" width="11.5546875" style="115"/>
    <col min="10497" max="10497" width="35.88671875" style="115" customWidth="1"/>
    <col min="10498" max="10504" width="13.6640625" style="115" customWidth="1"/>
    <col min="10505" max="10505" width="14" style="115" customWidth="1"/>
    <col min="10506" max="10506" width="11.6640625" style="115" customWidth="1"/>
    <col min="10507" max="10507" width="9.5546875" style="115" bestFit="1" customWidth="1"/>
    <col min="10508" max="10508" width="10.5546875" style="115" bestFit="1" customWidth="1"/>
    <col min="10509" max="10512" width="9.5546875" style="115" bestFit="1" customWidth="1"/>
    <col min="10513" max="10513" width="10.5546875" style="115" bestFit="1" customWidth="1"/>
    <col min="10514" max="10516" width="9.5546875" style="115" bestFit="1" customWidth="1"/>
    <col min="10517" max="10517" width="9.6640625" style="115" bestFit="1" customWidth="1"/>
    <col min="10518" max="10752" width="11.5546875" style="115"/>
    <col min="10753" max="10753" width="35.88671875" style="115" customWidth="1"/>
    <col min="10754" max="10760" width="13.6640625" style="115" customWidth="1"/>
    <col min="10761" max="10761" width="14" style="115" customWidth="1"/>
    <col min="10762" max="10762" width="11.6640625" style="115" customWidth="1"/>
    <col min="10763" max="10763" width="9.5546875" style="115" bestFit="1" customWidth="1"/>
    <col min="10764" max="10764" width="10.5546875" style="115" bestFit="1" customWidth="1"/>
    <col min="10765" max="10768" width="9.5546875" style="115" bestFit="1" customWidth="1"/>
    <col min="10769" max="10769" width="10.5546875" style="115" bestFit="1" customWidth="1"/>
    <col min="10770" max="10772" width="9.5546875" style="115" bestFit="1" customWidth="1"/>
    <col min="10773" max="10773" width="9.6640625" style="115" bestFit="1" customWidth="1"/>
    <col min="10774" max="11008" width="11.5546875" style="115"/>
    <col min="11009" max="11009" width="35.88671875" style="115" customWidth="1"/>
    <col min="11010" max="11016" width="13.6640625" style="115" customWidth="1"/>
    <col min="11017" max="11017" width="14" style="115" customWidth="1"/>
    <col min="11018" max="11018" width="11.6640625" style="115" customWidth="1"/>
    <col min="11019" max="11019" width="9.5546875" style="115" bestFit="1" customWidth="1"/>
    <col min="11020" max="11020" width="10.5546875" style="115" bestFit="1" customWidth="1"/>
    <col min="11021" max="11024" width="9.5546875" style="115" bestFit="1" customWidth="1"/>
    <col min="11025" max="11025" width="10.5546875" style="115" bestFit="1" customWidth="1"/>
    <col min="11026" max="11028" width="9.5546875" style="115" bestFit="1" customWidth="1"/>
    <col min="11029" max="11029" width="9.6640625" style="115" bestFit="1" customWidth="1"/>
    <col min="11030" max="11264" width="11.5546875" style="115"/>
    <col min="11265" max="11265" width="35.88671875" style="115" customWidth="1"/>
    <col min="11266" max="11272" width="13.6640625" style="115" customWidth="1"/>
    <col min="11273" max="11273" width="14" style="115" customWidth="1"/>
    <col min="11274" max="11274" width="11.6640625" style="115" customWidth="1"/>
    <col min="11275" max="11275" width="9.5546875" style="115" bestFit="1" customWidth="1"/>
    <col min="11276" max="11276" width="10.5546875" style="115" bestFit="1" customWidth="1"/>
    <col min="11277" max="11280" width="9.5546875" style="115" bestFit="1" customWidth="1"/>
    <col min="11281" max="11281" width="10.5546875" style="115" bestFit="1" customWidth="1"/>
    <col min="11282" max="11284" width="9.5546875" style="115" bestFit="1" customWidth="1"/>
    <col min="11285" max="11285" width="9.6640625" style="115" bestFit="1" customWidth="1"/>
    <col min="11286" max="11520" width="11.5546875" style="115"/>
    <col min="11521" max="11521" width="35.88671875" style="115" customWidth="1"/>
    <col min="11522" max="11528" width="13.6640625" style="115" customWidth="1"/>
    <col min="11529" max="11529" width="14" style="115" customWidth="1"/>
    <col min="11530" max="11530" width="11.6640625" style="115" customWidth="1"/>
    <col min="11531" max="11531" width="9.5546875" style="115" bestFit="1" customWidth="1"/>
    <col min="11532" max="11532" width="10.5546875" style="115" bestFit="1" customWidth="1"/>
    <col min="11533" max="11536" width="9.5546875" style="115" bestFit="1" customWidth="1"/>
    <col min="11537" max="11537" width="10.5546875" style="115" bestFit="1" customWidth="1"/>
    <col min="11538" max="11540" width="9.5546875" style="115" bestFit="1" customWidth="1"/>
    <col min="11541" max="11541" width="9.6640625" style="115" bestFit="1" customWidth="1"/>
    <col min="11542" max="11776" width="11.5546875" style="115"/>
    <col min="11777" max="11777" width="35.88671875" style="115" customWidth="1"/>
    <col min="11778" max="11784" width="13.6640625" style="115" customWidth="1"/>
    <col min="11785" max="11785" width="14" style="115" customWidth="1"/>
    <col min="11786" max="11786" width="11.6640625" style="115" customWidth="1"/>
    <col min="11787" max="11787" width="9.5546875" style="115" bestFit="1" customWidth="1"/>
    <col min="11788" max="11788" width="10.5546875" style="115" bestFit="1" customWidth="1"/>
    <col min="11789" max="11792" width="9.5546875" style="115" bestFit="1" customWidth="1"/>
    <col min="11793" max="11793" width="10.5546875" style="115" bestFit="1" customWidth="1"/>
    <col min="11794" max="11796" width="9.5546875" style="115" bestFit="1" customWidth="1"/>
    <col min="11797" max="11797" width="9.6640625" style="115" bestFit="1" customWidth="1"/>
    <col min="11798" max="12032" width="11.5546875" style="115"/>
    <col min="12033" max="12033" width="35.88671875" style="115" customWidth="1"/>
    <col min="12034" max="12040" width="13.6640625" style="115" customWidth="1"/>
    <col min="12041" max="12041" width="14" style="115" customWidth="1"/>
    <col min="12042" max="12042" width="11.6640625" style="115" customWidth="1"/>
    <col min="12043" max="12043" width="9.5546875" style="115" bestFit="1" customWidth="1"/>
    <col min="12044" max="12044" width="10.5546875" style="115" bestFit="1" customWidth="1"/>
    <col min="12045" max="12048" width="9.5546875" style="115" bestFit="1" customWidth="1"/>
    <col min="12049" max="12049" width="10.5546875" style="115" bestFit="1" customWidth="1"/>
    <col min="12050" max="12052" width="9.5546875" style="115" bestFit="1" customWidth="1"/>
    <col min="12053" max="12053" width="9.6640625" style="115" bestFit="1" customWidth="1"/>
    <col min="12054" max="12288" width="11.5546875" style="115"/>
    <col min="12289" max="12289" width="35.88671875" style="115" customWidth="1"/>
    <col min="12290" max="12296" width="13.6640625" style="115" customWidth="1"/>
    <col min="12297" max="12297" width="14" style="115" customWidth="1"/>
    <col min="12298" max="12298" width="11.6640625" style="115" customWidth="1"/>
    <col min="12299" max="12299" width="9.5546875" style="115" bestFit="1" customWidth="1"/>
    <col min="12300" max="12300" width="10.5546875" style="115" bestFit="1" customWidth="1"/>
    <col min="12301" max="12304" width="9.5546875" style="115" bestFit="1" customWidth="1"/>
    <col min="12305" max="12305" width="10.5546875" style="115" bestFit="1" customWidth="1"/>
    <col min="12306" max="12308" width="9.5546875" style="115" bestFit="1" customWidth="1"/>
    <col min="12309" max="12309" width="9.6640625" style="115" bestFit="1" customWidth="1"/>
    <col min="12310" max="12544" width="11.5546875" style="115"/>
    <col min="12545" max="12545" width="35.88671875" style="115" customWidth="1"/>
    <col min="12546" max="12552" width="13.6640625" style="115" customWidth="1"/>
    <col min="12553" max="12553" width="14" style="115" customWidth="1"/>
    <col min="12554" max="12554" width="11.6640625" style="115" customWidth="1"/>
    <col min="12555" max="12555" width="9.5546875" style="115" bestFit="1" customWidth="1"/>
    <col min="12556" max="12556" width="10.5546875" style="115" bestFit="1" customWidth="1"/>
    <col min="12557" max="12560" width="9.5546875" style="115" bestFit="1" customWidth="1"/>
    <col min="12561" max="12561" width="10.5546875" style="115" bestFit="1" customWidth="1"/>
    <col min="12562" max="12564" width="9.5546875" style="115" bestFit="1" customWidth="1"/>
    <col min="12565" max="12565" width="9.6640625" style="115" bestFit="1" customWidth="1"/>
    <col min="12566" max="12800" width="11.5546875" style="115"/>
    <col min="12801" max="12801" width="35.88671875" style="115" customWidth="1"/>
    <col min="12802" max="12808" width="13.6640625" style="115" customWidth="1"/>
    <col min="12809" max="12809" width="14" style="115" customWidth="1"/>
    <col min="12810" max="12810" width="11.6640625" style="115" customWidth="1"/>
    <col min="12811" max="12811" width="9.5546875" style="115" bestFit="1" customWidth="1"/>
    <col min="12812" max="12812" width="10.5546875" style="115" bestFit="1" customWidth="1"/>
    <col min="12813" max="12816" width="9.5546875" style="115" bestFit="1" customWidth="1"/>
    <col min="12817" max="12817" width="10.5546875" style="115" bestFit="1" customWidth="1"/>
    <col min="12818" max="12820" width="9.5546875" style="115" bestFit="1" customWidth="1"/>
    <col min="12821" max="12821" width="9.6640625" style="115" bestFit="1" customWidth="1"/>
    <col min="12822" max="13056" width="11.5546875" style="115"/>
    <col min="13057" max="13057" width="35.88671875" style="115" customWidth="1"/>
    <col min="13058" max="13064" width="13.6640625" style="115" customWidth="1"/>
    <col min="13065" max="13065" width="14" style="115" customWidth="1"/>
    <col min="13066" max="13066" width="11.6640625" style="115" customWidth="1"/>
    <col min="13067" max="13067" width="9.5546875" style="115" bestFit="1" customWidth="1"/>
    <col min="13068" max="13068" width="10.5546875" style="115" bestFit="1" customWidth="1"/>
    <col min="13069" max="13072" width="9.5546875" style="115" bestFit="1" customWidth="1"/>
    <col min="13073" max="13073" width="10.5546875" style="115" bestFit="1" customWidth="1"/>
    <col min="13074" max="13076" width="9.5546875" style="115" bestFit="1" customWidth="1"/>
    <col min="13077" max="13077" width="9.6640625" style="115" bestFit="1" customWidth="1"/>
    <col min="13078" max="13312" width="11.5546875" style="115"/>
    <col min="13313" max="13313" width="35.88671875" style="115" customWidth="1"/>
    <col min="13314" max="13320" width="13.6640625" style="115" customWidth="1"/>
    <col min="13321" max="13321" width="14" style="115" customWidth="1"/>
    <col min="13322" max="13322" width="11.6640625" style="115" customWidth="1"/>
    <col min="13323" max="13323" width="9.5546875" style="115" bestFit="1" customWidth="1"/>
    <col min="13324" max="13324" width="10.5546875" style="115" bestFit="1" customWidth="1"/>
    <col min="13325" max="13328" width="9.5546875" style="115" bestFit="1" customWidth="1"/>
    <col min="13329" max="13329" width="10.5546875" style="115" bestFit="1" customWidth="1"/>
    <col min="13330" max="13332" width="9.5546875" style="115" bestFit="1" customWidth="1"/>
    <col min="13333" max="13333" width="9.6640625" style="115" bestFit="1" customWidth="1"/>
    <col min="13334" max="13568" width="11.5546875" style="115"/>
    <col min="13569" max="13569" width="35.88671875" style="115" customWidth="1"/>
    <col min="13570" max="13576" width="13.6640625" style="115" customWidth="1"/>
    <col min="13577" max="13577" width="14" style="115" customWidth="1"/>
    <col min="13578" max="13578" width="11.6640625" style="115" customWidth="1"/>
    <col min="13579" max="13579" width="9.5546875" style="115" bestFit="1" customWidth="1"/>
    <col min="13580" max="13580" width="10.5546875" style="115" bestFit="1" customWidth="1"/>
    <col min="13581" max="13584" width="9.5546875" style="115" bestFit="1" customWidth="1"/>
    <col min="13585" max="13585" width="10.5546875" style="115" bestFit="1" customWidth="1"/>
    <col min="13586" max="13588" width="9.5546875" style="115" bestFit="1" customWidth="1"/>
    <col min="13589" max="13589" width="9.6640625" style="115" bestFit="1" customWidth="1"/>
    <col min="13590" max="13824" width="11.5546875" style="115"/>
    <col min="13825" max="13825" width="35.88671875" style="115" customWidth="1"/>
    <col min="13826" max="13832" width="13.6640625" style="115" customWidth="1"/>
    <col min="13833" max="13833" width="14" style="115" customWidth="1"/>
    <col min="13834" max="13834" width="11.6640625" style="115" customWidth="1"/>
    <col min="13835" max="13835" width="9.5546875" style="115" bestFit="1" customWidth="1"/>
    <col min="13836" max="13836" width="10.5546875" style="115" bestFit="1" customWidth="1"/>
    <col min="13837" max="13840" width="9.5546875" style="115" bestFit="1" customWidth="1"/>
    <col min="13841" max="13841" width="10.5546875" style="115" bestFit="1" customWidth="1"/>
    <col min="13842" max="13844" width="9.5546875" style="115" bestFit="1" customWidth="1"/>
    <col min="13845" max="13845" width="9.6640625" style="115" bestFit="1" customWidth="1"/>
    <col min="13846" max="14080" width="11.5546875" style="115"/>
    <col min="14081" max="14081" width="35.88671875" style="115" customWidth="1"/>
    <col min="14082" max="14088" width="13.6640625" style="115" customWidth="1"/>
    <col min="14089" max="14089" width="14" style="115" customWidth="1"/>
    <col min="14090" max="14090" width="11.6640625" style="115" customWidth="1"/>
    <col min="14091" max="14091" width="9.5546875" style="115" bestFit="1" customWidth="1"/>
    <col min="14092" max="14092" width="10.5546875" style="115" bestFit="1" customWidth="1"/>
    <col min="14093" max="14096" width="9.5546875" style="115" bestFit="1" customWidth="1"/>
    <col min="14097" max="14097" width="10.5546875" style="115" bestFit="1" customWidth="1"/>
    <col min="14098" max="14100" width="9.5546875" style="115" bestFit="1" customWidth="1"/>
    <col min="14101" max="14101" width="9.6640625" style="115" bestFit="1" customWidth="1"/>
    <col min="14102" max="14336" width="11.5546875" style="115"/>
    <col min="14337" max="14337" width="35.88671875" style="115" customWidth="1"/>
    <col min="14338" max="14344" width="13.6640625" style="115" customWidth="1"/>
    <col min="14345" max="14345" width="14" style="115" customWidth="1"/>
    <col min="14346" max="14346" width="11.6640625" style="115" customWidth="1"/>
    <col min="14347" max="14347" width="9.5546875" style="115" bestFit="1" customWidth="1"/>
    <col min="14348" max="14348" width="10.5546875" style="115" bestFit="1" customWidth="1"/>
    <col min="14349" max="14352" width="9.5546875" style="115" bestFit="1" customWidth="1"/>
    <col min="14353" max="14353" width="10.5546875" style="115" bestFit="1" customWidth="1"/>
    <col min="14354" max="14356" width="9.5546875" style="115" bestFit="1" customWidth="1"/>
    <col min="14357" max="14357" width="9.6640625" style="115" bestFit="1" customWidth="1"/>
    <col min="14358" max="14592" width="11.5546875" style="115"/>
    <col min="14593" max="14593" width="35.88671875" style="115" customWidth="1"/>
    <col min="14594" max="14600" width="13.6640625" style="115" customWidth="1"/>
    <col min="14601" max="14601" width="14" style="115" customWidth="1"/>
    <col min="14602" max="14602" width="11.6640625" style="115" customWidth="1"/>
    <col min="14603" max="14603" width="9.5546875" style="115" bestFit="1" customWidth="1"/>
    <col min="14604" max="14604" width="10.5546875" style="115" bestFit="1" customWidth="1"/>
    <col min="14605" max="14608" width="9.5546875" style="115" bestFit="1" customWidth="1"/>
    <col min="14609" max="14609" width="10.5546875" style="115" bestFit="1" customWidth="1"/>
    <col min="14610" max="14612" width="9.5546875" style="115" bestFit="1" customWidth="1"/>
    <col min="14613" max="14613" width="9.6640625" style="115" bestFit="1" customWidth="1"/>
    <col min="14614" max="14848" width="11.5546875" style="115"/>
    <col min="14849" max="14849" width="35.88671875" style="115" customWidth="1"/>
    <col min="14850" max="14856" width="13.6640625" style="115" customWidth="1"/>
    <col min="14857" max="14857" width="14" style="115" customWidth="1"/>
    <col min="14858" max="14858" width="11.6640625" style="115" customWidth="1"/>
    <col min="14859" max="14859" width="9.5546875" style="115" bestFit="1" customWidth="1"/>
    <col min="14860" max="14860" width="10.5546875" style="115" bestFit="1" customWidth="1"/>
    <col min="14861" max="14864" width="9.5546875" style="115" bestFit="1" customWidth="1"/>
    <col min="14865" max="14865" width="10.5546875" style="115" bestFit="1" customWidth="1"/>
    <col min="14866" max="14868" width="9.5546875" style="115" bestFit="1" customWidth="1"/>
    <col min="14869" max="14869" width="9.6640625" style="115" bestFit="1" customWidth="1"/>
    <col min="14870" max="15104" width="11.5546875" style="115"/>
    <col min="15105" max="15105" width="35.88671875" style="115" customWidth="1"/>
    <col min="15106" max="15112" width="13.6640625" style="115" customWidth="1"/>
    <col min="15113" max="15113" width="14" style="115" customWidth="1"/>
    <col min="15114" max="15114" width="11.6640625" style="115" customWidth="1"/>
    <col min="15115" max="15115" width="9.5546875" style="115" bestFit="1" customWidth="1"/>
    <col min="15116" max="15116" width="10.5546875" style="115" bestFit="1" customWidth="1"/>
    <col min="15117" max="15120" width="9.5546875" style="115" bestFit="1" customWidth="1"/>
    <col min="15121" max="15121" width="10.5546875" style="115" bestFit="1" customWidth="1"/>
    <col min="15122" max="15124" width="9.5546875" style="115" bestFit="1" customWidth="1"/>
    <col min="15125" max="15125" width="9.6640625" style="115" bestFit="1" customWidth="1"/>
    <col min="15126" max="15360" width="11.5546875" style="115"/>
    <col min="15361" max="15361" width="35.88671875" style="115" customWidth="1"/>
    <col min="15362" max="15368" width="13.6640625" style="115" customWidth="1"/>
    <col min="15369" max="15369" width="14" style="115" customWidth="1"/>
    <col min="15370" max="15370" width="11.6640625" style="115" customWidth="1"/>
    <col min="15371" max="15371" width="9.5546875" style="115" bestFit="1" customWidth="1"/>
    <col min="15372" max="15372" width="10.5546875" style="115" bestFit="1" customWidth="1"/>
    <col min="15373" max="15376" width="9.5546875" style="115" bestFit="1" customWidth="1"/>
    <col min="15377" max="15377" width="10.5546875" style="115" bestFit="1" customWidth="1"/>
    <col min="15378" max="15380" width="9.5546875" style="115" bestFit="1" customWidth="1"/>
    <col min="15381" max="15381" width="9.6640625" style="115" bestFit="1" customWidth="1"/>
    <col min="15382" max="15616" width="11.5546875" style="115"/>
    <col min="15617" max="15617" width="35.88671875" style="115" customWidth="1"/>
    <col min="15618" max="15624" width="13.6640625" style="115" customWidth="1"/>
    <col min="15625" max="15625" width="14" style="115" customWidth="1"/>
    <col min="15626" max="15626" width="11.6640625" style="115" customWidth="1"/>
    <col min="15627" max="15627" width="9.5546875" style="115" bestFit="1" customWidth="1"/>
    <col min="15628" max="15628" width="10.5546875" style="115" bestFit="1" customWidth="1"/>
    <col min="15629" max="15632" width="9.5546875" style="115" bestFit="1" customWidth="1"/>
    <col min="15633" max="15633" width="10.5546875" style="115" bestFit="1" customWidth="1"/>
    <col min="15634" max="15636" width="9.5546875" style="115" bestFit="1" customWidth="1"/>
    <col min="15637" max="15637" width="9.6640625" style="115" bestFit="1" customWidth="1"/>
    <col min="15638" max="15872" width="11.5546875" style="115"/>
    <col min="15873" max="15873" width="35.88671875" style="115" customWidth="1"/>
    <col min="15874" max="15880" width="13.6640625" style="115" customWidth="1"/>
    <col min="15881" max="15881" width="14" style="115" customWidth="1"/>
    <col min="15882" max="15882" width="11.6640625" style="115" customWidth="1"/>
    <col min="15883" max="15883" width="9.5546875" style="115" bestFit="1" customWidth="1"/>
    <col min="15884" max="15884" width="10.5546875" style="115" bestFit="1" customWidth="1"/>
    <col min="15885" max="15888" width="9.5546875" style="115" bestFit="1" customWidth="1"/>
    <col min="15889" max="15889" width="10.5546875" style="115" bestFit="1" customWidth="1"/>
    <col min="15890" max="15892" width="9.5546875" style="115" bestFit="1" customWidth="1"/>
    <col min="15893" max="15893" width="9.6640625" style="115" bestFit="1" customWidth="1"/>
    <col min="15894" max="16128" width="11.5546875" style="115"/>
    <col min="16129" max="16129" width="35.88671875" style="115" customWidth="1"/>
    <col min="16130" max="16136" width="13.6640625" style="115" customWidth="1"/>
    <col min="16137" max="16137" width="14" style="115" customWidth="1"/>
    <col min="16138" max="16138" width="11.6640625" style="115" customWidth="1"/>
    <col min="16139" max="16139" width="9.5546875" style="115" bestFit="1" customWidth="1"/>
    <col min="16140" max="16140" width="10.5546875" style="115" bestFit="1" customWidth="1"/>
    <col min="16141" max="16144" width="9.5546875" style="115" bestFit="1" customWidth="1"/>
    <col min="16145" max="16145" width="10.5546875" style="115" bestFit="1" customWidth="1"/>
    <col min="16146" max="16148" width="9.5546875" style="115" bestFit="1" customWidth="1"/>
    <col min="16149" max="16149" width="9.6640625" style="115" bestFit="1" customWidth="1"/>
    <col min="16150" max="16384" width="11.5546875" style="115"/>
  </cols>
  <sheetData>
    <row r="1" spans="1:12" s="77" customFormat="1" ht="12.75" customHeight="1">
      <c r="A1" s="1406" t="s">
        <v>1230</v>
      </c>
      <c r="B1" s="76"/>
      <c r="C1" s="76"/>
      <c r="D1" s="76"/>
      <c r="E1" s="76"/>
      <c r="F1" s="76"/>
      <c r="G1" s="76"/>
      <c r="H1" s="76"/>
      <c r="I1" s="76"/>
    </row>
    <row r="2" spans="1:12" s="79" customFormat="1" ht="24" customHeight="1">
      <c r="A2" s="78" t="s">
        <v>97</v>
      </c>
      <c r="B2" s="78"/>
      <c r="C2" s="78"/>
      <c r="D2" s="78"/>
      <c r="E2" s="78"/>
      <c r="F2" s="78"/>
      <c r="G2" s="78"/>
      <c r="H2" s="78"/>
      <c r="I2" s="78"/>
    </row>
    <row r="3" spans="1:12" s="81" customFormat="1" ht="26.25" customHeight="1">
      <c r="A3" s="80">
        <v>45504</v>
      </c>
      <c r="B3" s="80"/>
      <c r="C3" s="80"/>
      <c r="D3" s="80"/>
      <c r="E3" s="80"/>
      <c r="F3" s="80"/>
      <c r="G3" s="80"/>
      <c r="H3" s="80"/>
      <c r="I3" s="80"/>
    </row>
    <row r="4" spans="1:12" s="81" customFormat="1" ht="26.25" hidden="1" customHeight="1">
      <c r="A4" s="82"/>
      <c r="B4" s="83">
        <v>3</v>
      </c>
      <c r="C4" s="83">
        <v>4</v>
      </c>
      <c r="D4" s="83">
        <v>6</v>
      </c>
      <c r="E4" s="83">
        <v>8</v>
      </c>
      <c r="F4" s="83">
        <v>7</v>
      </c>
      <c r="G4" s="84">
        <v>2</v>
      </c>
      <c r="H4" s="83">
        <v>5</v>
      </c>
      <c r="I4" s="83"/>
    </row>
    <row r="5" spans="1:12" s="87" customFormat="1" ht="13.5" hidden="1" customHeight="1">
      <c r="A5" s="85"/>
      <c r="B5" s="86" t="s">
        <v>98</v>
      </c>
      <c r="C5" s="86" t="s">
        <v>99</v>
      </c>
      <c r="D5" s="86" t="s">
        <v>100</v>
      </c>
      <c r="E5" s="86" t="s">
        <v>101</v>
      </c>
      <c r="F5" s="86" t="s">
        <v>102</v>
      </c>
      <c r="G5" s="86" t="s">
        <v>103</v>
      </c>
      <c r="H5" s="86" t="s">
        <v>104</v>
      </c>
      <c r="I5" s="85"/>
    </row>
    <row r="6" spans="1:12" s="87" customFormat="1" ht="13.5" customHeight="1" thickBot="1">
      <c r="A6" s="88"/>
      <c r="B6" s="86"/>
      <c r="C6" s="86"/>
      <c r="D6" s="86"/>
      <c r="E6" s="86"/>
      <c r="F6" s="86"/>
      <c r="G6" s="86"/>
      <c r="H6" s="86"/>
      <c r="I6" s="85"/>
    </row>
    <row r="7" spans="1:12" s="92" customFormat="1" ht="26.25" customHeight="1">
      <c r="A7" s="89" t="s">
        <v>1</v>
      </c>
      <c r="B7" s="90" t="s">
        <v>105</v>
      </c>
      <c r="C7" s="90" t="s">
        <v>106</v>
      </c>
      <c r="D7" s="90" t="s">
        <v>107</v>
      </c>
      <c r="E7" s="90" t="s">
        <v>108</v>
      </c>
      <c r="F7" s="90" t="s">
        <v>109</v>
      </c>
      <c r="G7" s="90" t="s">
        <v>110</v>
      </c>
      <c r="H7" s="90" t="s">
        <v>111</v>
      </c>
      <c r="I7" s="91" t="s">
        <v>112</v>
      </c>
    </row>
    <row r="8" spans="1:12" s="92" customFormat="1" ht="43.5" customHeight="1">
      <c r="A8" s="93"/>
      <c r="B8" s="94"/>
      <c r="C8" s="94"/>
      <c r="D8" s="94"/>
      <c r="E8" s="94"/>
      <c r="F8" s="94"/>
      <c r="G8" s="94" t="s">
        <v>113</v>
      </c>
      <c r="H8" s="94"/>
      <c r="I8" s="95"/>
    </row>
    <row r="9" spans="1:12" s="99" customFormat="1" ht="13.5" customHeight="1">
      <c r="A9" s="96"/>
      <c r="B9" s="97"/>
      <c r="C9" s="97"/>
      <c r="D9" s="97"/>
      <c r="E9" s="97"/>
      <c r="F9" s="97"/>
      <c r="G9" s="97"/>
      <c r="H9" s="97"/>
      <c r="I9" s="98"/>
    </row>
    <row r="10" spans="1:12" s="104" customFormat="1" ht="20.100000000000001" customHeight="1">
      <c r="A10" s="100" t="s">
        <v>29</v>
      </c>
      <c r="B10" s="101">
        <v>245</v>
      </c>
      <c r="C10" s="101">
        <v>2157</v>
      </c>
      <c r="D10" s="101">
        <v>23829</v>
      </c>
      <c r="E10" s="101">
        <v>35903</v>
      </c>
      <c r="F10" s="101">
        <v>6850</v>
      </c>
      <c r="G10" s="101">
        <v>810942</v>
      </c>
      <c r="H10" s="101">
        <v>55207</v>
      </c>
      <c r="I10" s="101">
        <v>915671</v>
      </c>
      <c r="J10" s="102"/>
      <c r="K10" s="103"/>
      <c r="L10" s="103"/>
    </row>
    <row r="11" spans="1:12" s="104" customFormat="1" ht="20.100000000000001" customHeight="1">
      <c r="A11" s="100" t="s">
        <v>30</v>
      </c>
      <c r="B11" s="101">
        <v>7</v>
      </c>
      <c r="C11" s="101">
        <v>65</v>
      </c>
      <c r="D11" s="101">
        <v>161</v>
      </c>
      <c r="E11" s="101">
        <v>35</v>
      </c>
      <c r="F11" s="101">
        <v>37</v>
      </c>
      <c r="G11" s="101">
        <v>42652</v>
      </c>
      <c r="H11" s="101">
        <v>1198</v>
      </c>
      <c r="I11" s="101">
        <v>44146</v>
      </c>
      <c r="J11" s="102"/>
      <c r="K11" s="103"/>
      <c r="L11" s="103"/>
    </row>
    <row r="12" spans="1:12" s="104" customFormat="1" ht="20.100000000000001" customHeight="1">
      <c r="A12" s="100" t="s">
        <v>31</v>
      </c>
      <c r="B12" s="101">
        <v>671</v>
      </c>
      <c r="C12" s="101">
        <v>2937</v>
      </c>
      <c r="D12" s="101">
        <v>30803</v>
      </c>
      <c r="E12" s="101">
        <v>88547</v>
      </c>
      <c r="F12" s="101">
        <v>62628</v>
      </c>
      <c r="G12" s="101">
        <v>1482668</v>
      </c>
      <c r="H12" s="101">
        <v>79001</v>
      </c>
      <c r="I12" s="101">
        <v>1696408</v>
      </c>
      <c r="J12" s="102"/>
      <c r="K12" s="103"/>
      <c r="L12" s="103"/>
    </row>
    <row r="13" spans="1:12" s="104" customFormat="1" ht="20.100000000000001" customHeight="1">
      <c r="A13" s="100" t="s">
        <v>32</v>
      </c>
      <c r="B13" s="101">
        <v>40</v>
      </c>
      <c r="C13" s="101">
        <v>495</v>
      </c>
      <c r="D13" s="101">
        <v>726</v>
      </c>
      <c r="E13" s="101">
        <v>5978</v>
      </c>
      <c r="F13" s="101">
        <v>1433</v>
      </c>
      <c r="G13" s="101">
        <v>308974</v>
      </c>
      <c r="H13" s="101">
        <v>13178</v>
      </c>
      <c r="I13" s="101">
        <v>329746</v>
      </c>
      <c r="J13" s="102"/>
      <c r="K13" s="103"/>
      <c r="L13" s="103"/>
    </row>
    <row r="14" spans="1:12" s="104" customFormat="1" ht="20.100000000000001" customHeight="1">
      <c r="A14" s="100" t="s">
        <v>33</v>
      </c>
      <c r="B14" s="101">
        <v>148</v>
      </c>
      <c r="C14" s="101">
        <v>826</v>
      </c>
      <c r="D14" s="101">
        <v>1470</v>
      </c>
      <c r="E14" s="101">
        <v>399</v>
      </c>
      <c r="F14" s="101">
        <v>643</v>
      </c>
      <c r="G14" s="101">
        <v>91435</v>
      </c>
      <c r="H14" s="101">
        <v>17465</v>
      </c>
      <c r="I14" s="101">
        <v>108011</v>
      </c>
      <c r="J14" s="102"/>
      <c r="K14" s="103"/>
      <c r="L14" s="103"/>
    </row>
    <row r="15" spans="1:12" s="104" customFormat="1" ht="20.100000000000001" customHeight="1">
      <c r="A15" s="100" t="s">
        <v>114</v>
      </c>
      <c r="B15" s="101">
        <v>271</v>
      </c>
      <c r="C15" s="101">
        <v>1071</v>
      </c>
      <c r="D15" s="101">
        <v>13677</v>
      </c>
      <c r="E15" s="101">
        <v>20550</v>
      </c>
      <c r="F15" s="101">
        <v>2127</v>
      </c>
      <c r="G15" s="101">
        <v>449540</v>
      </c>
      <c r="H15" s="101">
        <v>37654</v>
      </c>
      <c r="I15" s="101">
        <v>509789</v>
      </c>
      <c r="J15" s="102"/>
      <c r="K15" s="103"/>
      <c r="L15" s="103"/>
    </row>
    <row r="16" spans="1:12" s="104" customFormat="1" ht="20.100000000000001" customHeight="1">
      <c r="A16" s="100" t="s">
        <v>35</v>
      </c>
      <c r="B16" s="101">
        <v>36</v>
      </c>
      <c r="C16" s="101">
        <v>104</v>
      </c>
      <c r="D16" s="101">
        <v>11</v>
      </c>
      <c r="E16" s="101">
        <v>10</v>
      </c>
      <c r="F16" s="101">
        <v>8</v>
      </c>
      <c r="G16" s="101">
        <v>0</v>
      </c>
      <c r="H16" s="101">
        <v>0</v>
      </c>
      <c r="I16" s="101">
        <v>169</v>
      </c>
      <c r="J16" s="102"/>
      <c r="K16" s="103"/>
      <c r="L16" s="103"/>
    </row>
    <row r="17" spans="1:12" s="104" customFormat="1" ht="20.100000000000001" customHeight="1">
      <c r="A17" s="100" t="s">
        <v>36</v>
      </c>
      <c r="B17" s="101">
        <v>219</v>
      </c>
      <c r="C17" s="101">
        <v>1089</v>
      </c>
      <c r="D17" s="101">
        <v>4628</v>
      </c>
      <c r="E17" s="101">
        <v>15669</v>
      </c>
      <c r="F17" s="101">
        <v>4113</v>
      </c>
      <c r="G17" s="101">
        <v>1004460</v>
      </c>
      <c r="H17" s="101">
        <v>48376</v>
      </c>
      <c r="I17" s="101">
        <v>1057503</v>
      </c>
      <c r="J17" s="102"/>
      <c r="K17" s="103"/>
      <c r="L17" s="103"/>
    </row>
    <row r="18" spans="1:12" s="104" customFormat="1" ht="20.100000000000001" customHeight="1">
      <c r="A18" s="100" t="s">
        <v>37</v>
      </c>
      <c r="B18" s="101">
        <v>0</v>
      </c>
      <c r="C18" s="101">
        <v>0</v>
      </c>
      <c r="D18" s="101">
        <v>3588</v>
      </c>
      <c r="E18" s="101">
        <v>220275</v>
      </c>
      <c r="F18" s="101">
        <v>503975</v>
      </c>
      <c r="G18" s="101">
        <v>89925</v>
      </c>
      <c r="H18" s="101">
        <v>4899</v>
      </c>
      <c r="I18" s="101">
        <v>820107</v>
      </c>
      <c r="J18" s="102"/>
      <c r="K18" s="103"/>
      <c r="L18" s="103"/>
    </row>
    <row r="19" spans="1:12" s="104" customFormat="1" ht="20.100000000000001" customHeight="1">
      <c r="A19" s="100" t="s">
        <v>38</v>
      </c>
      <c r="B19" s="101">
        <v>44</v>
      </c>
      <c r="C19" s="101">
        <v>106</v>
      </c>
      <c r="D19" s="101">
        <v>62</v>
      </c>
      <c r="E19" s="101">
        <v>9</v>
      </c>
      <c r="F19" s="101">
        <v>0</v>
      </c>
      <c r="G19" s="101">
        <v>40261</v>
      </c>
      <c r="H19" s="101">
        <v>5451</v>
      </c>
      <c r="I19" s="101">
        <v>45843</v>
      </c>
      <c r="J19" s="102"/>
      <c r="K19" s="103"/>
      <c r="L19" s="103"/>
    </row>
    <row r="20" spans="1:12" s="104" customFormat="1" ht="20.100000000000001" customHeight="1">
      <c r="A20" s="100" t="s">
        <v>96</v>
      </c>
      <c r="B20" s="101">
        <v>0</v>
      </c>
      <c r="C20" s="101">
        <v>0</v>
      </c>
      <c r="D20" s="101">
        <v>1</v>
      </c>
      <c r="E20" s="101">
        <v>76</v>
      </c>
      <c r="F20" s="101">
        <v>73</v>
      </c>
      <c r="G20" s="101">
        <v>945948</v>
      </c>
      <c r="H20" s="101">
        <v>3</v>
      </c>
      <c r="I20" s="101">
        <v>946098</v>
      </c>
      <c r="J20" s="102"/>
      <c r="K20" s="103"/>
      <c r="L20" s="103"/>
    </row>
    <row r="21" spans="1:12" s="104" customFormat="1" ht="20.100000000000001" customHeight="1">
      <c r="A21" s="100" t="s">
        <v>115</v>
      </c>
      <c r="B21" s="101">
        <v>116</v>
      </c>
      <c r="C21" s="101">
        <v>251</v>
      </c>
      <c r="D21" s="101">
        <v>79</v>
      </c>
      <c r="E21" s="101">
        <v>2</v>
      </c>
      <c r="F21" s="101">
        <v>0</v>
      </c>
      <c r="G21" s="101">
        <v>1962</v>
      </c>
      <c r="H21" s="101">
        <v>0</v>
      </c>
      <c r="I21" s="101">
        <v>2410</v>
      </c>
      <c r="J21" s="102"/>
      <c r="K21" s="103"/>
      <c r="L21" s="103"/>
    </row>
    <row r="22" spans="1:12" s="104" customFormat="1" ht="20.100000000000001" customHeight="1">
      <c r="A22" s="100" t="s">
        <v>41</v>
      </c>
      <c r="B22" s="101">
        <v>0</v>
      </c>
      <c r="C22" s="101">
        <v>0</v>
      </c>
      <c r="D22" s="101">
        <v>0</v>
      </c>
      <c r="E22" s="101">
        <v>0</v>
      </c>
      <c r="F22" s="101">
        <v>0</v>
      </c>
      <c r="G22" s="101">
        <v>373126</v>
      </c>
      <c r="H22" s="101">
        <v>0</v>
      </c>
      <c r="I22" s="101">
        <v>373126</v>
      </c>
      <c r="J22" s="102"/>
      <c r="K22" s="103"/>
      <c r="L22" s="103"/>
    </row>
    <row r="23" spans="1:12" s="104" customFormat="1" ht="20.100000000000001" customHeight="1">
      <c r="A23" s="100" t="s">
        <v>42</v>
      </c>
      <c r="B23" s="101">
        <v>1</v>
      </c>
      <c r="C23" s="101">
        <v>3</v>
      </c>
      <c r="D23" s="101">
        <v>21</v>
      </c>
      <c r="E23" s="101">
        <v>226</v>
      </c>
      <c r="F23" s="101">
        <v>237</v>
      </c>
      <c r="G23" s="101">
        <v>74883</v>
      </c>
      <c r="H23" s="101">
        <v>1</v>
      </c>
      <c r="I23" s="101">
        <v>75372</v>
      </c>
      <c r="J23" s="102"/>
      <c r="K23" s="103"/>
      <c r="L23" s="103"/>
    </row>
    <row r="24" spans="1:12" s="104" customFormat="1" ht="20.100000000000001" customHeight="1">
      <c r="A24" s="105" t="s">
        <v>43</v>
      </c>
      <c r="B24" s="101">
        <v>41</v>
      </c>
      <c r="C24" s="101">
        <v>16</v>
      </c>
      <c r="D24" s="101">
        <v>0</v>
      </c>
      <c r="E24" s="101">
        <v>0</v>
      </c>
      <c r="F24" s="101">
        <v>0</v>
      </c>
      <c r="G24" s="101">
        <v>0</v>
      </c>
      <c r="H24" s="101">
        <v>0</v>
      </c>
      <c r="I24" s="101">
        <v>57</v>
      </c>
      <c r="J24" s="102"/>
      <c r="K24" s="103"/>
      <c r="L24" s="103"/>
    </row>
    <row r="25" spans="1:12" s="104" customFormat="1" ht="20.100000000000001" customHeight="1">
      <c r="A25" s="105" t="s">
        <v>44</v>
      </c>
      <c r="B25" s="101">
        <v>8</v>
      </c>
      <c r="C25" s="101">
        <v>0</v>
      </c>
      <c r="D25" s="101">
        <v>0</v>
      </c>
      <c r="E25" s="101">
        <v>0</v>
      </c>
      <c r="F25" s="101">
        <v>0</v>
      </c>
      <c r="G25" s="101">
        <v>0</v>
      </c>
      <c r="H25" s="101">
        <v>0</v>
      </c>
      <c r="I25" s="101">
        <v>8</v>
      </c>
      <c r="J25" s="102"/>
      <c r="K25" s="103"/>
      <c r="L25" s="103"/>
    </row>
    <row r="26" spans="1:12" s="104" customFormat="1" ht="20.100000000000001" customHeight="1">
      <c r="A26" s="105" t="s">
        <v>116</v>
      </c>
      <c r="B26" s="101">
        <v>41</v>
      </c>
      <c r="C26" s="101">
        <v>19</v>
      </c>
      <c r="D26" s="101">
        <v>0</v>
      </c>
      <c r="E26" s="101">
        <v>0</v>
      </c>
      <c r="F26" s="101">
        <v>0</v>
      </c>
      <c r="G26" s="101">
        <v>0</v>
      </c>
      <c r="H26" s="101">
        <v>0</v>
      </c>
      <c r="I26" s="101">
        <v>60</v>
      </c>
      <c r="J26" s="102"/>
      <c r="K26" s="103"/>
      <c r="L26" s="103"/>
    </row>
    <row r="27" spans="1:12" s="108" customFormat="1" ht="20.25" customHeight="1" thickBot="1">
      <c r="A27" s="106" t="s">
        <v>117</v>
      </c>
      <c r="B27" s="107">
        <v>896</v>
      </c>
      <c r="C27" s="107">
        <v>4211</v>
      </c>
      <c r="D27" s="107">
        <v>46853</v>
      </c>
      <c r="E27" s="107">
        <v>352258</v>
      </c>
      <c r="F27" s="107">
        <v>579189</v>
      </c>
      <c r="G27" s="107">
        <v>3836775</v>
      </c>
      <c r="H27" s="107">
        <v>258211</v>
      </c>
      <c r="I27" s="107">
        <v>4770800</v>
      </c>
    </row>
    <row r="28" spans="1:12" s="108" customFormat="1" ht="6.75" customHeight="1">
      <c r="A28" s="109"/>
      <c r="B28" s="102"/>
      <c r="C28" s="102"/>
      <c r="D28" s="102"/>
      <c r="E28" s="102"/>
      <c r="F28" s="102"/>
      <c r="G28" s="102"/>
      <c r="H28" s="102"/>
      <c r="I28" s="102"/>
    </row>
    <row r="29" spans="1:12" s="112" customFormat="1" ht="19.5" customHeight="1">
      <c r="A29" s="110" t="s">
        <v>118</v>
      </c>
      <c r="B29" s="111"/>
      <c r="C29" s="111"/>
      <c r="D29" s="111"/>
      <c r="E29" s="111"/>
      <c r="F29" s="111"/>
      <c r="G29" s="111"/>
      <c r="H29" s="111"/>
      <c r="I29" s="111"/>
    </row>
    <row r="30" spans="1:12" s="87" customFormat="1" ht="15.75" customHeight="1">
      <c r="A30" s="110" t="s">
        <v>119</v>
      </c>
    </row>
    <row r="31" spans="1:12" s="87" customFormat="1" ht="16.5" customHeight="1">
      <c r="A31" s="110" t="s">
        <v>120</v>
      </c>
    </row>
    <row r="32" spans="1:12" s="87" customFormat="1" ht="16.5" customHeight="1">
      <c r="A32" s="113"/>
    </row>
    <row r="33" spans="2:9">
      <c r="B33" s="114"/>
      <c r="C33" s="114"/>
      <c r="D33" s="114"/>
      <c r="E33" s="114"/>
      <c r="F33" s="114"/>
      <c r="G33" s="114"/>
      <c r="H33" s="114"/>
      <c r="I33" s="114"/>
    </row>
    <row r="34" spans="2:9">
      <c r="B34" s="114"/>
      <c r="C34" s="114"/>
      <c r="D34" s="114"/>
      <c r="E34" s="114"/>
      <c r="F34" s="114"/>
      <c r="G34" s="114"/>
      <c r="H34" s="114"/>
      <c r="I34" s="114"/>
    </row>
    <row r="35" spans="2:9">
      <c r="B35" s="114"/>
      <c r="C35" s="114"/>
      <c r="D35" s="114"/>
      <c r="E35" s="114"/>
      <c r="F35" s="114"/>
      <c r="G35" s="114"/>
      <c r="H35" s="114"/>
      <c r="I35" s="114"/>
    </row>
    <row r="36" spans="2:9">
      <c r="B36" s="114"/>
      <c r="C36" s="114"/>
      <c r="D36" s="114"/>
      <c r="E36" s="114"/>
      <c r="F36" s="114"/>
      <c r="G36" s="114"/>
      <c r="H36" s="114"/>
      <c r="I36" s="114"/>
    </row>
    <row r="37" spans="2:9">
      <c r="B37" s="114"/>
      <c r="C37" s="114"/>
      <c r="D37" s="114"/>
      <c r="E37" s="114"/>
      <c r="F37" s="114"/>
      <c r="G37" s="114"/>
      <c r="H37" s="114"/>
      <c r="I37" s="114"/>
    </row>
    <row r="38" spans="2:9">
      <c r="B38" s="114"/>
      <c r="C38" s="114"/>
      <c r="D38" s="114"/>
      <c r="E38" s="114"/>
      <c r="F38" s="114"/>
      <c r="G38" s="114"/>
      <c r="H38" s="114"/>
      <c r="I38" s="114"/>
    </row>
    <row r="39" spans="2:9">
      <c r="B39" s="114"/>
      <c r="C39" s="114"/>
      <c r="D39" s="114"/>
      <c r="E39" s="114"/>
      <c r="F39" s="114"/>
      <c r="G39" s="114"/>
      <c r="H39" s="114"/>
      <c r="I39" s="114"/>
    </row>
    <row r="40" spans="2:9">
      <c r="B40" s="114"/>
      <c r="C40" s="114"/>
      <c r="D40" s="114"/>
      <c r="E40" s="114"/>
      <c r="F40" s="114"/>
      <c r="G40" s="114"/>
      <c r="H40" s="114"/>
      <c r="I40" s="114"/>
    </row>
    <row r="41" spans="2:9">
      <c r="B41" s="114"/>
      <c r="C41" s="114"/>
      <c r="D41" s="114"/>
      <c r="E41" s="114"/>
      <c r="F41" s="114"/>
      <c r="G41" s="114"/>
      <c r="H41" s="114"/>
      <c r="I41" s="114"/>
    </row>
    <row r="42" spans="2:9">
      <c r="B42" s="114"/>
      <c r="C42" s="114"/>
      <c r="D42" s="114"/>
      <c r="E42" s="114"/>
      <c r="F42" s="114"/>
      <c r="G42" s="114"/>
      <c r="H42" s="114"/>
      <c r="I42" s="114"/>
    </row>
    <row r="43" spans="2:9">
      <c r="B43" s="114"/>
      <c r="C43" s="114"/>
      <c r="D43" s="114"/>
      <c r="E43" s="114"/>
      <c r="F43" s="114"/>
      <c r="G43" s="114"/>
      <c r="H43" s="114"/>
      <c r="I43" s="114"/>
    </row>
    <row r="44" spans="2:9">
      <c r="B44" s="114"/>
      <c r="C44" s="114"/>
      <c r="D44" s="114"/>
      <c r="E44" s="114"/>
      <c r="F44" s="114"/>
      <c r="G44" s="114"/>
      <c r="H44" s="114"/>
      <c r="I44" s="114"/>
    </row>
    <row r="45" spans="2:9">
      <c r="B45" s="114"/>
      <c r="C45" s="114"/>
      <c r="D45" s="114"/>
      <c r="E45" s="114"/>
      <c r="F45" s="114"/>
      <c r="G45" s="114"/>
      <c r="H45" s="114"/>
      <c r="I45" s="114"/>
    </row>
    <row r="46" spans="2:9">
      <c r="B46" s="114"/>
      <c r="C46" s="114"/>
      <c r="D46" s="114"/>
      <c r="E46" s="114"/>
      <c r="F46" s="114"/>
      <c r="G46" s="114"/>
      <c r="H46" s="114"/>
      <c r="I46" s="114"/>
    </row>
    <row r="47" spans="2:9">
      <c r="B47" s="114"/>
      <c r="C47" s="114"/>
      <c r="D47" s="114"/>
      <c r="E47" s="114"/>
      <c r="F47" s="114"/>
      <c r="G47" s="114"/>
      <c r="H47" s="114"/>
      <c r="I47" s="114"/>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14682EEA-E98E-404B-B392-6688B52F00C1}"/>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8AF75-6613-48E6-BBE0-C0DC6CD54C91}">
  <dimension ref="A1:X50"/>
  <sheetViews>
    <sheetView showGridLines="0" workbookViewId="0"/>
  </sheetViews>
  <sheetFormatPr baseColWidth="10" defaultRowHeight="13.2"/>
  <cols>
    <col min="1" max="1" width="38.5546875" style="7" customWidth="1"/>
    <col min="2" max="8" width="15.5546875" style="7" customWidth="1"/>
    <col min="9" max="9" width="9.5546875" style="7" bestFit="1" customWidth="1"/>
    <col min="10" max="10" width="10.5546875" style="7" bestFit="1" customWidth="1"/>
    <col min="11" max="14" width="9.5546875" style="7" bestFit="1" customWidth="1"/>
    <col min="15" max="15" width="10.5546875" style="7" bestFit="1" customWidth="1"/>
    <col min="16" max="19" width="9.5546875" style="7" bestFit="1" customWidth="1"/>
    <col min="20" max="16384" width="11.5546875" style="7"/>
  </cols>
  <sheetData>
    <row r="1" spans="1:9" s="349" customFormat="1" ht="18" customHeight="1">
      <c r="A1" s="1401" t="s">
        <v>1230</v>
      </c>
      <c r="B1" s="273"/>
      <c r="C1" s="273"/>
      <c r="D1" s="273"/>
      <c r="E1" s="273"/>
      <c r="F1" s="273"/>
      <c r="G1" s="273"/>
      <c r="H1" s="273"/>
    </row>
    <row r="2" spans="1:9" s="351" customFormat="1" ht="24" customHeight="1">
      <c r="A2" s="350" t="s">
        <v>462</v>
      </c>
      <c r="B2" s="350"/>
      <c r="C2" s="350"/>
      <c r="D2" s="350"/>
      <c r="E2" s="350"/>
      <c r="F2" s="350"/>
      <c r="G2" s="350"/>
      <c r="H2" s="350"/>
    </row>
    <row r="3" spans="1:9" s="276" customFormat="1" ht="26.25" customHeight="1">
      <c r="A3" s="352">
        <v>45504</v>
      </c>
      <c r="B3" s="352"/>
      <c r="C3" s="352"/>
      <c r="D3" s="352"/>
      <c r="E3" s="352"/>
      <c r="F3" s="352"/>
      <c r="G3" s="352"/>
      <c r="H3" s="352"/>
    </row>
    <row r="4" spans="1:9" s="62" customFormat="1" ht="13.5" customHeight="1" thickBot="1">
      <c r="A4" s="353"/>
      <c r="B4" s="353"/>
      <c r="C4" s="353"/>
      <c r="D4" s="353"/>
      <c r="E4" s="353"/>
      <c r="F4" s="353"/>
      <c r="G4" s="353"/>
      <c r="H4" s="353"/>
    </row>
    <row r="5" spans="1:9" s="355" customFormat="1" ht="43.5" customHeight="1">
      <c r="A5" s="354" t="s">
        <v>1</v>
      </c>
      <c r="B5" s="354" t="s">
        <v>463</v>
      </c>
      <c r="C5" s="354" t="s">
        <v>464</v>
      </c>
      <c r="D5" s="354" t="s">
        <v>158</v>
      </c>
      <c r="E5" s="354" t="s">
        <v>465</v>
      </c>
      <c r="F5" s="354" t="s">
        <v>163</v>
      </c>
      <c r="G5" s="354" t="s">
        <v>466</v>
      </c>
      <c r="H5" s="354" t="s">
        <v>467</v>
      </c>
    </row>
    <row r="6" spans="1:9" s="355" customFormat="1" ht="9" customHeight="1">
      <c r="A6" s="356"/>
      <c r="B6" s="357"/>
      <c r="C6" s="357"/>
      <c r="D6" s="357"/>
      <c r="E6" s="357"/>
      <c r="F6" s="357"/>
      <c r="G6" s="357"/>
      <c r="H6" s="358"/>
    </row>
    <row r="7" spans="1:9" s="24" customFormat="1" ht="20.100000000000001" customHeight="1">
      <c r="A7" s="288" t="s">
        <v>29</v>
      </c>
      <c r="B7" s="359">
        <v>880722</v>
      </c>
      <c r="C7" s="359">
        <v>85</v>
      </c>
      <c r="D7" s="359">
        <v>706</v>
      </c>
      <c r="E7" s="359">
        <v>6536</v>
      </c>
      <c r="F7" s="359">
        <v>10856</v>
      </c>
      <c r="G7" s="359">
        <v>2388</v>
      </c>
      <c r="H7" s="360">
        <v>901293</v>
      </c>
    </row>
    <row r="8" spans="1:9" s="24" customFormat="1" ht="20.100000000000001" customHeight="1">
      <c r="A8" s="288" t="s">
        <v>30</v>
      </c>
      <c r="B8" s="359">
        <v>1077</v>
      </c>
      <c r="C8" s="359">
        <v>0</v>
      </c>
      <c r="D8" s="359">
        <v>0</v>
      </c>
      <c r="E8" s="359">
        <v>0</v>
      </c>
      <c r="F8" s="359">
        <v>0</v>
      </c>
      <c r="G8" s="359">
        <v>0</v>
      </c>
      <c r="H8" s="360">
        <v>1077</v>
      </c>
    </row>
    <row r="9" spans="1:9" s="24" customFormat="1" ht="20.100000000000001" customHeight="1">
      <c r="A9" s="288" t="s">
        <v>31</v>
      </c>
      <c r="B9" s="359">
        <v>1386014</v>
      </c>
      <c r="C9" s="359">
        <v>1202</v>
      </c>
      <c r="D9" s="359">
        <v>4111</v>
      </c>
      <c r="E9" s="359">
        <v>7920</v>
      </c>
      <c r="F9" s="359">
        <v>7907</v>
      </c>
      <c r="G9" s="359">
        <v>3472</v>
      </c>
      <c r="H9" s="360">
        <v>1410626</v>
      </c>
    </row>
    <row r="10" spans="1:9" s="24" customFormat="1" ht="20.100000000000001" customHeight="1">
      <c r="A10" s="288" t="s">
        <v>32</v>
      </c>
      <c r="B10" s="359">
        <v>279951</v>
      </c>
      <c r="C10" s="359">
        <v>7</v>
      </c>
      <c r="D10" s="359">
        <v>86</v>
      </c>
      <c r="E10" s="359">
        <v>131</v>
      </c>
      <c r="F10" s="359">
        <v>61</v>
      </c>
      <c r="G10" s="359">
        <v>38</v>
      </c>
      <c r="H10" s="360">
        <v>280274</v>
      </c>
    </row>
    <row r="11" spans="1:9" s="24" customFormat="1" ht="20.100000000000001" customHeight="1">
      <c r="A11" s="288" t="s">
        <v>33</v>
      </c>
      <c r="B11" s="359">
        <v>57336</v>
      </c>
      <c r="C11" s="359">
        <v>29</v>
      </c>
      <c r="D11" s="359">
        <v>115</v>
      </c>
      <c r="E11" s="359">
        <v>241</v>
      </c>
      <c r="F11" s="359">
        <v>13743</v>
      </c>
      <c r="G11" s="359">
        <v>184</v>
      </c>
      <c r="H11" s="360">
        <v>71648</v>
      </c>
    </row>
    <row r="12" spans="1:9" s="24" customFormat="1" ht="20.100000000000001" customHeight="1">
      <c r="A12" s="288" t="s">
        <v>114</v>
      </c>
      <c r="B12" s="359">
        <v>329951</v>
      </c>
      <c r="C12" s="359">
        <v>211</v>
      </c>
      <c r="D12" s="359">
        <v>454</v>
      </c>
      <c r="E12" s="359">
        <v>1106</v>
      </c>
      <c r="F12" s="359">
        <v>181</v>
      </c>
      <c r="G12" s="359">
        <v>242</v>
      </c>
      <c r="H12" s="360">
        <v>332145</v>
      </c>
    </row>
    <row r="13" spans="1:9" s="24" customFormat="1" ht="20.100000000000001" customHeight="1">
      <c r="A13" s="288" t="s">
        <v>35</v>
      </c>
      <c r="B13" s="359">
        <v>0</v>
      </c>
      <c r="C13" s="359">
        <v>990</v>
      </c>
      <c r="D13" s="359">
        <v>1789</v>
      </c>
      <c r="E13" s="359">
        <v>64</v>
      </c>
      <c r="F13" s="359">
        <v>139</v>
      </c>
      <c r="G13" s="359">
        <v>51</v>
      </c>
      <c r="H13" s="360">
        <v>3033</v>
      </c>
    </row>
    <row r="14" spans="1:9" s="24" customFormat="1" ht="20.100000000000001" customHeight="1">
      <c r="A14" s="288" t="s">
        <v>36</v>
      </c>
      <c r="B14" s="359">
        <v>1061401</v>
      </c>
      <c r="C14" s="359">
        <v>0</v>
      </c>
      <c r="D14" s="359">
        <v>0</v>
      </c>
      <c r="E14" s="359">
        <v>0</v>
      </c>
      <c r="F14" s="359">
        <v>0</v>
      </c>
      <c r="G14" s="359">
        <v>0</v>
      </c>
      <c r="H14" s="360">
        <v>1061401</v>
      </c>
      <c r="I14" s="361"/>
    </row>
    <row r="15" spans="1:9" s="24" customFormat="1" ht="20.100000000000001" customHeight="1">
      <c r="A15" s="288" t="s">
        <v>37</v>
      </c>
      <c r="B15" s="359">
        <v>0</v>
      </c>
      <c r="C15" s="359">
        <v>0</v>
      </c>
      <c r="D15" s="359">
        <v>0</v>
      </c>
      <c r="E15" s="359">
        <v>0</v>
      </c>
      <c r="F15" s="359">
        <v>0</v>
      </c>
      <c r="G15" s="359">
        <v>0</v>
      </c>
      <c r="H15" s="360">
        <v>0</v>
      </c>
    </row>
    <row r="16" spans="1:9" s="24" customFormat="1" ht="20.100000000000001" customHeight="1">
      <c r="A16" s="288" t="s">
        <v>38</v>
      </c>
      <c r="B16" s="359">
        <v>3235</v>
      </c>
      <c r="C16" s="359">
        <v>0</v>
      </c>
      <c r="D16" s="359">
        <v>0</v>
      </c>
      <c r="E16" s="359">
        <v>0</v>
      </c>
      <c r="F16" s="359">
        <v>0</v>
      </c>
      <c r="G16" s="359">
        <v>0</v>
      </c>
      <c r="H16" s="360">
        <v>3235</v>
      </c>
    </row>
    <row r="17" spans="1:24" s="24" customFormat="1" ht="20.100000000000001" customHeight="1">
      <c r="A17" s="362" t="s">
        <v>96</v>
      </c>
      <c r="B17" s="359">
        <v>1323325</v>
      </c>
      <c r="C17" s="359">
        <v>0</v>
      </c>
      <c r="D17" s="359">
        <v>1</v>
      </c>
      <c r="E17" s="359">
        <v>0</v>
      </c>
      <c r="F17" s="359">
        <v>0</v>
      </c>
      <c r="G17" s="359">
        <v>0</v>
      </c>
      <c r="H17" s="360">
        <v>1323326</v>
      </c>
    </row>
    <row r="18" spans="1:24" s="24" customFormat="1" ht="20.100000000000001" customHeight="1">
      <c r="A18" s="362" t="s">
        <v>115</v>
      </c>
      <c r="B18" s="359">
        <v>0</v>
      </c>
      <c r="C18" s="359">
        <v>0</v>
      </c>
      <c r="D18" s="359">
        <v>0</v>
      </c>
      <c r="E18" s="359">
        <v>0</v>
      </c>
      <c r="F18" s="359">
        <v>0</v>
      </c>
      <c r="G18" s="359">
        <v>0</v>
      </c>
      <c r="H18" s="360">
        <v>0</v>
      </c>
    </row>
    <row r="19" spans="1:24" s="24" customFormat="1" ht="20.100000000000001" customHeight="1">
      <c r="A19" s="362" t="s">
        <v>41</v>
      </c>
      <c r="B19" s="359">
        <v>892327</v>
      </c>
      <c r="C19" s="359">
        <v>0</v>
      </c>
      <c r="D19" s="359">
        <v>0</v>
      </c>
      <c r="E19" s="359">
        <v>0</v>
      </c>
      <c r="F19" s="359">
        <v>0</v>
      </c>
      <c r="G19" s="359">
        <v>0</v>
      </c>
      <c r="H19" s="360">
        <v>892327</v>
      </c>
    </row>
    <row r="20" spans="1:24" s="24" customFormat="1" ht="20.25" customHeight="1">
      <c r="A20" s="27" t="s">
        <v>42</v>
      </c>
      <c r="B20" s="359">
        <v>0</v>
      </c>
      <c r="C20" s="359">
        <v>0</v>
      </c>
      <c r="D20" s="359">
        <v>0</v>
      </c>
      <c r="E20" s="359">
        <v>0</v>
      </c>
      <c r="F20" s="359">
        <v>0</v>
      </c>
      <c r="G20" s="359">
        <v>0</v>
      </c>
      <c r="H20" s="360">
        <v>0</v>
      </c>
    </row>
    <row r="21" spans="1:24" s="24" customFormat="1" ht="20.100000000000001" customHeight="1">
      <c r="A21" s="362" t="s">
        <v>43</v>
      </c>
      <c r="B21" s="359">
        <v>0</v>
      </c>
      <c r="C21" s="359">
        <v>0</v>
      </c>
      <c r="D21" s="359">
        <v>0</v>
      </c>
      <c r="E21" s="359">
        <v>0</v>
      </c>
      <c r="F21" s="359">
        <v>0</v>
      </c>
      <c r="G21" s="359">
        <v>0</v>
      </c>
      <c r="H21" s="360">
        <v>0</v>
      </c>
    </row>
    <row r="22" spans="1:24" s="24" customFormat="1" ht="20.100000000000001" customHeight="1">
      <c r="A22" s="362" t="s">
        <v>44</v>
      </c>
      <c r="B22" s="359">
        <v>0</v>
      </c>
      <c r="C22" s="359">
        <v>0</v>
      </c>
      <c r="D22" s="359">
        <v>0</v>
      </c>
      <c r="E22" s="359">
        <v>0</v>
      </c>
      <c r="F22" s="359">
        <v>0</v>
      </c>
      <c r="G22" s="359">
        <v>0</v>
      </c>
      <c r="H22" s="360">
        <v>0</v>
      </c>
    </row>
    <row r="23" spans="1:24" s="24" customFormat="1" ht="20.100000000000001" customHeight="1">
      <c r="A23" s="362" t="s">
        <v>45</v>
      </c>
      <c r="B23" s="359">
        <v>0</v>
      </c>
      <c r="C23" s="359">
        <v>0</v>
      </c>
      <c r="D23" s="359">
        <v>0</v>
      </c>
      <c r="E23" s="359">
        <v>0</v>
      </c>
      <c r="F23" s="359">
        <v>0</v>
      </c>
      <c r="G23" s="359">
        <v>0</v>
      </c>
      <c r="H23" s="360">
        <v>0</v>
      </c>
    </row>
    <row r="24" spans="1:24" s="70" customFormat="1" ht="27" customHeight="1" thickBot="1">
      <c r="A24" s="363" t="s">
        <v>468</v>
      </c>
      <c r="B24" s="364">
        <v>6215339</v>
      </c>
      <c r="C24" s="364">
        <v>2524</v>
      </c>
      <c r="D24" s="364">
        <v>7262</v>
      </c>
      <c r="E24" s="364">
        <v>15998</v>
      </c>
      <c r="F24" s="364">
        <v>32887</v>
      </c>
      <c r="G24" s="364">
        <v>6375</v>
      </c>
      <c r="H24" s="364">
        <v>6280385</v>
      </c>
    </row>
    <row r="25" spans="1:24" s="365" customFormat="1" ht="18" customHeight="1">
      <c r="A25" s="30" t="s">
        <v>469</v>
      </c>
      <c r="B25" s="70"/>
      <c r="C25" s="70"/>
      <c r="D25" s="70"/>
      <c r="E25" s="70"/>
      <c r="F25" s="70"/>
      <c r="G25" s="70"/>
      <c r="H25" s="70"/>
    </row>
    <row r="26" spans="1:24" s="365" customFormat="1" ht="15.75" customHeight="1">
      <c r="A26" s="30" t="s">
        <v>470</v>
      </c>
      <c r="B26" s="70"/>
      <c r="C26" s="70"/>
      <c r="D26" s="70"/>
      <c r="E26" s="70"/>
      <c r="F26" s="70"/>
      <c r="G26" s="70"/>
      <c r="H26" s="70"/>
    </row>
    <row r="27" spans="1:24" s="62" customFormat="1" ht="13.5" customHeight="1">
      <c r="A27" s="30" t="s">
        <v>170</v>
      </c>
      <c r="B27" s="24"/>
      <c r="C27" s="24"/>
      <c r="D27" s="24"/>
      <c r="E27" s="24"/>
      <c r="F27" s="24"/>
      <c r="G27" s="24"/>
      <c r="H27" s="24"/>
    </row>
    <row r="28" spans="1:24" s="62" customFormat="1" ht="18.75" customHeight="1">
      <c r="A28" s="162"/>
      <c r="B28" s="312"/>
      <c r="C28" s="312"/>
      <c r="D28" s="312"/>
      <c r="E28" s="312"/>
      <c r="F28" s="312"/>
      <c r="G28" s="312"/>
      <c r="H28" s="312"/>
      <c r="I28" s="312"/>
      <c r="J28" s="312"/>
      <c r="K28" s="312"/>
      <c r="L28" s="312"/>
      <c r="M28" s="18"/>
      <c r="N28" s="18"/>
      <c r="O28" s="18"/>
      <c r="P28" s="18"/>
      <c r="Q28" s="18"/>
      <c r="R28" s="18"/>
      <c r="S28" s="18"/>
      <c r="T28" s="18"/>
      <c r="U28" s="18"/>
      <c r="V28" s="18"/>
      <c r="W28" s="18"/>
      <c r="X28" s="18"/>
    </row>
    <row r="29" spans="1:24" s="62" customFormat="1" ht="16.5" customHeight="1">
      <c r="A29" s="30"/>
      <c r="B29" s="24"/>
      <c r="C29" s="24"/>
      <c r="D29" s="24"/>
      <c r="E29" s="24"/>
      <c r="F29" s="24"/>
      <c r="G29" s="35"/>
      <c r="H29" s="35"/>
      <c r="I29" s="35"/>
      <c r="J29" s="35"/>
      <c r="K29" s="35"/>
      <c r="L29" s="35"/>
      <c r="M29" s="35"/>
      <c r="N29" s="35"/>
      <c r="O29" s="35"/>
      <c r="P29" s="35"/>
      <c r="Q29" s="35"/>
      <c r="R29" s="35"/>
      <c r="S29" s="35"/>
      <c r="T29" s="35"/>
      <c r="U29" s="35"/>
      <c r="V29" s="35"/>
      <c r="W29" s="35"/>
      <c r="X29" s="35"/>
    </row>
    <row r="30" spans="1:24" s="62" customFormat="1"/>
    <row r="31" spans="1:24" s="62" customFormat="1"/>
    <row r="32" spans="1:24" s="62" customFormat="1"/>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sheetData>
  <mergeCells count="2">
    <mergeCell ref="A2:H2"/>
    <mergeCell ref="A3:H3"/>
  </mergeCells>
  <hyperlinks>
    <hyperlink ref="A26" r:id="rId1" display="Resolución SBS N° 11356-2008" xr:uid="{4275AFDB-74A0-41A2-BDF7-4CF6FDC6FC07}"/>
    <hyperlink ref="A1" location="Índice!A1" display="Volver al Índice" xr:uid="{BFED72A9-02B7-4427-AF93-5A8192794946}"/>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BA444-0B2F-428B-ABF5-C88930966796}">
  <dimension ref="A1:X27"/>
  <sheetViews>
    <sheetView showGridLines="0" zoomScaleNormal="100" workbookViewId="0"/>
  </sheetViews>
  <sheetFormatPr baseColWidth="10" defaultColWidth="11.44140625" defaultRowHeight="10.199999999999999"/>
  <cols>
    <col min="1" max="1" width="47" style="18" customWidth="1"/>
    <col min="2" max="2" width="20.5546875" style="18" customWidth="1"/>
    <col min="3" max="3" width="23.44140625" style="18" customWidth="1"/>
    <col min="4" max="4" width="24.44140625" style="18" customWidth="1"/>
    <col min="5" max="16384" width="11.44140625" style="18"/>
  </cols>
  <sheetData>
    <row r="1" spans="1:4" ht="20.25" customHeight="1">
      <c r="A1" s="1401" t="s">
        <v>1230</v>
      </c>
    </row>
    <row r="2" spans="1:4" ht="28.5" customHeight="1">
      <c r="A2" s="350" t="s">
        <v>471</v>
      </c>
      <c r="B2" s="350"/>
      <c r="C2" s="350"/>
      <c r="D2" s="350"/>
    </row>
    <row r="3" spans="1:4" ht="17.399999999999999">
      <c r="A3" s="366">
        <v>45504</v>
      </c>
      <c r="B3" s="366"/>
      <c r="C3" s="366"/>
      <c r="D3" s="366"/>
    </row>
    <row r="4" spans="1:4" ht="15.6">
      <c r="A4" s="367"/>
      <c r="B4" s="368"/>
      <c r="C4" s="368"/>
      <c r="D4" s="7"/>
    </row>
    <row r="5" spans="1:4" ht="16.2" thickBot="1">
      <c r="A5" s="369" t="s">
        <v>472</v>
      </c>
      <c r="B5" s="367"/>
      <c r="C5" s="367"/>
      <c r="D5" s="367"/>
    </row>
    <row r="6" spans="1:4" ht="62.25" customHeight="1">
      <c r="A6" s="370" t="s">
        <v>1</v>
      </c>
      <c r="B6" s="371" t="s">
        <v>473</v>
      </c>
      <c r="C6" s="371" t="s">
        <v>474</v>
      </c>
      <c r="D6" s="371" t="s">
        <v>475</v>
      </c>
    </row>
    <row r="7" spans="1:4" ht="18" customHeight="1">
      <c r="A7" s="288" t="s">
        <v>29</v>
      </c>
      <c r="B7" s="372">
        <v>766</v>
      </c>
      <c r="C7" s="372">
        <v>326043.12929000001</v>
      </c>
      <c r="D7" s="372">
        <v>4585.8715899999997</v>
      </c>
    </row>
    <row r="8" spans="1:4" ht="18" customHeight="1">
      <c r="A8" s="288" t="s">
        <v>30</v>
      </c>
      <c r="B8" s="372">
        <v>1</v>
      </c>
      <c r="C8" s="372">
        <v>196.589</v>
      </c>
      <c r="D8" s="372" t="s">
        <v>131</v>
      </c>
    </row>
    <row r="9" spans="1:4" ht="18" customHeight="1">
      <c r="A9" s="288" t="s">
        <v>31</v>
      </c>
      <c r="B9" s="372">
        <v>869</v>
      </c>
      <c r="C9" s="372">
        <v>354767.43345999997</v>
      </c>
      <c r="D9" s="372">
        <v>4372.9272300000002</v>
      </c>
    </row>
    <row r="10" spans="1:4" ht="18" customHeight="1">
      <c r="A10" s="288" t="s">
        <v>32</v>
      </c>
      <c r="B10" s="372">
        <v>110</v>
      </c>
      <c r="C10" s="372">
        <v>20558.571179999999</v>
      </c>
      <c r="D10" s="372" t="s">
        <v>131</v>
      </c>
    </row>
    <row r="11" spans="1:4" ht="18" customHeight="1">
      <c r="A11" s="288" t="s">
        <v>33</v>
      </c>
      <c r="B11" s="372">
        <v>169</v>
      </c>
      <c r="C11" s="372">
        <v>44994.565609999998</v>
      </c>
      <c r="D11" s="372">
        <v>190.32888</v>
      </c>
    </row>
    <row r="12" spans="1:4" ht="18" customHeight="1">
      <c r="A12" s="288" t="s">
        <v>114</v>
      </c>
      <c r="B12" s="372">
        <v>284</v>
      </c>
      <c r="C12" s="372">
        <v>97813.521179999996</v>
      </c>
      <c r="D12" s="372">
        <v>1029.799</v>
      </c>
    </row>
    <row r="13" spans="1:4" ht="18" customHeight="1">
      <c r="A13" s="288" t="s">
        <v>35</v>
      </c>
      <c r="B13" s="372" t="s">
        <v>131</v>
      </c>
      <c r="C13" s="372" t="s">
        <v>131</v>
      </c>
      <c r="D13" s="372" t="s">
        <v>131</v>
      </c>
    </row>
    <row r="14" spans="1:4" ht="18" customHeight="1">
      <c r="A14" s="288" t="s">
        <v>36</v>
      </c>
      <c r="B14" s="372">
        <v>566</v>
      </c>
      <c r="C14" s="372">
        <v>211239.07302000001</v>
      </c>
      <c r="D14" s="372">
        <v>2067.8402799999999</v>
      </c>
    </row>
    <row r="15" spans="1:4" ht="18" customHeight="1">
      <c r="A15" s="288" t="s">
        <v>37</v>
      </c>
      <c r="B15" s="372">
        <v>59</v>
      </c>
      <c r="C15" s="372">
        <v>8694.2179599999999</v>
      </c>
      <c r="D15" s="372" t="s">
        <v>131</v>
      </c>
    </row>
    <row r="16" spans="1:4" ht="18" customHeight="1">
      <c r="A16" s="288" t="s">
        <v>38</v>
      </c>
      <c r="B16" s="372">
        <v>8</v>
      </c>
      <c r="C16" s="372">
        <v>1710.7700500000001</v>
      </c>
      <c r="D16" s="372">
        <v>500</v>
      </c>
    </row>
    <row r="17" spans="1:24" ht="18" customHeight="1">
      <c r="A17" s="288" t="s">
        <v>96</v>
      </c>
      <c r="B17" s="372" t="s">
        <v>131</v>
      </c>
      <c r="C17" s="372" t="s">
        <v>131</v>
      </c>
      <c r="D17" s="372" t="s">
        <v>131</v>
      </c>
    </row>
    <row r="18" spans="1:24" ht="18" customHeight="1">
      <c r="A18" s="288" t="s">
        <v>115</v>
      </c>
      <c r="B18" s="372" t="s">
        <v>131</v>
      </c>
      <c r="C18" s="372" t="s">
        <v>131</v>
      </c>
      <c r="D18" s="372" t="s">
        <v>131</v>
      </c>
    </row>
    <row r="19" spans="1:24" ht="18" customHeight="1">
      <c r="A19" s="288" t="s">
        <v>41</v>
      </c>
      <c r="B19" s="372" t="s">
        <v>131</v>
      </c>
      <c r="C19" s="372" t="s">
        <v>131</v>
      </c>
      <c r="D19" s="372" t="s">
        <v>131</v>
      </c>
    </row>
    <row r="20" spans="1:24" ht="18" customHeight="1">
      <c r="A20" s="27" t="s">
        <v>42</v>
      </c>
      <c r="B20" s="372" t="s">
        <v>131</v>
      </c>
      <c r="C20" s="372" t="s">
        <v>131</v>
      </c>
      <c r="D20" s="372" t="s">
        <v>131</v>
      </c>
    </row>
    <row r="21" spans="1:24" ht="18" customHeight="1">
      <c r="A21" s="288" t="s">
        <v>43</v>
      </c>
      <c r="B21" s="372" t="s">
        <v>131</v>
      </c>
      <c r="C21" s="372" t="s">
        <v>131</v>
      </c>
      <c r="D21" s="372" t="s">
        <v>131</v>
      </c>
    </row>
    <row r="22" spans="1:24" ht="18" customHeight="1">
      <c r="A22" s="288" t="s">
        <v>44</v>
      </c>
      <c r="B22" s="372" t="s">
        <v>131</v>
      </c>
      <c r="C22" s="372" t="s">
        <v>131</v>
      </c>
      <c r="D22" s="372" t="s">
        <v>131</v>
      </c>
    </row>
    <row r="23" spans="1:24" ht="18" customHeight="1">
      <c r="A23" s="288" t="s">
        <v>45</v>
      </c>
      <c r="B23" s="372" t="s">
        <v>131</v>
      </c>
      <c r="C23" s="372" t="s">
        <v>131</v>
      </c>
      <c r="D23" s="372" t="s">
        <v>131</v>
      </c>
    </row>
    <row r="24" spans="1:24" ht="20.25" customHeight="1" thickBot="1">
      <c r="A24" s="373" t="s">
        <v>46</v>
      </c>
      <c r="B24" s="374">
        <v>2832</v>
      </c>
      <c r="C24" s="374">
        <v>1066017.87075</v>
      </c>
      <c r="D24" s="374">
        <v>12746.76698</v>
      </c>
    </row>
    <row r="25" spans="1:24" ht="17.25" customHeight="1">
      <c r="A25" s="24" t="s">
        <v>476</v>
      </c>
      <c r="B25" s="375"/>
      <c r="C25" s="375"/>
      <c r="D25" s="375"/>
    </row>
    <row r="26" spans="1:24">
      <c r="A26" s="162"/>
      <c r="B26" s="33"/>
      <c r="C26" s="33"/>
      <c r="D26" s="33"/>
      <c r="E26" s="33"/>
      <c r="F26" s="33"/>
      <c r="G26" s="33"/>
      <c r="H26" s="33"/>
      <c r="I26" s="33"/>
      <c r="J26" s="33"/>
      <c r="K26" s="33"/>
      <c r="L26" s="33"/>
    </row>
    <row r="27" spans="1:24">
      <c r="B27" s="24"/>
      <c r="C27" s="24"/>
      <c r="D27" s="24"/>
      <c r="E27" s="24"/>
      <c r="F27" s="35"/>
      <c r="G27" s="35"/>
      <c r="H27" s="35"/>
      <c r="I27" s="35"/>
      <c r="J27" s="35"/>
      <c r="K27" s="35"/>
      <c r="L27" s="35"/>
      <c r="M27" s="35"/>
      <c r="N27" s="35"/>
      <c r="O27" s="35"/>
      <c r="P27" s="35"/>
      <c r="Q27" s="35"/>
      <c r="R27" s="35"/>
      <c r="S27" s="35"/>
      <c r="T27" s="35"/>
      <c r="U27" s="35"/>
      <c r="V27" s="35"/>
      <c r="W27" s="35"/>
      <c r="X27" s="35"/>
    </row>
  </sheetData>
  <mergeCells count="3">
    <mergeCell ref="A2:D2"/>
    <mergeCell ref="A3:D3"/>
    <mergeCell ref="B4:C4"/>
  </mergeCells>
  <hyperlinks>
    <hyperlink ref="A1" location="Índice!A1" display="Volver al Índice" xr:uid="{225F7FFC-7712-47E7-A5C7-FF34CCB1C5BA}"/>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F631-A309-4335-952A-AC426F6D2EDD}">
  <dimension ref="A1:X202"/>
  <sheetViews>
    <sheetView showGridLines="0" zoomScaleNormal="100" workbookViewId="0"/>
  </sheetViews>
  <sheetFormatPr baseColWidth="10" defaultColWidth="11.44140625" defaultRowHeight="10.199999999999999"/>
  <cols>
    <col min="1" max="1" width="22.5546875" style="18" customWidth="1"/>
    <col min="2" max="2" width="12" style="18" customWidth="1"/>
    <col min="3" max="4" width="12.5546875" style="18" customWidth="1"/>
    <col min="5" max="5" width="1.44140625" style="18" customWidth="1"/>
    <col min="6" max="6" width="11.5546875" style="18" customWidth="1"/>
    <col min="7" max="8" width="12.5546875" style="18" customWidth="1"/>
    <col min="9" max="9" width="1.44140625" style="18" customWidth="1"/>
    <col min="10" max="10" width="11.44140625" style="18" customWidth="1"/>
    <col min="11" max="12" width="12.5546875" style="18" customWidth="1"/>
    <col min="13" max="13" width="1" style="18" customWidth="1"/>
    <col min="14" max="14" width="11.5546875" style="18" customWidth="1"/>
    <col min="15" max="16" width="12.5546875" style="18" customWidth="1"/>
    <col min="17" max="17" width="1.5546875" style="18" customWidth="1"/>
    <col min="18" max="18" width="11.44140625" style="18" customWidth="1"/>
    <col min="19" max="20" width="12.5546875" style="18" customWidth="1"/>
    <col min="21" max="16384" width="11.44140625" style="18"/>
  </cols>
  <sheetData>
    <row r="1" spans="1:20" ht="20.25" customHeight="1">
      <c r="A1" s="1401" t="s">
        <v>1230</v>
      </c>
    </row>
    <row r="2" spans="1:20" ht="28.5" customHeight="1">
      <c r="A2" s="350" t="s">
        <v>488</v>
      </c>
      <c r="B2" s="350"/>
      <c r="C2" s="350"/>
      <c r="D2" s="350"/>
      <c r="E2" s="350"/>
      <c r="F2" s="350"/>
      <c r="G2" s="350"/>
      <c r="H2" s="350"/>
      <c r="I2" s="350"/>
      <c r="J2" s="350"/>
      <c r="K2" s="350"/>
      <c r="L2" s="350"/>
      <c r="M2" s="350"/>
      <c r="N2" s="350"/>
      <c r="O2" s="350"/>
      <c r="P2" s="350"/>
      <c r="Q2" s="350"/>
      <c r="R2" s="350"/>
      <c r="S2" s="350"/>
      <c r="T2" s="350"/>
    </row>
    <row r="3" spans="1:20" ht="27.75" customHeight="1">
      <c r="A3" s="366">
        <v>45504</v>
      </c>
      <c r="B3" s="366"/>
      <c r="C3" s="366"/>
      <c r="D3" s="366"/>
      <c r="E3" s="366"/>
      <c r="F3" s="366"/>
      <c r="G3" s="366"/>
      <c r="H3" s="366"/>
      <c r="I3" s="366"/>
      <c r="J3" s="366"/>
      <c r="K3" s="366"/>
      <c r="L3" s="366"/>
      <c r="M3" s="366"/>
      <c r="N3" s="366"/>
      <c r="O3" s="366"/>
      <c r="P3" s="366"/>
      <c r="Q3" s="366"/>
      <c r="R3" s="366"/>
      <c r="S3" s="366"/>
      <c r="T3" s="366"/>
    </row>
    <row r="4" spans="1:20" ht="6" customHeight="1">
      <c r="A4" s="420"/>
      <c r="B4" s="420"/>
      <c r="C4" s="420"/>
      <c r="D4" s="420"/>
      <c r="E4" s="420"/>
      <c r="F4" s="420"/>
      <c r="G4" s="420"/>
      <c r="H4" s="420"/>
      <c r="I4" s="420"/>
      <c r="J4" s="420"/>
      <c r="K4" s="420"/>
      <c r="L4" s="420"/>
      <c r="M4" s="420"/>
      <c r="N4" s="420"/>
      <c r="O4" s="420"/>
      <c r="P4" s="420"/>
      <c r="Q4" s="420"/>
      <c r="R4" s="420"/>
      <c r="S4" s="420"/>
      <c r="T4" s="420"/>
    </row>
    <row r="5" spans="1:20" ht="15.75" customHeight="1" thickBot="1">
      <c r="A5" s="421" t="s">
        <v>472</v>
      </c>
      <c r="B5" s="367"/>
      <c r="C5" s="367"/>
      <c r="D5" s="367"/>
      <c r="E5" s="367"/>
      <c r="F5" s="7"/>
    </row>
    <row r="6" spans="1:20" ht="36.75" customHeight="1">
      <c r="A6" s="422"/>
      <c r="B6" s="423" t="s">
        <v>489</v>
      </c>
      <c r="C6" s="423"/>
      <c r="D6" s="423"/>
      <c r="E6" s="424"/>
      <c r="F6" s="423" t="s">
        <v>490</v>
      </c>
      <c r="G6" s="423"/>
      <c r="H6" s="423"/>
      <c r="I6" s="424"/>
      <c r="J6" s="423" t="s">
        <v>491</v>
      </c>
      <c r="K6" s="423"/>
      <c r="L6" s="423"/>
      <c r="M6" s="424"/>
      <c r="N6" s="423" t="s">
        <v>492</v>
      </c>
      <c r="O6" s="423"/>
      <c r="P6" s="423"/>
      <c r="Q6" s="424"/>
      <c r="R6" s="423" t="s">
        <v>493</v>
      </c>
      <c r="S6" s="423"/>
      <c r="T6" s="423"/>
    </row>
    <row r="7" spans="1:20" ht="67.5" customHeight="1">
      <c r="A7" s="425" t="s">
        <v>1</v>
      </c>
      <c r="B7" s="386" t="s">
        <v>494</v>
      </c>
      <c r="C7" s="386" t="s">
        <v>495</v>
      </c>
      <c r="D7" s="386" t="s">
        <v>496</v>
      </c>
      <c r="E7" s="386"/>
      <c r="F7" s="386" t="s">
        <v>494</v>
      </c>
      <c r="G7" s="386" t="s">
        <v>495</v>
      </c>
      <c r="H7" s="386" t="s">
        <v>496</v>
      </c>
      <c r="I7" s="386"/>
      <c r="J7" s="386" t="s">
        <v>494</v>
      </c>
      <c r="K7" s="386" t="s">
        <v>495</v>
      </c>
      <c r="L7" s="386" t="s">
        <v>496</v>
      </c>
      <c r="M7" s="386"/>
      <c r="N7" s="386" t="s">
        <v>494</v>
      </c>
      <c r="O7" s="386" t="s">
        <v>495</v>
      </c>
      <c r="P7" s="386" t="s">
        <v>496</v>
      </c>
      <c r="Q7" s="386"/>
      <c r="R7" s="386" t="s">
        <v>494</v>
      </c>
      <c r="S7" s="386" t="s">
        <v>495</v>
      </c>
      <c r="T7" s="386" t="s">
        <v>496</v>
      </c>
    </row>
    <row r="8" spans="1:20" ht="20.100000000000001" customHeight="1">
      <c r="A8" s="288" t="s">
        <v>29</v>
      </c>
      <c r="B8" s="426">
        <v>253</v>
      </c>
      <c r="C8" s="426">
        <v>80768.070999999996</v>
      </c>
      <c r="D8" s="426">
        <v>77394.955549999999</v>
      </c>
      <c r="E8" s="426">
        <v>0</v>
      </c>
      <c r="F8" s="426">
        <v>117</v>
      </c>
      <c r="G8" s="426">
        <v>17088.20104</v>
      </c>
      <c r="H8" s="426">
        <v>71339.602700000003</v>
      </c>
      <c r="J8" s="426">
        <v>1745</v>
      </c>
      <c r="K8" s="426">
        <v>1065792.89332</v>
      </c>
      <c r="L8" s="426">
        <v>269202.58327</v>
      </c>
      <c r="N8" s="426">
        <v>812</v>
      </c>
      <c r="O8" s="426">
        <v>77469.327059999996</v>
      </c>
      <c r="P8" s="426">
        <v>13991.880450000001</v>
      </c>
      <c r="R8" s="426">
        <v>5636</v>
      </c>
      <c r="S8" s="426">
        <v>964199.64376999997</v>
      </c>
      <c r="T8" s="426">
        <v>216164.98423</v>
      </c>
    </row>
    <row r="9" spans="1:20" ht="20.100000000000001" customHeight="1">
      <c r="A9" s="288" t="s">
        <v>30</v>
      </c>
      <c r="B9" s="426">
        <v>3</v>
      </c>
      <c r="C9" s="426">
        <v>0</v>
      </c>
      <c r="D9" s="426">
        <v>241.30928</v>
      </c>
      <c r="E9" s="426">
        <v>0</v>
      </c>
      <c r="F9" s="426">
        <v>0</v>
      </c>
      <c r="G9" s="426">
        <v>0</v>
      </c>
      <c r="H9" s="426">
        <v>0</v>
      </c>
      <c r="J9" s="426">
        <v>7</v>
      </c>
      <c r="K9" s="426">
        <v>0</v>
      </c>
      <c r="L9" s="426">
        <v>3178.9612400000001</v>
      </c>
      <c r="N9" s="426">
        <v>7</v>
      </c>
      <c r="O9" s="426">
        <v>214.12450000000001</v>
      </c>
      <c r="P9" s="426">
        <v>0</v>
      </c>
      <c r="R9" s="426">
        <v>16</v>
      </c>
      <c r="S9" s="426">
        <v>1162.16274</v>
      </c>
      <c r="T9" s="426">
        <v>702.05051000000003</v>
      </c>
    </row>
    <row r="10" spans="1:20" ht="20.100000000000001" customHeight="1">
      <c r="A10" s="288" t="s">
        <v>31</v>
      </c>
      <c r="B10" s="426">
        <v>2002</v>
      </c>
      <c r="C10" s="426">
        <v>295630.47908999998</v>
      </c>
      <c r="D10" s="426">
        <v>157186.27533</v>
      </c>
      <c r="E10" s="426">
        <v>0</v>
      </c>
      <c r="F10" s="426">
        <v>1120</v>
      </c>
      <c r="G10" s="426">
        <v>48957.796490000001</v>
      </c>
      <c r="H10" s="426">
        <v>717333.01685000001</v>
      </c>
      <c r="J10" s="426">
        <v>36400</v>
      </c>
      <c r="K10" s="426">
        <v>3322099.1831800002</v>
      </c>
      <c r="L10" s="426">
        <v>1222501.33222</v>
      </c>
      <c r="N10" s="426">
        <v>5290</v>
      </c>
      <c r="O10" s="426">
        <v>191336.67676</v>
      </c>
      <c r="P10" s="426">
        <v>67895.601089999996</v>
      </c>
      <c r="R10" s="426">
        <v>72216</v>
      </c>
      <c r="S10" s="426">
        <v>1555001.0301900001</v>
      </c>
      <c r="T10" s="426">
        <v>776108.84456</v>
      </c>
    </row>
    <row r="11" spans="1:20" ht="20.100000000000001" customHeight="1">
      <c r="A11" s="288" t="s">
        <v>32</v>
      </c>
      <c r="B11" s="426">
        <v>14</v>
      </c>
      <c r="C11" s="426">
        <v>7200</v>
      </c>
      <c r="D11" s="426">
        <v>1936.5491300000001</v>
      </c>
      <c r="E11" s="426">
        <v>0</v>
      </c>
      <c r="F11" s="426">
        <v>16</v>
      </c>
      <c r="G11" s="426">
        <v>0</v>
      </c>
      <c r="H11" s="426">
        <v>10046.915199999999</v>
      </c>
      <c r="J11" s="426">
        <v>102</v>
      </c>
      <c r="K11" s="426">
        <v>6141.1632300000001</v>
      </c>
      <c r="L11" s="426">
        <v>28878.137760000001</v>
      </c>
      <c r="N11" s="426">
        <v>13</v>
      </c>
      <c r="O11" s="426">
        <v>6034.5318399999996</v>
      </c>
      <c r="P11" s="426">
        <v>1910</v>
      </c>
      <c r="R11" s="426">
        <v>190</v>
      </c>
      <c r="S11" s="426">
        <v>41375.34489</v>
      </c>
      <c r="T11" s="426">
        <v>21474.98603</v>
      </c>
    </row>
    <row r="12" spans="1:20" ht="20.100000000000001" customHeight="1">
      <c r="A12" s="288" t="s">
        <v>33</v>
      </c>
      <c r="B12" s="426">
        <v>85</v>
      </c>
      <c r="C12" s="426">
        <v>14686.23849</v>
      </c>
      <c r="D12" s="426">
        <v>21691.856</v>
      </c>
      <c r="E12" s="426">
        <v>0</v>
      </c>
      <c r="F12" s="426">
        <v>22</v>
      </c>
      <c r="G12" s="426">
        <v>3889.4516699999999</v>
      </c>
      <c r="H12" s="426">
        <v>24728.575229999999</v>
      </c>
      <c r="J12" s="426">
        <v>386</v>
      </c>
      <c r="K12" s="426">
        <v>47399.527370000003</v>
      </c>
      <c r="L12" s="426">
        <v>57504.787909999999</v>
      </c>
      <c r="N12" s="426">
        <v>79</v>
      </c>
      <c r="O12" s="426">
        <v>15546.46392</v>
      </c>
      <c r="P12" s="426">
        <v>3540.45298</v>
      </c>
      <c r="R12" s="426">
        <v>614</v>
      </c>
      <c r="S12" s="426">
        <v>146381.14332999999</v>
      </c>
      <c r="T12" s="426">
        <v>50660.433470000004</v>
      </c>
    </row>
    <row r="13" spans="1:20" ht="20.100000000000001" customHeight="1">
      <c r="A13" s="288" t="s">
        <v>114</v>
      </c>
      <c r="B13" s="426">
        <v>68</v>
      </c>
      <c r="C13" s="426">
        <v>23662.502899999999</v>
      </c>
      <c r="D13" s="426">
        <v>57396.234980000001</v>
      </c>
      <c r="E13" s="426">
        <v>0</v>
      </c>
      <c r="F13" s="426">
        <v>24</v>
      </c>
      <c r="G13" s="426">
        <v>26671.738700000002</v>
      </c>
      <c r="H13" s="426">
        <v>23544.537850000001</v>
      </c>
      <c r="J13" s="426">
        <v>551</v>
      </c>
      <c r="K13" s="426">
        <v>1129187.8712299999</v>
      </c>
      <c r="L13" s="426">
        <v>158869.97983</v>
      </c>
      <c r="N13" s="426">
        <v>40</v>
      </c>
      <c r="O13" s="426">
        <v>11088.81554</v>
      </c>
      <c r="P13" s="426">
        <v>1192.40094</v>
      </c>
      <c r="R13" s="426">
        <v>1499</v>
      </c>
      <c r="S13" s="426">
        <v>432417.00407999998</v>
      </c>
      <c r="T13" s="426">
        <v>97995.390639999998</v>
      </c>
    </row>
    <row r="14" spans="1:20" ht="20.100000000000001" customHeight="1">
      <c r="A14" s="288" t="s">
        <v>35</v>
      </c>
      <c r="B14" s="426">
        <v>0</v>
      </c>
      <c r="C14" s="426">
        <v>0</v>
      </c>
      <c r="D14" s="426">
        <v>0</v>
      </c>
      <c r="E14" s="426">
        <v>0</v>
      </c>
      <c r="F14" s="426">
        <v>173</v>
      </c>
      <c r="G14" s="426">
        <v>17177.039250000002</v>
      </c>
      <c r="H14" s="426">
        <v>30426.938160000002</v>
      </c>
      <c r="J14" s="426">
        <v>3045</v>
      </c>
      <c r="K14" s="426">
        <v>37305.453600000001</v>
      </c>
      <c r="L14" s="426">
        <v>60703.706630000001</v>
      </c>
      <c r="N14" s="426">
        <v>29</v>
      </c>
      <c r="O14" s="426">
        <v>7292.1587099999997</v>
      </c>
      <c r="P14" s="426">
        <v>32.111429999999999</v>
      </c>
      <c r="R14" s="426">
        <v>679</v>
      </c>
      <c r="S14" s="426">
        <v>200560.26749999999</v>
      </c>
      <c r="T14" s="426">
        <v>3099.7872200000002</v>
      </c>
    </row>
    <row r="15" spans="1:20" ht="20.100000000000001" customHeight="1">
      <c r="A15" s="288" t="s">
        <v>36</v>
      </c>
      <c r="B15" s="426">
        <v>132</v>
      </c>
      <c r="C15" s="426">
        <v>65931.098859999998</v>
      </c>
      <c r="D15" s="426">
        <v>48970.317649999997</v>
      </c>
      <c r="E15" s="426">
        <v>0</v>
      </c>
      <c r="F15" s="426">
        <v>22</v>
      </c>
      <c r="G15" s="426">
        <v>5982.5267999999996</v>
      </c>
      <c r="H15" s="426">
        <v>101387.94482</v>
      </c>
      <c r="J15" s="426">
        <v>919</v>
      </c>
      <c r="K15" s="426">
        <v>467758.36329000001</v>
      </c>
      <c r="L15" s="426">
        <v>135893.22453000001</v>
      </c>
      <c r="N15" s="426">
        <v>78</v>
      </c>
      <c r="O15" s="426">
        <v>21573.88595</v>
      </c>
      <c r="P15" s="426">
        <v>5231.9790000000003</v>
      </c>
      <c r="R15" s="426">
        <v>1212</v>
      </c>
      <c r="S15" s="426">
        <v>307132.75832999998</v>
      </c>
      <c r="T15" s="426">
        <v>65894.735820000002</v>
      </c>
    </row>
    <row r="16" spans="1:20" ht="20.100000000000001" customHeight="1">
      <c r="A16" s="288" t="s">
        <v>37</v>
      </c>
      <c r="B16" s="426">
        <v>3175</v>
      </c>
      <c r="C16" s="426">
        <v>36370.282160000002</v>
      </c>
      <c r="D16" s="426">
        <v>0</v>
      </c>
      <c r="E16" s="426">
        <v>0</v>
      </c>
      <c r="F16" s="426">
        <v>25</v>
      </c>
      <c r="G16" s="426">
        <v>319.79086000000001</v>
      </c>
      <c r="H16" s="426">
        <v>0</v>
      </c>
      <c r="J16" s="426">
        <v>7105</v>
      </c>
      <c r="K16" s="426">
        <v>62958.897649999999</v>
      </c>
      <c r="L16" s="426">
        <v>0</v>
      </c>
      <c r="N16" s="426">
        <v>5659</v>
      </c>
      <c r="O16" s="426">
        <v>39742.579149999998</v>
      </c>
      <c r="P16" s="426">
        <v>0</v>
      </c>
      <c r="R16" s="426">
        <v>48188</v>
      </c>
      <c r="S16" s="426">
        <v>480642.95584000001</v>
      </c>
      <c r="T16" s="426">
        <v>0</v>
      </c>
    </row>
    <row r="17" spans="1:24" ht="20.100000000000001" customHeight="1">
      <c r="A17" s="288" t="s">
        <v>38</v>
      </c>
      <c r="B17" s="426">
        <v>7</v>
      </c>
      <c r="C17" s="426">
        <v>0</v>
      </c>
      <c r="D17" s="426">
        <v>4244</v>
      </c>
      <c r="E17" s="426">
        <v>0</v>
      </c>
      <c r="F17" s="426">
        <v>1</v>
      </c>
      <c r="G17" s="426">
        <v>0</v>
      </c>
      <c r="H17" s="426">
        <v>500</v>
      </c>
      <c r="J17" s="426">
        <v>28</v>
      </c>
      <c r="K17" s="426">
        <v>9010</v>
      </c>
      <c r="L17" s="426">
        <v>23100.976439999999</v>
      </c>
      <c r="N17" s="426">
        <v>2</v>
      </c>
      <c r="O17" s="426">
        <v>729.90581999999995</v>
      </c>
      <c r="P17" s="426">
        <v>0</v>
      </c>
      <c r="R17" s="426">
        <v>129</v>
      </c>
      <c r="S17" s="426">
        <v>48222.628089999998</v>
      </c>
      <c r="T17" s="426">
        <v>12739.2531</v>
      </c>
    </row>
    <row r="18" spans="1:24" ht="20.100000000000001" customHeight="1">
      <c r="A18" s="288" t="s">
        <v>96</v>
      </c>
      <c r="B18" s="426">
        <v>0</v>
      </c>
      <c r="C18" s="426">
        <v>0</v>
      </c>
      <c r="D18" s="426">
        <v>0</v>
      </c>
      <c r="E18" s="426">
        <v>0</v>
      </c>
      <c r="F18" s="426">
        <v>0</v>
      </c>
      <c r="G18" s="426">
        <v>0</v>
      </c>
      <c r="H18" s="426">
        <v>0</v>
      </c>
      <c r="J18" s="426">
        <v>0</v>
      </c>
      <c r="K18" s="426">
        <v>0</v>
      </c>
      <c r="L18" s="426">
        <v>0</v>
      </c>
      <c r="N18" s="426">
        <v>0</v>
      </c>
      <c r="O18" s="426">
        <v>0</v>
      </c>
      <c r="P18" s="426">
        <v>0</v>
      </c>
      <c r="R18" s="426">
        <v>0</v>
      </c>
      <c r="S18" s="426">
        <v>0</v>
      </c>
      <c r="T18" s="426">
        <v>0</v>
      </c>
    </row>
    <row r="19" spans="1:24" ht="20.100000000000001" customHeight="1">
      <c r="A19" s="288" t="s">
        <v>115</v>
      </c>
      <c r="B19" s="426">
        <v>1278</v>
      </c>
      <c r="C19" s="426">
        <v>43225.440690000003</v>
      </c>
      <c r="D19" s="426">
        <v>86174.641459999999</v>
      </c>
      <c r="E19" s="426">
        <v>0</v>
      </c>
      <c r="F19" s="426">
        <v>302</v>
      </c>
      <c r="G19" s="426">
        <v>43984.298900000002</v>
      </c>
      <c r="H19" s="426">
        <v>79631.754090000002</v>
      </c>
      <c r="J19" s="426">
        <v>2830</v>
      </c>
      <c r="K19" s="426">
        <v>41209.985009999997</v>
      </c>
      <c r="L19" s="426">
        <v>97652.183380000002</v>
      </c>
      <c r="N19" s="426">
        <v>61</v>
      </c>
      <c r="O19" s="426">
        <v>9962.3957699999992</v>
      </c>
      <c r="P19" s="426">
        <v>0</v>
      </c>
      <c r="R19" s="426">
        <v>10852</v>
      </c>
      <c r="S19" s="426">
        <v>26972.72826</v>
      </c>
      <c r="T19" s="426">
        <v>326364.10178999999</v>
      </c>
    </row>
    <row r="20" spans="1:24" ht="20.100000000000001" customHeight="1">
      <c r="A20" s="288" t="s">
        <v>41</v>
      </c>
      <c r="B20" s="426">
        <v>0</v>
      </c>
      <c r="C20" s="426">
        <v>0</v>
      </c>
      <c r="D20" s="426">
        <v>0</v>
      </c>
      <c r="E20" s="426">
        <v>0</v>
      </c>
      <c r="F20" s="426">
        <v>0</v>
      </c>
      <c r="G20" s="426">
        <v>0</v>
      </c>
      <c r="H20" s="426">
        <v>0</v>
      </c>
      <c r="J20" s="426">
        <v>0</v>
      </c>
      <c r="K20" s="426">
        <v>0</v>
      </c>
      <c r="L20" s="426">
        <v>0</v>
      </c>
      <c r="N20" s="426">
        <v>0</v>
      </c>
      <c r="O20" s="426">
        <v>0</v>
      </c>
      <c r="P20" s="426">
        <v>0</v>
      </c>
      <c r="R20" s="426">
        <v>0</v>
      </c>
      <c r="S20" s="426">
        <v>0</v>
      </c>
      <c r="T20" s="426">
        <v>0</v>
      </c>
    </row>
    <row r="21" spans="1:24" ht="20.100000000000001" customHeight="1">
      <c r="A21" s="27" t="s">
        <v>42</v>
      </c>
      <c r="B21" s="426">
        <v>0</v>
      </c>
      <c r="C21" s="426">
        <v>0</v>
      </c>
      <c r="D21" s="426">
        <v>0</v>
      </c>
      <c r="E21" s="426">
        <v>0</v>
      </c>
      <c r="F21" s="426">
        <v>0</v>
      </c>
      <c r="G21" s="426">
        <v>0</v>
      </c>
      <c r="H21" s="426">
        <v>0</v>
      </c>
      <c r="J21" s="426">
        <v>1</v>
      </c>
      <c r="K21" s="426">
        <v>90</v>
      </c>
      <c r="L21" s="426">
        <v>0</v>
      </c>
      <c r="N21" s="426">
        <v>2</v>
      </c>
      <c r="O21" s="426">
        <v>440</v>
      </c>
      <c r="P21" s="426">
        <v>0</v>
      </c>
      <c r="R21" s="426">
        <v>1</v>
      </c>
      <c r="S21" s="426">
        <v>0</v>
      </c>
      <c r="T21" s="426">
        <v>100</v>
      </c>
    </row>
    <row r="22" spans="1:24" ht="20.100000000000001" customHeight="1">
      <c r="A22" s="288" t="s">
        <v>43</v>
      </c>
      <c r="B22" s="426">
        <v>8</v>
      </c>
      <c r="C22" s="426">
        <v>1800</v>
      </c>
      <c r="D22" s="426">
        <v>8367.65</v>
      </c>
      <c r="E22" s="426">
        <v>0</v>
      </c>
      <c r="F22" s="426">
        <v>5</v>
      </c>
      <c r="G22" s="426">
        <v>0</v>
      </c>
      <c r="H22" s="426">
        <v>17202.55</v>
      </c>
      <c r="J22" s="426">
        <v>13</v>
      </c>
      <c r="K22" s="426">
        <v>840</v>
      </c>
      <c r="L22" s="426">
        <v>23206.651000000002</v>
      </c>
      <c r="N22" s="426">
        <v>0</v>
      </c>
      <c r="O22" s="426">
        <v>0</v>
      </c>
      <c r="P22" s="426">
        <v>0</v>
      </c>
      <c r="R22" s="426">
        <v>8</v>
      </c>
      <c r="S22" s="426">
        <v>23919.47</v>
      </c>
      <c r="T22" s="426">
        <v>2500</v>
      </c>
    </row>
    <row r="23" spans="1:24" ht="20.100000000000001" customHeight="1">
      <c r="A23" s="288" t="s">
        <v>44</v>
      </c>
      <c r="B23" s="426">
        <v>0</v>
      </c>
      <c r="C23" s="426">
        <v>0</v>
      </c>
      <c r="D23" s="426">
        <v>0</v>
      </c>
      <c r="E23" s="426">
        <v>0</v>
      </c>
      <c r="F23" s="426">
        <v>0</v>
      </c>
      <c r="G23" s="426">
        <v>0</v>
      </c>
      <c r="H23" s="426">
        <v>0</v>
      </c>
      <c r="J23" s="426">
        <v>0</v>
      </c>
      <c r="K23" s="426">
        <v>0</v>
      </c>
      <c r="L23" s="426">
        <v>0</v>
      </c>
      <c r="N23" s="426">
        <v>0</v>
      </c>
      <c r="O23" s="426">
        <v>0</v>
      </c>
      <c r="P23" s="426">
        <v>0</v>
      </c>
      <c r="R23" s="426">
        <v>0</v>
      </c>
      <c r="S23" s="426">
        <v>0</v>
      </c>
      <c r="T23" s="426">
        <v>0</v>
      </c>
    </row>
    <row r="24" spans="1:24" ht="20.100000000000001" customHeight="1">
      <c r="A24" s="288" t="s">
        <v>45</v>
      </c>
      <c r="B24" s="426">
        <v>1</v>
      </c>
      <c r="C24" s="426">
        <v>0</v>
      </c>
      <c r="D24" s="426">
        <v>125</v>
      </c>
      <c r="E24" s="426">
        <v>0</v>
      </c>
      <c r="F24" s="426">
        <v>1</v>
      </c>
      <c r="G24" s="426">
        <v>0</v>
      </c>
      <c r="H24" s="426">
        <v>1000</v>
      </c>
      <c r="J24" s="426">
        <v>7</v>
      </c>
      <c r="K24" s="426">
        <v>734.5</v>
      </c>
      <c r="L24" s="426">
        <v>14400</v>
      </c>
      <c r="N24" s="426">
        <v>1</v>
      </c>
      <c r="O24" s="426">
        <v>18800</v>
      </c>
      <c r="P24" s="426">
        <v>0</v>
      </c>
      <c r="R24" s="426">
        <v>9</v>
      </c>
      <c r="S24" s="426">
        <v>4000</v>
      </c>
      <c r="T24" s="426">
        <v>19400</v>
      </c>
    </row>
    <row r="25" spans="1:24" ht="20.25" customHeight="1" thickBot="1">
      <c r="A25" s="373" t="s">
        <v>46</v>
      </c>
      <c r="B25" s="427">
        <v>7026</v>
      </c>
      <c r="C25" s="427">
        <v>569274.11319000006</v>
      </c>
      <c r="D25" s="427">
        <v>463728.78938000003</v>
      </c>
      <c r="E25" s="427">
        <v>0</v>
      </c>
      <c r="F25" s="427">
        <v>1828</v>
      </c>
      <c r="G25" s="427">
        <v>164070.84370999999</v>
      </c>
      <c r="H25" s="427">
        <v>1077141.8349000001</v>
      </c>
      <c r="I25" s="427">
        <v>0</v>
      </c>
      <c r="J25" s="427">
        <v>53139</v>
      </c>
      <c r="K25" s="427">
        <v>6190527.8378799995</v>
      </c>
      <c r="L25" s="427">
        <v>2095092.5242100002</v>
      </c>
      <c r="M25" s="427"/>
      <c r="N25" s="427">
        <v>12073</v>
      </c>
      <c r="O25" s="427">
        <v>400230.86502000003</v>
      </c>
      <c r="P25" s="427">
        <v>93794.425890000013</v>
      </c>
      <c r="Q25" s="427"/>
      <c r="R25" s="427">
        <v>141249</v>
      </c>
      <c r="S25" s="427">
        <v>4231987.1370199993</v>
      </c>
      <c r="T25" s="427">
        <v>1593204.5673700001</v>
      </c>
    </row>
    <row r="26" spans="1:24" ht="17.25" customHeight="1">
      <c r="A26" s="24" t="s">
        <v>476</v>
      </c>
    </row>
    <row r="27" spans="1:24" ht="21" customHeight="1">
      <c r="A27" s="428" t="s">
        <v>497</v>
      </c>
      <c r="B27" s="428"/>
      <c r="C27" s="428"/>
      <c r="D27" s="428"/>
      <c r="E27" s="428"/>
      <c r="F27" s="428"/>
      <c r="G27" s="428"/>
      <c r="H27" s="428"/>
      <c r="I27" s="428"/>
      <c r="J27" s="428"/>
      <c r="K27" s="428"/>
      <c r="L27" s="428"/>
      <c r="M27" s="428"/>
      <c r="N27" s="428"/>
      <c r="O27" s="428"/>
      <c r="P27" s="428"/>
      <c r="Q27" s="428"/>
      <c r="R27" s="428"/>
      <c r="S27" s="428"/>
      <c r="T27" s="428"/>
    </row>
    <row r="28" spans="1:24">
      <c r="B28" s="24"/>
      <c r="C28" s="24"/>
      <c r="D28" s="24"/>
      <c r="E28" s="24"/>
      <c r="F28" s="35"/>
      <c r="G28" s="35"/>
      <c r="H28" s="35"/>
      <c r="I28" s="35"/>
      <c r="J28" s="35"/>
      <c r="K28" s="35"/>
      <c r="L28" s="35"/>
      <c r="M28" s="35"/>
      <c r="N28" s="35"/>
      <c r="O28" s="35"/>
      <c r="P28" s="35"/>
      <c r="Q28" s="35"/>
      <c r="R28" s="35"/>
      <c r="S28" s="35"/>
      <c r="T28" s="35"/>
      <c r="U28" s="35"/>
      <c r="V28" s="35"/>
      <c r="W28" s="35"/>
      <c r="X28" s="35"/>
    </row>
    <row r="29" spans="1:24">
      <c r="B29" s="429"/>
      <c r="C29" s="429"/>
      <c r="D29" s="429"/>
      <c r="E29" s="429"/>
      <c r="F29" s="429"/>
      <c r="G29" s="429"/>
      <c r="H29" s="429"/>
      <c r="I29" s="429"/>
      <c r="J29" s="429"/>
      <c r="K29" s="429"/>
      <c r="L29" s="429"/>
      <c r="M29" s="429"/>
      <c r="N29" s="429"/>
      <c r="O29" s="429"/>
      <c r="P29" s="429"/>
      <c r="Q29" s="429"/>
      <c r="R29" s="429"/>
      <c r="S29" s="429"/>
      <c r="T29" s="429"/>
    </row>
    <row r="201" spans="3:3">
      <c r="C201" s="18" t="s">
        <v>155</v>
      </c>
    </row>
    <row r="202" spans="3:3">
      <c r="C202" s="18" t="s">
        <v>155</v>
      </c>
    </row>
  </sheetData>
  <mergeCells count="9">
    <mergeCell ref="A27:T27"/>
    <mergeCell ref="A2:T2"/>
    <mergeCell ref="A3:T3"/>
    <mergeCell ref="A4:T4"/>
    <mergeCell ref="B6:D6"/>
    <mergeCell ref="F6:H6"/>
    <mergeCell ref="J6:L6"/>
    <mergeCell ref="N6:P6"/>
    <mergeCell ref="R6:T6"/>
  </mergeCells>
  <hyperlinks>
    <hyperlink ref="A1" location="Índice!A1" display="Volver al Índice" xr:uid="{A1C77F22-DEAD-46A9-88F5-97991E14DD50}"/>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11</vt:i4>
      </vt:variant>
    </vt:vector>
  </HeadingPairs>
  <TitlesOfParts>
    <vt:vector size="73" baseType="lpstr">
      <vt:lpstr>Carátula_BM</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'10'!Área_de_impresión</vt:lpstr>
      <vt:lpstr>'27'!Área_de_impresión</vt:lpstr>
      <vt:lpstr>'9'!Área_de_impresión</vt:lpstr>
      <vt:lpstr>Carátula_BM!Área_de_impresión</vt:lpstr>
      <vt:lpstr>Índice!Área_de_impresión</vt:lpstr>
      <vt:lpstr>'1'!Periodo</vt:lpstr>
      <vt:lpstr>'1'!Print_Area</vt:lpstr>
      <vt:lpstr>'2'!Print_Area</vt:lpstr>
      <vt:lpstr>'3'!Print_Area</vt:lpstr>
      <vt:lpstr>'1'!TipoCambioMes</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2024-11-21T13:58:30Z</dcterms:created>
  <dcterms:modified xsi:type="dcterms:W3CDTF">2024-11-21T13:58:59Z</dcterms:modified>
</cp:coreProperties>
</file>