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Esteco\Estadística\SEGUROS\Boletines\Reaseguros\2024\2024 03\"/>
    </mc:Choice>
  </mc:AlternateContent>
  <xr:revisionPtr revIDLastSave="0" documentId="13_ncr:1_{4CF65509-4B09-48B7-AD34-6A75E82318C9}" xr6:coauthVersionLast="47" xr6:coauthVersionMax="47" xr10:uidLastSave="{00000000-0000-0000-0000-000000000000}"/>
  <bookViews>
    <workbookView xWindow="-108" yWindow="-108" windowWidth="23256" windowHeight="12576" xr2:uid="{7A76DD22-66BC-494B-AC89-A4250631CF6F}"/>
  </bookViews>
  <sheets>
    <sheet name="Por empresa" sheetId="3" r:id="rId1"/>
    <sheet name="Por zona" sheetId="2" r:id="rId2"/>
    <sheet name="Por empresa y zona" sheetId="1" r:id="rId3"/>
  </sheets>
  <externalReferences>
    <externalReference r:id="rId4"/>
    <externalReference r:id="rId5"/>
    <externalReference r:id="rId6"/>
  </externalReferences>
  <definedNames>
    <definedName name="_xlnm.Print_Area" localSheetId="0">'Por empresa'!#REF!</definedName>
    <definedName name="_xlnm.Print_Area" localSheetId="1">'Por zona'!#REF!</definedName>
    <definedName name="ES">[2]Datos!$F$126:$G$145</definedName>
    <definedName name="Fecha">[2]Datos!$D$5</definedName>
    <definedName name="INDICE">[3]!INDICE</definedName>
    <definedName name="Nota">[2]Datos!$C$107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2" i="2"/>
  <c r="G17" i="1"/>
  <c r="F17" i="1"/>
  <c r="E17" i="1"/>
  <c r="D17" i="1"/>
  <c r="C17" i="1"/>
  <c r="B17" i="1"/>
  <c r="H15" i="1"/>
  <c r="H14" i="1"/>
  <c r="H13" i="1"/>
  <c r="H12" i="1"/>
  <c r="H11" i="1"/>
  <c r="H10" i="1"/>
  <c r="H9" i="1"/>
  <c r="H8" i="1"/>
  <c r="A3" i="1"/>
  <c r="H17" i="1" l="1"/>
</calcChain>
</file>

<file path=xl/sharedStrings.xml><?xml version="1.0" encoding="utf-8"?>
<sst xmlns="http://schemas.openxmlformats.org/spreadsheetml/2006/main" count="67" uniqueCount="43">
  <si>
    <t xml:space="preserve">Cúmulos de Terremoto por Compañías y por Zona Geográfica </t>
  </si>
  <si>
    <t>(En Miles de Dólares Americanos)</t>
  </si>
  <si>
    <t>Zona</t>
  </si>
  <si>
    <t xml:space="preserve">Avla Perú </t>
  </si>
  <si>
    <t>Chubb Seguros</t>
  </si>
  <si>
    <t>La Positiva</t>
  </si>
  <si>
    <t>Liberty Seguros</t>
  </si>
  <si>
    <t>Mapfre Perú</t>
  </si>
  <si>
    <t>Pacífico Seguros</t>
  </si>
  <si>
    <t>Rímac Seguros</t>
  </si>
  <si>
    <t>Total</t>
  </si>
  <si>
    <t>Zona I</t>
  </si>
  <si>
    <t>Zona II</t>
  </si>
  <si>
    <t>Zona III</t>
  </si>
  <si>
    <t>Zona IV</t>
  </si>
  <si>
    <t>Zona V</t>
  </si>
  <si>
    <t>Zona VI</t>
  </si>
  <si>
    <t>Zona VII</t>
  </si>
  <si>
    <t>Zona VIII</t>
  </si>
  <si>
    <t>Nota: Información obtenida del Anexo SG-2 de la Resolución SBS Nº 1305-2005.</t>
  </si>
  <si>
    <t xml:space="preserve">Mediante Resolución SBS N° 2836-2017 (19/07/2017), se autorizó la fusión por absorción de El Pacífico Vida con El Pacífico Peruano Suiza. A partir del 01.08.2017 esta empresa se denomina Pacífico Compañía de Seguros y Reaseguros. </t>
  </si>
  <si>
    <t>Mediante Resolución SBS N° 1724-2022 (25/05/2022), se autorizó la fusión por absorción de Mapfre Perú Vida Compañía de Seguros y Reaseguros S.A. con Mapfre Perú Compañía de Seguros y Reaseguros S.A., extinguiéndose esta última sin disolverse ni liquidarse, modificándose la denominación social a  Mapfre Perú Compañía de Seguros y Reaseguros. Las cifras de Mapfre Perú consideran los flujos resultantes de la absorción.</t>
  </si>
  <si>
    <t>Cúmulos de Terremoto por Zona Geográfica</t>
  </si>
  <si>
    <t>Sumas Aseguradas
(A)</t>
  </si>
  <si>
    <t>Cesión Cuota Parte
(B)</t>
  </si>
  <si>
    <t>Cesión Excedentes
( C )</t>
  </si>
  <si>
    <t>Cesión Facultativa
(D)</t>
  </si>
  <si>
    <t>Cúmulo
(A-B-C-D)</t>
  </si>
  <si>
    <t/>
  </si>
  <si>
    <t>Nota: Información obtenida del Anexo SG-2 de la Resolución SBS Nº 03661-2021.</t>
  </si>
  <si>
    <t>Cúmulos de Terremoto en las Zonas Geográficas de Mayor Exposición</t>
  </si>
  <si>
    <t>Zona I (Lima y Callao)</t>
  </si>
  <si>
    <t>Empresas</t>
  </si>
  <si>
    <t>Valor Declarado</t>
  </si>
  <si>
    <t xml:space="preserve">Cesión Cuota Parte </t>
  </si>
  <si>
    <t xml:space="preserve"> Cesión Excedentes </t>
  </si>
  <si>
    <t xml:space="preserve"> Cesión Facultativas</t>
  </si>
  <si>
    <t xml:space="preserve">Cúmulo Retenido </t>
  </si>
  <si>
    <t>( A )</t>
  </si>
  <si>
    <t>( B )</t>
  </si>
  <si>
    <t xml:space="preserve">( C )   </t>
  </si>
  <si>
    <t xml:space="preserve">( D )   </t>
  </si>
  <si>
    <t>( A  - B - C  -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</si>
</sst>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A\l\ dd\ &quot;de&quot;\ mmmm\ &quot;del&quot;\ yyyy"/>
    <numFmt numFmtId="165" formatCode="_(* #,##0.00_);_(* \(#,##0.00\);_(* &quot;-&quot;??_);_(@_)"/>
    <numFmt numFmtId="166" formatCode="_(* #,##0_);_(* \(#,##0\);_(* &quot;-&quot;_);_(@_)"/>
    <numFmt numFmtId="167" formatCode="_(* #\ ###\ ##0___);_(* \(#\ ###\ ##0\)\ ;* &quot;-&quot;???;_(@_)"/>
    <numFmt numFmtId="168" formatCode="_(* #,##0_);_(* \(#,##0\);_(* &quot;-&quot;??_);_(@_)"/>
  </numFmts>
  <fonts count="22" x14ac:knownFonts="1">
    <font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Arial Narrow"/>
      <family val="2"/>
    </font>
    <font>
      <sz val="10"/>
      <name val="Arial Narrow"/>
      <family val="2"/>
    </font>
    <font>
      <sz val="9.5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sz val="8"/>
      <name val="Arial Narrow"/>
      <family val="2"/>
    </font>
    <font>
      <sz val="21.5"/>
      <name val="Times New Roman"/>
      <family val="1"/>
    </font>
    <font>
      <sz val="28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b/>
      <sz val="9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0" xfId="2" applyFont="1" applyFill="1" applyAlignment="1">
      <alignment horizontal="center" vertical="center"/>
    </xf>
    <xf numFmtId="164" fontId="4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4" fillId="2" borderId="1" xfId="2" applyFont="1" applyFill="1" applyBorder="1" applyAlignment="1">
      <alignment horizontal="center" vertical="center" wrapText="1" shrinkToFit="1"/>
    </xf>
    <xf numFmtId="165" fontId="6" fillId="2" borderId="1" xfId="3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 shrinkToFit="1"/>
    </xf>
    <xf numFmtId="165" fontId="6" fillId="2" borderId="0" xfId="3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left" indent="1"/>
    </xf>
    <xf numFmtId="3" fontId="0" fillId="2" borderId="0" xfId="1" applyNumberFormat="1" applyFont="1" applyFill="1"/>
    <xf numFmtId="167" fontId="8" fillId="2" borderId="0" xfId="4" applyNumberFormat="1" applyFont="1" applyFill="1" applyBorder="1" applyAlignment="1"/>
    <xf numFmtId="168" fontId="8" fillId="2" borderId="0" xfId="1" applyNumberFormat="1" applyFont="1" applyFill="1" applyBorder="1" applyAlignment="1"/>
    <xf numFmtId="0" fontId="9" fillId="2" borderId="2" xfId="2" applyFont="1" applyFill="1" applyBorder="1" applyAlignment="1">
      <alignment horizontal="left" vertical="center" indent="1"/>
    </xf>
    <xf numFmtId="3" fontId="10" fillId="2" borderId="2" xfId="1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justify"/>
    </xf>
    <xf numFmtId="0" fontId="11" fillId="2" borderId="0" xfId="0" applyFont="1" applyFill="1" applyAlignment="1">
      <alignment horizontal="justify" wrapText="1"/>
    </xf>
    <xf numFmtId="0" fontId="12" fillId="0" borderId="0" xfId="2" applyFont="1" applyAlignment="1">
      <alignment horizontal="centerContinuous"/>
    </xf>
    <xf numFmtId="0" fontId="13" fillId="0" borderId="0" xfId="2" applyFon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Continuous"/>
    </xf>
    <xf numFmtId="164" fontId="15" fillId="0" borderId="0" xfId="2" applyNumberFormat="1" applyFont="1" applyAlignment="1">
      <alignment horizontal="centerContinuous"/>
    </xf>
    <xf numFmtId="0" fontId="16" fillId="0" borderId="0" xfId="2" applyFont="1"/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Continuous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3" xfId="2" applyFont="1" applyBorder="1" applyAlignment="1">
      <alignment horizontal="center" vertical="center" wrapText="1" shrinkToFit="1"/>
    </xf>
    <xf numFmtId="165" fontId="6" fillId="0" borderId="3" xfId="3" applyFont="1" applyBorder="1" applyAlignment="1">
      <alignment horizontal="center" wrapText="1"/>
    </xf>
    <xf numFmtId="0" fontId="7" fillId="0" borderId="0" xfId="2" applyFont="1"/>
    <xf numFmtId="0" fontId="4" fillId="0" borderId="4" xfId="2" applyFont="1" applyBorder="1" applyAlignment="1">
      <alignment horizontal="center" vertical="center" wrapText="1" shrinkToFit="1"/>
    </xf>
    <xf numFmtId="0" fontId="2" fillId="0" borderId="4" xfId="2" applyBorder="1" applyAlignment="1">
      <alignment horizontal="center" wrapText="1"/>
    </xf>
    <xf numFmtId="0" fontId="17" fillId="0" borderId="0" xfId="2" applyFont="1" applyAlignment="1">
      <alignment horizontal="center" vertical="center" wrapText="1" shrinkToFit="1"/>
    </xf>
    <xf numFmtId="0" fontId="2" fillId="0" borderId="0" xfId="2" applyAlignment="1">
      <alignment horizontal="center" vertical="center" wrapText="1"/>
    </xf>
    <xf numFmtId="0" fontId="7" fillId="0" borderId="0" xfId="2" applyFont="1" applyAlignment="1">
      <alignment horizontal="left" indent="1"/>
    </xf>
    <xf numFmtId="167" fontId="8" fillId="0" borderId="0" xfId="4" applyNumberFormat="1" applyFont="1" applyFill="1" applyBorder="1" applyAlignment="1"/>
    <xf numFmtId="2" fontId="7" fillId="0" borderId="0" xfId="2" applyNumberFormat="1" applyFont="1"/>
    <xf numFmtId="2" fontId="11" fillId="0" borderId="0" xfId="2" applyNumberFormat="1" applyFont="1" applyAlignment="1">
      <alignment horizontal="center"/>
    </xf>
    <xf numFmtId="0" fontId="18" fillId="0" borderId="0" xfId="2" applyFont="1" applyAlignment="1">
      <alignment horizontal="left" vertical="center" indent="1"/>
    </xf>
    <xf numFmtId="167" fontId="8" fillId="0" borderId="0" xfId="4" applyNumberFormat="1" applyFont="1" applyFill="1" applyBorder="1" applyAlignment="1">
      <alignment vertical="center"/>
    </xf>
    <xf numFmtId="0" fontId="9" fillId="0" borderId="2" xfId="2" applyFont="1" applyBorder="1" applyAlignment="1">
      <alignment horizontal="left" vertical="center" indent="1"/>
    </xf>
    <xf numFmtId="167" fontId="10" fillId="0" borderId="2" xfId="4" applyNumberFormat="1" applyFont="1" applyFill="1" applyBorder="1" applyAlignment="1">
      <alignment vertical="center"/>
    </xf>
    <xf numFmtId="0" fontId="19" fillId="0" borderId="0" xfId="2" applyFont="1"/>
    <xf numFmtId="0" fontId="18" fillId="0" borderId="0" xfId="5" applyFont="1" applyBorder="1" applyAlignment="1">
      <alignment horizontal="center"/>
    </xf>
    <xf numFmtId="0" fontId="20" fillId="0" borderId="0" xfId="2" applyFont="1"/>
    <xf numFmtId="0" fontId="21" fillId="0" borderId="0" xfId="2" applyFont="1"/>
    <xf numFmtId="1" fontId="7" fillId="0" borderId="0" xfId="2" applyNumberFormat="1" applyFont="1"/>
    <xf numFmtId="0" fontId="4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6">
    <cellStyle name="Millares" xfId="1" builtinId="3"/>
    <cellStyle name="Millares [0]_ForCua_RankEstr" xfId="5" xr:uid="{BF11BFF7-3721-40D4-BB6E-6ECD405904EF}"/>
    <cellStyle name="Millares [0]_S0201" xfId="4" xr:uid="{7660F05D-CC24-483A-811E-D0B41C15175A}"/>
    <cellStyle name="Millares 2" xfId="3" xr:uid="{99B553EA-5CDA-4E59-B85D-0CA405DB074E}"/>
    <cellStyle name="Normal" xfId="0" builtinId="0"/>
    <cellStyle name="Normal 2" xfId="2" xr:uid="{327C1975-49D3-4262-89AD-30A6BC7AE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frisancho\AppData\Local\Microsoft\Windows\INetCache\Content.Outlook\NCJG1MZX\PC%20Publicaci&#243;n%2003.2024.xlsx" TargetMode="External"/><Relationship Id="rId1" Type="http://schemas.openxmlformats.org/officeDocument/2006/relationships/externalLinkPath" Target="file:///C:\Users\jfrisancho\AppData\Local\Microsoft\Windows\INetCache\Content.Outlook\NCJG1MZX\PC%20Publicaci&#243;n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steco\Estad&#237;stica\SEGUROS\Boletines\Bolet&#237;n%202013\BE%20Boletin_prueba.xlsm" TargetMode="External"/><Relationship Id="rId1" Type="http://schemas.openxmlformats.org/officeDocument/2006/relationships/externalLinkPath" Target="/Esteco/Estad&#237;stica/SEGUROS/Boletines/Bolet&#237;n%202013/BE%20Boletin_prueb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ructura"/>
      <sheetName val="Según Reaseguradores"/>
      <sheetName val="Según riesgos"/>
      <sheetName val="Según países"/>
      <sheetName val="Según corredores"/>
      <sheetName val="Según reaseguro y corredor"/>
      <sheetName val="Según riesgo y corredor"/>
      <sheetName val="Cúmulos por empresa"/>
      <sheetName val="Cúmulos por zona"/>
      <sheetName val="Cúmulos empresa y zona"/>
      <sheetName val="Res.Cat."/>
    </sheetNames>
    <sheetDataSet>
      <sheetData sheetId="0">
        <row r="3">
          <cell r="A3" t="str">
            <v>Al 31 de marzo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"/>
      <sheetName val="Datos"/>
      <sheetName val="Verificador"/>
      <sheetName val="Carátula"/>
      <sheetName val="Indice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P047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45412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">
          <cell r="A2" t="str">
            <v>Al 31 de marzo de 2024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B158-5214-4141-813B-C49F873FD775}">
  <sheetPr codeName="Hoja70">
    <pageSetUpPr fitToPage="1"/>
  </sheetPr>
  <dimension ref="B1:FQ82"/>
  <sheetViews>
    <sheetView tabSelected="1" zoomScale="85" zoomScaleNormal="100" workbookViewId="0">
      <selection activeCell="B1" sqref="B1"/>
    </sheetView>
  </sheetViews>
  <sheetFormatPr baseColWidth="10" defaultColWidth="12.875" defaultRowHeight="13.8" x14ac:dyDescent="0.3"/>
  <cols>
    <col min="1" max="1" width="1.875" style="31" customWidth="1"/>
    <col min="2" max="2" width="32.25" style="31" customWidth="1"/>
    <col min="3" max="7" width="23.25" style="31" customWidth="1"/>
    <col min="8" max="12" width="12.875" style="31"/>
    <col min="13" max="13" width="14.25" style="31" customWidth="1"/>
    <col min="14" max="16384" width="12.875" style="31"/>
  </cols>
  <sheetData>
    <row r="1" spans="2:162" s="20" customFormat="1" ht="27" customHeight="1" x14ac:dyDescent="0.6">
      <c r="B1" s="19" t="s">
        <v>30</v>
      </c>
      <c r="C1" s="19"/>
      <c r="D1" s="19"/>
      <c r="E1" s="19"/>
      <c r="F1" s="19"/>
      <c r="G1" s="19"/>
      <c r="M1" s="21"/>
    </row>
    <row r="2" spans="2:162" s="20" customFormat="1" ht="27" customHeight="1" x14ac:dyDescent="0.6">
      <c r="B2" s="22" t="s">
        <v>31</v>
      </c>
      <c r="C2" s="22"/>
      <c r="D2" s="22"/>
      <c r="E2" s="22"/>
      <c r="F2" s="22"/>
      <c r="G2" s="22"/>
      <c r="M2" s="21"/>
    </row>
    <row r="3" spans="2:162" s="24" customFormat="1" ht="20.399999999999999" x14ac:dyDescent="0.35">
      <c r="B3" s="23" t="str">
        <f>+[2]CT07!A2</f>
        <v>Al 31 de marzo de 2024</v>
      </c>
      <c r="C3" s="23"/>
      <c r="D3" s="23"/>
      <c r="E3" s="23"/>
      <c r="F3" s="23"/>
      <c r="G3" s="23"/>
      <c r="M3" s="25"/>
    </row>
    <row r="4" spans="2:162" s="24" customFormat="1" ht="18.75" customHeight="1" x14ac:dyDescent="0.35">
      <c r="B4" s="26" t="s">
        <v>1</v>
      </c>
      <c r="C4" s="26"/>
      <c r="D4" s="26"/>
      <c r="E4" s="26"/>
      <c r="F4" s="26"/>
      <c r="G4" s="26"/>
      <c r="M4" s="25"/>
    </row>
    <row r="5" spans="2:162" s="28" customFormat="1" ht="11.25" customHeight="1" thickBot="1" x14ac:dyDescent="0.45">
      <c r="B5" s="27"/>
      <c r="C5" s="27"/>
      <c r="D5" s="27"/>
      <c r="E5" s="27"/>
      <c r="F5" s="27"/>
      <c r="G5" s="27"/>
      <c r="M5" s="27"/>
    </row>
    <row r="6" spans="2:162" ht="27.75" customHeight="1" thickTop="1" x14ac:dyDescent="0.3">
      <c r="B6" s="29" t="s">
        <v>32</v>
      </c>
      <c r="C6" s="49" t="s">
        <v>33</v>
      </c>
      <c r="D6" s="49" t="s">
        <v>34</v>
      </c>
      <c r="E6" s="49" t="s">
        <v>35</v>
      </c>
      <c r="F6" s="49" t="s">
        <v>36</v>
      </c>
      <c r="G6" s="49" t="s">
        <v>37</v>
      </c>
    </row>
    <row r="7" spans="2:162" ht="17.25" customHeight="1" x14ac:dyDescent="0.3">
      <c r="B7" s="32"/>
      <c r="C7" s="50" t="s">
        <v>38</v>
      </c>
      <c r="D7" s="50" t="s">
        <v>39</v>
      </c>
      <c r="E7" s="50" t="s">
        <v>40</v>
      </c>
      <c r="F7" s="50" t="s">
        <v>41</v>
      </c>
      <c r="G7" s="50" t="s">
        <v>42</v>
      </c>
    </row>
    <row r="8" spans="2:162" ht="6.75" customHeight="1" x14ac:dyDescent="0.3">
      <c r="B8" s="34"/>
      <c r="C8" s="35"/>
      <c r="D8" s="35"/>
      <c r="E8" s="35"/>
      <c r="F8" s="35"/>
      <c r="G8" s="35"/>
    </row>
    <row r="9" spans="2:162" ht="16.2" customHeight="1" x14ac:dyDescent="0.3">
      <c r="B9" s="36" t="s">
        <v>3</v>
      </c>
      <c r="C9" s="37">
        <v>265300.57759</v>
      </c>
      <c r="D9" s="37">
        <v>74228.053209999998</v>
      </c>
      <c r="E9" s="37">
        <v>163256.05622999999</v>
      </c>
      <c r="F9" s="37">
        <v>0</v>
      </c>
      <c r="G9" s="37">
        <v>27816.46815000003</v>
      </c>
    </row>
    <row r="10" spans="2:162" ht="16.2" customHeight="1" x14ac:dyDescent="0.3">
      <c r="B10" s="36" t="s">
        <v>4</v>
      </c>
      <c r="C10" s="37">
        <v>5238723.4970000004</v>
      </c>
      <c r="D10" s="37">
        <v>912109.22900000005</v>
      </c>
      <c r="E10" s="37">
        <v>0</v>
      </c>
      <c r="F10" s="37">
        <v>0</v>
      </c>
      <c r="G10" s="37">
        <v>4326614.2680000002</v>
      </c>
      <c r="H10" s="38"/>
      <c r="I10" s="3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</row>
    <row r="11" spans="2:162" ht="16.2" customHeight="1" x14ac:dyDescent="0.3">
      <c r="B11" s="36" t="s">
        <v>5</v>
      </c>
      <c r="C11" s="37">
        <v>23787329.23965</v>
      </c>
      <c r="D11" s="37">
        <v>2919373.4384299996</v>
      </c>
      <c r="E11" s="37">
        <v>5451259.8708800003</v>
      </c>
      <c r="F11" s="37">
        <v>13745024.875459999</v>
      </c>
      <c r="G11" s="37">
        <v>1671671.0548800007</v>
      </c>
      <c r="H11" s="38"/>
      <c r="I11" s="38"/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39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</row>
    <row r="12" spans="2:162" ht="16.2" customHeight="1" x14ac:dyDescent="0.3">
      <c r="B12" s="36" t="s">
        <v>6</v>
      </c>
      <c r="C12" s="37">
        <v>1687384.1159999999</v>
      </c>
      <c r="D12" s="37">
        <v>1415921.872</v>
      </c>
      <c r="E12" s="37">
        <v>0</v>
      </c>
      <c r="F12" s="37">
        <v>271462.24400000001</v>
      </c>
      <c r="G12" s="37">
        <v>0</v>
      </c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</row>
    <row r="13" spans="2:162" ht="16.2" customHeight="1" x14ac:dyDescent="0.3">
      <c r="B13" s="36" t="s">
        <v>7</v>
      </c>
      <c r="C13" s="37">
        <v>44779029.730589993</v>
      </c>
      <c r="D13" s="37">
        <v>4438446.9190800004</v>
      </c>
      <c r="E13" s="37">
        <v>6877646.1905699996</v>
      </c>
      <c r="F13" s="37">
        <v>21184143.028340001</v>
      </c>
      <c r="G13" s="37">
        <v>12278793.592599995</v>
      </c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</row>
    <row r="14" spans="2:162" ht="16.2" customHeight="1" x14ac:dyDescent="0.3">
      <c r="B14" s="36" t="s">
        <v>8</v>
      </c>
      <c r="C14" s="37">
        <v>31416019.972950004</v>
      </c>
      <c r="D14" s="37">
        <v>17150502.0812</v>
      </c>
      <c r="E14" s="37">
        <v>0</v>
      </c>
      <c r="F14" s="37">
        <v>11362123.081780002</v>
      </c>
      <c r="G14" s="37">
        <v>2903394.8099700026</v>
      </c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</row>
    <row r="15" spans="2:162" ht="16.2" customHeight="1" x14ac:dyDescent="0.3">
      <c r="B15" s="36" t="s">
        <v>9</v>
      </c>
      <c r="C15" s="37">
        <v>85226561.503130004</v>
      </c>
      <c r="D15" s="37">
        <v>6892165.6921300013</v>
      </c>
      <c r="E15" s="37">
        <v>0</v>
      </c>
      <c r="F15" s="37">
        <v>53519202.074280001</v>
      </c>
      <c r="G15" s="37">
        <v>24815193.736720003</v>
      </c>
      <c r="H15" s="38"/>
      <c r="I15" s="38"/>
      <c r="J15" s="38"/>
      <c r="K15" s="38"/>
      <c r="L15" s="39"/>
      <c r="M15" s="39"/>
      <c r="N15" s="39"/>
      <c r="O15" s="39"/>
      <c r="P15" s="39"/>
      <c r="Q15" s="39"/>
      <c r="R15" s="39"/>
      <c r="S15" s="39"/>
      <c r="T15" s="39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</row>
    <row r="16" spans="2:162" x14ac:dyDescent="0.3">
      <c r="B16" s="40"/>
      <c r="C16" s="41"/>
      <c r="D16" s="41"/>
      <c r="E16" s="41"/>
      <c r="F16" s="41"/>
      <c r="G16" s="41"/>
      <c r="H16" s="38"/>
      <c r="I16" s="38"/>
      <c r="J16" s="38"/>
      <c r="K16" s="38"/>
      <c r="L16" s="39"/>
      <c r="M16" s="39"/>
      <c r="N16" s="39"/>
      <c r="O16" s="39"/>
      <c r="P16" s="39"/>
      <c r="Q16" s="39"/>
      <c r="R16" s="39"/>
      <c r="S16" s="39"/>
      <c r="T16" s="39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</row>
    <row r="17" spans="2:173" ht="24" customHeight="1" thickBot="1" x14ac:dyDescent="0.35">
      <c r="B17" s="42" t="s">
        <v>10</v>
      </c>
      <c r="C17" s="43">
        <v>192400348.63691002</v>
      </c>
      <c r="D17" s="43">
        <v>33802747.285049997</v>
      </c>
      <c r="E17" s="43">
        <v>12492162.11768</v>
      </c>
      <c r="F17" s="43">
        <v>100081955.30386001</v>
      </c>
      <c r="G17" s="43">
        <v>46023483.930320002</v>
      </c>
      <c r="H17" s="38"/>
      <c r="I17" s="38"/>
      <c r="J17" s="38"/>
      <c r="K17" s="38"/>
      <c r="L17" s="39"/>
      <c r="M17" s="39"/>
      <c r="N17" s="39"/>
      <c r="O17" s="39"/>
      <c r="P17" s="39"/>
      <c r="Q17" s="39"/>
      <c r="R17" s="39"/>
      <c r="S17" s="39"/>
      <c r="T17" s="39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</row>
    <row r="18" spans="2:173" ht="5.25" customHeight="1" thickTop="1" x14ac:dyDescent="0.3">
      <c r="B18" s="44" t="s">
        <v>28</v>
      </c>
      <c r="C18" s="45"/>
      <c r="D18" s="45"/>
      <c r="E18" s="45"/>
      <c r="F18" s="45"/>
      <c r="G18" s="45"/>
      <c r="H18" s="38"/>
      <c r="I18" s="38"/>
      <c r="J18" s="38"/>
      <c r="K18" s="38"/>
      <c r="L18" s="38"/>
      <c r="M18" s="39"/>
      <c r="N18" s="39"/>
      <c r="O18" s="39"/>
      <c r="P18" s="39"/>
      <c r="Q18" s="39"/>
      <c r="R18" s="39"/>
      <c r="S18" s="39"/>
      <c r="T18" s="39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</row>
    <row r="19" spans="2:173" x14ac:dyDescent="0.3">
      <c r="B19" s="46"/>
      <c r="C19" s="45"/>
      <c r="D19" s="45"/>
      <c r="E19" s="45"/>
      <c r="F19" s="45"/>
      <c r="G19" s="45"/>
      <c r="H19" s="38"/>
      <c r="I19" s="38"/>
      <c r="J19" s="38"/>
      <c r="K19" s="38"/>
      <c r="L19" s="38"/>
      <c r="M19" s="39"/>
      <c r="N19" s="39"/>
      <c r="O19" s="39"/>
      <c r="P19" s="39"/>
      <c r="Q19" s="39"/>
      <c r="R19" s="39"/>
      <c r="S19" s="39"/>
      <c r="T19" s="39"/>
      <c r="U19" s="39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</row>
    <row r="20" spans="2:173" x14ac:dyDescent="0.3">
      <c r="B20" s="47" t="s">
        <v>29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  <c r="Y20" s="39"/>
      <c r="Z20" s="39"/>
      <c r="AA20" s="39"/>
      <c r="AB20" s="39"/>
      <c r="AC20" s="39"/>
      <c r="AD20" s="39"/>
      <c r="AE20" s="39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</row>
    <row r="21" spans="2:173" x14ac:dyDescent="0.3">
      <c r="B21" s="47" t="s">
        <v>20</v>
      </c>
      <c r="C21" s="48"/>
      <c r="D21" s="48"/>
      <c r="E21" s="48"/>
      <c r="F21" s="48"/>
      <c r="G21" s="4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</row>
    <row r="22" spans="2:173" x14ac:dyDescent="0.3">
      <c r="B22" s="47" t="s">
        <v>21</v>
      </c>
      <c r="C22" s="48"/>
      <c r="D22" s="48"/>
      <c r="E22" s="48"/>
      <c r="F22" s="48"/>
      <c r="G22" s="4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</row>
    <row r="23" spans="2:173" x14ac:dyDescent="0.3">
      <c r="C23" s="48"/>
      <c r="D23" s="48"/>
      <c r="E23" s="48"/>
      <c r="F23" s="48"/>
      <c r="G23" s="4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</row>
    <row r="24" spans="2:173" x14ac:dyDescent="0.3">
      <c r="C24" s="48"/>
      <c r="D24" s="48"/>
      <c r="E24" s="48"/>
      <c r="F24" s="48"/>
      <c r="G24" s="4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</row>
    <row r="25" spans="2:173" x14ac:dyDescent="0.3">
      <c r="C25" s="48"/>
      <c r="D25" s="48"/>
      <c r="E25" s="48"/>
      <c r="F25" s="48"/>
      <c r="G25" s="4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</row>
    <row r="26" spans="2:173" x14ac:dyDescent="0.3">
      <c r="C26" s="48"/>
      <c r="D26" s="48"/>
      <c r="E26" s="48"/>
      <c r="F26" s="48"/>
      <c r="G26" s="4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</row>
    <row r="27" spans="2:173" x14ac:dyDescent="0.3">
      <c r="C27" s="48"/>
      <c r="D27" s="48"/>
      <c r="E27" s="48"/>
      <c r="F27" s="48"/>
      <c r="G27" s="4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</row>
    <row r="28" spans="2:173" x14ac:dyDescent="0.3">
      <c r="C28" s="48"/>
      <c r="D28" s="48"/>
      <c r="E28" s="48"/>
      <c r="F28" s="48"/>
      <c r="G28" s="4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</row>
    <row r="29" spans="2:173" x14ac:dyDescent="0.3">
      <c r="C29" s="48"/>
      <c r="D29" s="48"/>
      <c r="E29" s="48"/>
      <c r="F29" s="48"/>
      <c r="G29" s="4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</row>
    <row r="30" spans="2:173" x14ac:dyDescent="0.3">
      <c r="C30" s="48"/>
      <c r="D30" s="48"/>
      <c r="E30" s="48"/>
      <c r="F30" s="48"/>
      <c r="G30" s="4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</row>
    <row r="31" spans="2:173" x14ac:dyDescent="0.3">
      <c r="C31" s="48"/>
      <c r="D31" s="48"/>
      <c r="E31" s="48"/>
      <c r="F31" s="48"/>
      <c r="G31" s="4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</row>
    <row r="32" spans="2:173" x14ac:dyDescent="0.3">
      <c r="C32" s="48"/>
      <c r="D32" s="48"/>
      <c r="E32" s="48"/>
      <c r="F32" s="48"/>
      <c r="G32" s="4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</row>
    <row r="33" spans="3:163" x14ac:dyDescent="0.3">
      <c r="C33" s="48"/>
      <c r="D33" s="48"/>
      <c r="E33" s="48"/>
      <c r="F33" s="48"/>
      <c r="G33" s="4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</row>
    <row r="34" spans="3:163" x14ac:dyDescent="0.3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</row>
    <row r="35" spans="3:163" x14ac:dyDescent="0.3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</row>
    <row r="36" spans="3:163" x14ac:dyDescent="0.3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</row>
    <row r="37" spans="3:163" x14ac:dyDescent="0.3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</row>
    <row r="38" spans="3:163" x14ac:dyDescent="0.3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</row>
    <row r="39" spans="3:163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</row>
    <row r="40" spans="3:163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</row>
    <row r="41" spans="3:163" x14ac:dyDescent="0.3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</row>
    <row r="42" spans="3:163" x14ac:dyDescent="0.3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</row>
    <row r="43" spans="3:163" x14ac:dyDescent="0.3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</row>
    <row r="44" spans="3:163" x14ac:dyDescent="0.3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</row>
    <row r="45" spans="3:163" x14ac:dyDescent="0.3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</row>
    <row r="46" spans="3:163" x14ac:dyDescent="0.3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</row>
    <row r="47" spans="3:163" x14ac:dyDescent="0.3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</row>
    <row r="48" spans="3:163" x14ac:dyDescent="0.3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</row>
    <row r="49" spans="3:163" x14ac:dyDescent="0.3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</row>
    <row r="50" spans="3:163" x14ac:dyDescent="0.3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</row>
    <row r="51" spans="3:163" x14ac:dyDescent="0.3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</row>
    <row r="52" spans="3:163" x14ac:dyDescent="0.3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</row>
    <row r="53" spans="3:163" x14ac:dyDescent="0.3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</row>
    <row r="54" spans="3:163" x14ac:dyDescent="0.3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</row>
    <row r="55" spans="3:163" x14ac:dyDescent="0.3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</row>
    <row r="56" spans="3:163" x14ac:dyDescent="0.3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</row>
    <row r="57" spans="3:163" x14ac:dyDescent="0.3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</row>
    <row r="58" spans="3:163" x14ac:dyDescent="0.3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</row>
    <row r="59" spans="3:163" x14ac:dyDescent="0.3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</row>
    <row r="60" spans="3:163" x14ac:dyDescent="0.3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</row>
    <row r="61" spans="3:163" x14ac:dyDescent="0.3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</row>
    <row r="62" spans="3:163" x14ac:dyDescent="0.3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</row>
    <row r="63" spans="3:163" x14ac:dyDescent="0.3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</row>
    <row r="64" spans="3:163" x14ac:dyDescent="0.3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</row>
    <row r="65" spans="3:163" x14ac:dyDescent="0.3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</row>
    <row r="66" spans="3:163" x14ac:dyDescent="0.3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</row>
    <row r="67" spans="3:163" x14ac:dyDescent="0.3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</row>
    <row r="68" spans="3:163" x14ac:dyDescent="0.3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</row>
    <row r="69" spans="3:163" x14ac:dyDescent="0.3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</row>
    <row r="70" spans="3:163" x14ac:dyDescent="0.3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</row>
    <row r="71" spans="3:163" x14ac:dyDescent="0.3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</row>
    <row r="72" spans="3:163" x14ac:dyDescent="0.3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</row>
    <row r="73" spans="3:163" x14ac:dyDescent="0.3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</row>
    <row r="74" spans="3:163" x14ac:dyDescent="0.3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</row>
    <row r="75" spans="3:163" x14ac:dyDescent="0.3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</row>
    <row r="76" spans="3:163" x14ac:dyDescent="0.3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</row>
    <row r="77" spans="3:163" x14ac:dyDescent="0.3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</row>
    <row r="78" spans="3:163" x14ac:dyDescent="0.3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</row>
    <row r="79" spans="3:163" x14ac:dyDescent="0.3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</row>
    <row r="80" spans="3:163" x14ac:dyDescent="0.3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</row>
    <row r="81" spans="3:163" x14ac:dyDescent="0.3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</row>
    <row r="82" spans="3:163" x14ac:dyDescent="0.3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</row>
  </sheetData>
  <mergeCells count="1">
    <mergeCell ref="B6:B7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59944-B186-488F-9DEF-A06D3271A59C}">
  <sheetPr codeName="Hoja73">
    <pageSetUpPr fitToPage="1"/>
  </sheetPr>
  <dimension ref="B1:FP80"/>
  <sheetViews>
    <sheetView zoomScale="85" zoomScaleNormal="100" workbookViewId="0">
      <selection activeCell="B1" sqref="B1"/>
    </sheetView>
  </sheetViews>
  <sheetFormatPr baseColWidth="10" defaultColWidth="12.875" defaultRowHeight="13.8" x14ac:dyDescent="0.3"/>
  <cols>
    <col min="1" max="1" width="1.875" style="31" customWidth="1"/>
    <col min="2" max="2" width="32.25" style="31" customWidth="1"/>
    <col min="3" max="7" width="23.25" style="31" customWidth="1"/>
    <col min="8" max="11" width="12.875" style="31"/>
    <col min="12" max="12" width="14.25" style="31" customWidth="1"/>
    <col min="13" max="16384" width="12.875" style="31"/>
  </cols>
  <sheetData>
    <row r="1" spans="2:161" s="20" customFormat="1" ht="27" customHeight="1" x14ac:dyDescent="0.6">
      <c r="B1" s="22" t="s">
        <v>22</v>
      </c>
      <c r="C1" s="22"/>
      <c r="D1" s="22"/>
      <c r="E1" s="22"/>
      <c r="F1" s="22"/>
      <c r="G1" s="22"/>
      <c r="L1" s="21"/>
    </row>
    <row r="2" spans="2:161" s="24" customFormat="1" ht="20.399999999999999" x14ac:dyDescent="0.35">
      <c r="B2" s="23" t="str">
        <f>+[2]CT07!A2</f>
        <v>Al 31 de marzo de 2024</v>
      </c>
      <c r="C2" s="23"/>
      <c r="D2" s="23"/>
      <c r="E2" s="23"/>
      <c r="F2" s="23"/>
      <c r="G2" s="23"/>
      <c r="L2" s="25"/>
    </row>
    <row r="3" spans="2:161" s="24" customFormat="1" ht="18.75" customHeight="1" x14ac:dyDescent="0.35">
      <c r="B3" s="26" t="s">
        <v>1</v>
      </c>
      <c r="C3" s="26"/>
      <c r="D3" s="26"/>
      <c r="E3" s="26"/>
      <c r="F3" s="26"/>
      <c r="G3" s="26"/>
      <c r="L3" s="25"/>
    </row>
    <row r="4" spans="2:161" s="28" customFormat="1" ht="11.25" customHeight="1" thickBot="1" x14ac:dyDescent="0.45">
      <c r="B4" s="27"/>
      <c r="C4" s="27"/>
      <c r="D4" s="27"/>
      <c r="E4" s="27"/>
      <c r="F4" s="27"/>
      <c r="G4" s="27"/>
      <c r="L4" s="27"/>
    </row>
    <row r="5" spans="2:161" ht="27.75" customHeight="1" thickTop="1" x14ac:dyDescent="0.3">
      <c r="B5" s="29" t="s">
        <v>2</v>
      </c>
      <c r="C5" s="30" t="s">
        <v>23</v>
      </c>
      <c r="D5" s="30" t="s">
        <v>24</v>
      </c>
      <c r="E5" s="30" t="s">
        <v>25</v>
      </c>
      <c r="F5" s="30" t="s">
        <v>26</v>
      </c>
      <c r="G5" s="30" t="s">
        <v>27</v>
      </c>
    </row>
    <row r="6" spans="2:161" ht="17.25" customHeight="1" x14ac:dyDescent="0.3">
      <c r="B6" s="32"/>
      <c r="C6" s="33"/>
      <c r="D6" s="33"/>
      <c r="E6" s="33"/>
      <c r="F6" s="33"/>
      <c r="G6" s="33"/>
    </row>
    <row r="7" spans="2:161" ht="6.75" customHeight="1" x14ac:dyDescent="0.3">
      <c r="B7" s="34"/>
      <c r="C7" s="35"/>
      <c r="D7" s="35"/>
      <c r="E7" s="35"/>
      <c r="F7" s="35"/>
      <c r="G7" s="35"/>
    </row>
    <row r="8" spans="2:161" ht="16.2" customHeight="1" x14ac:dyDescent="0.3">
      <c r="B8" s="36" t="s">
        <v>11</v>
      </c>
      <c r="C8" s="37">
        <v>192400348.63691002</v>
      </c>
      <c r="D8" s="37">
        <v>33802747.285050005</v>
      </c>
      <c r="E8" s="37">
        <v>12492162.11768</v>
      </c>
      <c r="F8" s="37">
        <v>100081955.30386001</v>
      </c>
      <c r="G8" s="37">
        <v>46023483.930319995</v>
      </c>
      <c r="H8" s="38"/>
      <c r="I8" s="38"/>
      <c r="J8" s="38"/>
      <c r="K8" s="39"/>
      <c r="L8" s="39"/>
      <c r="M8" s="39"/>
      <c r="N8" s="39"/>
      <c r="O8" s="39"/>
      <c r="P8" s="39"/>
      <c r="Q8" s="39"/>
      <c r="R8" s="39"/>
      <c r="S8" s="39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2:161" ht="16.2" customHeight="1" x14ac:dyDescent="0.3">
      <c r="B9" s="36" t="s">
        <v>12</v>
      </c>
      <c r="C9" s="37">
        <v>27839727.133309998</v>
      </c>
      <c r="D9" s="37">
        <v>3784714.41848</v>
      </c>
      <c r="E9" s="37">
        <v>2584289.3893300002</v>
      </c>
      <c r="F9" s="37">
        <v>14360896.542849999</v>
      </c>
      <c r="G9" s="37">
        <v>7109826.7826499976</v>
      </c>
      <c r="H9" s="38"/>
      <c r="I9" s="38"/>
      <c r="J9" s="38"/>
      <c r="K9" s="39"/>
      <c r="L9" s="39"/>
      <c r="M9" s="39"/>
      <c r="N9" s="39"/>
      <c r="O9" s="39"/>
      <c r="P9" s="39"/>
      <c r="Q9" s="39"/>
      <c r="R9" s="39"/>
      <c r="S9" s="39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</row>
    <row r="10" spans="2:161" ht="16.2" customHeight="1" x14ac:dyDescent="0.3">
      <c r="B10" s="36" t="s">
        <v>13</v>
      </c>
      <c r="C10" s="37">
        <v>21015395.393550001</v>
      </c>
      <c r="D10" s="37">
        <v>2719837.9879300003</v>
      </c>
      <c r="E10" s="37">
        <v>1401371.57708</v>
      </c>
      <c r="F10" s="37">
        <v>12011299.12771</v>
      </c>
      <c r="G10" s="37">
        <v>4882886.7008300014</v>
      </c>
      <c r="H10" s="38"/>
      <c r="I10" s="38"/>
      <c r="J10" s="38"/>
      <c r="K10" s="39"/>
      <c r="L10" s="39"/>
      <c r="M10" s="39"/>
      <c r="N10" s="39"/>
      <c r="O10" s="39"/>
      <c r="P10" s="39"/>
      <c r="Q10" s="39"/>
      <c r="R10" s="39"/>
      <c r="S10" s="39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</row>
    <row r="11" spans="2:161" ht="16.2" customHeight="1" x14ac:dyDescent="0.3">
      <c r="B11" s="36" t="s">
        <v>14</v>
      </c>
      <c r="C11" s="37">
        <v>10930287.810399998</v>
      </c>
      <c r="D11" s="37">
        <v>1660228.9841</v>
      </c>
      <c r="E11" s="37">
        <v>853082.70481000014</v>
      </c>
      <c r="F11" s="37">
        <v>6638175.0810799999</v>
      </c>
      <c r="G11" s="37">
        <v>1778801.040409998</v>
      </c>
      <c r="H11" s="38"/>
      <c r="I11" s="38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</row>
    <row r="12" spans="2:161" ht="16.2" customHeight="1" x14ac:dyDescent="0.3">
      <c r="B12" s="36" t="s">
        <v>15</v>
      </c>
      <c r="C12" s="37">
        <v>7194785.2668699995</v>
      </c>
      <c r="D12" s="37">
        <v>1116016.4047899998</v>
      </c>
      <c r="E12" s="37">
        <v>372705.56993</v>
      </c>
      <c r="F12" s="37">
        <v>4029757.7588400003</v>
      </c>
      <c r="G12" s="37">
        <v>1676305.5333099989</v>
      </c>
      <c r="H12" s="38"/>
      <c r="I12" s="38"/>
      <c r="J12" s="38"/>
      <c r="K12" s="39"/>
      <c r="L12" s="39"/>
      <c r="M12" s="39"/>
      <c r="N12" s="39"/>
      <c r="O12" s="39"/>
      <c r="P12" s="39"/>
      <c r="Q12" s="39"/>
      <c r="R12" s="39"/>
      <c r="S12" s="39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</row>
    <row r="13" spans="2:161" ht="16.2" customHeight="1" x14ac:dyDescent="0.3">
      <c r="B13" s="36" t="s">
        <v>16</v>
      </c>
      <c r="C13" s="37">
        <v>20377988.40174</v>
      </c>
      <c r="D13" s="37">
        <v>2119021.55651</v>
      </c>
      <c r="E13" s="37">
        <v>734517.96519000002</v>
      </c>
      <c r="F13" s="37">
        <v>12090616.43496</v>
      </c>
      <c r="G13" s="37">
        <v>5433832.4450799972</v>
      </c>
      <c r="H13" s="38"/>
      <c r="I13" s="38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</row>
    <row r="14" spans="2:161" ht="16.2" customHeight="1" x14ac:dyDescent="0.3">
      <c r="B14" s="36" t="s">
        <v>17</v>
      </c>
      <c r="C14" s="37">
        <v>13078359.14305</v>
      </c>
      <c r="D14" s="37">
        <v>2138981.6981500001</v>
      </c>
      <c r="E14" s="37">
        <v>742236.17651999998</v>
      </c>
      <c r="F14" s="37">
        <v>6762242.3743799999</v>
      </c>
      <c r="G14" s="37">
        <v>3434898.8940000013</v>
      </c>
      <c r="H14" s="38"/>
      <c r="I14" s="38"/>
      <c r="J14" s="38"/>
      <c r="K14" s="39"/>
      <c r="L14" s="39"/>
      <c r="M14" s="39"/>
      <c r="N14" s="39"/>
      <c r="O14" s="39"/>
      <c r="P14" s="39"/>
      <c r="Q14" s="39"/>
      <c r="R14" s="39"/>
      <c r="S14" s="39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2:161" ht="16.2" customHeight="1" x14ac:dyDescent="0.3">
      <c r="B15" s="36" t="s">
        <v>18</v>
      </c>
      <c r="C15" s="37">
        <v>38293125.627559997</v>
      </c>
      <c r="D15" s="37">
        <v>3198853.3583600004</v>
      </c>
      <c r="E15" s="37">
        <v>1123489.5048200001</v>
      </c>
      <c r="F15" s="37">
        <v>29687231.038430005</v>
      </c>
      <c r="G15" s="37">
        <v>4283551.7259499952</v>
      </c>
      <c r="H15" s="38"/>
      <c r="I15" s="38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</row>
    <row r="16" spans="2:161" x14ac:dyDescent="0.3">
      <c r="B16" s="40"/>
      <c r="C16" s="41"/>
      <c r="D16" s="41"/>
      <c r="E16" s="41"/>
      <c r="F16" s="41"/>
      <c r="G16" s="41"/>
      <c r="H16" s="38"/>
      <c r="I16" s="38"/>
      <c r="J16" s="38"/>
      <c r="K16" s="39"/>
      <c r="L16" s="39"/>
      <c r="M16" s="39"/>
      <c r="N16" s="39"/>
      <c r="O16" s="39"/>
      <c r="P16" s="39"/>
      <c r="Q16" s="39"/>
      <c r="R16" s="39"/>
      <c r="S16" s="39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</row>
    <row r="17" spans="2:172" ht="24" customHeight="1" thickBot="1" x14ac:dyDescent="0.35">
      <c r="B17" s="42" t="s">
        <v>10</v>
      </c>
      <c r="C17" s="43">
        <v>331130017.41339004</v>
      </c>
      <c r="D17" s="43">
        <v>50540401.693370007</v>
      </c>
      <c r="E17" s="43">
        <v>20303855.00536</v>
      </c>
      <c r="F17" s="43">
        <v>185662173.66211003</v>
      </c>
      <c r="G17" s="43">
        <v>74623587.052549988</v>
      </c>
      <c r="H17" s="38"/>
      <c r="I17" s="38"/>
      <c r="J17" s="38"/>
      <c r="K17" s="39"/>
      <c r="L17" s="39"/>
      <c r="M17" s="39"/>
      <c r="N17" s="39"/>
      <c r="O17" s="39"/>
      <c r="P17" s="39"/>
      <c r="Q17" s="39"/>
      <c r="R17" s="39"/>
      <c r="S17" s="39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</row>
    <row r="18" spans="2:172" ht="5.25" customHeight="1" thickTop="1" x14ac:dyDescent="0.3">
      <c r="B18" s="44" t="s">
        <v>28</v>
      </c>
      <c r="C18" s="45"/>
      <c r="D18" s="45"/>
      <c r="E18" s="45"/>
      <c r="F18" s="45"/>
      <c r="G18" s="45"/>
      <c r="H18" s="38"/>
      <c r="I18" s="38"/>
      <c r="J18" s="38"/>
      <c r="K18" s="38"/>
      <c r="L18" s="39"/>
      <c r="M18" s="39"/>
      <c r="N18" s="39"/>
      <c r="O18" s="39"/>
      <c r="P18" s="39"/>
      <c r="Q18" s="39"/>
      <c r="R18" s="39"/>
      <c r="S18" s="39"/>
      <c r="T18" s="39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</row>
    <row r="19" spans="2:172" x14ac:dyDescent="0.3">
      <c r="B19" s="46"/>
      <c r="C19" s="45"/>
      <c r="D19" s="45"/>
      <c r="E19" s="45"/>
      <c r="F19" s="45"/>
      <c r="G19" s="45"/>
      <c r="H19" s="38"/>
      <c r="I19" s="38"/>
      <c r="J19" s="38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</row>
    <row r="20" spans="2:172" x14ac:dyDescent="0.3">
      <c r="B20" s="47" t="s">
        <v>29</v>
      </c>
      <c r="C20" s="45"/>
      <c r="D20" s="45"/>
      <c r="E20" s="45"/>
      <c r="F20" s="45"/>
      <c r="G20" s="45"/>
      <c r="H20" s="45"/>
      <c r="I20" s="45"/>
      <c r="J20" s="45"/>
      <c r="K20" s="4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9"/>
      <c r="W20" s="39"/>
      <c r="X20" s="39"/>
      <c r="Y20" s="39"/>
      <c r="Z20" s="39"/>
      <c r="AA20" s="39"/>
      <c r="AB20" s="39"/>
      <c r="AC20" s="39"/>
      <c r="AD20" s="39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</row>
    <row r="21" spans="2:172" x14ac:dyDescent="0.3">
      <c r="B21" s="47"/>
      <c r="C21" s="48"/>
      <c r="D21" s="48"/>
      <c r="E21" s="48"/>
      <c r="F21" s="48"/>
      <c r="G21" s="4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</row>
    <row r="22" spans="2:172" x14ac:dyDescent="0.3">
      <c r="C22" s="48"/>
      <c r="D22" s="48"/>
      <c r="E22" s="48"/>
      <c r="F22" s="48"/>
      <c r="G22" s="4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</row>
    <row r="23" spans="2:172" x14ac:dyDescent="0.3">
      <c r="C23" s="48"/>
      <c r="D23" s="48"/>
      <c r="E23" s="48"/>
      <c r="F23" s="48"/>
      <c r="G23" s="4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</row>
    <row r="24" spans="2:172" x14ac:dyDescent="0.3">
      <c r="C24" s="48"/>
      <c r="D24" s="48"/>
      <c r="E24" s="48"/>
      <c r="F24" s="48"/>
      <c r="G24" s="4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</row>
    <row r="25" spans="2:172" x14ac:dyDescent="0.3">
      <c r="C25" s="48"/>
      <c r="D25" s="48"/>
      <c r="E25" s="48"/>
      <c r="F25" s="48"/>
      <c r="G25" s="4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</row>
    <row r="26" spans="2:172" x14ac:dyDescent="0.3">
      <c r="C26" s="48"/>
      <c r="D26" s="48"/>
      <c r="E26" s="48"/>
      <c r="F26" s="48"/>
      <c r="G26" s="4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</row>
    <row r="27" spans="2:172" x14ac:dyDescent="0.3">
      <c r="C27" s="48"/>
      <c r="D27" s="48"/>
      <c r="E27" s="48"/>
      <c r="F27" s="48"/>
      <c r="G27" s="4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</row>
    <row r="28" spans="2:172" x14ac:dyDescent="0.3">
      <c r="C28" s="48"/>
      <c r="D28" s="48"/>
      <c r="E28" s="48"/>
      <c r="F28" s="48"/>
      <c r="G28" s="4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</row>
    <row r="29" spans="2:172" x14ac:dyDescent="0.3">
      <c r="C29" s="48"/>
      <c r="D29" s="48"/>
      <c r="E29" s="48"/>
      <c r="F29" s="48"/>
      <c r="G29" s="4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</row>
    <row r="30" spans="2:172" x14ac:dyDescent="0.3">
      <c r="C30" s="48"/>
      <c r="D30" s="48"/>
      <c r="E30" s="48"/>
      <c r="F30" s="48"/>
      <c r="G30" s="4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</row>
    <row r="31" spans="2:172" x14ac:dyDescent="0.3">
      <c r="C31" s="48"/>
      <c r="D31" s="48"/>
      <c r="E31" s="48"/>
      <c r="F31" s="48"/>
      <c r="G31" s="4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</row>
    <row r="32" spans="2:172" x14ac:dyDescent="0.3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</row>
    <row r="33" spans="3:162" x14ac:dyDescent="0.3"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</row>
    <row r="34" spans="3:162" x14ac:dyDescent="0.3"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</row>
    <row r="35" spans="3:162" x14ac:dyDescent="0.3"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</row>
    <row r="36" spans="3:162" x14ac:dyDescent="0.3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</row>
    <row r="37" spans="3:162" x14ac:dyDescent="0.3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</row>
    <row r="38" spans="3:162" x14ac:dyDescent="0.3"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</row>
    <row r="39" spans="3:162" x14ac:dyDescent="0.3"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</row>
    <row r="40" spans="3:162" x14ac:dyDescent="0.3"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</row>
    <row r="41" spans="3:162" x14ac:dyDescent="0.3"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</row>
    <row r="42" spans="3:162" x14ac:dyDescent="0.3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</row>
    <row r="43" spans="3:162" x14ac:dyDescent="0.3"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</row>
    <row r="44" spans="3:162" x14ac:dyDescent="0.3"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</row>
    <row r="45" spans="3:162" x14ac:dyDescent="0.3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</row>
    <row r="46" spans="3:162" x14ac:dyDescent="0.3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</row>
    <row r="47" spans="3:162" x14ac:dyDescent="0.3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</row>
    <row r="48" spans="3:162" x14ac:dyDescent="0.3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</row>
    <row r="49" spans="3:162" x14ac:dyDescent="0.3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</row>
    <row r="50" spans="3:162" x14ac:dyDescent="0.3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</row>
    <row r="51" spans="3:162" x14ac:dyDescent="0.3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</row>
    <row r="52" spans="3:162" x14ac:dyDescent="0.3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</row>
    <row r="53" spans="3:162" x14ac:dyDescent="0.3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</row>
    <row r="54" spans="3:162" x14ac:dyDescent="0.3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</row>
    <row r="55" spans="3:162" x14ac:dyDescent="0.3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</row>
    <row r="56" spans="3:162" x14ac:dyDescent="0.3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</row>
    <row r="57" spans="3:162" x14ac:dyDescent="0.3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</row>
    <row r="58" spans="3:162" x14ac:dyDescent="0.3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</row>
    <row r="59" spans="3:162" x14ac:dyDescent="0.3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</row>
    <row r="60" spans="3:162" x14ac:dyDescent="0.3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</row>
    <row r="61" spans="3:162" x14ac:dyDescent="0.3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</row>
    <row r="62" spans="3:162" x14ac:dyDescent="0.3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</row>
    <row r="63" spans="3:162" x14ac:dyDescent="0.3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</row>
    <row r="64" spans="3:162" x14ac:dyDescent="0.3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</row>
    <row r="65" spans="3:162" x14ac:dyDescent="0.3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</row>
    <row r="66" spans="3:162" x14ac:dyDescent="0.3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</row>
    <row r="67" spans="3:162" x14ac:dyDescent="0.3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</row>
    <row r="68" spans="3:162" x14ac:dyDescent="0.3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</row>
    <row r="69" spans="3:162" x14ac:dyDescent="0.3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</row>
    <row r="70" spans="3:162" x14ac:dyDescent="0.3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</row>
    <row r="71" spans="3:162" x14ac:dyDescent="0.3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</row>
    <row r="72" spans="3:162" x14ac:dyDescent="0.3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</row>
    <row r="73" spans="3:162" x14ac:dyDescent="0.3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</row>
    <row r="74" spans="3:162" x14ac:dyDescent="0.3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</row>
    <row r="75" spans="3:162" x14ac:dyDescent="0.3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</row>
    <row r="76" spans="3:162" x14ac:dyDescent="0.3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</row>
    <row r="77" spans="3:162" x14ac:dyDescent="0.3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</row>
    <row r="78" spans="3:162" x14ac:dyDescent="0.3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</row>
    <row r="79" spans="3:162" x14ac:dyDescent="0.3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</row>
    <row r="80" spans="3:162" x14ac:dyDescent="0.3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</row>
  </sheetData>
  <mergeCells count="6">
    <mergeCell ref="B5:B6"/>
    <mergeCell ref="C5:C6"/>
    <mergeCell ref="D5:D6"/>
    <mergeCell ref="E5:E6"/>
    <mergeCell ref="F5:F6"/>
    <mergeCell ref="G5:G6"/>
  </mergeCells>
  <printOptions horizontalCentered="1" verticalCentered="1"/>
  <pageMargins left="1.1417322834645669" right="1.1417322834645669" top="0.82677165354330717" bottom="0.82677165354330717" header="0" footer="0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C334-E3D1-42CF-AA82-99EFFB8FF8C9}">
  <dimension ref="A1:P67"/>
  <sheetViews>
    <sheetView zoomScale="70" zoomScaleNormal="70" workbookViewId="0"/>
  </sheetViews>
  <sheetFormatPr baseColWidth="10" defaultRowHeight="13.8" x14ac:dyDescent="0.25"/>
  <cols>
    <col min="1" max="1" width="8.625" style="2" bestFit="1" customWidth="1"/>
    <col min="2" max="2" width="14.75" style="2" customWidth="1"/>
    <col min="3" max="3" width="15.375" style="2" customWidth="1"/>
    <col min="4" max="4" width="15.125" style="2" customWidth="1"/>
    <col min="5" max="5" width="17" style="2" bestFit="1" customWidth="1"/>
    <col min="6" max="7" width="17" style="2" customWidth="1"/>
    <col min="8" max="8" width="15.875" style="2" bestFit="1" customWidth="1"/>
    <col min="9" max="9" width="6.75" style="2" customWidth="1"/>
    <col min="10" max="16384" width="11" style="2"/>
  </cols>
  <sheetData>
    <row r="1" spans="1:16" x14ac:dyDescent="0.25">
      <c r="A1" s="1"/>
    </row>
    <row r="2" spans="1:16" ht="21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16" ht="16.95" customHeight="1" x14ac:dyDescent="0.25">
      <c r="A3" s="4" t="str">
        <f>+[1]Estructura!A3</f>
        <v>Al 31 de marzo de 2024</v>
      </c>
      <c r="B3" s="4"/>
      <c r="C3" s="4"/>
      <c r="D3" s="4"/>
      <c r="E3" s="4"/>
      <c r="F3" s="4"/>
      <c r="G3" s="4"/>
      <c r="H3" s="4"/>
    </row>
    <row r="4" spans="1:16" ht="16.95" customHeight="1" x14ac:dyDescent="0.25">
      <c r="A4" s="5" t="s">
        <v>1</v>
      </c>
      <c r="B4" s="5"/>
      <c r="C4" s="5"/>
      <c r="D4" s="5"/>
      <c r="E4" s="5"/>
      <c r="F4" s="5"/>
      <c r="G4" s="5"/>
      <c r="H4" s="5"/>
    </row>
    <row r="5" spans="1:16" ht="5.0999999999999996" customHeight="1" thickBot="1" x14ac:dyDescent="0.45">
      <c r="A5" s="6"/>
      <c r="B5" s="6"/>
      <c r="C5" s="6"/>
      <c r="D5" s="6"/>
      <c r="E5" s="6"/>
      <c r="F5" s="6"/>
      <c r="G5" s="6"/>
      <c r="H5" s="6"/>
    </row>
    <row r="6" spans="1:16" ht="38.25" customHeight="1" thickTop="1" thickBot="1" x14ac:dyDescent="0.3">
      <c r="A6" s="7" t="s">
        <v>2</v>
      </c>
      <c r="B6" s="8" t="s">
        <v>3</v>
      </c>
      <c r="C6" s="8" t="s">
        <v>4</v>
      </c>
      <c r="D6" s="8" t="s">
        <v>5</v>
      </c>
      <c r="E6" s="8" t="s">
        <v>7</v>
      </c>
      <c r="F6" s="8" t="s">
        <v>8</v>
      </c>
      <c r="G6" s="8" t="s">
        <v>9</v>
      </c>
      <c r="H6" s="8" t="s">
        <v>10</v>
      </c>
    </row>
    <row r="7" spans="1:16" ht="4.95" customHeight="1" x14ac:dyDescent="0.25">
      <c r="A7" s="9"/>
      <c r="B7" s="10"/>
      <c r="C7" s="10"/>
      <c r="D7" s="10"/>
      <c r="E7" s="10"/>
      <c r="F7" s="10"/>
      <c r="G7" s="10"/>
      <c r="H7" s="10"/>
    </row>
    <row r="8" spans="1:16" ht="14.4" x14ac:dyDescent="0.3">
      <c r="A8" s="11" t="s">
        <v>11</v>
      </c>
      <c r="B8" s="12">
        <v>27816.468149999997</v>
      </c>
      <c r="C8" s="12">
        <v>4326614.2680000002</v>
      </c>
      <c r="D8" s="12">
        <v>1671671.0548800002</v>
      </c>
      <c r="E8" s="12">
        <v>12278793.592600001</v>
      </c>
      <c r="F8" s="12">
        <v>2903394.8099699998</v>
      </c>
      <c r="G8" s="12">
        <v>24815193.736719999</v>
      </c>
      <c r="H8" s="12">
        <f>SUM(B8:G8)</f>
        <v>46023483.930319995</v>
      </c>
      <c r="K8" s="13"/>
      <c r="L8" s="13"/>
      <c r="M8" s="13"/>
      <c r="N8" s="13"/>
      <c r="O8" s="13"/>
      <c r="P8" s="13"/>
    </row>
    <row r="9" spans="1:16" ht="14.4" x14ac:dyDescent="0.3">
      <c r="A9" s="11" t="s">
        <v>12</v>
      </c>
      <c r="B9" s="12">
        <v>15622.474400000001</v>
      </c>
      <c r="C9" s="12">
        <v>216535.18900000001</v>
      </c>
      <c r="D9" s="12">
        <v>263429.34711999999</v>
      </c>
      <c r="E9" s="12">
        <v>3681418.6693200003</v>
      </c>
      <c r="F9" s="12">
        <v>246342.6709</v>
      </c>
      <c r="G9" s="12">
        <v>2686478.4319099998</v>
      </c>
      <c r="H9" s="12">
        <f>SUM(B9:G9)</f>
        <v>7109826.7826500004</v>
      </c>
      <c r="K9" s="13"/>
      <c r="L9" s="13"/>
      <c r="M9" s="13"/>
      <c r="N9" s="13"/>
      <c r="O9" s="13"/>
      <c r="P9" s="13"/>
    </row>
    <row r="10" spans="1:16" ht="14.4" x14ac:dyDescent="0.3">
      <c r="A10" s="11" t="s">
        <v>13</v>
      </c>
      <c r="B10" s="12">
        <v>30210.22236</v>
      </c>
      <c r="C10" s="12">
        <v>347758.22499999998</v>
      </c>
      <c r="D10" s="12">
        <v>263234.93952000001</v>
      </c>
      <c r="E10" s="12">
        <v>634803.3661799999</v>
      </c>
      <c r="F10" s="12">
        <v>137901.16326</v>
      </c>
      <c r="G10" s="12">
        <v>3468978.7845100001</v>
      </c>
      <c r="H10" s="12">
        <f>SUM(B10:G10)</f>
        <v>4882886.7008300005</v>
      </c>
      <c r="K10" s="13"/>
      <c r="L10" s="13"/>
      <c r="M10" s="13"/>
      <c r="N10" s="13"/>
      <c r="O10" s="13"/>
      <c r="P10" s="13"/>
    </row>
    <row r="11" spans="1:16" ht="14.4" x14ac:dyDescent="0.3">
      <c r="A11" s="11" t="s">
        <v>14</v>
      </c>
      <c r="B11" s="12">
        <v>12720.537420000001</v>
      </c>
      <c r="C11" s="12">
        <v>188247.22099999999</v>
      </c>
      <c r="D11" s="12">
        <v>161869.51072999998</v>
      </c>
      <c r="E11" s="12">
        <v>313529.05845000001</v>
      </c>
      <c r="F11" s="12">
        <v>115398.16978</v>
      </c>
      <c r="G11" s="12">
        <v>987036.54302999994</v>
      </c>
      <c r="H11" s="12">
        <f>SUM(B11:G11)</f>
        <v>1778801.0404099999</v>
      </c>
      <c r="K11" s="13"/>
      <c r="L11" s="13"/>
      <c r="M11" s="13"/>
      <c r="N11" s="13"/>
      <c r="O11" s="13"/>
      <c r="P11" s="13"/>
    </row>
    <row r="12" spans="1:16" ht="14.4" x14ac:dyDescent="0.3">
      <c r="A12" s="11" t="s">
        <v>15</v>
      </c>
      <c r="B12" s="12">
        <v>7416.4568499999996</v>
      </c>
      <c r="C12" s="12">
        <v>114347.102</v>
      </c>
      <c r="D12" s="12">
        <v>78326.633749999994</v>
      </c>
      <c r="E12" s="12">
        <v>141741.69683999999</v>
      </c>
      <c r="F12" s="12">
        <v>50692.688170000001</v>
      </c>
      <c r="G12" s="12">
        <v>1283780.9557</v>
      </c>
      <c r="H12" s="12">
        <f>SUM(B12:G12)</f>
        <v>1676305.5333100001</v>
      </c>
      <c r="K12" s="13"/>
      <c r="L12" s="13"/>
      <c r="M12" s="13"/>
      <c r="N12" s="13"/>
      <c r="O12" s="13"/>
      <c r="P12" s="13"/>
    </row>
    <row r="13" spans="1:16" ht="14.4" x14ac:dyDescent="0.3">
      <c r="A13" s="11" t="s">
        <v>16</v>
      </c>
      <c r="B13" s="12">
        <v>11260.335590000001</v>
      </c>
      <c r="C13" s="12">
        <v>2327465.2420000001</v>
      </c>
      <c r="D13" s="12">
        <v>220618.49747999999</v>
      </c>
      <c r="E13" s="12">
        <v>150414.39713</v>
      </c>
      <c r="F13" s="12">
        <v>118801.93212</v>
      </c>
      <c r="G13" s="12">
        <v>2605272.0407600002</v>
      </c>
      <c r="H13" s="12">
        <f>SUM(B13:G13)</f>
        <v>5433832.44508</v>
      </c>
      <c r="K13" s="13"/>
      <c r="L13" s="13"/>
      <c r="M13" s="13"/>
      <c r="N13" s="13"/>
      <c r="O13" s="13"/>
      <c r="P13" s="13"/>
    </row>
    <row r="14" spans="1:16" ht="14.4" x14ac:dyDescent="0.3">
      <c r="A14" s="11" t="s">
        <v>17</v>
      </c>
      <c r="B14" s="12">
        <v>7764.12129</v>
      </c>
      <c r="C14" s="12">
        <v>324161.09899999999</v>
      </c>
      <c r="D14" s="12">
        <v>144009.90661000001</v>
      </c>
      <c r="E14" s="12">
        <v>185878.49634000001</v>
      </c>
      <c r="F14" s="12">
        <v>144612.95608</v>
      </c>
      <c r="G14" s="12">
        <v>2628472.3146799998</v>
      </c>
      <c r="H14" s="12">
        <f>SUM(B14:G14)</f>
        <v>3434898.8939999999</v>
      </c>
      <c r="K14" s="13"/>
      <c r="L14" s="13"/>
      <c r="M14" s="13"/>
      <c r="N14" s="13"/>
      <c r="O14" s="13"/>
      <c r="P14" s="13"/>
    </row>
    <row r="15" spans="1:16" ht="14.4" x14ac:dyDescent="0.3">
      <c r="A15" s="11" t="s">
        <v>18</v>
      </c>
      <c r="B15" s="12">
        <v>4931.0022900000004</v>
      </c>
      <c r="C15" s="12">
        <v>668945.92500000005</v>
      </c>
      <c r="D15" s="12">
        <v>357312.06802000001</v>
      </c>
      <c r="E15" s="12">
        <v>325203.51735000004</v>
      </c>
      <c r="F15" s="12">
        <v>189696.26294999997</v>
      </c>
      <c r="G15" s="12">
        <v>2737462.95034</v>
      </c>
      <c r="H15" s="12">
        <f>SUM(B15:G15)</f>
        <v>4283551.7259499999</v>
      </c>
      <c r="K15" s="13"/>
      <c r="L15" s="13"/>
      <c r="M15" s="13"/>
      <c r="N15" s="13"/>
      <c r="O15" s="13"/>
      <c r="P15" s="13"/>
    </row>
    <row r="16" spans="1:16" ht="4.95" customHeight="1" x14ac:dyDescent="0.3">
      <c r="A16" s="11"/>
      <c r="B16" s="14"/>
      <c r="C16" s="14"/>
      <c r="D16" s="14"/>
      <c r="E16" s="14"/>
      <c r="F16" s="14"/>
      <c r="G16" s="14"/>
      <c r="H16" s="14"/>
      <c r="K16" s="13"/>
    </row>
    <row r="17" spans="1:8" ht="14.4" thickBot="1" x14ac:dyDescent="0.3">
      <c r="A17" s="15" t="s">
        <v>10</v>
      </c>
      <c r="B17" s="16">
        <f t="shared" ref="B17:G17" si="0">+SUM(B7:B15)</f>
        <v>117741.61835</v>
      </c>
      <c r="C17" s="16">
        <f t="shared" si="0"/>
        <v>8514074.2709999997</v>
      </c>
      <c r="D17" s="16">
        <f t="shared" si="0"/>
        <v>3160471.9581100005</v>
      </c>
      <c r="E17" s="16">
        <f t="shared" si="0"/>
        <v>17711782.794209998</v>
      </c>
      <c r="F17" s="16">
        <f t="shared" si="0"/>
        <v>3906840.6532299994</v>
      </c>
      <c r="G17" s="16">
        <f t="shared" si="0"/>
        <v>41212675.75765001</v>
      </c>
      <c r="H17" s="16">
        <f>+SUM(H7:H15)</f>
        <v>74623587.052549988</v>
      </c>
    </row>
    <row r="18" spans="1:8" ht="14.4" thickTop="1" x14ac:dyDescent="0.25">
      <c r="A18" s="17" t="s">
        <v>19</v>
      </c>
      <c r="B18" s="17"/>
      <c r="C18" s="17"/>
      <c r="D18" s="17"/>
      <c r="E18" s="17"/>
      <c r="F18" s="17"/>
      <c r="G18" s="17"/>
      <c r="H18" s="17"/>
    </row>
    <row r="19" spans="1:8" ht="26.25" customHeight="1" x14ac:dyDescent="0.25">
      <c r="A19" s="18" t="s">
        <v>20</v>
      </c>
      <c r="B19" s="18"/>
      <c r="C19" s="18"/>
      <c r="D19" s="18"/>
      <c r="E19" s="18"/>
      <c r="F19" s="18"/>
      <c r="G19" s="18"/>
      <c r="H19" s="18"/>
    </row>
    <row r="20" spans="1:8" ht="33" customHeight="1" x14ac:dyDescent="0.25">
      <c r="A20" s="18" t="s">
        <v>21</v>
      </c>
      <c r="B20" s="18"/>
      <c r="C20" s="18"/>
      <c r="D20" s="18"/>
      <c r="E20" s="18"/>
      <c r="F20" s="18"/>
      <c r="G20" s="18"/>
      <c r="H20" s="18"/>
    </row>
    <row r="25" spans="1:8" ht="13.95" customHeight="1" x14ac:dyDescent="0.25"/>
    <row r="39" ht="13.95" customHeight="1" x14ac:dyDescent="0.25"/>
    <row r="53" ht="13.95" customHeight="1" x14ac:dyDescent="0.25"/>
    <row r="67" ht="13.95" customHeight="1" x14ac:dyDescent="0.25"/>
  </sheetData>
  <mergeCells count="6">
    <mergeCell ref="A2:H2"/>
    <mergeCell ref="A3:H3"/>
    <mergeCell ref="A4:H4"/>
    <mergeCell ref="A18:H18"/>
    <mergeCell ref="A19:H19"/>
    <mergeCell ref="A20:H20"/>
  </mergeCells>
  <pageMargins left="2.16" right="0.70866141732283472" top="1.5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empresa</vt:lpstr>
      <vt:lpstr>Por zona</vt:lpstr>
      <vt:lpstr>Por empresa y 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Frisancho Aldave</dc:creator>
  <cp:lastModifiedBy>Jorge Luis Frisancho Aldave</cp:lastModifiedBy>
  <dcterms:created xsi:type="dcterms:W3CDTF">2024-06-11T20:40:47Z</dcterms:created>
  <dcterms:modified xsi:type="dcterms:W3CDTF">2024-06-11T23:03:27Z</dcterms:modified>
</cp:coreProperties>
</file>