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589B261F-BF37-4F91-ABC2-93E2E1A53AB9}" xr6:coauthVersionLast="36" xr6:coauthVersionMax="36" xr10:uidLastSave="{00000000-0000-0000-0000-000000000000}"/>
  <bookViews>
    <workbookView xWindow="0" yWindow="0" windowWidth="28800" windowHeight="14025" xr2:uid="{1921F707-EE23-4F95-A135-52CCD1F5DEFA}"/>
  </bookViews>
  <sheets>
    <sheet name="Carátula_EST" sheetId="19" r:id="rId1"/>
    <sheet name="Índice" sheetId="1" r:id="rId2"/>
    <sheet name="Agregación_EEFF" sheetId="18" r:id="rId3"/>
    <sheet name="1" sheetId="10" r:id="rId4"/>
    <sheet name="2" sheetId="11" r:id="rId5"/>
    <sheet name="3" sheetId="5" r:id="rId6"/>
    <sheet name="4" sheetId="6" r:id="rId7"/>
    <sheet name="5" sheetId="3" r:id="rId8"/>
    <sheet name="6" sheetId="4" r:id="rId9"/>
    <sheet name="7" sheetId="7" r:id="rId10"/>
    <sheet name="8" sheetId="8" r:id="rId11"/>
    <sheet name="9" sheetId="9" r:id="rId12"/>
    <sheet name="10" sheetId="15" r:id="rId13"/>
    <sheet name="11" sheetId="12" r:id="rId14"/>
    <sheet name="12" sheetId="2" r:id="rId15"/>
    <sheet name="13" sheetId="13" r:id="rId16"/>
    <sheet name="14" sheetId="16" r:id="rId17"/>
    <sheet name="15" sheetId="17" r:id="rId18"/>
    <sheet name="16" sheetId="1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hidden="1">#REF!</definedName>
    <definedName name="_Key1" hidden="1">#REF!</definedName>
    <definedName name="_Order1" hidden="1">255</definedName>
    <definedName name="_Sort" hidden="1">#REF!</definedName>
    <definedName name="A_IMPRESIÓN_IM">#REF!</definedName>
    <definedName name="_xlnm.Print_Area" localSheetId="3">'1'!$A$2:$D$137</definedName>
    <definedName name="_xlnm.Print_Area" localSheetId="15">'13'!$A$1:$M$15</definedName>
    <definedName name="_xlnm.Print_Area" localSheetId="4">'2'!$A$2:$D$81</definedName>
    <definedName name="_xlnm.Print_Area" localSheetId="5">'3'!$A$2:$D$137</definedName>
    <definedName name="_xlnm.Print_Area" localSheetId="6">'4'!$A$2:$D$81</definedName>
    <definedName name="_xlnm.Print_Area" localSheetId="7">'5'!$A$2:$D$137</definedName>
    <definedName name="_xlnm.Print_Area" localSheetId="8">'6'!$A$2:$D$81</definedName>
    <definedName name="_xlnm.Print_Area" localSheetId="9">'7'!$A$2:$D$137</definedName>
    <definedName name="_xlnm.Print_Area" localSheetId="10">'8'!$A$2:$D$81</definedName>
    <definedName name="_xlnm.Print_Area" localSheetId="1">Índice!$A$1:$C$22</definedName>
    <definedName name="BANCOS">#REF!</definedName>
    <definedName name="CONTINENTAL" localSheetId="12">#REF!</definedName>
    <definedName name="CONTINENTAL" localSheetId="15">#REF!</definedName>
    <definedName name="CONTINENTAL" localSheetId="18">#REF!</definedName>
    <definedName name="CONTINENTAL" localSheetId="9">#REF!</definedName>
    <definedName name="CONTINENTAL" localSheetId="10">#REF!</definedName>
    <definedName name="CONTINENTAL" localSheetId="11">#REF!</definedName>
    <definedName name="CONTINENTAL">#REF!</definedName>
    <definedName name="Datos1" localSheetId="12">#REF!,#REF!,#REF!</definedName>
    <definedName name="Datos1" localSheetId="15">#REF!,#REF!,#REF!</definedName>
    <definedName name="Datos1" localSheetId="18">#REF!,#REF!,#REF!</definedName>
    <definedName name="Datos1">#REF!,#REF!,#REF!</definedName>
    <definedName name="Datos2" localSheetId="12">#REF!,#REF!</definedName>
    <definedName name="Datos2" localSheetId="15">#REF!,#REF!</definedName>
    <definedName name="Datos2" localSheetId="18">#REF!,#REF!</definedName>
    <definedName name="Datos2">#REF!,#REF!</definedName>
    <definedName name="Datos3" localSheetId="12">#REF!,#REF!</definedName>
    <definedName name="Datos3" localSheetId="15">#REF!,#REF!</definedName>
    <definedName name="Datos3" localSheetId="18">#REF!,#REF!</definedName>
    <definedName name="Datos3">#REF!,#REF!</definedName>
    <definedName name="fecha" localSheetId="15">'[11]Posicion ME'!$C$1</definedName>
    <definedName name="fecha" localSheetId="18">'[11]Posicion ME'!$C$1</definedName>
    <definedName name="Fecha">[2]Datos!$D$4</definedName>
    <definedName name="FWD">'[11]Posicion ME'!$B$34:$I$49</definedName>
    <definedName name="INDICE">[3]!INDICE</definedName>
    <definedName name="Inicio" localSheetId="12">'[15]02-T_DEP'!#REF!</definedName>
    <definedName name="Inicio" localSheetId="15">'[12]02-T_DEP'!#REF!</definedName>
    <definedName name="Inicio" localSheetId="18">'[12]02-T_DEP'!#REF!</definedName>
    <definedName name="Inicio">'[4]02-T_DEP'!#REF!</definedName>
    <definedName name="matrix">#REF!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15">[13]BD_Datos!$B$3</definedName>
    <definedName name="periodo" localSheetId="18">[13]BD_Datos!$B$3</definedName>
    <definedName name="Periodo" localSheetId="4">'[6]1'!$B$3</definedName>
    <definedName name="Periodo" localSheetId="9">'7'!$A$3</definedName>
    <definedName name="Periodo" localSheetId="10">'[6]7'!$B$3</definedName>
    <definedName name="Periodo">'[6]1'!$B$3</definedName>
    <definedName name="periodo_aa">[13]BD_Datos!$D$3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'[11]Posicion ME'!$B$56:$I$71</definedName>
    <definedName name="TipoCambioMes" localSheetId="12">#REF!</definedName>
    <definedName name="TipoCambioMes" localSheetId="11">'[9]05-BG'!$B$62</definedName>
    <definedName name="TipoCambioMes">#REF!</definedName>
    <definedName name="TIT">#REF!</definedName>
    <definedName name="_xlnm.Print_Titles" localSheetId="2">Agregación_EEFF!$2:$11</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18" l="1"/>
  <c r="C110" i="18"/>
  <c r="C103" i="18"/>
  <c r="C101" i="18"/>
  <c r="C96" i="18"/>
  <c r="C86" i="18"/>
  <c r="C81" i="18"/>
  <c r="C78" i="18"/>
  <c r="C73" i="18"/>
  <c r="C70" i="18"/>
  <c r="C64" i="18"/>
  <c r="C61" i="18"/>
  <c r="C56" i="18"/>
  <c r="C46" i="18"/>
  <c r="C40" i="18"/>
  <c r="C28" i="18"/>
  <c r="C27" i="18"/>
  <c r="C20" i="18"/>
  <c r="C14" i="18"/>
</calcChain>
</file>

<file path=xl/sharedStrings.xml><?xml version="1.0" encoding="utf-8"?>
<sst xmlns="http://schemas.openxmlformats.org/spreadsheetml/2006/main" count="2102" uniqueCount="1163">
  <si>
    <t>Depósitos y Créditos por Oficina del Banco de la Nación y Agrobanco</t>
  </si>
  <si>
    <t xml:space="preserve">    (En miles de soles)</t>
  </si>
  <si>
    <t>Empresa</t>
  </si>
  <si>
    <t>Ubicación</t>
  </si>
  <si>
    <t>Codigo Oficina</t>
  </si>
  <si>
    <t>Depósitos a la Vista</t>
  </si>
  <si>
    <t>Depósitos de Ahorro</t>
  </si>
  <si>
    <t>Depósitos a Plazo</t>
  </si>
  <si>
    <t>Total Depósitos</t>
  </si>
  <si>
    <t>Créditos Directos</t>
  </si>
  <si>
    <t>Total Créditos</t>
  </si>
  <si>
    <t>Departamento</t>
  </si>
  <si>
    <t>Provincia</t>
  </si>
  <si>
    <t>Distrito</t>
  </si>
  <si>
    <t>M.N</t>
  </si>
  <si>
    <t>M.E.</t>
  </si>
  <si>
    <t>Total</t>
  </si>
  <si>
    <t>NACION</t>
  </si>
  <si>
    <t>Amazonas</t>
  </si>
  <si>
    <t>Bagua</t>
  </si>
  <si>
    <t>Imaza</t>
  </si>
  <si>
    <t>Chachapoyas</t>
  </si>
  <si>
    <t>Utcubamba</t>
  </si>
  <si>
    <t>Bagua Grande</t>
  </si>
  <si>
    <t>Lonya Grande</t>
  </si>
  <si>
    <t>Cumba</t>
  </si>
  <si>
    <t>Rodriguez de Mendoza</t>
  </si>
  <si>
    <t>San Nicolas</t>
  </si>
  <si>
    <t>Bongara</t>
  </si>
  <si>
    <t>Jazán</t>
  </si>
  <si>
    <t>Jumbilla</t>
  </si>
  <si>
    <t>Condorcanqui</t>
  </si>
  <si>
    <t>Nieva</t>
  </si>
  <si>
    <t>Luya</t>
  </si>
  <si>
    <t>Lamud</t>
  </si>
  <si>
    <t>Ocalli</t>
  </si>
  <si>
    <t>Ancash</t>
  </si>
  <si>
    <t>Casma</t>
  </si>
  <si>
    <t>Huaraz</t>
  </si>
  <si>
    <t>Independencia</t>
  </si>
  <si>
    <t>Huarmey</t>
  </si>
  <si>
    <t>Huaylas</t>
  </si>
  <si>
    <t>Caraz</t>
  </si>
  <si>
    <t>Santa</t>
  </si>
  <si>
    <t>Chimbote</t>
  </si>
  <si>
    <t>Nuevo Chimbote</t>
  </si>
  <si>
    <t>Nepeña</t>
  </si>
  <si>
    <t>Moro</t>
  </si>
  <si>
    <t>Huari</t>
  </si>
  <si>
    <t>San Marcos</t>
  </si>
  <si>
    <t>Chavin de Huantar</t>
  </si>
  <si>
    <t>Uco</t>
  </si>
  <si>
    <t>Carhuaz</t>
  </si>
  <si>
    <t>Yungay</t>
  </si>
  <si>
    <t>Recuay</t>
  </si>
  <si>
    <t>Sihuas</t>
  </si>
  <si>
    <t>Bolognesi</t>
  </si>
  <si>
    <t>Chiquian</t>
  </si>
  <si>
    <t>Huallanca</t>
  </si>
  <si>
    <t>Pomabamba</t>
  </si>
  <si>
    <t>Aija</t>
  </si>
  <si>
    <t>Antonio Raymondi</t>
  </si>
  <si>
    <t>Llamellin</t>
  </si>
  <si>
    <t>Asuncion</t>
  </si>
  <si>
    <t>Chacas</t>
  </si>
  <si>
    <t>Carlos Fermin Fitzcarrald</t>
  </si>
  <si>
    <t>San Luis</t>
  </si>
  <si>
    <t>Corongo</t>
  </si>
  <si>
    <t>Mariscal Luzuriaga</t>
  </si>
  <si>
    <t>Piscobamba</t>
  </si>
  <si>
    <t>Ocros</t>
  </si>
  <si>
    <t>Pallasca</t>
  </si>
  <si>
    <t>Cabana</t>
  </si>
  <si>
    <t>Pampas</t>
  </si>
  <si>
    <t>Conchucos</t>
  </si>
  <si>
    <t>Apurimac</t>
  </si>
  <si>
    <t>Abancay</t>
  </si>
  <si>
    <t>Curahuasi</t>
  </si>
  <si>
    <t>Andahuaylas</t>
  </si>
  <si>
    <t>Huancarama</t>
  </si>
  <si>
    <t>Talavera</t>
  </si>
  <si>
    <t>Aymaraes</t>
  </si>
  <si>
    <t>Chalhuanca</t>
  </si>
  <si>
    <t>Chincheros</t>
  </si>
  <si>
    <t>Huaccana</t>
  </si>
  <si>
    <t>Grau</t>
  </si>
  <si>
    <t>Chuquibambilla</t>
  </si>
  <si>
    <t>Cotabambas</t>
  </si>
  <si>
    <t>Tambobamba</t>
  </si>
  <si>
    <t>Haquira</t>
  </si>
  <si>
    <t>Challhuahuacho</t>
  </si>
  <si>
    <t>Antabamba</t>
  </si>
  <si>
    <t>Arequipa</t>
  </si>
  <si>
    <t>Cayma</t>
  </si>
  <si>
    <t>Jose Luis Bustamante y Rivero</t>
  </si>
  <si>
    <t>La Joya</t>
  </si>
  <si>
    <t>Miraflores</t>
  </si>
  <si>
    <t>Paucarpata</t>
  </si>
  <si>
    <t>Sachaca</t>
  </si>
  <si>
    <t>Camana</t>
  </si>
  <si>
    <t>Ocoña</t>
  </si>
  <si>
    <t>Caraveli</t>
  </si>
  <si>
    <t>Chala</t>
  </si>
  <si>
    <t>Acari</t>
  </si>
  <si>
    <t>Atico</t>
  </si>
  <si>
    <t>Yauca</t>
  </si>
  <si>
    <t>Castilla</t>
  </si>
  <si>
    <t>Aplao</t>
  </si>
  <si>
    <t>Uraca</t>
  </si>
  <si>
    <t>Orcopampa</t>
  </si>
  <si>
    <t>Pampacolca</t>
  </si>
  <si>
    <t>Caylloma</t>
  </si>
  <si>
    <t>Chivay</t>
  </si>
  <si>
    <t>Majes</t>
  </si>
  <si>
    <t>Islay</t>
  </si>
  <si>
    <t>Cocachacra</t>
  </si>
  <si>
    <t>Mollendo</t>
  </si>
  <si>
    <t>Punta de Bombon</t>
  </si>
  <si>
    <t>La Union</t>
  </si>
  <si>
    <t>Cotahuasi</t>
  </si>
  <si>
    <t>Condesuyos</t>
  </si>
  <si>
    <t>Chuquibamba</t>
  </si>
  <si>
    <t>Ayacucho</t>
  </si>
  <si>
    <t>Huamanga</t>
  </si>
  <si>
    <t>Huanta</t>
  </si>
  <si>
    <t>Sivia</t>
  </si>
  <si>
    <t>Llochegua</t>
  </si>
  <si>
    <t>Santillana</t>
  </si>
  <si>
    <t>La Mar</t>
  </si>
  <si>
    <t>Ayna</t>
  </si>
  <si>
    <t>San Miguel</t>
  </si>
  <si>
    <t>Tambo</t>
  </si>
  <si>
    <t>Chungui</t>
  </si>
  <si>
    <t>Samugari</t>
  </si>
  <si>
    <t>Lucanas</t>
  </si>
  <si>
    <t>Puquio</t>
  </si>
  <si>
    <t>Laramate</t>
  </si>
  <si>
    <t>Parinacochas</t>
  </si>
  <si>
    <t>Coracora</t>
  </si>
  <si>
    <t>Puyusca</t>
  </si>
  <si>
    <t>Cangallo</t>
  </si>
  <si>
    <t>Sucre</t>
  </si>
  <si>
    <t>Querobamba</t>
  </si>
  <si>
    <t>Huanca Sancos</t>
  </si>
  <si>
    <t>Sancos</t>
  </si>
  <si>
    <t>Paucar del Sara Sara</t>
  </si>
  <si>
    <t>Pausa</t>
  </si>
  <si>
    <t>Victor Fajardo</t>
  </si>
  <si>
    <t>Huancapi</t>
  </si>
  <si>
    <t>Vilcas Huaman</t>
  </si>
  <si>
    <t>Cajamarca</t>
  </si>
  <si>
    <t>Cajabamba</t>
  </si>
  <si>
    <t>Los Baños del Inca</t>
  </si>
  <si>
    <t>Celendin</t>
  </si>
  <si>
    <t>Sorochuco</t>
  </si>
  <si>
    <t>Chota</t>
  </si>
  <si>
    <t>Paccha</t>
  </si>
  <si>
    <t>Tacabamba</t>
  </si>
  <si>
    <t>Huambos</t>
  </si>
  <si>
    <t>Contumaza</t>
  </si>
  <si>
    <t>Chilete</t>
  </si>
  <si>
    <t>Yonan</t>
  </si>
  <si>
    <t>Cutervo</t>
  </si>
  <si>
    <t>Santo Tomas</t>
  </si>
  <si>
    <t>Querocotillo</t>
  </si>
  <si>
    <t>Socota</t>
  </si>
  <si>
    <t>Hualgayoc</t>
  </si>
  <si>
    <t>Bambamarca</t>
  </si>
  <si>
    <t>Jaen</t>
  </si>
  <si>
    <t>Pucara</t>
  </si>
  <si>
    <t>Chontali</t>
  </si>
  <si>
    <t>San Ignacio</t>
  </si>
  <si>
    <t>Namballe</t>
  </si>
  <si>
    <t>Pedro Galvez</t>
  </si>
  <si>
    <t>San Pablo</t>
  </si>
  <si>
    <t>Tongod</t>
  </si>
  <si>
    <t>La Florida</t>
  </si>
  <si>
    <t>Santa Cruz</t>
  </si>
  <si>
    <t>Ninabamba</t>
  </si>
  <si>
    <t>Yauyucan</t>
  </si>
  <si>
    <t>Catache</t>
  </si>
  <si>
    <t>Callao</t>
  </si>
  <si>
    <t>Prov. Const. del Callao</t>
  </si>
  <si>
    <t>Bellavista</t>
  </si>
  <si>
    <t>Ventanilla</t>
  </si>
  <si>
    <t>La Perla</t>
  </si>
  <si>
    <t>Mi Perú</t>
  </si>
  <si>
    <t>Cusco</t>
  </si>
  <si>
    <t>Anta</t>
  </si>
  <si>
    <t>Calca</t>
  </si>
  <si>
    <t>Yanatile</t>
  </si>
  <si>
    <t>Canchis</t>
  </si>
  <si>
    <t>Sicuani</t>
  </si>
  <si>
    <t>Combapata</t>
  </si>
  <si>
    <t>Wanchaq</t>
  </si>
  <si>
    <t>Santiago</t>
  </si>
  <si>
    <t>Espinar</t>
  </si>
  <si>
    <t>La Convencion</t>
  </si>
  <si>
    <t>Santa Ana</t>
  </si>
  <si>
    <t>Echarate</t>
  </si>
  <si>
    <t>Huayopata</t>
  </si>
  <si>
    <t>Pichari</t>
  </si>
  <si>
    <t>Vilcabamba</t>
  </si>
  <si>
    <t>Kimbiri</t>
  </si>
  <si>
    <t>Quispicanchi</t>
  </si>
  <si>
    <t>Urcos</t>
  </si>
  <si>
    <t>Urubamba</t>
  </si>
  <si>
    <t>Machupicchu</t>
  </si>
  <si>
    <t>Chumbivilcas</t>
  </si>
  <si>
    <t>Acomayo</t>
  </si>
  <si>
    <t>Pomacanchi</t>
  </si>
  <si>
    <t>Canas</t>
  </si>
  <si>
    <t>Yanaoca</t>
  </si>
  <si>
    <t>Paucartambo</t>
  </si>
  <si>
    <t>Paruro</t>
  </si>
  <si>
    <t>Huancavelica</t>
  </si>
  <si>
    <t>Acobamba</t>
  </si>
  <si>
    <t>Paucara</t>
  </si>
  <si>
    <t>Angaraes</t>
  </si>
  <si>
    <t>Lircay</t>
  </si>
  <si>
    <t>Acoria</t>
  </si>
  <si>
    <t>Izcuchaca</t>
  </si>
  <si>
    <t>Yauli</t>
  </si>
  <si>
    <t>Tayacaja</t>
  </si>
  <si>
    <t>Colcabamba</t>
  </si>
  <si>
    <t>Surcubamba</t>
  </si>
  <si>
    <t>Churcampa</t>
  </si>
  <si>
    <t>Paucarbamba</t>
  </si>
  <si>
    <t>Huaytara</t>
  </si>
  <si>
    <t>Castrovirreyna</t>
  </si>
  <si>
    <t>Huanuco</t>
  </si>
  <si>
    <t>Amarilis</t>
  </si>
  <si>
    <t>Leoncio Prado</t>
  </si>
  <si>
    <t>Rupa-Rupa</t>
  </si>
  <si>
    <t>Jose Crespo y Castillo</t>
  </si>
  <si>
    <t>Ambo</t>
  </si>
  <si>
    <t>Dos de Mayo</t>
  </si>
  <si>
    <t>Huacaybamba</t>
  </si>
  <si>
    <t>Huamalies</t>
  </si>
  <si>
    <t>Llata</t>
  </si>
  <si>
    <t>Marañon</t>
  </si>
  <si>
    <t>Huacrachuco</t>
  </si>
  <si>
    <t>Pachitea</t>
  </si>
  <si>
    <t>Panao</t>
  </si>
  <si>
    <t>Puerto Inca</t>
  </si>
  <si>
    <t>Codo del Pozuzo</t>
  </si>
  <si>
    <t>Lauricocha</t>
  </si>
  <si>
    <t>Jesus</t>
  </si>
  <si>
    <t>Baños</t>
  </si>
  <si>
    <t>Yarowilca</t>
  </si>
  <si>
    <t>Chavinillo</t>
  </si>
  <si>
    <t>Ica</t>
  </si>
  <si>
    <t>Chincha</t>
  </si>
  <si>
    <t>Chincha Alta</t>
  </si>
  <si>
    <t>Parcona</t>
  </si>
  <si>
    <t>La Tinguiña</t>
  </si>
  <si>
    <t>Nazca</t>
  </si>
  <si>
    <t>Marcona</t>
  </si>
  <si>
    <t>Palpa</t>
  </si>
  <si>
    <t>Pisco</t>
  </si>
  <si>
    <t>Junin</t>
  </si>
  <si>
    <t>Chanchamayo</t>
  </si>
  <si>
    <t>Pichanaqui</t>
  </si>
  <si>
    <t>San Ramon</t>
  </si>
  <si>
    <t>Perene</t>
  </si>
  <si>
    <t>Chupaca</t>
  </si>
  <si>
    <t>Concepcion</t>
  </si>
  <si>
    <t>Huancayo</t>
  </si>
  <si>
    <t>Chilca</t>
  </si>
  <si>
    <t>El Tambo</t>
  </si>
  <si>
    <t>Chongos Alto</t>
  </si>
  <si>
    <t>Jauja</t>
  </si>
  <si>
    <t>Apata</t>
  </si>
  <si>
    <t>Carhuamayo</t>
  </si>
  <si>
    <t>Satipo</t>
  </si>
  <si>
    <t>Pangoa</t>
  </si>
  <si>
    <t>Mazamari</t>
  </si>
  <si>
    <t>Tarma</t>
  </si>
  <si>
    <t>Huasahuasi</t>
  </si>
  <si>
    <t>La Oroya</t>
  </si>
  <si>
    <t>La Libertad</t>
  </si>
  <si>
    <t>Ascope</t>
  </si>
  <si>
    <t>Paijan</t>
  </si>
  <si>
    <t>Casa Grande</t>
  </si>
  <si>
    <t>Santiago de Cao</t>
  </si>
  <si>
    <t>Chicama</t>
  </si>
  <si>
    <t>Chepen</t>
  </si>
  <si>
    <t>Otuzco</t>
  </si>
  <si>
    <t>Usquil</t>
  </si>
  <si>
    <t>Sanchez Carrion</t>
  </si>
  <si>
    <t>Huamachuco</t>
  </si>
  <si>
    <t>Trujillo</t>
  </si>
  <si>
    <t>Victor Larco Herrera</t>
  </si>
  <si>
    <t>Laredo</t>
  </si>
  <si>
    <t>Salaverry</t>
  </si>
  <si>
    <t>Viru</t>
  </si>
  <si>
    <t>Pacasmayo</t>
  </si>
  <si>
    <t>Guadalupe</t>
  </si>
  <si>
    <t>San Pedro de Lloc</t>
  </si>
  <si>
    <t>San Jose</t>
  </si>
  <si>
    <t>Santiago de Chuco</t>
  </si>
  <si>
    <t>Gran Chimu</t>
  </si>
  <si>
    <t>Cascas</t>
  </si>
  <si>
    <t>Pataz</t>
  </si>
  <si>
    <t>Tayabamba</t>
  </si>
  <si>
    <t>Chillia</t>
  </si>
  <si>
    <t>Bolivar</t>
  </si>
  <si>
    <t>Julcan</t>
  </si>
  <si>
    <t>Lambayeque</t>
  </si>
  <si>
    <t>Chiclayo</t>
  </si>
  <si>
    <t>Cayaltí</t>
  </si>
  <si>
    <t>Jose Leonardo Ortiz</t>
  </si>
  <si>
    <t>La Victoria</t>
  </si>
  <si>
    <t>Chongoyape</t>
  </si>
  <si>
    <t>Pimentel</t>
  </si>
  <si>
    <t>Pomalca</t>
  </si>
  <si>
    <t>Oyotun</t>
  </si>
  <si>
    <t>Patapo</t>
  </si>
  <si>
    <t>Lagunas</t>
  </si>
  <si>
    <t>Monsefu</t>
  </si>
  <si>
    <t>Reque</t>
  </si>
  <si>
    <t>Eten</t>
  </si>
  <si>
    <t>Eten Puerto</t>
  </si>
  <si>
    <t>Pucalá</t>
  </si>
  <si>
    <t>Tumán</t>
  </si>
  <si>
    <t>Olmos</t>
  </si>
  <si>
    <t>Motupe</t>
  </si>
  <si>
    <t>Mochumi</t>
  </si>
  <si>
    <t>Morrope</t>
  </si>
  <si>
    <t>Tucume</t>
  </si>
  <si>
    <t>Jayanca</t>
  </si>
  <si>
    <t>Ferreñafe</t>
  </si>
  <si>
    <t>Lima</t>
  </si>
  <si>
    <t>Barranca</t>
  </si>
  <si>
    <t>Paramonga</t>
  </si>
  <si>
    <t>Supe</t>
  </si>
  <si>
    <t>Pativilca</t>
  </si>
  <si>
    <t>Supe Puerto</t>
  </si>
  <si>
    <t>Cañete</t>
  </si>
  <si>
    <t>Mala</t>
  </si>
  <si>
    <t>San Vicente de Cañete</t>
  </si>
  <si>
    <t>Lunahuana</t>
  </si>
  <si>
    <t>Huaral</t>
  </si>
  <si>
    <t>Chancay</t>
  </si>
  <si>
    <t>Huaura</t>
  </si>
  <si>
    <t>Huacho</t>
  </si>
  <si>
    <t>Sayan</t>
  </si>
  <si>
    <t>Ate</t>
  </si>
  <si>
    <t>Carabayllo</t>
  </si>
  <si>
    <t>Comas</t>
  </si>
  <si>
    <t>Jesus Maria</t>
  </si>
  <si>
    <t>La Molina</t>
  </si>
  <si>
    <t>Lince</t>
  </si>
  <si>
    <t>Los Olivos</t>
  </si>
  <si>
    <t>Lurigancho</t>
  </si>
  <si>
    <t>Lurin</t>
  </si>
  <si>
    <t>Magdalena del Mar</t>
  </si>
  <si>
    <t>Puente Piedra</t>
  </si>
  <si>
    <t>San Borja</t>
  </si>
  <si>
    <t>San Isidro</t>
  </si>
  <si>
    <t>San Juan de Lurigancho</t>
  </si>
  <si>
    <t>San Juan de Miraflores</t>
  </si>
  <si>
    <t>San Martin de Porres</t>
  </si>
  <si>
    <t>Santa Anita</t>
  </si>
  <si>
    <t>Santiago de Surco</t>
  </si>
  <si>
    <t>Villa El Salvador</t>
  </si>
  <si>
    <t>Villa Maria del Triunfo</t>
  </si>
  <si>
    <t>Pachacamac</t>
  </si>
  <si>
    <t>Breña</t>
  </si>
  <si>
    <t>Pueblo Libre (Magdalena Vieja)</t>
  </si>
  <si>
    <t>Chorrillos</t>
  </si>
  <si>
    <t>Rimac</t>
  </si>
  <si>
    <t>Barranco</t>
  </si>
  <si>
    <t>El Agustino</t>
  </si>
  <si>
    <t>Chaclacayo</t>
  </si>
  <si>
    <t>Huarochiri</t>
  </si>
  <si>
    <t>Matucana</t>
  </si>
  <si>
    <t>San Mateo</t>
  </si>
  <si>
    <t>Canta</t>
  </si>
  <si>
    <t>Cajatambo</t>
  </si>
  <si>
    <t>Yauyos</t>
  </si>
  <si>
    <t>Oyon</t>
  </si>
  <si>
    <t>Pachangara</t>
  </si>
  <si>
    <t>Loreto</t>
  </si>
  <si>
    <t>Alto Amazonas</t>
  </si>
  <si>
    <t>Yurimaguas</t>
  </si>
  <si>
    <t>Maynas</t>
  </si>
  <si>
    <t>Iquitos</t>
  </si>
  <si>
    <t>San Juan Bautista</t>
  </si>
  <si>
    <t>Punchana</t>
  </si>
  <si>
    <t>Putumayo</t>
  </si>
  <si>
    <t>Teniente Manuel Clavero</t>
  </si>
  <si>
    <t>Requena</t>
  </si>
  <si>
    <t>Nauta</t>
  </si>
  <si>
    <t>Mariscal Ramon Castilla</t>
  </si>
  <si>
    <t>Ramon Castilla</t>
  </si>
  <si>
    <t>Yavari</t>
  </si>
  <si>
    <t>Ucayali</t>
  </si>
  <si>
    <t>Contamana</t>
  </si>
  <si>
    <t>Datem del Marañón</t>
  </si>
  <si>
    <t>Madre de Dios</t>
  </si>
  <si>
    <t>Tahuamanu</t>
  </si>
  <si>
    <t>Iberia</t>
  </si>
  <si>
    <t>Iñapari</t>
  </si>
  <si>
    <t>Tambopata</t>
  </si>
  <si>
    <t>Inambari</t>
  </si>
  <si>
    <t>Manu</t>
  </si>
  <si>
    <t>Moquegua</t>
  </si>
  <si>
    <t>General Sanchez Cerro</t>
  </si>
  <si>
    <t>Omate</t>
  </si>
  <si>
    <t>Puquina</t>
  </si>
  <si>
    <t>Ichuña</t>
  </si>
  <si>
    <t>Ilo</t>
  </si>
  <si>
    <t>Mariscal Nieto</t>
  </si>
  <si>
    <t>Carumas</t>
  </si>
  <si>
    <t>Torata</t>
  </si>
  <si>
    <t>Pasco</t>
  </si>
  <si>
    <t>Oxapampa</t>
  </si>
  <si>
    <t>Pozuzo</t>
  </si>
  <si>
    <t>Puerto Bermudez</t>
  </si>
  <si>
    <t>Villa Rica</t>
  </si>
  <si>
    <t>Palcazu</t>
  </si>
  <si>
    <t>Constitucion</t>
  </si>
  <si>
    <t>Yanacancha</t>
  </si>
  <si>
    <t>Huachon</t>
  </si>
  <si>
    <t>Huariaca</t>
  </si>
  <si>
    <t>Huayllay</t>
  </si>
  <si>
    <t>Daniel Alcides Carrion</t>
  </si>
  <si>
    <t>Yanahuanca</t>
  </si>
  <si>
    <t>Piura</t>
  </si>
  <si>
    <t>Ayabaca</t>
  </si>
  <si>
    <t>Paimas</t>
  </si>
  <si>
    <t>Montero</t>
  </si>
  <si>
    <t>Frias</t>
  </si>
  <si>
    <t>Pacaipampa</t>
  </si>
  <si>
    <t>Suyo</t>
  </si>
  <si>
    <t>Huancabamba</t>
  </si>
  <si>
    <t>Huarmaca</t>
  </si>
  <si>
    <t>Canchaque</t>
  </si>
  <si>
    <t>Morropon</t>
  </si>
  <si>
    <t>Chulucanas</t>
  </si>
  <si>
    <t>La Matanza</t>
  </si>
  <si>
    <t>Chalaco</t>
  </si>
  <si>
    <t>Salitral</t>
  </si>
  <si>
    <t>Santo Domingo</t>
  </si>
  <si>
    <t>Paita</t>
  </si>
  <si>
    <t>Colan</t>
  </si>
  <si>
    <t>La Huaca</t>
  </si>
  <si>
    <t>Las Lomas</t>
  </si>
  <si>
    <t>Tambo Grande</t>
  </si>
  <si>
    <t>Catacaos</t>
  </si>
  <si>
    <t>Sechura</t>
  </si>
  <si>
    <t>Sullana</t>
  </si>
  <si>
    <t>Ignacio Escudero</t>
  </si>
  <si>
    <t>Querecotillo</t>
  </si>
  <si>
    <t>Talara</t>
  </si>
  <si>
    <t>Los Organos</t>
  </si>
  <si>
    <t>Mancora</t>
  </si>
  <si>
    <t>Pariñas</t>
  </si>
  <si>
    <t>El Alto</t>
  </si>
  <si>
    <t>La Brea</t>
  </si>
  <si>
    <t>Puno</t>
  </si>
  <si>
    <t>Chucuito</t>
  </si>
  <si>
    <t>Desaguadero</t>
  </si>
  <si>
    <t>Juli</t>
  </si>
  <si>
    <t>Pomata</t>
  </si>
  <si>
    <t>El Collao</t>
  </si>
  <si>
    <t>Ilave</t>
  </si>
  <si>
    <t>Melgar</t>
  </si>
  <si>
    <t>Ayaviri</t>
  </si>
  <si>
    <t>Nuñoa</t>
  </si>
  <si>
    <t>Acora</t>
  </si>
  <si>
    <t>San Roman</t>
  </si>
  <si>
    <t>Juliaca</t>
  </si>
  <si>
    <t>Cabanillas</t>
  </si>
  <si>
    <t>Yunguyo</t>
  </si>
  <si>
    <t>Lampa</t>
  </si>
  <si>
    <t>Sandia</t>
  </si>
  <si>
    <t>San Juan del Oro</t>
  </si>
  <si>
    <t>Azangaro</t>
  </si>
  <si>
    <t>Asillo</t>
  </si>
  <si>
    <t>Jose Domingo Choquehuanca</t>
  </si>
  <si>
    <t>Carabaya</t>
  </si>
  <si>
    <t>Macusani</t>
  </si>
  <si>
    <t>Crucero</t>
  </si>
  <si>
    <t>San Antonio de Putina</t>
  </si>
  <si>
    <t>Putina</t>
  </si>
  <si>
    <t>Huancane</t>
  </si>
  <si>
    <t>Moho</t>
  </si>
  <si>
    <t>San Martin</t>
  </si>
  <si>
    <t>Mariscal Caceres</t>
  </si>
  <si>
    <t>Juanjui</t>
  </si>
  <si>
    <t>Moyobamba</t>
  </si>
  <si>
    <t>Soritor</t>
  </si>
  <si>
    <t>Rioja</t>
  </si>
  <si>
    <t>Nueva Cajamarca</t>
  </si>
  <si>
    <t>Pardo Miguel</t>
  </si>
  <si>
    <t>Tarapoto</t>
  </si>
  <si>
    <t>La Banda de Shilcayo</t>
  </si>
  <si>
    <t>Morales</t>
  </si>
  <si>
    <t>Tocache</t>
  </si>
  <si>
    <t>Nuevo Progreso</t>
  </si>
  <si>
    <t>Uchiza</t>
  </si>
  <si>
    <t>Huallaga</t>
  </si>
  <si>
    <t>Saposoa</t>
  </si>
  <si>
    <t>El Dorado</t>
  </si>
  <si>
    <t>San Jose de Sisa</t>
  </si>
  <si>
    <t>Lamas</t>
  </si>
  <si>
    <t>Tabalosos</t>
  </si>
  <si>
    <t>Picota</t>
  </si>
  <si>
    <t>Tacna</t>
  </si>
  <si>
    <t>Alto de la Alianza</t>
  </si>
  <si>
    <t>Coronel Gregorio Albarracín L</t>
  </si>
  <si>
    <t>Pocollay</t>
  </si>
  <si>
    <t>Candarave</t>
  </si>
  <si>
    <t>Tarata</t>
  </si>
  <si>
    <t>Jorge Basadre</t>
  </si>
  <si>
    <t>Locumba</t>
  </si>
  <si>
    <t>Tumbes</t>
  </si>
  <si>
    <t>Contralmirante Villar</t>
  </si>
  <si>
    <t>Zorritos</t>
  </si>
  <si>
    <t>Zarumilla</t>
  </si>
  <si>
    <t>Aguas Verdes</t>
  </si>
  <si>
    <t>Coronel Portillo</t>
  </si>
  <si>
    <t>Campoverde</t>
  </si>
  <si>
    <t>Yarinacocha</t>
  </si>
  <si>
    <t>Callería</t>
  </si>
  <si>
    <t>Manantay</t>
  </si>
  <si>
    <t>Padre Abad</t>
  </si>
  <si>
    <t>Irazola</t>
  </si>
  <si>
    <t>Atalaya</t>
  </si>
  <si>
    <t>Raymondi</t>
  </si>
  <si>
    <t>Purus</t>
  </si>
  <si>
    <t>AGROBANCO</t>
  </si>
  <si>
    <t>Total general</t>
  </si>
  <si>
    <t>Balance General del Banco Agropecuario</t>
  </si>
  <si>
    <t xml:space="preserve">(En Miles de Soles)  </t>
  </si>
  <si>
    <t>Activo</t>
  </si>
  <si>
    <t>Agrobanco</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</si>
  <si>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</si>
  <si>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</si>
  <si>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</si>
  <si>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</si>
  <si>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</si>
  <si>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</si>
  <si>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</si>
  <si>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</si>
  <si>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</si>
  <si>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</si>
  <si>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</si>
  <si>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</si>
  <si>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</si>
  <si>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</si>
  <si>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Provisiones</t>
  </si>
  <si>
    <t xml:space="preserve">CRÉDITOS NETOS DE PROVISIONES </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</si>
  <si>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</si>
  <si>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</si>
  <si>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</si>
  <si>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</si>
  <si>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</si>
  <si>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</si>
  <si>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</si>
  <si>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</si>
  <si>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</si>
  <si>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</si>
  <si>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</si>
  <si>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</si>
  <si>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</si>
  <si>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</si>
  <si>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</si>
  <si>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</si>
  <si>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</si>
  <si>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</si>
  <si>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</si>
  <si>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</si>
  <si>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</si>
  <si>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</si>
  <si>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</si>
  <si>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</si>
  <si>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</si>
  <si>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 xml:space="preserve">OTROS  ACTIVOS </t>
  </si>
  <si>
    <t>TOTAL ACTIVO</t>
  </si>
  <si>
    <t>Tipo de Cambio Contable:  S/ 3.768</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</si>
  <si>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</si>
  <si>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</si>
  <si>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</si>
  <si>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</si>
  <si>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</si>
  <si>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</si>
  <si>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</si>
  <si>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</si>
  <si>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</si>
  <si>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</si>
  <si>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</si>
  <si>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</si>
  <si>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</si>
  <si>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</si>
  <si>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</si>
  <si>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</si>
  <si>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</si>
  <si>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</si>
  <si>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</si>
  <si>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</si>
  <si>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</si>
  <si>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</si>
  <si>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</si>
  <si>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</si>
  <si>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</si>
  <si>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</si>
  <si>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</si>
  <si>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</si>
  <si>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</si>
  <si>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</si>
  <si>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</si>
  <si>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</si>
  <si>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</si>
  <si>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</si>
  <si>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</si>
  <si>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</si>
  <si>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10"/>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</si>
  <si>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</si>
  <si>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</si>
  <si>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</si>
  <si>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</si>
  <si>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</si>
  <si>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</si>
  <si>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</si>
  <si>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</si>
  <si>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</si>
  <si>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</si>
  <si>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</si>
  <si>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</si>
  <si>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</si>
  <si>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</si>
  <si>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</si>
  <si>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del Banco Agropecuario</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</si>
  <si>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</si>
  <si>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</si>
  <si>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</si>
  <si>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</si>
  <si>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</si>
  <si>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</si>
  <si>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</si>
  <si>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</si>
  <si>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</si>
  <si>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</si>
  <si>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</si>
  <si>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</si>
  <si>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</si>
  <si>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</si>
  <si>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</si>
  <si>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</si>
  <si>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</si>
  <si>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</si>
  <si>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</si>
  <si>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</si>
  <si>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</si>
  <si>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</si>
  <si>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</si>
  <si>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</si>
  <si>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</si>
  <si>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</si>
  <si>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</si>
  <si>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</si>
  <si>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</si>
  <si>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</si>
  <si>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</si>
  <si>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</si>
  <si>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</si>
  <si>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</si>
  <si>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</si>
  <si>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</si>
  <si>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</si>
  <si>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</si>
  <si>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</si>
  <si>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</si>
  <si>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</si>
  <si>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</si>
  <si>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</si>
  <si>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</si>
  <si>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</si>
  <si>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</si>
  <si>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</si>
  <si>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</si>
  <si>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</si>
  <si>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</si>
  <si>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Balance General del Banco de Cofide</t>
  </si>
  <si>
    <t>Cofide</t>
  </si>
  <si>
    <t>Estado de Ganancias y Pérdidas del Banco de Cofide</t>
  </si>
  <si>
    <t>Balance General del Fondo MiVivienda</t>
  </si>
  <si>
    <t>Fondo MiVivienda</t>
  </si>
  <si>
    <t>Estado de Ganancias y Pérdidas del Fondo MiVivienda</t>
  </si>
  <si>
    <t>Indicadores Financieros por Entidad Estatal</t>
  </si>
  <si>
    <t>( En porcentaje )</t>
  </si>
  <si>
    <t>Nación</t>
  </si>
  <si>
    <t>SOLVENCIA</t>
  </si>
  <si>
    <t>Ratio de Capital Global (al 30/09/2024)</t>
  </si>
  <si>
    <t>Pasivo Total / Capital Social y Reservas ( N° de veces )</t>
  </si>
  <si>
    <t>CALIDAD DE ACTIVOS</t>
  </si>
  <si>
    <t>Créditos Atrasados / Créditos Directos</t>
  </si>
  <si>
    <t>Cartera Atrasada M.N. / Créditos Directos M.N.</t>
  </si>
  <si>
    <t>Cartera Atrasada M.E. / Créditos Directos M.E.</t>
  </si>
  <si>
    <t>Créditos Refinanciados y Reestructurados / Créditos Directos</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</si>
  <si>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</si>
  <si>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</si>
  <si>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</si>
  <si>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</si>
  <si>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</si>
  <si>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</si>
  <si>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</si>
  <si>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t>
  </si>
  <si>
    <t>-</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</si>
  <si>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</si>
  <si>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</si>
  <si>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</si>
  <si>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</si>
  <si>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</si>
  <si>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</si>
  <si>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</si>
  <si>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</si>
  <si>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</si>
  <si>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</si>
  <si>
    <t>Balance General del Banco de la Nación</t>
  </si>
  <si>
    <t>Estado de Ganancias y Pérdidas del Banco de la Nación</t>
  </si>
  <si>
    <t xml:space="preserve"> </t>
  </si>
  <si>
    <t>Tipo de Cambio Contable:  S/ 3.709</t>
  </si>
  <si>
    <t>Fideicomisos y Comisiones de Confianza por Entidad Estatal</t>
  </si>
  <si>
    <t>(En miles de soles)</t>
  </si>
  <si>
    <t>Empresas</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</si>
  <si>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</si>
  <si>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</si>
  <si>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</si>
  <si>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</si>
  <si>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</si>
  <si>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</si>
  <si>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</si>
  <si>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</si>
  <si>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</si>
  <si>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</si>
  <si>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 xml:space="preserve">Requerimiento de Patrimonio Efectivo y Ratio de Capital Global </t>
  </si>
  <si>
    <t>por Entidad Estatal</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</si>
  <si>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</si>
  <si>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</si>
  <si>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</si>
  <si>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</si>
  <si>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</si>
  <si>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</si>
  <si>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</si>
  <si>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</si>
  <si>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</si>
  <si>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</si>
  <si>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</si>
  <si>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</si>
  <si>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</si>
  <si>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</si>
  <si>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</si>
  <si>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</si>
  <si>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</si>
  <si>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</si>
  <si>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</si>
  <si>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</si>
  <si>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</si>
  <si>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</si>
  <si>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(En porcentaje)</t>
  </si>
  <si>
    <t>COFIDE</t>
  </si>
  <si>
    <t>NACIÓN</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</si>
  <si>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</si>
  <si>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</si>
  <si>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</si>
  <si>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</si>
  <si>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</si>
  <si>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</si>
  <si>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</si>
  <si>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</si>
  <si>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Patrimonio Efectivo</t>
  </si>
  <si>
    <t>Patrimonio Efectivo de Nivel 1</t>
  </si>
  <si>
    <t>Patrimonio Efectivo de Nivel 2</t>
  </si>
  <si>
    <t>Patrimonio Efectivo Total</t>
  </si>
  <si>
    <t>ENTIDAD</t>
  </si>
  <si>
    <t>Capital Ordinario de Nivel 1</t>
  </si>
  <si>
    <t>Capital Adicional de Nivel 1</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</si>
  <si>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</si>
  <si>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</si>
  <si>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Situación de Créditos de Consumo del Banco de la Nación</t>
  </si>
  <si>
    <t>Vigentes</t>
  </si>
  <si>
    <t>Refinanciados</t>
  </si>
  <si>
    <t>Vencidos</t>
  </si>
  <si>
    <t>En Cobranza Judicial</t>
  </si>
  <si>
    <t>Saldo de Créditos de Consumo</t>
  </si>
  <si>
    <t>Fuente: Balance de Comprobación.</t>
  </si>
  <si>
    <t>Número de Deudores de Créditos de Consumo</t>
  </si>
  <si>
    <t>Fuente: Anexo N° 5 Informe de Clasificación de  Deudores y Provisiones.</t>
  </si>
  <si>
    <t>Número de Tarjetas de Crédito de Créditos de Consumo</t>
  </si>
  <si>
    <t>Fuente: Reporte 7 Tarjetas de Crédito</t>
  </si>
  <si>
    <t>Créditos Directos según Tipo de Crédito y Situación</t>
  </si>
  <si>
    <t>Corporativo</t>
  </si>
  <si>
    <t>Grandes Empresas</t>
  </si>
  <si>
    <t>Medianas Empresas</t>
  </si>
  <si>
    <t>Pequeñas Empresas</t>
  </si>
  <si>
    <t>Microempresas</t>
  </si>
  <si>
    <t>Consumo</t>
  </si>
  <si>
    <t>Hipotecarios para Vivienda</t>
  </si>
  <si>
    <t>Total Créditos Directos</t>
  </si>
  <si>
    <t>Revolventes</t>
  </si>
  <si>
    <t>No Revolventes</t>
  </si>
  <si>
    <t>Refinanc. y Reestruct.</t>
  </si>
  <si>
    <t>Atrasados</t>
  </si>
  <si>
    <t>B. de Nación*</t>
  </si>
  <si>
    <t>Fuente: Balance de Comprobación</t>
  </si>
  <si>
    <t>* Los créditos empresariales incluyen la cartera remanente proveniente de la fusión del Banco de Nación con SURMEBAN (DL N° 25740 del 21.09.1992)</t>
  </si>
  <si>
    <t>De acuerdo a la Resolución SBS 11356-2008, los créditos a entidades del sector público son considerados como coporativos.</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</si>
  <si>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</si>
  <si>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Estructura de Créditos Directos e Indirectos según Categoría de Riesgo </t>
  </si>
  <si>
    <t>del Deudor por Entidad Estatal</t>
  </si>
  <si>
    <t>Normal
(0)</t>
  </si>
  <si>
    <t>Con Problemas Potenciales   (1)</t>
  </si>
  <si>
    <t>Deficiente
(2)</t>
  </si>
  <si>
    <t>Dudoso
(3)</t>
  </si>
  <si>
    <t>Pérdida
(4)</t>
  </si>
  <si>
    <r>
      <t>Total Créditos Directos e Indirectos</t>
    </r>
    <r>
      <rPr>
        <b/>
        <vertAlign val="superscript"/>
        <sz val="10"/>
        <rFont val="Arial Narrow"/>
        <family val="2"/>
      </rPr>
      <t xml:space="preserve">
</t>
    </r>
    <r>
      <rPr>
        <b/>
        <sz val="10"/>
        <rFont val="Arial Narrow"/>
        <family val="2"/>
      </rPr>
      <t>( En miles de soles)</t>
    </r>
  </si>
  <si>
    <t>B. de Nación</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</si>
  <si>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</si>
  <si>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</si>
  <si>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</si>
  <si>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</si>
  <si>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</si>
  <si>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</si>
  <si>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</si>
  <si>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</si>
  <si>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</si>
  <si>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</si>
  <si>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</si>
  <si>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</si>
  <si>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</si>
  <si>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Otros</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</si>
  <si>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</si>
  <si>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</si>
  <si>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</si>
  <si>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</si>
  <si>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</si>
  <si>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</si>
  <si>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</si>
  <si>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</si>
  <si>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</si>
  <si>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</si>
  <si>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</si>
  <si>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</si>
  <si>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</si>
  <si>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</si>
  <si>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</si>
  <si>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</si>
  <si>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</si>
  <si>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</si>
  <si>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</si>
  <si>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</si>
  <si>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</si>
  <si>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</si>
  <si>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</si>
  <si>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</si>
  <si>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</si>
  <si>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</si>
  <si>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t>Cuentas Corrientes</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</si>
  <si>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</si>
  <si>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</si>
  <si>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</si>
  <si>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</si>
  <si>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</si>
  <si>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Descuentos</t>
  </si>
  <si>
    <t>1401.02.05+1401.07.05+1401.08.05+1401.10.05+1401.11.05+1401.12.05+1401.13.05</t>
  </si>
  <si>
    <t>(D.5)</t>
  </si>
  <si>
    <t>Factoring</t>
  </si>
  <si>
    <t>1401.02.10+1401.07.10+1401.08.10+1401.10.10+1401.11.10+1401.12.10+1401.13.10</t>
  </si>
  <si>
    <t>(D.6)</t>
  </si>
  <si>
    <t>Préstamos</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</si>
  <si>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</si>
  <si>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</si>
  <si>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</si>
  <si>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</si>
  <si>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</si>
  <si>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</si>
  <si>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</si>
  <si>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</si>
  <si>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</si>
  <si>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</si>
  <si>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</si>
  <si>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</si>
  <si>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</si>
  <si>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</si>
  <si>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</si>
  <si>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</si>
  <si>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</si>
  <si>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</si>
  <si>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</si>
  <si>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</si>
  <si>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</si>
  <si>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</si>
  <si>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</si>
  <si>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</si>
  <si>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</si>
  <si>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</si>
  <si>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</si>
  <si>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</si>
  <si>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</si>
  <si>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</si>
  <si>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Fondos Interbancarios</t>
  </si>
  <si>
    <t>(F.3)</t>
  </si>
  <si>
    <t>Inversiones</t>
  </si>
  <si>
    <t>(F.4)</t>
  </si>
  <si>
    <t>Créditos</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</si>
  <si>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</si>
  <si>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</si>
  <si>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</si>
  <si>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</si>
  <si>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</si>
  <si>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</si>
  <si>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</si>
  <si>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</si>
  <si>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</si>
  <si>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</si>
  <si>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</si>
  <si>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</si>
  <si>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</si>
  <si>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</si>
  <si>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</si>
  <si>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</si>
  <si>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</si>
  <si>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Depósitos de Ahorros</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</si>
  <si>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</si>
  <si>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</si>
  <si>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</si>
  <si>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</si>
  <si>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</si>
  <si>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</si>
  <si>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</si>
  <si>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</si>
  <si>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</si>
  <si>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</si>
  <si>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</si>
  <si>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</si>
  <si>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</si>
  <si>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</si>
  <si>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</si>
  <si>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</si>
  <si>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</si>
  <si>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</si>
  <si>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</si>
  <si>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</si>
  <si>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</si>
  <si>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</si>
  <si>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</si>
  <si>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</si>
  <si>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</si>
  <si>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</si>
  <si>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</si>
  <si>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</si>
  <si>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</si>
  <si>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</si>
  <si>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</si>
  <si>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</si>
  <si>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</si>
  <si>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</si>
  <si>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</si>
  <si>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</si>
  <si>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</si>
  <si>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</si>
  <si>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</si>
  <si>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</si>
  <si>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</si>
  <si>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</si>
  <si>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</si>
  <si>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</si>
  <si>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</si>
  <si>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</si>
  <si>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</si>
  <si>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</si>
  <si>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</si>
  <si>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</si>
  <si>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</si>
  <si>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</si>
  <si>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</si>
  <si>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</si>
  <si>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</si>
  <si>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</si>
  <si>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</si>
  <si>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</si>
  <si>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</si>
  <si>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</si>
  <si>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</si>
  <si>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</si>
  <si>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</si>
  <si>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</si>
  <si>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</si>
  <si>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</si>
  <si>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</si>
  <si>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</si>
  <si>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</si>
  <si>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</si>
  <si>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</si>
  <si>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</si>
  <si>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</si>
  <si>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</si>
  <si>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</si>
  <si>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</si>
  <si>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</si>
  <si>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</si>
  <si>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</si>
  <si>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</si>
  <si>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</si>
  <si>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</si>
  <si>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</si>
  <si>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</si>
  <si>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</si>
  <si>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</si>
  <si>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</si>
  <si>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</si>
  <si>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</si>
  <si>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</si>
  <si>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</si>
  <si>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</si>
  <si>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</si>
  <si>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</si>
  <si>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</si>
  <si>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</si>
  <si>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</si>
  <si>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</si>
  <si>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</si>
  <si>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</si>
  <si>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</si>
  <si>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</si>
  <si>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</si>
  <si>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</si>
  <si>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</si>
  <si>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</si>
  <si>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</si>
  <si>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</si>
  <si>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</si>
  <si>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</si>
  <si>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</si>
  <si>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</si>
  <si>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</si>
  <si>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</si>
  <si>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</si>
  <si>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</si>
  <si>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</si>
  <si>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</si>
  <si>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</si>
  <si>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</si>
  <si>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</si>
  <si>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</si>
  <si>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</si>
  <si>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</si>
  <si>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</si>
  <si>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</si>
  <si>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</si>
  <si>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</si>
  <si>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</si>
  <si>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</si>
  <si>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Obligaciones con el Público</t>
  </si>
  <si>
    <t>(B.2)</t>
  </si>
  <si>
    <t>(B.3)</t>
  </si>
  <si>
    <t>Depósitos del Sist. Financ. y Org. Internacionales</t>
  </si>
  <si>
    <t>(B.4)</t>
  </si>
  <si>
    <t>Adeudos y Obligaciones Financieras</t>
  </si>
  <si>
    <t>4104.01+4104.02+4104.03+4104.04+4104.05+4104.06+4104.07+4104.08+4107</t>
  </si>
  <si>
    <t>(B.5)</t>
  </si>
  <si>
    <t>Obligaciones en Circulación no Subordinadas</t>
  </si>
  <si>
    <t>4106.01+4106.04+4106.05+4106.07</t>
  </si>
  <si>
    <t>(B.6)</t>
  </si>
  <si>
    <t>Obligaciones en Circulación Subordinadas</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</si>
  <si>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</si>
  <si>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</si>
  <si>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</si>
  <si>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</si>
  <si>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</si>
  <si>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</si>
  <si>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</si>
  <si>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</si>
  <si>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</si>
  <si>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</si>
  <si>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</si>
  <si>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</si>
  <si>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</si>
  <si>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</si>
  <si>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</si>
  <si>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</si>
  <si>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</si>
  <si>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</si>
  <si>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</si>
  <si>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</si>
  <si>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</si>
  <si>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</si>
  <si>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</si>
  <si>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</si>
  <si>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</si>
  <si>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</si>
  <si>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</si>
  <si>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</si>
  <si>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</si>
  <si>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</si>
  <si>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</si>
  <si>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</si>
  <si>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</si>
  <si>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</si>
  <si>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</si>
  <si>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</si>
  <si>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</si>
  <si>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</si>
  <si>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</si>
  <si>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</si>
  <si>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</si>
  <si>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</si>
  <si>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</si>
  <si>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</si>
  <si>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</si>
  <si>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</si>
  <si>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</si>
  <si>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</si>
  <si>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</si>
  <si>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</si>
  <si>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</si>
  <si>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</si>
  <si>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</si>
  <si>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</si>
  <si>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</si>
  <si>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</si>
  <si>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</si>
  <si>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</si>
  <si>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</si>
  <si>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</si>
  <si>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</si>
  <si>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</si>
  <si>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</si>
  <si>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</si>
  <si>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</si>
  <si>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</si>
  <si>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</si>
  <si>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</si>
  <si>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</si>
  <si>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</si>
  <si>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</si>
  <si>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</si>
  <si>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</si>
  <si>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</si>
  <si>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</si>
  <si>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</si>
  <si>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</si>
  <si>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</si>
  <si>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</si>
  <si>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</si>
  <si>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</si>
  <si>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</si>
  <si>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Balance General de Cofide</t>
  </si>
  <si>
    <t>Estado de Ganancias y Pérdidas de Cofide</t>
  </si>
  <si>
    <t>Balance General de Agrobanco</t>
  </si>
  <si>
    <t>Estado de Ganancias y Pérdidas de Agrobanco</t>
  </si>
  <si>
    <t>Balance General de Fondo MiVivienda</t>
  </si>
  <si>
    <t>Estado de Ganancias y Pérdidas de Fondo MiVivienda</t>
  </si>
  <si>
    <t>Indicadores Financieros de las Entidades Estatales</t>
  </si>
  <si>
    <t xml:space="preserve">Créditos de Consumo según Situación  </t>
  </si>
  <si>
    <t xml:space="preserve">Estructura de Fideicomisos y Comisiones de Confianza  </t>
  </si>
  <si>
    <t xml:space="preserve">Créditos Directos y Depósitos por Oficinas  </t>
  </si>
  <si>
    <t>Estructura del Patrimonio Efectivo</t>
  </si>
  <si>
    <t>Boletín Informativo Mensual de las Entidades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</si>
</sst>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3" formatCode="_(* #,##0.00_);_(* \(#,##0.00\);_(* &quot;-&quot;??_);_(@_)"/>
    <numFmt numFmtId="164" formatCode="\A\l\ dd\ &quot;de&quot;\ mmmm\ &quot;de&quot;\ yyyy"/>
    <numFmt numFmtId="165" formatCode="\(\A\l\ dd\ &quot;de&quot;\ mmmm\ &quot;de&quot;\ yyyy\)"/>
    <numFmt numFmtId="166" formatCode="_(* #,##0_);_(* \(#,##0\);_(* &quot;-&quot;??_);_(@_)"/>
    <numFmt numFmtId="167" formatCode="_(* #\ ###\ ##0_______________________________ \ ;_(* \(#\ ###\ ##0\)______________________________\ ;* &quot;-&quot;????????????????;_(@_)"/>
    <numFmt numFmtId="168" formatCode="_(* #,###,##0_________)\ ;_(* \(#,###,##0\)\ ;* &quot;-&quot;??????;_(@_)"/>
    <numFmt numFmtId="169" formatCode="_(* #,##0_________);_(* \(#,##0\)________;_(* &quot;-&quot;????_);_(@_)"/>
    <numFmt numFmtId="170" formatCode="_(* #\ ###\ ##0_________________________ \ ;_(* \(#\ ###\ ##0\)________________________\ ;* &quot;-&quot;?????????????;_(@_)"/>
    <numFmt numFmtId="171" formatCode="_(* #,###,##0_________)\ ;_(* \(#,###,##0\)\ __\ _____ ;* &quot;-&quot;??????;_(@_)"/>
    <numFmt numFmtId="172" formatCode="_(* #,##0.00_____________);_(* \(#,##0.00\)_____________ ;_(* &quot;-&quot;???????_);_(@_)"/>
    <numFmt numFmtId="173" formatCode="_(* #,##0_____________);_(* \(#,##0\)_____________ ;_(* &quot;-&quot;???????_);_(@_)"/>
    <numFmt numFmtId="174" formatCode="_(* #,##0_____________);_(* \(#,##0\)_____________ ;_(* &quot;-&quot;???????,_);_(@_)"/>
    <numFmt numFmtId="175" formatCode="0.00000"/>
    <numFmt numFmtId="176" formatCode="_ * #,##0.00_ ;_ * \-#,##0.00_ ;_ * &quot;-&quot;??_ ;_ @_ "/>
    <numFmt numFmtId="177" formatCode="_(* #\ #,###,##0.00___________________________);_(* \(#\ ###\ ###\);_(* &quot;-&quot;?????????????_);_(@_)"/>
    <numFmt numFmtId="178" formatCode="&quot;Publicado el&quot;\ dd/mm/yyyy"/>
    <numFmt numFmtId="179" formatCode="* #\ ###\ ###____________;\ * #\ ###\ ###\____________ ;* &quot;-&quot;?????;_(@_)"/>
    <numFmt numFmtId="180" formatCode="\A\l\ \ dd\ &quot;de&quot;\ mmmm\ &quot;de&quot;\ yyyy"/>
    <numFmt numFmtId="181" formatCode="_(* ###,##0_______);_(* \(###,##0\)\ ;* &quot;-&quot;?????;_(@_)"/>
    <numFmt numFmtId="182" formatCode="&quot;Al &quot;dd&quot; de &quot;mmmm&quot; de &quot;yyyy"/>
    <numFmt numFmtId="183" formatCode="_(* #,##0_);_(* \(#,##0\);_(* &quot;-&quot;?_);_(@_)"/>
  </numFmts>
  <fonts count="78">
    <font>
      <sz val="11"/>
      <color theme="1"/>
      <name val="Calibri"/>
      <family val="2"/>
      <scheme val="minor"/>
    </font>
    <font>
      <sz val="11"/>
      <color theme="1"/>
      <name val="Calibri"/>
      <family val="2"/>
      <scheme val="minor"/>
    </font>
    <font>
      <sz val="11"/>
      <color theme="0"/>
      <name val="Calibri"/>
      <family val="2"/>
      <scheme val="minor"/>
    </font>
    <font>
      <sz val="11"/>
      <name val="Arial Narrow"/>
      <family val="2"/>
    </font>
    <font>
      <sz val="10"/>
      <name val="Arial"/>
      <family val="2"/>
    </font>
    <font>
      <i/>
      <sz val="9"/>
      <name val="Arial Narrow"/>
      <family val="2"/>
    </font>
    <font>
      <i/>
      <sz val="9"/>
      <color theme="1"/>
      <name val="Arial Narrow"/>
      <family val="2"/>
    </font>
    <font>
      <sz val="22"/>
      <name val="Times New Roman"/>
      <family val="1"/>
    </font>
    <font>
      <sz val="8"/>
      <color theme="1"/>
      <name val="Arial Narrow"/>
      <family val="2"/>
    </font>
    <font>
      <b/>
      <sz val="14"/>
      <name val="Times New Roman"/>
      <family val="1"/>
    </font>
    <font>
      <sz val="13"/>
      <name val="Times New Roman"/>
      <family val="1"/>
    </font>
    <font>
      <b/>
      <sz val="10"/>
      <name val="Arial Narrow"/>
      <family val="2"/>
    </font>
    <font>
      <b/>
      <sz val="14.5"/>
      <name val="Times New Roman"/>
      <family val="1"/>
    </font>
    <font>
      <sz val="22"/>
      <name val="Arial"/>
      <family val="2"/>
    </font>
    <font>
      <sz val="14"/>
      <name val="Arial"/>
      <family val="2"/>
    </font>
    <font>
      <sz val="13"/>
      <name val="Arial"/>
      <family val="2"/>
    </font>
    <font>
      <sz val="10"/>
      <name val="Arial Narrow"/>
      <family val="2"/>
    </font>
    <font>
      <b/>
      <sz val="13"/>
      <name val="Times New Roman"/>
      <family val="1"/>
    </font>
    <font>
      <sz val="8"/>
      <name val="Arial Narrow"/>
      <family val="2"/>
    </font>
    <font>
      <b/>
      <sz val="9"/>
      <color indexed="9"/>
      <name val="Arial Narrow"/>
      <family val="2"/>
    </font>
    <font>
      <b/>
      <sz val="8"/>
      <name val="Arial Narrow"/>
      <family val="2"/>
    </font>
    <font>
      <sz val="8"/>
      <name val="Arial"/>
      <family val="2"/>
    </font>
    <font>
      <b/>
      <u/>
      <sz val="8"/>
      <name val="Arial Narrow"/>
      <family val="2"/>
    </font>
    <font>
      <sz val="9.5"/>
      <name val="Arial Narrow"/>
      <family val="2"/>
    </font>
    <font>
      <b/>
      <sz val="9.5"/>
      <name val="Arial Narrow"/>
      <family val="2"/>
    </font>
    <font>
      <i/>
      <sz val="8"/>
      <name val="Arial Narrow"/>
      <family val="2"/>
    </font>
    <font>
      <sz val="7"/>
      <name val="Arial"/>
      <family val="2"/>
    </font>
    <font>
      <sz val="9"/>
      <name val="Arial Narrow"/>
      <family val="2"/>
    </font>
    <font>
      <b/>
      <sz val="16"/>
      <name val="Times New Roman"/>
      <family val="1"/>
    </font>
    <font>
      <b/>
      <vertAlign val="superscript"/>
      <sz val="10"/>
      <name val="Arial Narrow"/>
      <family val="2"/>
    </font>
    <font>
      <sz val="10"/>
      <color indexed="9"/>
      <name val="Arial Narrow"/>
      <family val="2"/>
    </font>
    <font>
      <b/>
      <sz val="8"/>
      <color indexed="12"/>
      <name val="Arial"/>
      <family val="2"/>
    </font>
    <font>
      <b/>
      <sz val="8"/>
      <color indexed="10"/>
      <name val="Arial"/>
      <family val="2"/>
    </font>
    <font>
      <b/>
      <sz val="7"/>
      <name val="Arial"/>
      <family val="2"/>
    </font>
    <font>
      <b/>
      <sz val="12"/>
      <name val="Arial Narrow"/>
      <family val="2"/>
    </font>
    <font>
      <sz val="8"/>
      <color indexed="8"/>
      <name val="Arial Narrow"/>
      <family val="2"/>
    </font>
    <font>
      <b/>
      <sz val="14.55"/>
      <name val="Times New Roman"/>
      <family val="1"/>
    </font>
    <font>
      <sz val="14.55"/>
      <name val="Times New Roman"/>
      <family val="1"/>
    </font>
    <font>
      <sz val="14"/>
      <name val="Times New Roman"/>
      <family val="1"/>
    </font>
    <font>
      <b/>
      <sz val="9"/>
      <name val="Arial"/>
      <family val="2"/>
    </font>
    <font>
      <b/>
      <sz val="10"/>
      <name val="Arial"/>
      <family val="2"/>
    </font>
    <font>
      <b/>
      <sz val="12"/>
      <name val="Arial"/>
      <family val="2"/>
    </font>
    <font>
      <sz val="10"/>
      <name val="Times New Roman"/>
      <family val="1"/>
    </font>
    <font>
      <b/>
      <sz val="10"/>
      <color rgb="FF0066FF"/>
      <name val="Arial"/>
      <family val="2"/>
    </font>
    <font>
      <b/>
      <sz val="10"/>
      <color indexed="8"/>
      <name val="Arial Narrow"/>
      <family val="2"/>
    </font>
    <font>
      <sz val="12"/>
      <name val="Arial MT"/>
    </font>
    <font>
      <sz val="8"/>
      <color indexed="8"/>
      <name val="Arial"/>
      <family val="2"/>
    </font>
    <font>
      <i/>
      <sz val="8"/>
      <color indexed="8"/>
      <name val="Arial Narrow"/>
      <family val="2"/>
    </font>
    <font>
      <b/>
      <sz val="9"/>
      <color indexed="12"/>
      <name val="Arial"/>
      <family val="2"/>
    </font>
    <font>
      <sz val="10"/>
      <color indexed="8"/>
      <name val="Arial Narrow"/>
      <family val="2"/>
    </font>
    <font>
      <b/>
      <sz val="8"/>
      <color indexed="8"/>
      <name val="Arial Narrow"/>
      <family val="2"/>
    </font>
    <font>
      <sz val="22"/>
      <color indexed="9"/>
      <name val="Times New Roman"/>
      <family val="1"/>
    </font>
    <font>
      <b/>
      <sz val="14"/>
      <color indexed="9"/>
      <name val="Times New Roman"/>
      <family val="1"/>
    </font>
    <font>
      <sz val="13"/>
      <color indexed="9"/>
      <name val="Times New Roman"/>
      <family val="1"/>
    </font>
    <font>
      <sz val="12"/>
      <name val="Arial Narrow"/>
      <family val="2"/>
    </font>
    <font>
      <sz val="8"/>
      <color indexed="9"/>
      <name val="Arial Narrow"/>
      <family val="2"/>
    </font>
    <font>
      <sz val="8.5"/>
      <name val="Arial Narrow"/>
      <family val="2"/>
    </font>
    <font>
      <sz val="7"/>
      <color indexed="9"/>
      <name val="Arial"/>
      <family val="2"/>
    </font>
    <font>
      <i/>
      <sz val="8"/>
      <name val="Arial"/>
      <family val="2"/>
    </font>
    <font>
      <b/>
      <sz val="8"/>
      <name val="Arial"/>
      <family val="2"/>
    </font>
    <font>
      <sz val="10"/>
      <color indexed="9"/>
      <name val="Arial"/>
      <family val="2"/>
    </font>
    <font>
      <b/>
      <sz val="10"/>
      <color indexed="9"/>
      <name val="Arial Narrow"/>
      <family val="2"/>
    </font>
    <font>
      <b/>
      <sz val="22"/>
      <name val="Times New Roman"/>
      <family val="1"/>
    </font>
    <font>
      <sz val="8.6"/>
      <name val="Arial"/>
      <family val="2"/>
    </font>
    <font>
      <b/>
      <sz val="10.5"/>
      <name val="Times New Roman"/>
      <family val="1"/>
    </font>
    <font>
      <b/>
      <sz val="8.6"/>
      <name val="Arial"/>
      <family val="2"/>
    </font>
    <font>
      <b/>
      <sz val="14"/>
      <color theme="1"/>
      <name val="Calibri"/>
      <family val="2"/>
      <scheme val="minor"/>
    </font>
    <font>
      <u/>
      <sz val="11"/>
      <color theme="10"/>
      <name val="Calibri"/>
      <family val="2"/>
      <scheme val="minor"/>
    </font>
    <font>
      <u/>
      <sz val="10"/>
      <color theme="10"/>
      <name val="Arial Narrow"/>
      <family val="2"/>
    </font>
    <font>
      <b/>
      <sz val="11"/>
      <name val="Arial"/>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b/>
      <sz val="11"/>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999999"/>
      </bottom>
      <diagonal/>
    </border>
    <border>
      <left style="thin">
        <color indexed="64"/>
      </left>
      <right/>
      <top style="thin">
        <color indexed="64"/>
      </top>
      <bottom/>
      <diagonal/>
    </border>
    <border>
      <left/>
      <right style="thin">
        <color indexed="64"/>
      </right>
      <top style="thin">
        <color indexed="64"/>
      </top>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9"/>
      </top>
      <bottom/>
      <diagonal/>
    </border>
    <border>
      <left style="thin">
        <color indexed="65"/>
      </left>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9"/>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right/>
      <top style="medium">
        <color indexed="64"/>
      </top>
      <bottom style="hair">
        <color indexed="64"/>
      </bottom>
      <diagonal/>
    </border>
    <border>
      <left/>
      <right/>
      <top style="dotted">
        <color indexed="64"/>
      </top>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18"/>
      </top>
      <bottom/>
      <diagonal/>
    </border>
    <border>
      <left/>
      <right/>
      <top/>
      <bottom style="thick">
        <color theme="3"/>
      </bottom>
      <diagonal/>
    </border>
  </borders>
  <cellStyleXfs count="19">
    <xf numFmtId="0" fontId="0" fillId="0" borderId="0"/>
    <xf numFmtId="0" fontId="3" fillId="0" borderId="0"/>
    <xf numFmtId="0" fontId="4" fillId="0" borderId="0"/>
    <xf numFmtId="0" fontId="4" fillId="0" borderId="0" applyProtection="0"/>
    <xf numFmtId="0" fontId="4" fillId="0" borderId="0" applyProtection="0">
      <protection locked="0"/>
    </xf>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5" fillId="0" borderId="0"/>
    <xf numFmtId="0" fontId="4" fillId="0" borderId="0"/>
    <xf numFmtId="176" fontId="4" fillId="0" borderId="0" applyFont="0" applyFill="0" applyBorder="0" applyAlignment="0" applyProtection="0"/>
    <xf numFmtId="43" fontId="4" fillId="0" borderId="0" applyFont="0" applyFill="0" applyBorder="0" applyAlignment="0" applyProtection="0"/>
    <xf numFmtId="0" fontId="67" fillId="0" borderId="0" applyNumberFormat="0" applyFill="0" applyBorder="0" applyAlignment="0" applyProtection="0"/>
    <xf numFmtId="0" fontId="1" fillId="0" borderId="0"/>
    <xf numFmtId="0" fontId="1" fillId="0" borderId="0"/>
    <xf numFmtId="176" fontId="1" fillId="0" borderId="0" applyFont="0" applyFill="0" applyBorder="0" applyAlignment="0" applyProtection="0"/>
  </cellStyleXfs>
  <cellXfs count="430">
    <xf numFmtId="0" fontId="0" fillId="0" borderId="0" xfId="0"/>
    <xf numFmtId="0" fontId="3" fillId="0" borderId="0" xfId="1"/>
    <xf numFmtId="0" fontId="5" fillId="0" borderId="0" xfId="2" applyFont="1" applyAlignment="1">
      <alignment horizontal="centerContinuous" vertical="center"/>
    </xf>
    <xf numFmtId="0" fontId="6" fillId="0" borderId="0" xfId="2" applyFont="1"/>
    <xf numFmtId="0" fontId="7" fillId="0" borderId="0" xfId="1" applyFont="1" applyAlignment="1">
      <alignment horizontal="center" vertical="top" wrapText="1"/>
    </xf>
    <xf numFmtId="0" fontId="8" fillId="0" borderId="0" xfId="1" applyFont="1"/>
    <xf numFmtId="164" fontId="9" fillId="0" borderId="0" xfId="1" applyNumberFormat="1" applyFont="1" applyAlignment="1">
      <alignment horizontal="center"/>
    </xf>
    <xf numFmtId="0" fontId="10" fillId="0" borderId="0" xfId="1" applyFont="1" applyAlignment="1">
      <alignment horizontal="center"/>
    </xf>
    <xf numFmtId="0" fontId="10" fillId="0" borderId="0" xfId="1" applyFont="1" applyAlignment="1">
      <alignment horizontal="center"/>
    </xf>
    <xf numFmtId="0" fontId="10" fillId="0" borderId="1" xfId="1" applyFont="1" applyBorder="1" applyAlignment="1">
      <alignment horizontal="center"/>
    </xf>
    <xf numFmtId="0" fontId="11" fillId="0" borderId="2" xfId="1" applyFont="1" applyBorder="1" applyAlignment="1">
      <alignment horizontal="left" vertical="center" wrapText="1"/>
    </xf>
    <xf numFmtId="165" fontId="11" fillId="0" borderId="3" xfId="1" applyNumberFormat="1" applyFont="1" applyBorder="1" applyAlignment="1">
      <alignment horizontal="center"/>
    </xf>
    <xf numFmtId="165" fontId="11" fillId="0" borderId="4" xfId="1" applyNumberFormat="1" applyFont="1" applyBorder="1" applyAlignment="1">
      <alignment horizontal="center"/>
    </xf>
    <xf numFmtId="165" fontId="11" fillId="0" borderId="5" xfId="1" applyNumberFormat="1" applyFont="1" applyBorder="1" applyAlignment="1">
      <alignment horizontal="center"/>
    </xf>
    <xf numFmtId="0" fontId="11" fillId="0" borderId="2" xfId="1" applyFont="1" applyBorder="1" applyAlignment="1">
      <alignment horizontal="center" vertical="center" wrapText="1"/>
    </xf>
    <xf numFmtId="0" fontId="11" fillId="0" borderId="3" xfId="1" applyFont="1" applyBorder="1" applyAlignment="1">
      <alignment horizontal="center"/>
    </xf>
    <xf numFmtId="0" fontId="11" fillId="0" borderId="5" xfId="1" applyFont="1" applyBorder="1" applyAlignment="1">
      <alignment horizontal="center"/>
    </xf>
    <xf numFmtId="0" fontId="11" fillId="0" borderId="6" xfId="1" applyFont="1" applyBorder="1" applyAlignment="1">
      <alignment horizontal="left" vertical="center" wrapText="1"/>
    </xf>
    <xf numFmtId="0" fontId="11" fillId="0" borderId="2"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wrapText="1"/>
    </xf>
    <xf numFmtId="0" fontId="4" fillId="0" borderId="9" xfId="2" applyBorder="1"/>
    <xf numFmtId="0" fontId="4" fillId="0" borderId="9" xfId="2" applyBorder="1" applyAlignment="1">
      <alignment horizontal="center"/>
    </xf>
    <xf numFmtId="166" fontId="4" fillId="0" borderId="9" xfId="2" applyNumberFormat="1" applyBorder="1"/>
    <xf numFmtId="166" fontId="4" fillId="0" borderId="10" xfId="2" applyNumberFormat="1" applyBorder="1"/>
    <xf numFmtId="166" fontId="4" fillId="0" borderId="11" xfId="2" applyNumberFormat="1" applyBorder="1"/>
    <xf numFmtId="0" fontId="4" fillId="0" borderId="12" xfId="2" applyBorder="1"/>
    <xf numFmtId="0" fontId="4" fillId="0" borderId="13" xfId="2" applyBorder="1"/>
    <xf numFmtId="0" fontId="4" fillId="0" borderId="14" xfId="2" applyBorder="1" applyAlignment="1">
      <alignment horizontal="center"/>
    </xf>
    <xf numFmtId="166" fontId="4" fillId="0" borderId="14" xfId="2" applyNumberFormat="1" applyBorder="1"/>
    <xf numFmtId="166" fontId="4" fillId="0" borderId="0" xfId="2" applyNumberFormat="1"/>
    <xf numFmtId="166" fontId="4" fillId="0" borderId="15" xfId="2" applyNumberFormat="1" applyBorder="1"/>
    <xf numFmtId="0" fontId="4" fillId="0" borderId="0" xfId="2"/>
    <xf numFmtId="0" fontId="4" fillId="0" borderId="16" xfId="2" applyBorder="1" applyAlignment="1">
      <alignment horizontal="center"/>
    </xf>
    <xf numFmtId="0" fontId="4" fillId="0" borderId="17" xfId="2" applyBorder="1" applyAlignment="1">
      <alignment horizontal="center"/>
    </xf>
    <xf numFmtId="166" fontId="4" fillId="0" borderId="16" xfId="2" applyNumberFormat="1" applyBorder="1"/>
    <xf numFmtId="166" fontId="4" fillId="0" borderId="18" xfId="2" applyNumberFormat="1" applyBorder="1"/>
    <xf numFmtId="166" fontId="4" fillId="0" borderId="19" xfId="2" applyNumberFormat="1" applyBorder="1"/>
    <xf numFmtId="0" fontId="12" fillId="0" borderId="0" xfId="3" applyFont="1" applyAlignment="1">
      <alignment horizontal="center" wrapText="1"/>
    </xf>
    <xf numFmtId="0" fontId="4" fillId="0" borderId="0" xfId="2" applyAlignment="1">
      <alignment horizontal="right"/>
    </xf>
    <xf numFmtId="0" fontId="7" fillId="0" borderId="0" xfId="3" applyFont="1" applyAlignment="1">
      <alignment horizontal="center" wrapText="1"/>
    </xf>
    <xf numFmtId="0" fontId="13" fillId="0" borderId="0" xfId="2" applyFont="1" applyAlignment="1">
      <alignment horizontal="right"/>
    </xf>
    <xf numFmtId="0" fontId="13" fillId="0" borderId="0" xfId="2" applyFont="1"/>
    <xf numFmtId="164" fontId="9" fillId="0" borderId="0" xfId="3" applyNumberFormat="1" applyFont="1" applyAlignment="1">
      <alignment horizontal="center" wrapText="1"/>
    </xf>
    <xf numFmtId="0" fontId="14" fillId="0" borderId="0" xfId="2" applyFont="1" applyAlignment="1">
      <alignment horizontal="right"/>
    </xf>
    <xf numFmtId="0" fontId="14" fillId="0" borderId="0" xfId="2" applyFont="1"/>
    <xf numFmtId="0" fontId="10" fillId="0" borderId="0" xfId="3" applyFont="1" applyAlignment="1">
      <alignment horizontal="center" wrapText="1"/>
    </xf>
    <xf numFmtId="0" fontId="15" fillId="0" borderId="0" xfId="3" applyFont="1" applyAlignment="1">
      <alignment horizontal="center" wrapText="1"/>
    </xf>
    <xf numFmtId="0" fontId="15" fillId="0" borderId="0" xfId="2" applyFont="1" applyAlignment="1">
      <alignment horizontal="right"/>
    </xf>
    <xf numFmtId="0" fontId="15" fillId="0" borderId="0" xfId="2" applyFont="1"/>
    <xf numFmtId="0" fontId="16" fillId="0" borderId="0" xfId="3" applyFont="1"/>
    <xf numFmtId="0" fontId="17" fillId="0" borderId="20" xfId="3" applyFont="1" applyBorder="1" applyAlignment="1">
      <alignment horizontal="center" vertical="center"/>
    </xf>
    <xf numFmtId="0" fontId="11" fillId="0" borderId="21" xfId="3" applyFont="1" applyBorder="1" applyAlignment="1">
      <alignment horizontal="center"/>
    </xf>
    <xf numFmtId="0" fontId="17" fillId="0" borderId="1" xfId="3" applyFont="1" applyBorder="1" applyAlignment="1">
      <alignment horizontal="center" vertical="center"/>
    </xf>
    <xf numFmtId="0" fontId="11" fillId="0" borderId="4" xfId="3" applyFont="1" applyBorder="1" applyAlignment="1">
      <alignment horizontal="center" vertical="center" wrapText="1"/>
    </xf>
    <xf numFmtId="0" fontId="18" fillId="0" borderId="22" xfId="3" applyFont="1" applyBorder="1" applyAlignment="1">
      <alignment horizontal="center" vertical="center"/>
    </xf>
    <xf numFmtId="0" fontId="19" fillId="2" borderId="22" xfId="3" applyFont="1" applyFill="1" applyBorder="1" applyAlignment="1">
      <alignment horizontal="center" vertical="center" wrapText="1"/>
    </xf>
    <xf numFmtId="0" fontId="20" fillId="0" borderId="23" xfId="3" applyFont="1" applyBorder="1" applyAlignment="1">
      <alignment vertical="center"/>
    </xf>
    <xf numFmtId="167" fontId="20" fillId="0" borderId="23" xfId="3" applyNumberFormat="1" applyFont="1" applyBorder="1" applyAlignment="1">
      <alignment vertical="center"/>
    </xf>
    <xf numFmtId="0" fontId="21" fillId="0" borderId="0" xfId="2" applyFont="1" applyAlignment="1">
      <alignment horizontal="right"/>
    </xf>
    <xf numFmtId="167" fontId="21" fillId="0" borderId="0" xfId="2" applyNumberFormat="1" applyFont="1"/>
    <xf numFmtId="0" fontId="21" fillId="0" borderId="0" xfId="2" applyFont="1"/>
    <xf numFmtId="0" fontId="18" fillId="0" borderId="0" xfId="3" applyFont="1" applyAlignment="1">
      <alignment vertical="center"/>
    </xf>
    <xf numFmtId="167" fontId="18" fillId="0" borderId="0" xfId="3" applyNumberFormat="1" applyFont="1" applyAlignment="1">
      <alignment vertical="center"/>
    </xf>
    <xf numFmtId="0" fontId="20" fillId="0" borderId="0" xfId="3" applyFont="1" applyAlignment="1">
      <alignment vertical="center"/>
    </xf>
    <xf numFmtId="167" fontId="20" fillId="0" borderId="0" xfId="3" applyNumberFormat="1" applyFont="1" applyAlignment="1">
      <alignment vertical="center"/>
    </xf>
    <xf numFmtId="168" fontId="20" fillId="0" borderId="23" xfId="4" applyNumberFormat="1" applyFont="1" applyBorder="1" applyAlignment="1" applyProtection="1">
      <alignment horizontal="left" vertical="center"/>
    </xf>
    <xf numFmtId="168" fontId="18" fillId="0" borderId="0" xfId="4" applyNumberFormat="1" applyFont="1" applyAlignment="1" applyProtection="1">
      <alignment horizontal="left" vertical="center"/>
    </xf>
    <xf numFmtId="168" fontId="20" fillId="0" borderId="0" xfId="4" applyNumberFormat="1" applyFont="1" applyAlignment="1" applyProtection="1">
      <alignment horizontal="left" vertical="center"/>
    </xf>
    <xf numFmtId="43" fontId="21" fillId="0" borderId="0" xfId="2" applyNumberFormat="1" applyFont="1" applyAlignment="1">
      <alignment horizontal="right"/>
    </xf>
    <xf numFmtId="0" fontId="18" fillId="0" borderId="0" xfId="3" applyFont="1" applyAlignment="1">
      <alignment horizontal="left" vertical="center" indent="1"/>
    </xf>
    <xf numFmtId="168" fontId="20" fillId="0" borderId="0" xfId="4" applyNumberFormat="1" applyFont="1" applyAlignment="1" applyProtection="1">
      <alignment horizontal="left" vertical="center" wrapText="1"/>
    </xf>
    <xf numFmtId="168" fontId="22" fillId="0" borderId="0" xfId="4" applyNumberFormat="1" applyFont="1" applyAlignment="1" applyProtection="1">
      <alignment horizontal="left" vertical="center"/>
    </xf>
    <xf numFmtId="0" fontId="20" fillId="0" borderId="24" xfId="3" applyFont="1" applyBorder="1" applyAlignment="1">
      <alignment vertical="center"/>
    </xf>
    <xf numFmtId="167" fontId="20" fillId="0" borderId="24" xfId="3" applyNumberFormat="1" applyFont="1" applyBorder="1" applyAlignment="1">
      <alignment vertical="center"/>
    </xf>
    <xf numFmtId="0" fontId="23" fillId="0" borderId="25" xfId="3" applyFont="1" applyBorder="1"/>
    <xf numFmtId="169" fontId="24" fillId="0" borderId="25" xfId="3" applyNumberFormat="1" applyFont="1" applyBorder="1"/>
    <xf numFmtId="168" fontId="25" fillId="0" borderId="0" xfId="4" applyNumberFormat="1" applyFont="1" applyAlignment="1" applyProtection="1">
      <alignment horizontal="left"/>
    </xf>
    <xf numFmtId="0" fontId="26" fillId="0" borderId="0" xfId="3" applyFont="1" applyAlignment="1">
      <alignment horizontal="right"/>
    </xf>
    <xf numFmtId="0" fontId="26" fillId="0" borderId="0" xfId="2" applyFont="1" applyAlignment="1">
      <alignment horizontal="right"/>
    </xf>
    <xf numFmtId="0" fontId="26" fillId="0" borderId="0" xfId="2" applyFont="1"/>
    <xf numFmtId="0" fontId="18" fillId="0" borderId="0" xfId="2" applyFont="1"/>
    <xf numFmtId="0" fontId="27" fillId="0" borderId="0" xfId="3" applyFont="1" applyAlignment="1">
      <alignment horizontal="right"/>
    </xf>
    <xf numFmtId="0" fontId="28" fillId="0" borderId="0" xfId="3" applyFont="1" applyAlignment="1">
      <alignment horizontal="center" wrapText="1"/>
    </xf>
    <xf numFmtId="0" fontId="9" fillId="0" borderId="0" xfId="3" applyFont="1" applyAlignment="1">
      <alignment horizontal="center" wrapText="1"/>
    </xf>
    <xf numFmtId="0" fontId="10" fillId="0" borderId="0" xfId="2" applyFont="1" applyAlignment="1">
      <alignment horizontal="right"/>
    </xf>
    <xf numFmtId="0" fontId="10" fillId="0" borderId="0" xfId="2" applyFont="1"/>
    <xf numFmtId="0" fontId="19" fillId="0" borderId="22" xfId="3" applyFont="1" applyBorder="1" applyAlignment="1">
      <alignment horizontal="center" vertical="center" wrapText="1"/>
    </xf>
    <xf numFmtId="169" fontId="20" fillId="0" borderId="23" xfId="3" applyNumberFormat="1" applyFont="1" applyBorder="1" applyAlignment="1">
      <alignment vertical="center"/>
    </xf>
    <xf numFmtId="169" fontId="20" fillId="0" borderId="0" xfId="3" applyNumberFormat="1" applyFont="1" applyAlignment="1">
      <alignment vertical="center"/>
    </xf>
    <xf numFmtId="169" fontId="18" fillId="0" borderId="0" xfId="3" applyNumberFormat="1" applyFont="1" applyAlignment="1">
      <alignment vertical="center"/>
    </xf>
    <xf numFmtId="169" fontId="20" fillId="0" borderId="23" xfId="3" applyNumberFormat="1" applyFont="1" applyBorder="1" applyAlignment="1">
      <alignment vertical="center" wrapText="1"/>
    </xf>
    <xf numFmtId="0" fontId="21" fillId="0" borderId="0" xfId="2" applyFont="1" applyAlignment="1">
      <alignment horizontal="right" vertical="center"/>
    </xf>
    <xf numFmtId="0" fontId="21" fillId="0" borderId="0" xfId="2" applyFont="1" applyAlignment="1">
      <alignment vertical="center"/>
    </xf>
    <xf numFmtId="169" fontId="20" fillId="0" borderId="24" xfId="3" applyNumberFormat="1" applyFont="1" applyBorder="1" applyAlignment="1">
      <alignment vertical="center"/>
    </xf>
    <xf numFmtId="0" fontId="23" fillId="0" borderId="25" xfId="3" applyFont="1" applyBorder="1" applyAlignment="1">
      <alignment vertical="center"/>
    </xf>
    <xf numFmtId="168" fontId="25" fillId="0" borderId="0" xfId="3" applyNumberFormat="1" applyFont="1"/>
    <xf numFmtId="0" fontId="26" fillId="0" borderId="0" xfId="3" applyFont="1" applyAlignment="1">
      <alignment horizontal="right" vertical="center"/>
    </xf>
    <xf numFmtId="0" fontId="25" fillId="0" borderId="0" xfId="3" applyFont="1"/>
    <xf numFmtId="167" fontId="16" fillId="0" borderId="0" xfId="3" applyNumberFormat="1" applyFont="1"/>
    <xf numFmtId="0" fontId="4" fillId="0" borderId="0" xfId="2" applyFill="1" applyAlignment="1">
      <alignment vertical="center"/>
    </xf>
    <xf numFmtId="0" fontId="7" fillId="0" borderId="0" xfId="3" applyFont="1" applyFill="1" applyAlignment="1">
      <alignment horizontal="center" vertical="center" wrapText="1"/>
    </xf>
    <xf numFmtId="0" fontId="13" fillId="0" borderId="0" xfId="2" applyFont="1" applyFill="1" applyAlignment="1">
      <alignment vertical="center"/>
    </xf>
    <xf numFmtId="164" fontId="9" fillId="0" borderId="0" xfId="3" applyNumberFormat="1" applyFont="1" applyFill="1" applyAlignment="1">
      <alignment horizontal="center" vertical="center" wrapText="1"/>
    </xf>
    <xf numFmtId="0" fontId="14" fillId="0" borderId="0" xfId="2" applyFont="1" applyFill="1" applyAlignment="1">
      <alignment vertical="center"/>
    </xf>
    <xf numFmtId="0" fontId="10" fillId="0" borderId="0" xfId="3" applyFont="1" applyFill="1" applyAlignment="1">
      <alignment horizontal="center" wrapText="1"/>
    </xf>
    <xf numFmtId="0" fontId="15" fillId="0" borderId="0" xfId="3" applyFont="1" applyFill="1" applyAlignment="1">
      <alignment horizontal="center" wrapText="1"/>
    </xf>
    <xf numFmtId="0" fontId="15" fillId="0" borderId="0" xfId="2" applyFont="1" applyFill="1" applyAlignment="1">
      <alignment vertical="center"/>
    </xf>
    <xf numFmtId="0" fontId="16" fillId="0" borderId="0" xfId="3" applyFont="1" applyFill="1" applyAlignment="1">
      <alignment vertical="center"/>
    </xf>
    <xf numFmtId="0" fontId="30" fillId="0" borderId="0" xfId="3" applyFont="1" applyFill="1" applyAlignment="1">
      <alignment vertical="center"/>
    </xf>
    <xf numFmtId="0" fontId="11" fillId="0" borderId="20" xfId="3" applyFont="1" applyFill="1" applyBorder="1" applyAlignment="1">
      <alignment horizontal="center" vertical="center" wrapText="1"/>
    </xf>
    <xf numFmtId="0" fontId="11" fillId="0" borderId="21" xfId="3" applyFont="1" applyFill="1" applyBorder="1" applyAlignment="1">
      <alignment horizontal="center"/>
    </xf>
    <xf numFmtId="0" fontId="4" fillId="0" borderId="0" xfId="2" applyFont="1" applyFill="1" applyAlignment="1">
      <alignment vertical="center"/>
    </xf>
    <xf numFmtId="0" fontId="16" fillId="0" borderId="1" xfId="3" applyFont="1" applyFill="1" applyBorder="1" applyAlignment="1">
      <alignment horizontal="center" vertical="center"/>
    </xf>
    <xf numFmtId="0" fontId="11" fillId="0" borderId="4" xfId="3" applyFont="1" applyFill="1" applyBorder="1" applyAlignment="1">
      <alignment horizontal="center" vertical="center" wrapText="1"/>
    </xf>
    <xf numFmtId="0" fontId="18" fillId="0" borderId="22" xfId="3" applyFont="1" applyFill="1" applyBorder="1" applyAlignment="1">
      <alignment horizontal="center" vertical="center"/>
    </xf>
    <xf numFmtId="0" fontId="19" fillId="0" borderId="22" xfId="3" applyFont="1" applyFill="1" applyBorder="1" applyAlignment="1">
      <alignment horizontal="center" vertical="center" wrapText="1"/>
    </xf>
    <xf numFmtId="9" fontId="20" fillId="0" borderId="23" xfId="5" applyFont="1" applyFill="1" applyBorder="1" applyAlignment="1">
      <alignment vertical="center"/>
    </xf>
    <xf numFmtId="170" fontId="20" fillId="0" borderId="23" xfId="3" applyNumberFormat="1" applyFont="1" applyFill="1" applyBorder="1" applyAlignment="1">
      <alignment vertical="center"/>
    </xf>
    <xf numFmtId="170" fontId="21" fillId="0" borderId="0" xfId="2" applyNumberFormat="1" applyFont="1" applyFill="1" applyAlignment="1">
      <alignment vertical="center"/>
    </xf>
    <xf numFmtId="0" fontId="21" fillId="0" borderId="0" xfId="2" applyFont="1" applyFill="1" applyAlignment="1">
      <alignment vertical="center"/>
    </xf>
    <xf numFmtId="9" fontId="18" fillId="0" borderId="0" xfId="5" applyFont="1" applyFill="1" applyBorder="1" applyAlignment="1">
      <alignment vertical="center"/>
    </xf>
    <xf numFmtId="170" fontId="18" fillId="0" borderId="0" xfId="3" applyNumberFormat="1" applyFont="1" applyFill="1" applyAlignment="1">
      <alignment vertical="center"/>
    </xf>
    <xf numFmtId="0" fontId="18" fillId="0" borderId="0" xfId="3" applyFont="1" applyFill="1" applyAlignment="1">
      <alignment vertical="center"/>
    </xf>
    <xf numFmtId="168" fontId="18" fillId="0" borderId="0" xfId="4" applyNumberFormat="1" applyFont="1" applyFill="1" applyAlignment="1" applyProtection="1">
      <alignment horizontal="left" vertical="center"/>
    </xf>
    <xf numFmtId="0" fontId="20" fillId="0" borderId="23" xfId="3" applyFont="1" applyFill="1" applyBorder="1" applyAlignment="1">
      <alignment vertical="center"/>
    </xf>
    <xf numFmtId="0" fontId="20" fillId="0" borderId="0" xfId="3" applyFont="1" applyFill="1" applyAlignment="1">
      <alignment vertical="center"/>
    </xf>
    <xf numFmtId="170" fontId="20" fillId="0" borderId="0" xfId="3" applyNumberFormat="1" applyFont="1" applyFill="1" applyAlignment="1">
      <alignment vertical="center"/>
    </xf>
    <xf numFmtId="168" fontId="20" fillId="0" borderId="23" xfId="4" applyNumberFormat="1" applyFont="1" applyFill="1" applyBorder="1" applyAlignment="1" applyProtection="1">
      <alignment horizontal="left" vertical="center" wrapText="1"/>
    </xf>
    <xf numFmtId="168" fontId="20" fillId="0" borderId="0" xfId="4" applyNumberFormat="1" applyFont="1" applyFill="1" applyAlignment="1" applyProtection="1">
      <alignment horizontal="left" vertical="center"/>
    </xf>
    <xf numFmtId="168" fontId="20" fillId="0" borderId="23" xfId="4" applyNumberFormat="1" applyFont="1" applyFill="1" applyBorder="1" applyAlignment="1" applyProtection="1">
      <alignment horizontal="left" vertical="center"/>
    </xf>
    <xf numFmtId="0" fontId="23" fillId="0" borderId="25" xfId="3" applyFont="1" applyFill="1" applyBorder="1" applyAlignment="1">
      <alignment vertical="center"/>
    </xf>
    <xf numFmtId="169" fontId="23" fillId="0" borderId="25" xfId="3" applyNumberFormat="1" applyFont="1" applyFill="1" applyBorder="1" applyAlignment="1">
      <alignment vertical="center"/>
    </xf>
    <xf numFmtId="0" fontId="25" fillId="0" borderId="0" xfId="3" applyFont="1" applyFill="1" applyAlignment="1">
      <alignment vertical="center"/>
    </xf>
    <xf numFmtId="0" fontId="27" fillId="0" borderId="0" xfId="3" applyFont="1" applyFill="1" applyAlignment="1">
      <alignment vertical="center"/>
    </xf>
    <xf numFmtId="170" fontId="16" fillId="0" borderId="0" xfId="3" applyNumberFormat="1" applyFont="1" applyFill="1" applyAlignment="1">
      <alignment vertical="center"/>
    </xf>
    <xf numFmtId="170" fontId="4" fillId="0" borderId="0" xfId="2" applyNumberFormat="1" applyFill="1" applyAlignment="1">
      <alignment vertical="center"/>
    </xf>
    <xf numFmtId="166" fontId="31" fillId="0" borderId="0" xfId="6" applyNumberFormat="1" applyFont="1" applyFill="1"/>
    <xf numFmtId="171" fontId="32" fillId="0" borderId="0" xfId="2" applyNumberFormat="1" applyFont="1" applyFill="1"/>
    <xf numFmtId="0" fontId="16" fillId="0" borderId="0" xfId="3" applyFont="1" applyFill="1"/>
    <xf numFmtId="0" fontId="4" fillId="0" borderId="0" xfId="2" applyFill="1"/>
    <xf numFmtId="167" fontId="18" fillId="0" borderId="0" xfId="2" applyNumberFormat="1" applyFont="1" applyAlignment="1">
      <alignment horizontal="right"/>
    </xf>
    <xf numFmtId="167" fontId="21" fillId="0" borderId="0" xfId="2" applyNumberFormat="1" applyFont="1" applyAlignment="1">
      <alignment horizontal="right"/>
    </xf>
    <xf numFmtId="167" fontId="26" fillId="0" borderId="0" xfId="3" applyNumberFormat="1" applyFont="1" applyAlignment="1">
      <alignment horizontal="right"/>
    </xf>
    <xf numFmtId="167" fontId="26" fillId="0" borderId="0" xfId="3" applyNumberFormat="1" applyFont="1" applyAlignment="1">
      <alignment horizontal="right" vertical="center"/>
    </xf>
    <xf numFmtId="167" fontId="33" fillId="0" borderId="0" xfId="3" applyNumberFormat="1" applyFont="1" applyAlignment="1">
      <alignment horizontal="right" vertical="center"/>
    </xf>
    <xf numFmtId="0" fontId="11" fillId="0" borderId="21" xfId="3" applyFont="1" applyFill="1" applyBorder="1" applyAlignment="1">
      <alignment horizontal="center" vertical="center"/>
    </xf>
    <xf numFmtId="164" fontId="9" fillId="0" borderId="0" xfId="3" applyNumberFormat="1" applyFont="1" applyAlignment="1">
      <alignment horizontal="center" vertical="center" wrapText="1"/>
    </xf>
    <xf numFmtId="0" fontId="34" fillId="0" borderId="21" xfId="3" applyFont="1" applyBorder="1" applyAlignment="1">
      <alignment horizontal="center"/>
    </xf>
    <xf numFmtId="0" fontId="27" fillId="0" borderId="0" xfId="3" applyFont="1"/>
    <xf numFmtId="43" fontId="21" fillId="0" borderId="0" xfId="6" applyFont="1" applyFill="1" applyAlignment="1">
      <alignment horizontal="right"/>
    </xf>
    <xf numFmtId="0" fontId="34" fillId="0" borderId="21" xfId="3" applyFont="1" applyFill="1" applyBorder="1" applyAlignment="1">
      <alignment horizontal="center"/>
    </xf>
    <xf numFmtId="170" fontId="27" fillId="0" borderId="0" xfId="3" applyNumberFormat="1" applyFont="1" applyFill="1" applyAlignment="1">
      <alignment vertical="center"/>
    </xf>
    <xf numFmtId="0" fontId="9" fillId="0" borderId="0" xfId="2" applyFont="1" applyAlignment="1">
      <alignment vertical="center"/>
    </xf>
    <xf numFmtId="0" fontId="7" fillId="0" borderId="0" xfId="2" applyFont="1" applyAlignment="1">
      <alignment horizontal="center"/>
    </xf>
    <xf numFmtId="164" fontId="9" fillId="0" borderId="0" xfId="2" applyNumberFormat="1" applyFont="1" applyAlignment="1">
      <alignment horizontal="center" vertical="center"/>
    </xf>
    <xf numFmtId="0" fontId="10" fillId="0" borderId="0" xfId="2" applyFont="1" applyAlignment="1">
      <alignment horizontal="center" vertical="center"/>
    </xf>
    <xf numFmtId="0" fontId="11" fillId="0" borderId="20" xfId="2" applyFont="1" applyBorder="1" applyAlignment="1">
      <alignment horizontal="center" vertical="center"/>
    </xf>
    <xf numFmtId="0" fontId="16" fillId="0" borderId="20" xfId="2" applyFont="1" applyBorder="1" applyAlignment="1">
      <alignment horizontal="center" vertical="center" wrapText="1"/>
    </xf>
    <xf numFmtId="0" fontId="16" fillId="0" borderId="0" xfId="2" applyFont="1"/>
    <xf numFmtId="0" fontId="11" fillId="0" borderId="23" xfId="2" applyFont="1" applyBorder="1" applyAlignment="1">
      <alignment horizontal="center" vertical="center"/>
    </xf>
    <xf numFmtId="0" fontId="16" fillId="0" borderId="23" xfId="2" applyFont="1" applyBorder="1" applyAlignment="1">
      <alignment horizontal="center" vertical="center" wrapText="1"/>
    </xf>
    <xf numFmtId="2" fontId="20" fillId="0" borderId="0" xfId="7" applyNumberFormat="1" applyFont="1" applyAlignment="1">
      <alignment horizontal="center" vertical="center"/>
    </xf>
    <xf numFmtId="0" fontId="18" fillId="0" borderId="26" xfId="2" applyFont="1" applyBorder="1"/>
    <xf numFmtId="0" fontId="20" fillId="0" borderId="0" xfId="2" applyFont="1"/>
    <xf numFmtId="172" fontId="18" fillId="0" borderId="0" xfId="8" applyNumberFormat="1" applyFont="1" applyFill="1" applyBorder="1" applyAlignment="1">
      <alignment horizontal="right"/>
    </xf>
    <xf numFmtId="172" fontId="16" fillId="0" borderId="0" xfId="2" applyNumberFormat="1" applyFont="1"/>
    <xf numFmtId="0" fontId="35" fillId="0" borderId="0" xfId="2" applyFont="1"/>
    <xf numFmtId="173" fontId="18" fillId="0" borderId="0" xfId="8" applyNumberFormat="1" applyFont="1" applyFill="1" applyBorder="1" applyAlignment="1">
      <alignment horizontal="right"/>
    </xf>
    <xf numFmtId="174" fontId="18" fillId="0" borderId="0" xfId="8" applyNumberFormat="1" applyFont="1" applyFill="1" applyBorder="1" applyAlignment="1">
      <alignment horizontal="right"/>
    </xf>
    <xf numFmtId="174" fontId="18" fillId="0" borderId="0" xfId="8" applyNumberFormat="1" applyFont="1" applyFill="1" applyBorder="1" applyAlignment="1">
      <alignment horizontal="center"/>
    </xf>
    <xf numFmtId="43" fontId="18" fillId="0" borderId="0" xfId="8" applyFont="1" applyFill="1" applyBorder="1" applyAlignment="1">
      <alignment horizontal="right"/>
    </xf>
    <xf numFmtId="0" fontId="18" fillId="0" borderId="25" xfId="2" applyFont="1" applyBorder="1"/>
    <xf numFmtId="172" fontId="18" fillId="0" borderId="25" xfId="8" applyNumberFormat="1" applyFont="1" applyFill="1" applyBorder="1" applyAlignment="1">
      <alignment horizontal="right"/>
    </xf>
    <xf numFmtId="0" fontId="25" fillId="0" borderId="0" xfId="2" applyFont="1"/>
    <xf numFmtId="0" fontId="25" fillId="0" borderId="0" xfId="2" applyFont="1" applyAlignment="1">
      <alignment vertical="center"/>
    </xf>
    <xf numFmtId="0" fontId="18" fillId="0" borderId="0" xfId="2" applyFont="1" applyAlignment="1">
      <alignment vertical="center"/>
    </xf>
    <xf numFmtId="175" fontId="21" fillId="0" borderId="0" xfId="2" applyNumberFormat="1" applyFont="1"/>
    <xf numFmtId="43" fontId="21" fillId="0" borderId="0" xfId="6" applyFont="1" applyFill="1"/>
    <xf numFmtId="14" fontId="15" fillId="0" borderId="0" xfId="2" applyNumberFormat="1" applyFont="1" applyFill="1" applyAlignment="1">
      <alignment vertical="center"/>
    </xf>
    <xf numFmtId="0" fontId="36" fillId="0" borderId="0" xfId="2" applyFont="1" applyAlignment="1">
      <alignment horizontal="centerContinuous" vertical="center"/>
    </xf>
    <xf numFmtId="0" fontId="37" fillId="0" borderId="0" xfId="2" applyFont="1"/>
    <xf numFmtId="0" fontId="7" fillId="0" borderId="0" xfId="2" applyFont="1" applyAlignment="1">
      <alignment horizontal="center" vertical="center"/>
    </xf>
    <xf numFmtId="0" fontId="7" fillId="0" borderId="0" xfId="2" applyFont="1"/>
    <xf numFmtId="0" fontId="38" fillId="0" borderId="0" xfId="2" applyFont="1"/>
    <xf numFmtId="0" fontId="39" fillId="0" borderId="0" xfId="2" applyFont="1" applyAlignment="1">
      <alignment horizontal="center"/>
    </xf>
    <xf numFmtId="0" fontId="17" fillId="0" borderId="20" xfId="2" applyFont="1" applyBorder="1" applyAlignment="1">
      <alignment horizontal="center" vertical="center" wrapText="1"/>
    </xf>
    <xf numFmtId="0" fontId="4" fillId="0" borderId="20" xfId="2" applyBorder="1" applyAlignment="1">
      <alignment horizontal="center" vertical="center" wrapText="1"/>
    </xf>
    <xf numFmtId="0" fontId="40" fillId="0" borderId="21" xfId="2" applyFont="1" applyBorder="1" applyAlignment="1">
      <alignment horizontal="center" vertical="center"/>
    </xf>
    <xf numFmtId="0" fontId="17" fillId="0" borderId="23" xfId="2" applyFont="1" applyBorder="1" applyAlignment="1">
      <alignment horizontal="center" vertical="center" wrapText="1"/>
    </xf>
    <xf numFmtId="0" fontId="4" fillId="0" borderId="23" xfId="2" applyBorder="1" applyAlignment="1">
      <alignment horizontal="center" vertical="center" wrapText="1"/>
    </xf>
    <xf numFmtId="0" fontId="4" fillId="0" borderId="27" xfId="2" applyBorder="1" applyAlignment="1">
      <alignment horizontal="center" vertical="center" wrapText="1"/>
    </xf>
    <xf numFmtId="0" fontId="18" fillId="0" borderId="0" xfId="2" applyFont="1" applyAlignment="1">
      <alignment horizontal="left" vertical="center" wrapText="1"/>
    </xf>
    <xf numFmtId="177" fontId="18" fillId="0" borderId="0" xfId="9" applyNumberFormat="1" applyFont="1" applyFill="1" applyBorder="1" applyAlignment="1">
      <alignment horizontal="center" vertical="center"/>
    </xf>
    <xf numFmtId="4" fontId="18" fillId="0" borderId="0" xfId="10" applyNumberFormat="1" applyFont="1" applyFill="1" applyBorder="1" applyAlignment="1">
      <alignment horizontal="center" vertical="center"/>
    </xf>
    <xf numFmtId="3" fontId="18" fillId="0" borderId="0" xfId="10" applyNumberFormat="1" applyFont="1" applyFill="1" applyBorder="1" applyAlignment="1">
      <alignment horizontal="center" vertical="center"/>
    </xf>
    <xf numFmtId="3" fontId="18" fillId="0" borderId="0" xfId="6" applyNumberFormat="1" applyFont="1" applyFill="1" applyBorder="1" applyAlignment="1">
      <alignment horizontal="center" vertical="center"/>
    </xf>
    <xf numFmtId="0" fontId="18" fillId="0" borderId="25" xfId="2" applyFont="1" applyBorder="1" applyAlignment="1">
      <alignment horizontal="left" vertical="center" wrapText="1"/>
    </xf>
    <xf numFmtId="3" fontId="18" fillId="0" borderId="25" xfId="6" applyNumberFormat="1" applyFont="1" applyFill="1" applyBorder="1" applyAlignment="1">
      <alignment horizontal="center" vertical="center"/>
    </xf>
    <xf numFmtId="0" fontId="4" fillId="0" borderId="0" xfId="2" applyAlignment="1">
      <alignment vertical="center"/>
    </xf>
    <xf numFmtId="0" fontId="4" fillId="0" borderId="0" xfId="2" applyAlignment="1">
      <alignment horizontal="center" vertical="center"/>
    </xf>
    <xf numFmtId="3" fontId="4" fillId="0" borderId="0" xfId="2" applyNumberFormat="1" applyAlignment="1">
      <alignment horizontal="center" vertical="center"/>
    </xf>
    <xf numFmtId="0" fontId="26" fillId="0" borderId="0" xfId="2" applyFont="1" applyAlignment="1">
      <alignment vertical="center"/>
    </xf>
    <xf numFmtId="3" fontId="26" fillId="0" borderId="0" xfId="2" applyNumberFormat="1" applyFont="1" applyAlignment="1">
      <alignment vertical="center"/>
    </xf>
    <xf numFmtId="3" fontId="4" fillId="0" borderId="0" xfId="2" applyNumberFormat="1" applyAlignment="1">
      <alignment vertical="center"/>
    </xf>
    <xf numFmtId="0" fontId="41" fillId="0" borderId="0" xfId="2" applyFont="1"/>
    <xf numFmtId="14" fontId="41" fillId="0" borderId="0" xfId="2" applyNumberFormat="1" applyFont="1"/>
    <xf numFmtId="0" fontId="4" fillId="0" borderId="0" xfId="2" applyFont="1"/>
    <xf numFmtId="164" fontId="9" fillId="0" borderId="0" xfId="2" applyNumberFormat="1" applyFont="1" applyAlignment="1">
      <alignment horizontal="center"/>
    </xf>
    <xf numFmtId="0" fontId="10" fillId="0" borderId="0" xfId="2" applyFont="1" applyAlignment="1">
      <alignment horizontal="center"/>
    </xf>
    <xf numFmtId="0" fontId="42" fillId="0" borderId="0" xfId="2" applyFont="1"/>
    <xf numFmtId="178" fontId="43" fillId="0" borderId="0" xfId="2" applyNumberFormat="1" applyFont="1" applyAlignment="1">
      <alignment horizontal="left"/>
    </xf>
    <xf numFmtId="0" fontId="44" fillId="0" borderId="20" xfId="2" applyFont="1" applyBorder="1"/>
    <xf numFmtId="0" fontId="11" fillId="0" borderId="28" xfId="11" applyFont="1" applyBorder="1" applyAlignment="1">
      <alignment horizontal="center"/>
    </xf>
    <xf numFmtId="0" fontId="11" fillId="0" borderId="20" xfId="11" applyFont="1" applyBorder="1" applyAlignment="1">
      <alignment horizontal="center" vertical="center" wrapText="1"/>
    </xf>
    <xf numFmtId="0" fontId="40" fillId="0" borderId="0" xfId="2" applyFont="1"/>
    <xf numFmtId="0" fontId="44" fillId="0" borderId="0" xfId="2" applyFont="1"/>
    <xf numFmtId="0" fontId="11" fillId="0" borderId="0" xfId="11" applyFont="1" applyAlignment="1">
      <alignment horizontal="center" vertical="center" wrapText="1"/>
    </xf>
    <xf numFmtId="0" fontId="11" fillId="0" borderId="26" xfId="11" applyFont="1" applyBorder="1" applyAlignment="1">
      <alignment horizontal="center" vertical="center" wrapText="1"/>
    </xf>
    <xf numFmtId="0" fontId="11" fillId="3" borderId="26" xfId="11" applyFont="1" applyFill="1" applyBorder="1" applyAlignment="1">
      <alignment horizontal="center" vertical="center" wrapText="1"/>
    </xf>
    <xf numFmtId="0" fontId="44" fillId="0" borderId="0" xfId="2" applyFont="1" applyAlignment="1">
      <alignment horizontal="center"/>
    </xf>
    <xf numFmtId="0" fontId="11" fillId="3" borderId="0" xfId="11" applyFont="1" applyFill="1" applyAlignment="1">
      <alignment horizontal="center" vertical="center" wrapText="1"/>
    </xf>
    <xf numFmtId="0" fontId="44" fillId="0" borderId="1" xfId="2" applyFont="1" applyBorder="1"/>
    <xf numFmtId="37" fontId="44" fillId="0" borderId="1" xfId="2" quotePrefix="1" applyNumberFormat="1" applyFont="1" applyBorder="1" applyAlignment="1">
      <alignment horizontal="center" vertical="center"/>
    </xf>
    <xf numFmtId="37" fontId="44" fillId="3" borderId="1" xfId="2" quotePrefix="1" applyNumberFormat="1" applyFont="1" applyFill="1" applyBorder="1" applyAlignment="1">
      <alignment horizontal="center" vertical="center"/>
    </xf>
    <xf numFmtId="0" fontId="11" fillId="0" borderId="1" xfId="2" applyFont="1" applyBorder="1" applyAlignment="1">
      <alignment horizontal="center"/>
    </xf>
    <xf numFmtId="0" fontId="46" fillId="0" borderId="22" xfId="2" applyFont="1" applyBorder="1"/>
    <xf numFmtId="37" fontId="46" fillId="0" borderId="22" xfId="2" applyNumberFormat="1" applyFont="1" applyBorder="1"/>
    <xf numFmtId="37" fontId="46" fillId="0" borderId="0" xfId="2" applyNumberFormat="1" applyFont="1"/>
    <xf numFmtId="0" fontId="21" fillId="0" borderId="22" xfId="2" applyFont="1" applyBorder="1" applyAlignment="1">
      <alignment horizontal="center"/>
    </xf>
    <xf numFmtId="166" fontId="35" fillId="0" borderId="0" xfId="2" applyNumberFormat="1" applyFont="1" applyAlignment="1">
      <alignment vertical="center"/>
    </xf>
    <xf numFmtId="2" fontId="20" fillId="0" borderId="0" xfId="2" applyNumberFormat="1" applyFont="1" applyAlignment="1">
      <alignment horizontal="center" vertical="center"/>
    </xf>
    <xf numFmtId="0" fontId="35" fillId="0" borderId="25" xfId="2" applyFont="1" applyBorder="1" applyAlignment="1">
      <alignment vertical="center"/>
    </xf>
    <xf numFmtId="2" fontId="20" fillId="0" borderId="25" xfId="2" applyNumberFormat="1" applyFont="1" applyBorder="1" applyAlignment="1">
      <alignment horizontal="center" vertical="center"/>
    </xf>
    <xf numFmtId="0" fontId="18" fillId="0" borderId="20" xfId="2" applyFont="1" applyBorder="1" applyAlignment="1">
      <alignment horizontal="left" vertical="center" wrapText="1"/>
    </xf>
    <xf numFmtId="0" fontId="47" fillId="0" borderId="0" xfId="2" applyFont="1"/>
    <xf numFmtId="0" fontId="35" fillId="3" borderId="0" xfId="2" applyFont="1" applyFill="1" applyAlignment="1">
      <alignment horizontal="left" vertical="center" wrapText="1"/>
    </xf>
    <xf numFmtId="0" fontId="4" fillId="3" borderId="0" xfId="2" applyFont="1" applyFill="1"/>
    <xf numFmtId="0" fontId="35" fillId="3" borderId="0" xfId="2" applyFont="1" applyFill="1" applyAlignment="1">
      <alignment vertical="center"/>
    </xf>
    <xf numFmtId="0" fontId="35" fillId="0" borderId="0" xfId="2" applyFont="1" applyAlignment="1">
      <alignment vertical="top" wrapText="1"/>
    </xf>
    <xf numFmtId="0" fontId="35" fillId="3" borderId="0" xfId="2" applyFont="1" applyFill="1" applyAlignment="1">
      <alignment vertical="top" wrapText="1"/>
    </xf>
    <xf numFmtId="0" fontId="7" fillId="3" borderId="0" xfId="12" applyFont="1" applyFill="1" applyAlignment="1">
      <alignment horizontal="center"/>
    </xf>
    <xf numFmtId="0" fontId="4" fillId="3" borderId="0" xfId="12" applyFill="1"/>
    <xf numFmtId="164" fontId="9" fillId="3" borderId="0" xfId="12" applyNumberFormat="1" applyFont="1" applyFill="1" applyAlignment="1">
      <alignment horizontal="center"/>
    </xf>
    <xf numFmtId="0" fontId="10" fillId="3" borderId="0" xfId="12" applyFont="1" applyFill="1" applyAlignment="1">
      <alignment horizontal="center"/>
    </xf>
    <xf numFmtId="0" fontId="48" fillId="3" borderId="0" xfId="12" applyFont="1" applyFill="1"/>
    <xf numFmtId="178" fontId="43" fillId="3" borderId="0" xfId="12" applyNumberFormat="1" applyFont="1" applyFill="1" applyAlignment="1">
      <alignment horizontal="left"/>
    </xf>
    <xf numFmtId="0" fontId="44" fillId="3" borderId="20" xfId="12" applyFont="1" applyFill="1" applyBorder="1"/>
    <xf numFmtId="0" fontId="11" fillId="3" borderId="20" xfId="11" applyFont="1" applyFill="1" applyBorder="1" applyAlignment="1">
      <alignment horizontal="center" vertical="center" wrapText="1"/>
    </xf>
    <xf numFmtId="0" fontId="44" fillId="3" borderId="0" xfId="12" applyFont="1" applyFill="1" applyAlignment="1">
      <alignment horizontal="center"/>
    </xf>
    <xf numFmtId="0" fontId="16" fillId="3" borderId="29" xfId="11" applyFont="1" applyFill="1" applyBorder="1" applyAlignment="1">
      <alignment horizontal="center" vertical="center" wrapText="1"/>
    </xf>
    <xf numFmtId="0" fontId="44" fillId="3" borderId="1" xfId="12" applyFont="1" applyFill="1" applyBorder="1"/>
    <xf numFmtId="37" fontId="49" fillId="3" borderId="1" xfId="12" quotePrefix="1" applyNumberFormat="1" applyFont="1" applyFill="1" applyBorder="1" applyAlignment="1">
      <alignment horizontal="center" vertical="center"/>
    </xf>
    <xf numFmtId="0" fontId="35" fillId="3" borderId="22" xfId="12" applyFont="1" applyFill="1" applyBorder="1"/>
    <xf numFmtId="37" fontId="35" fillId="3" borderId="0" xfId="12" applyNumberFormat="1" applyFont="1" applyFill="1"/>
    <xf numFmtId="0" fontId="16" fillId="3" borderId="0" xfId="12" applyFont="1" applyFill="1"/>
    <xf numFmtId="179" fontId="35" fillId="3" borderId="0" xfId="12" applyNumberFormat="1" applyFont="1" applyFill="1" applyAlignment="1">
      <alignment horizontal="left" vertical="center"/>
    </xf>
    <xf numFmtId="41" fontId="35" fillId="3" borderId="0" xfId="12" applyNumberFormat="1" applyFont="1" applyFill="1" applyAlignment="1">
      <alignment vertical="center"/>
    </xf>
    <xf numFmtId="41" fontId="50" fillId="3" borderId="0" xfId="12" applyNumberFormat="1" applyFont="1" applyFill="1" applyAlignment="1">
      <alignment vertical="center"/>
    </xf>
    <xf numFmtId="179" fontId="50" fillId="3" borderId="25" xfId="12" applyNumberFormat="1" applyFont="1" applyFill="1" applyBorder="1" applyAlignment="1">
      <alignment horizontal="left" vertical="center"/>
    </xf>
    <xf numFmtId="41" fontId="50" fillId="3" borderId="25" xfId="12" applyNumberFormat="1" applyFont="1" applyFill="1" applyBorder="1" applyAlignment="1">
      <alignment vertical="center"/>
    </xf>
    <xf numFmtId="179" fontId="18" fillId="3" borderId="0" xfId="12" applyNumberFormat="1" applyFont="1" applyFill="1"/>
    <xf numFmtId="0" fontId="18" fillId="3" borderId="0" xfId="12" applyFont="1" applyFill="1" applyAlignment="1">
      <alignment horizontal="left" vertical="top" wrapText="1"/>
    </xf>
    <xf numFmtId="0" fontId="35" fillId="3" borderId="0" xfId="12" applyFont="1" applyFill="1" applyAlignment="1">
      <alignment vertical="center"/>
    </xf>
    <xf numFmtId="0" fontId="12" fillId="0" borderId="0" xfId="2" applyFont="1"/>
    <xf numFmtId="0" fontId="51" fillId="0" borderId="0" xfId="2" applyFont="1"/>
    <xf numFmtId="0" fontId="7" fillId="0" borderId="0" xfId="2" applyFont="1" applyAlignment="1">
      <alignment horizontal="center" vertical="center" wrapText="1"/>
    </xf>
    <xf numFmtId="0" fontId="52" fillId="0" borderId="0" xfId="2" applyFont="1"/>
    <xf numFmtId="180" fontId="9" fillId="0" borderId="0" xfId="2" applyNumberFormat="1" applyFont="1" applyAlignment="1">
      <alignment horizontal="center"/>
    </xf>
    <xf numFmtId="0" fontId="9" fillId="0" borderId="0" xfId="2" applyFont="1"/>
    <xf numFmtId="0" fontId="53" fillId="0" borderId="0" xfId="2" applyFont="1"/>
    <xf numFmtId="0" fontId="30" fillId="0" borderId="0" xfId="2" applyFont="1"/>
    <xf numFmtId="0" fontId="17" fillId="0" borderId="28" xfId="2" applyFont="1" applyBorder="1" applyAlignment="1">
      <alignment horizontal="center" vertical="center"/>
    </xf>
    <xf numFmtId="0" fontId="54" fillId="0" borderId="28" xfId="2" applyFont="1" applyBorder="1" applyAlignment="1">
      <alignment horizontal="center" vertical="center" wrapText="1"/>
    </xf>
    <xf numFmtId="0" fontId="34" fillId="0" borderId="28" xfId="2" applyFont="1" applyBorder="1" applyAlignment="1">
      <alignment horizontal="center" vertical="center" wrapText="1"/>
    </xf>
    <xf numFmtId="181" fontId="16" fillId="0" borderId="0" xfId="2" applyNumberFormat="1" applyFont="1"/>
    <xf numFmtId="0" fontId="55" fillId="0" borderId="0" xfId="2" applyFont="1" applyAlignment="1">
      <alignment vertical="center"/>
    </xf>
    <xf numFmtId="0" fontId="11" fillId="0" borderId="0" xfId="2" applyFont="1" applyAlignment="1">
      <alignment vertical="center" wrapText="1"/>
    </xf>
    <xf numFmtId="3" fontId="16" fillId="0" borderId="0" xfId="2" applyNumberFormat="1" applyFont="1" applyAlignment="1">
      <alignment horizontal="center" vertical="center" shrinkToFit="1"/>
    </xf>
    <xf numFmtId="0" fontId="56" fillId="0" borderId="25" xfId="2" applyFont="1" applyBorder="1"/>
    <xf numFmtId="181" fontId="56" fillId="0" borderId="25" xfId="2" applyNumberFormat="1" applyFont="1" applyBorder="1"/>
    <xf numFmtId="0" fontId="27" fillId="0" borderId="0" xfId="2" applyFont="1"/>
    <xf numFmtId="0" fontId="57" fillId="0" borderId="0" xfId="2" applyFont="1"/>
    <xf numFmtId="0" fontId="58" fillId="0" borderId="0" xfId="2" applyFont="1"/>
    <xf numFmtId="181" fontId="26" fillId="0" borderId="0" xfId="2" applyNumberFormat="1" applyFont="1"/>
    <xf numFmtId="0" fontId="11" fillId="0" borderId="4" xfId="2" applyFont="1" applyBorder="1" applyAlignment="1">
      <alignment horizontal="left" vertical="center"/>
    </xf>
    <xf numFmtId="3" fontId="59" fillId="0" borderId="4" xfId="2" applyNumberFormat="1" applyFont="1" applyBorder="1" applyAlignment="1">
      <alignment horizontal="center" vertical="center" wrapText="1"/>
    </xf>
    <xf numFmtId="0" fontId="27" fillId="0" borderId="0" xfId="2" applyFont="1" applyAlignment="1">
      <alignment vertical="center"/>
    </xf>
    <xf numFmtId="0" fontId="60" fillId="0" borderId="0" xfId="2" applyFont="1"/>
    <xf numFmtId="0" fontId="7" fillId="0" borderId="0" xfId="2" applyFont="1" applyAlignment="1" applyProtection="1">
      <alignment horizontal="center" vertical="center"/>
      <protection locked="0"/>
    </xf>
    <xf numFmtId="0" fontId="11" fillId="0" borderId="0" xfId="2" applyFont="1" applyAlignment="1" applyProtection="1">
      <alignment vertical="center"/>
      <protection locked="0"/>
    </xf>
    <xf numFmtId="182" fontId="9" fillId="0" borderId="0" xfId="2" applyNumberFormat="1" applyFont="1" applyAlignment="1" applyProtection="1">
      <alignment horizontal="center"/>
      <protection locked="0"/>
    </xf>
    <xf numFmtId="0" fontId="42" fillId="0" borderId="0" xfId="2" applyFont="1" applyAlignment="1" applyProtection="1">
      <alignment vertical="center"/>
      <protection locked="0"/>
    </xf>
    <xf numFmtId="0" fontId="10" fillId="0" borderId="0" xfId="2" applyFont="1" applyAlignment="1" applyProtection="1">
      <alignment horizontal="centerContinuous" vertical="center"/>
      <protection locked="0"/>
    </xf>
    <xf numFmtId="0" fontId="17" fillId="0" borderId="0" xfId="2" applyFont="1" applyAlignment="1" applyProtection="1">
      <alignment horizontal="centerContinuous" vertical="center"/>
      <protection locked="0"/>
    </xf>
    <xf numFmtId="0" fontId="17" fillId="0" borderId="0" xfId="2" applyFont="1" applyAlignment="1" applyProtection="1">
      <alignment vertical="center"/>
      <protection locked="0"/>
    </xf>
    <xf numFmtId="0" fontId="16" fillId="0" borderId="0" xfId="2" applyFont="1" applyAlignment="1" applyProtection="1">
      <alignment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centerContinuous" vertical="center"/>
      <protection locked="0"/>
    </xf>
    <xf numFmtId="0" fontId="11" fillId="0" borderId="0" xfId="2" applyFont="1" applyAlignment="1" applyProtection="1">
      <alignment horizontal="center" vertical="center"/>
      <protection locked="0"/>
    </xf>
    <xf numFmtId="0" fontId="11" fillId="0" borderId="24"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23" xfId="2" applyFont="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23" xfId="2" applyFont="1" applyBorder="1" applyAlignment="1" applyProtection="1">
      <alignment horizontal="center" vertical="center" wrapText="1"/>
      <protection locked="0"/>
    </xf>
    <xf numFmtId="0" fontId="16" fillId="0" borderId="24" xfId="2" applyFont="1" applyBorder="1" applyAlignment="1" applyProtection="1">
      <alignment horizontal="center" vertical="center"/>
      <protection locked="0"/>
    </xf>
    <xf numFmtId="0" fontId="16" fillId="0" borderId="24" xfId="2" applyFont="1" applyBorder="1" applyAlignment="1" applyProtection="1">
      <alignment horizontal="center" vertical="center" wrapText="1"/>
      <protection locked="0"/>
    </xf>
    <xf numFmtId="0" fontId="11" fillId="0" borderId="23" xfId="2" applyFont="1" applyBorder="1" applyAlignment="1" applyProtection="1">
      <alignment horizontal="center" vertical="center" wrapText="1"/>
      <protection locked="0"/>
    </xf>
    <xf numFmtId="0" fontId="30" fillId="0" borderId="0" xfId="2" applyFont="1" applyAlignment="1" applyProtection="1">
      <alignment horizontal="center" vertical="center"/>
      <protection locked="0"/>
    </xf>
    <xf numFmtId="0" fontId="30" fillId="0" borderId="0" xfId="2" applyFont="1" applyAlignment="1" applyProtection="1">
      <alignment vertical="center"/>
      <protection locked="0"/>
    </xf>
    <xf numFmtId="0" fontId="61" fillId="0" borderId="0" xfId="2" applyFont="1" applyAlignment="1" applyProtection="1">
      <alignment vertical="center"/>
      <protection locked="0"/>
    </xf>
    <xf numFmtId="0" fontId="18" fillId="0" borderId="0" xfId="2" applyFont="1" applyAlignment="1">
      <alignment horizontal="left" wrapText="1"/>
    </xf>
    <xf numFmtId="183" fontId="18" fillId="0" borderId="0" xfId="13" applyNumberFormat="1" applyFont="1" applyFill="1" applyBorder="1" applyAlignment="1" applyProtection="1">
      <alignment horizontal="left" vertical="center"/>
      <protection locked="0"/>
    </xf>
    <xf numFmtId="183" fontId="20" fillId="0" borderId="0" xfId="13" applyNumberFormat="1" applyFont="1" applyFill="1" applyBorder="1" applyAlignment="1" applyProtection="1">
      <alignment horizontal="left" vertical="center"/>
      <protection locked="0"/>
    </xf>
    <xf numFmtId="0" fontId="18" fillId="0" borderId="0" xfId="2" applyFont="1" applyAlignment="1" applyProtection="1">
      <alignment vertical="center"/>
      <protection locked="0"/>
    </xf>
    <xf numFmtId="0" fontId="18" fillId="0" borderId="1" xfId="2" applyFont="1" applyBorder="1" applyAlignment="1">
      <alignment horizontal="left" wrapText="1"/>
    </xf>
    <xf numFmtId="183" fontId="18" fillId="0" borderId="1" xfId="13" applyNumberFormat="1" applyFont="1" applyFill="1" applyBorder="1" applyAlignment="1" applyProtection="1">
      <alignment horizontal="left" vertical="center"/>
      <protection locked="0"/>
    </xf>
    <xf numFmtId="183" fontId="20" fillId="0" borderId="1" xfId="13" applyNumberFormat="1" applyFont="1" applyFill="1" applyBorder="1" applyAlignment="1" applyProtection="1">
      <alignment horizontal="left" vertical="center"/>
      <protection locked="0"/>
    </xf>
    <xf numFmtId="183" fontId="18" fillId="0" borderId="0" xfId="2" applyNumberFormat="1" applyFont="1" applyAlignment="1" applyProtection="1">
      <alignment vertical="center"/>
      <protection locked="0"/>
    </xf>
    <xf numFmtId="166" fontId="18" fillId="0" borderId="0" xfId="14" applyNumberFormat="1" applyFont="1" applyFill="1" applyAlignment="1" applyProtection="1">
      <alignment vertical="center"/>
      <protection locked="0"/>
    </xf>
    <xf numFmtId="183" fontId="16" fillId="0" borderId="0" xfId="2" applyNumberFormat="1" applyFont="1" applyAlignment="1" applyProtection="1">
      <alignment vertical="center"/>
      <protection locked="0"/>
    </xf>
    <xf numFmtId="0" fontId="16" fillId="0" borderId="0" xfId="2" applyFont="1" applyAlignment="1" applyProtection="1">
      <alignment horizontal="center" vertical="top" wrapText="1"/>
      <protection locked="0"/>
    </xf>
    <xf numFmtId="0" fontId="16" fillId="0" borderId="0" xfId="2" applyFont="1" applyProtection="1">
      <protection locked="0"/>
    </xf>
    <xf numFmtId="0" fontId="7" fillId="0" borderId="0" xfId="2" applyFont="1" applyAlignment="1">
      <alignment horizontal="center" wrapText="1"/>
    </xf>
    <xf numFmtId="0" fontId="62" fillId="0" borderId="0" xfId="2" applyFont="1" applyAlignment="1">
      <alignment vertical="center"/>
    </xf>
    <xf numFmtId="0" fontId="7" fillId="0" borderId="0" xfId="2" applyFont="1" applyAlignment="1">
      <alignment vertical="center"/>
    </xf>
    <xf numFmtId="0" fontId="14" fillId="0" borderId="0" xfId="2" applyFont="1" applyAlignment="1">
      <alignment vertical="center"/>
    </xf>
    <xf numFmtId="0" fontId="15" fillId="0" borderId="0" xfId="2" applyFont="1" applyAlignment="1">
      <alignment vertical="center"/>
    </xf>
    <xf numFmtId="0" fontId="39" fillId="0" borderId="0" xfId="2" applyFont="1" applyAlignment="1">
      <alignment horizontal="center" vertical="center"/>
    </xf>
    <xf numFmtId="0" fontId="11" fillId="0" borderId="20" xfId="2" applyFont="1" applyBorder="1" applyAlignment="1">
      <alignment horizontal="center" vertical="center" wrapText="1"/>
    </xf>
    <xf numFmtId="2" fontId="16" fillId="0" borderId="20" xfId="2" applyNumberFormat="1" applyFont="1" applyBorder="1" applyAlignment="1">
      <alignment horizontal="center" vertical="center" wrapText="1"/>
    </xf>
    <xf numFmtId="2" fontId="11" fillId="0" borderId="20" xfId="2" applyNumberFormat="1" applyFont="1" applyBorder="1" applyAlignment="1">
      <alignment horizontal="center" vertical="center" wrapText="1"/>
    </xf>
    <xf numFmtId="0" fontId="63" fillId="0" borderId="0" xfId="2" applyFont="1" applyAlignment="1">
      <alignment vertical="center"/>
    </xf>
    <xf numFmtId="0" fontId="11" fillId="0" borderId="23" xfId="2" applyFont="1" applyBorder="1" applyAlignment="1">
      <alignment horizontal="center" vertical="center" wrapText="1"/>
    </xf>
    <xf numFmtId="2" fontId="16" fillId="0" borderId="23" xfId="2" applyNumberFormat="1" applyFont="1" applyBorder="1" applyAlignment="1">
      <alignment horizontal="center" vertical="center" wrapText="1"/>
    </xf>
    <xf numFmtId="0" fontId="16" fillId="0" borderId="23" xfId="2" applyFont="1" applyBorder="1" applyAlignment="1">
      <alignment horizontal="center" wrapText="1"/>
    </xf>
    <xf numFmtId="0" fontId="16" fillId="0" borderId="23" xfId="2" applyFont="1" applyBorder="1" applyAlignment="1">
      <alignment horizontal="center"/>
    </xf>
    <xf numFmtId="0" fontId="64" fillId="0" borderId="0" xfId="2" applyFont="1" applyAlignment="1">
      <alignment horizontal="center" vertical="center" wrapText="1"/>
    </xf>
    <xf numFmtId="2" fontId="63" fillId="0" borderId="0" xfId="2" applyNumberFormat="1" applyFont="1" applyAlignment="1">
      <alignment horizontal="center" vertical="center" wrapText="1"/>
    </xf>
    <xf numFmtId="2" fontId="65" fillId="0" borderId="0" xfId="2" applyNumberFormat="1" applyFont="1" applyAlignment="1">
      <alignment horizontal="center" vertical="center" wrapText="1"/>
    </xf>
    <xf numFmtId="2" fontId="18" fillId="0" borderId="0" xfId="2" applyNumberFormat="1" applyFont="1" applyAlignment="1">
      <alignment horizontal="center" vertical="center" wrapText="1"/>
    </xf>
    <xf numFmtId="3" fontId="18" fillId="0" borderId="0" xfId="2" applyNumberFormat="1" applyFont="1" applyAlignment="1">
      <alignment horizontal="center" vertical="center" wrapText="1"/>
    </xf>
    <xf numFmtId="0" fontId="18" fillId="0" borderId="30" xfId="2" applyFont="1" applyBorder="1" applyAlignment="1">
      <alignment horizontal="left" vertical="center" wrapText="1"/>
    </xf>
    <xf numFmtId="2" fontId="18" fillId="0" borderId="30" xfId="2" applyNumberFormat="1" applyFont="1" applyBorder="1" applyAlignment="1">
      <alignment horizontal="center" vertical="center" wrapText="1"/>
    </xf>
    <xf numFmtId="3" fontId="18" fillId="0" borderId="30" xfId="2" applyNumberFormat="1" applyFont="1" applyBorder="1" applyAlignment="1">
      <alignment horizontal="center" vertical="center" wrapText="1"/>
    </xf>
    <xf numFmtId="0" fontId="20" fillId="0" borderId="0" xfId="2" applyFont="1" applyAlignment="1">
      <alignment vertical="center"/>
    </xf>
    <xf numFmtId="0" fontId="0" fillId="0" borderId="0" xfId="0" applyAlignment="1">
      <alignment vertical="center"/>
    </xf>
    <xf numFmtId="0" fontId="66" fillId="0" borderId="0" xfId="0" applyFont="1" applyAlignment="1">
      <alignment horizontal="center" vertical="center"/>
    </xf>
    <xf numFmtId="0" fontId="68" fillId="0" borderId="0" xfId="15" applyFont="1" applyFill="1" applyAlignment="1">
      <alignment horizontal="left" vertical="center"/>
    </xf>
    <xf numFmtId="0" fontId="68" fillId="0" borderId="0" xfId="15" applyFont="1" applyAlignment="1">
      <alignment horizontal="left" vertical="center"/>
    </xf>
    <xf numFmtId="0" fontId="67" fillId="0" borderId="0" xfId="15" applyAlignment="1">
      <alignment vertical="center"/>
    </xf>
    <xf numFmtId="0" fontId="68" fillId="0" borderId="0" xfId="15" applyFont="1" applyAlignment="1">
      <alignment horizontal="left" vertical="center"/>
    </xf>
    <xf numFmtId="0" fontId="68" fillId="0" borderId="0" xfId="15" applyFont="1" applyAlignment="1" applyProtection="1">
      <alignment horizontal="left" vertical="center"/>
      <protection locked="0"/>
    </xf>
    <xf numFmtId="0" fontId="68" fillId="3" borderId="0" xfId="15" applyFont="1" applyFill="1" applyAlignment="1">
      <alignment horizontal="left" vertical="center"/>
    </xf>
    <xf numFmtId="0" fontId="4" fillId="0" borderId="0" xfId="16" applyFont="1" applyAlignment="1">
      <alignment vertical="center"/>
    </xf>
    <xf numFmtId="0" fontId="69" fillId="0" borderId="0" xfId="16" applyFont="1" applyAlignment="1">
      <alignment vertical="center"/>
    </xf>
    <xf numFmtId="0" fontId="70" fillId="0" borderId="7" xfId="16" applyFont="1" applyBorder="1" applyAlignment="1">
      <alignment horizontal="left" vertical="center" wrapText="1"/>
    </xf>
    <xf numFmtId="0" fontId="70" fillId="0" borderId="8" xfId="16" applyFont="1" applyBorder="1" applyAlignment="1">
      <alignment horizontal="left" vertical="center" wrapText="1"/>
    </xf>
    <xf numFmtId="0" fontId="70" fillId="0" borderId="31" xfId="16" applyFont="1" applyBorder="1" applyAlignment="1">
      <alignment horizontal="left" vertical="center" wrapText="1"/>
    </xf>
    <xf numFmtId="0" fontId="70" fillId="0" borderId="32" xfId="16" applyFont="1" applyBorder="1" applyAlignment="1">
      <alignment horizontal="left" vertical="center" wrapText="1"/>
    </xf>
    <xf numFmtId="0" fontId="70" fillId="0" borderId="33" xfId="16" applyFont="1" applyBorder="1" applyAlignment="1">
      <alignment horizontal="left" vertical="center" wrapText="1"/>
    </xf>
    <xf numFmtId="0" fontId="70" fillId="0" borderId="34" xfId="16" applyFont="1" applyBorder="1" applyAlignment="1">
      <alignment horizontal="left" vertical="center" wrapText="1"/>
    </xf>
    <xf numFmtId="0" fontId="0" fillId="0" borderId="0" xfId="16" applyFont="1" applyAlignment="1">
      <alignment horizontal="left" vertical="center" wrapText="1"/>
    </xf>
    <xf numFmtId="0" fontId="4" fillId="0" borderId="22" xfId="16" applyFont="1" applyBorder="1" applyAlignment="1">
      <alignment vertical="center"/>
    </xf>
    <xf numFmtId="0" fontId="40" fillId="0" borderId="0" xfId="16" applyFont="1" applyAlignment="1">
      <alignment vertical="center"/>
    </xf>
    <xf numFmtId="0" fontId="4" fillId="3" borderId="25" xfId="16" applyFont="1" applyFill="1" applyBorder="1" applyAlignment="1">
      <alignment horizontal="center" vertical="center"/>
    </xf>
    <xf numFmtId="0" fontId="4" fillId="3" borderId="0" xfId="16" applyFont="1" applyFill="1" applyAlignment="1">
      <alignment vertical="center"/>
    </xf>
    <xf numFmtId="0" fontId="71" fillId="0" borderId="0" xfId="17" applyFont="1" applyAlignment="1">
      <alignment horizontal="center" vertical="center"/>
    </xf>
    <xf numFmtId="0" fontId="72" fillId="0" borderId="0" xfId="17" applyFont="1" applyAlignment="1">
      <alignment horizontal="center" vertical="center"/>
    </xf>
    <xf numFmtId="0" fontId="4" fillId="0" borderId="0" xfId="2" applyAlignment="1">
      <alignment horizontal="left" indent="1"/>
    </xf>
    <xf numFmtId="0" fontId="4" fillId="0" borderId="0" xfId="2" applyAlignment="1">
      <alignment horizontal="left"/>
    </xf>
    <xf numFmtId="0" fontId="40" fillId="0" borderId="0" xfId="2" applyFont="1" applyAlignment="1">
      <alignment horizontal="left"/>
    </xf>
    <xf numFmtId="1" fontId="4" fillId="0" borderId="0" xfId="2" applyNumberFormat="1" applyAlignment="1">
      <alignment horizontal="left"/>
    </xf>
    <xf numFmtId="0" fontId="40" fillId="0" borderId="0" xfId="2" applyFont="1" applyAlignment="1">
      <alignment horizontal="left" indent="1"/>
    </xf>
    <xf numFmtId="0" fontId="4" fillId="0" borderId="0" xfId="2" applyAlignment="1">
      <alignment horizontal="left" vertical="center" indent="2"/>
    </xf>
    <xf numFmtId="0" fontId="4" fillId="0" borderId="0" xfId="2" applyAlignment="1">
      <alignment horizontal="left" vertical="center" wrapText="1"/>
    </xf>
    <xf numFmtId="0" fontId="4" fillId="0" borderId="0" xfId="2" applyAlignment="1">
      <alignment vertical="center" wrapText="1"/>
    </xf>
    <xf numFmtId="0" fontId="4" fillId="0" borderId="0" xfId="2" applyAlignment="1">
      <alignment wrapText="1"/>
    </xf>
    <xf numFmtId="0" fontId="4" fillId="0" borderId="0" xfId="2" applyAlignment="1">
      <alignment horizontal="left" wrapText="1"/>
    </xf>
    <xf numFmtId="0" fontId="0" fillId="0" borderId="0" xfId="16" applyFont="1" applyAlignment="1">
      <alignment vertical="center" wrapText="1"/>
    </xf>
    <xf numFmtId="176" fontId="72" fillId="0" borderId="0" xfId="18" applyFont="1" applyFill="1" applyBorder="1" applyAlignment="1">
      <alignment horizontal="center" vertical="center"/>
    </xf>
    <xf numFmtId="0" fontId="4" fillId="0" borderId="0" xfId="2" applyAlignment="1">
      <alignment horizontal="left" vertical="top" wrapText="1"/>
    </xf>
    <xf numFmtId="0" fontId="40" fillId="0" borderId="0" xfId="2" applyFont="1" applyAlignment="1">
      <alignment wrapText="1"/>
    </xf>
    <xf numFmtId="0" fontId="4" fillId="0" borderId="0" xfId="2" applyAlignment="1">
      <alignment horizontal="left" indent="2"/>
    </xf>
    <xf numFmtId="1" fontId="40" fillId="0" borderId="0" xfId="2" applyNumberFormat="1" applyFont="1" applyAlignment="1">
      <alignment horizontal="left" wrapText="1"/>
    </xf>
    <xf numFmtId="0" fontId="40" fillId="0" borderId="0" xfId="2" quotePrefix="1" applyFont="1" applyAlignment="1">
      <alignment wrapText="1"/>
    </xf>
    <xf numFmtId="1" fontId="40" fillId="0" borderId="0" xfId="2" applyNumberFormat="1" applyFont="1" applyAlignment="1">
      <alignment horizontal="left"/>
    </xf>
    <xf numFmtId="0" fontId="71" fillId="0" borderId="0" xfId="17" applyFont="1" applyAlignment="1">
      <alignment horizontal="center" vertical="center"/>
    </xf>
    <xf numFmtId="0" fontId="40" fillId="0" borderId="0" xfId="2" applyFont="1" applyAlignment="1">
      <alignment horizontal="left" vertical="center"/>
    </xf>
    <xf numFmtId="0" fontId="40" fillId="0" borderId="0" xfId="2" applyFont="1" applyAlignment="1">
      <alignment vertical="center" wrapText="1"/>
    </xf>
    <xf numFmtId="0" fontId="40" fillId="0" borderId="0" xfId="16" applyFont="1" applyAlignment="1">
      <alignment horizontal="left" vertical="center" indent="1"/>
    </xf>
    <xf numFmtId="0" fontId="40" fillId="0" borderId="0" xfId="2" applyFont="1" applyAlignment="1">
      <alignment vertical="center"/>
    </xf>
    <xf numFmtId="0" fontId="0" fillId="0" borderId="0" xfId="16" applyFont="1" applyAlignment="1">
      <alignment vertical="center"/>
    </xf>
    <xf numFmtId="0" fontId="40" fillId="0" borderId="0" xfId="16" applyFont="1" applyAlignment="1">
      <alignment horizontal="left" vertical="center"/>
    </xf>
    <xf numFmtId="0" fontId="4" fillId="0" borderId="0" xfId="2" quotePrefix="1" applyAlignment="1">
      <alignment horizontal="left"/>
    </xf>
    <xf numFmtId="0" fontId="4" fillId="0" borderId="0" xfId="16" applyFont="1" applyAlignment="1">
      <alignment horizontal="left" vertical="center" indent="2"/>
    </xf>
    <xf numFmtId="0" fontId="40" fillId="0" borderId="0" xfId="16" applyFont="1" applyAlignment="1">
      <alignment horizontal="left" vertical="center"/>
    </xf>
    <xf numFmtId="0" fontId="73" fillId="0" borderId="0" xfId="16" applyFont="1" applyAlignment="1">
      <alignment vertical="center"/>
    </xf>
    <xf numFmtId="0" fontId="74" fillId="0" borderId="0" xfId="17" applyFont="1"/>
    <xf numFmtId="0" fontId="74" fillId="0" borderId="0" xfId="17" applyFont="1" applyAlignment="1">
      <alignment horizontal="center" vertical="center"/>
    </xf>
    <xf numFmtId="0" fontId="73" fillId="0" borderId="0" xfId="17" applyFont="1" applyAlignment="1">
      <alignment horizontal="center" vertical="center"/>
    </xf>
    <xf numFmtId="0" fontId="72" fillId="0" borderId="0" xfId="17" applyFont="1"/>
    <xf numFmtId="0" fontId="73" fillId="0" borderId="0" xfId="17" applyFont="1" applyAlignment="1">
      <alignment horizontal="left"/>
    </xf>
    <xf numFmtId="0" fontId="71" fillId="0" borderId="0" xfId="17" quotePrefix="1" applyFont="1" applyAlignment="1">
      <alignment horizontal="center" vertical="center"/>
    </xf>
    <xf numFmtId="0" fontId="72" fillId="0" borderId="0" xfId="17" quotePrefix="1" applyFont="1" applyAlignment="1">
      <alignment horizontal="center" vertical="center"/>
    </xf>
    <xf numFmtId="0" fontId="74" fillId="4" borderId="0" xfId="17" applyFont="1" applyFill="1"/>
    <xf numFmtId="0" fontId="73" fillId="4" borderId="0" xfId="17" applyFont="1" applyFill="1" applyAlignment="1">
      <alignment horizontal="right"/>
    </xf>
    <xf numFmtId="0" fontId="2" fillId="0" borderId="0" xfId="0" applyFont="1" applyAlignment="1">
      <alignment vertical="center"/>
    </xf>
    <xf numFmtId="0" fontId="3" fillId="0" borderId="35" xfId="2" applyFont="1" applyBorder="1"/>
    <xf numFmtId="0" fontId="3" fillId="0" borderId="0" xfId="2" applyFont="1"/>
    <xf numFmtId="17" fontId="3" fillId="0" borderId="0" xfId="2" applyNumberFormat="1" applyFont="1"/>
    <xf numFmtId="0" fontId="75" fillId="0" borderId="0" xfId="2" applyFont="1"/>
    <xf numFmtId="0" fontId="76" fillId="0" borderId="0" xfId="2" applyFont="1"/>
    <xf numFmtId="0" fontId="77" fillId="0" borderId="0" xfId="2" applyFont="1" applyAlignment="1">
      <alignment horizontal="center"/>
    </xf>
    <xf numFmtId="0" fontId="77" fillId="0" borderId="0" xfId="2" applyFont="1" applyAlignment="1">
      <alignment horizontal="center"/>
    </xf>
    <xf numFmtId="0" fontId="54" fillId="0" borderId="0" xfId="2" applyFont="1" applyAlignment="1">
      <alignment horizontal="justify" vertical="justify" wrapText="1"/>
    </xf>
    <xf numFmtId="0" fontId="3" fillId="0" borderId="0" xfId="2" applyFont="1" applyAlignment="1">
      <alignment vertical="justify" wrapText="1"/>
    </xf>
    <xf numFmtId="0" fontId="54" fillId="0" borderId="0" xfId="2" applyFont="1" applyAlignment="1">
      <alignment horizontal="justify" vertical="justify" wrapText="1"/>
    </xf>
    <xf numFmtId="0" fontId="4" fillId="0" borderId="0" xfId="2" applyAlignment="1">
      <alignment horizontal="justify" vertical="center" wrapText="1"/>
    </xf>
    <xf numFmtId="0" fontId="3" fillId="0" borderId="0" xfId="2" applyFont="1" applyAlignment="1">
      <alignment horizontal="justify" vertical="center" wrapText="1"/>
    </xf>
    <xf numFmtId="0" fontId="4" fillId="0" borderId="0" xfId="2" applyAlignment="1">
      <alignment horizontal="justify" vertical="center" wrapText="1"/>
    </xf>
    <xf numFmtId="0" fontId="40" fillId="0" borderId="0" xfId="2" applyFont="1" applyAlignment="1">
      <alignment horizontal="justify" vertical="center" wrapText="1"/>
    </xf>
    <xf numFmtId="0" fontId="3" fillId="0" borderId="36" xfId="2" applyFont="1" applyBorder="1"/>
  </cellXfs>
  <cellStyles count="19">
    <cellStyle name="Hipervínculo" xfId="15" builtinId="8"/>
    <cellStyle name="Millares [0]_1.2.4_36Estruct%-credIndirectXEmp04-01" xfId="10" xr:uid="{D194F1F3-D887-4568-BDD1-8A04ED7F246E}"/>
    <cellStyle name="Millares 2" xfId="6" xr:uid="{2B883A65-A110-4F59-9258-74D6BCB17E68}"/>
    <cellStyle name="Millares 2 2" xfId="18" xr:uid="{DC2C3828-8BD8-4B8E-97B1-B5FFF9D1F383}"/>
    <cellStyle name="Millares 7" xfId="14" xr:uid="{45FAFEEB-12C1-4482-87CE-1070339C792C}"/>
    <cellStyle name="Millares_01-25 Bcos Ene-2002" xfId="13" xr:uid="{4954D69E-CB71-4FFB-A4A8-B1D1FB1D2AA2}"/>
    <cellStyle name="Millares_14-Indicadores Bcos" xfId="8" xr:uid="{FDD03C59-D694-401A-8813-716F714D27EF}"/>
    <cellStyle name="Millares_35-43 Bcos Ene-2002" xfId="9" xr:uid="{600255FD-FC4A-41A5-B618-722E4DB5ABA6}"/>
    <cellStyle name="Normal" xfId="0" builtinId="0"/>
    <cellStyle name="Normal 2" xfId="2" xr:uid="{E6659ECB-02FA-4ECF-9EE0-92E617462E34}"/>
    <cellStyle name="Normal 2 2" xfId="12" xr:uid="{7A1FD0D0-3473-4C43-90A5-C4994FB59145}"/>
    <cellStyle name="Normal 2 2 2" xfId="16" xr:uid="{505C0001-DD89-4C87-84C2-5B35D19493EE}"/>
    <cellStyle name="Normal 3" xfId="1" xr:uid="{28F859CB-D8BC-4F4D-B15D-7F065FD0FD54}"/>
    <cellStyle name="Normal 3 2" xfId="17" xr:uid="{4A8428DE-E3AC-47A3-A50D-40DD252AF765}"/>
    <cellStyle name="Normal 4" xfId="7" xr:uid="{D39AA5FD-2FB3-479B-A37A-A5321DEFE7F0}"/>
    <cellStyle name="Normal_BG-bcos-Jul-2001" xfId="4" xr:uid="{CA1E3878-9153-48D2-8BF7-1D00D01BE1FD}"/>
    <cellStyle name="Normal_BG-Nac y Cof 062001" xfId="3" xr:uid="{1D0D5CF4-1E0A-466C-B4BD-D20CB6B7885A}"/>
    <cellStyle name="Normal_Palanca_06.99" xfId="11" xr:uid="{0B2A5AC1-1233-4963-A97A-C230AF8A14C8}"/>
    <cellStyle name="Porcentaje 2" xfId="5" xr:uid="{4E544341-152F-438A-A922-59938DABF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80C24C68-E769-459D-A589-303C6B1D29ED}"/>
            </a:ext>
          </a:extLst>
        </xdr:cNvPr>
        <xdr:cNvPicPr/>
      </xdr:nvPicPr>
      <xdr:blipFill>
        <a:blip xmlns:r="http://schemas.openxmlformats.org/officeDocument/2006/relationships" r:embed="rId1"/>
        <a:srcRect/>
        <a:stretch>
          <a:fillRect/>
        </a:stretch>
      </xdr:blipFill>
      <xdr:spPr bwMode="auto">
        <a:xfrm>
          <a:off x="1914525" y="1943101"/>
          <a:ext cx="2600325" cy="1371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data\Efra&#237;n\Cajas\MacrosFinales\Fuentes\C3,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Esteco/ASF/Bolet&#237;n/Nuevas%20REFERENCIAS/Entidades%20Estatales/Cuadros%20Estata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eco/Pc-OBorda/Boletin-Bcos/BOLETIN%20PUBLIC%20WEB/2024/Oct/Estatales/Data/Plantilla%20BG%20y%20EGP%20Ent.%20Estatales%20e%20Indicadores%20Oct%20202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tual%20Consolidado/Estatales/BG%20GP%20FMV%20Oct%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tual%20Consolidado/Estatales/BG%20GP%20Indicadores%20Oct%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teco/Pc-OBorda/Boletin-Bcos/BOLETIN%20PUBLIC%20WEB/2024/Set/EF/Data/Informe%20-%20Boletin%20-%20EEFF%20e%20Indic%20Emp.%20F%20Vigente%20Set%20202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Esteco/ASF/Bolet&#237;n/Nuevas%20REFERENCIAS/Entidades%20Estatales/Plantilla%20Palanca%20Estatales_v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statales/R.%20Crediticio%20E-5203%20Situaci&#243;n%20de%20cr&#233;ditos%20de%20consum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D"/>
      <sheetName val="12 T-1"/>
      <sheetName val="12"/>
      <sheetName val="10"/>
      <sheetName val="11"/>
      <sheetName val="2F"/>
      <sheetName val="Propuesta"/>
      <sheetName val="14x"/>
      <sheetName val="14"/>
      <sheetName val="15x"/>
      <sheetName val="1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Anexo"/>
      <sheetName val="A10"/>
      <sheetName val="Hoja2"/>
      <sheetName val="RCG"/>
      <sheetName val="Data"/>
    </sheetNames>
    <sheetDataSet>
      <sheetData sheetId="0">
        <row r="3">
          <cell r="B3">
            <v>45596</v>
          </cell>
        </row>
      </sheetData>
      <sheetData sheetId="1"/>
      <sheetData sheetId="2"/>
      <sheetData sheetId="3"/>
      <sheetData sheetId="4"/>
      <sheetData sheetId="5"/>
      <sheetData sheetId="6">
        <row r="3">
          <cell r="B3">
            <v>45596</v>
          </cell>
        </row>
      </sheetData>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sheetName val="8"/>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62">
          <cell r="B62" t="str">
            <v>Tipo de Cambio Contable:  S/ 3.709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lanca"/>
      <sheetName val="13"/>
      <sheetName val="PE"/>
      <sheetName val="14"/>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8A8A-7189-4472-98D6-44A0EAA7DD4C}">
  <dimension ref="A1:I25"/>
  <sheetViews>
    <sheetView showGridLines="0" tabSelected="1" view="pageBreakPreview" zoomScaleSheetLayoutView="120" workbookViewId="0">
      <selection activeCell="B4" sqref="B4"/>
    </sheetView>
  </sheetViews>
  <sheetFormatPr baseColWidth="10" defaultColWidth="11.42578125" defaultRowHeight="16.5"/>
  <cols>
    <col min="1" max="1" width="4.7109375" style="416" customWidth="1"/>
    <col min="2" max="9" width="12.28515625" style="416" customWidth="1"/>
    <col min="10" max="16384" width="11.42578125" style="416"/>
  </cols>
  <sheetData>
    <row r="1" spans="1:9" ht="17.25" thickTop="1">
      <c r="A1" s="415"/>
      <c r="B1" s="415"/>
      <c r="C1" s="415"/>
      <c r="D1" s="415"/>
      <c r="E1" s="415"/>
      <c r="F1" s="415"/>
      <c r="G1" s="415"/>
      <c r="H1" s="415"/>
    </row>
    <row r="2" spans="1:9">
      <c r="B2" s="417"/>
    </row>
    <row r="3" spans="1:9" ht="27">
      <c r="B3" s="418" t="s">
        <v>1162</v>
      </c>
    </row>
    <row r="4" spans="1:9" ht="22.5">
      <c r="B4" s="419"/>
    </row>
    <row r="6" spans="1:9">
      <c r="A6" s="420"/>
      <c r="B6" s="420"/>
      <c r="C6" s="420"/>
      <c r="D6" s="420"/>
      <c r="E6" s="420"/>
      <c r="F6" s="420"/>
      <c r="G6" s="420"/>
      <c r="H6" s="420"/>
      <c r="I6" s="420"/>
    </row>
    <row r="7" spans="1:9">
      <c r="A7" s="421"/>
      <c r="B7" s="421"/>
      <c r="C7" s="421"/>
      <c r="E7" s="421"/>
      <c r="F7" s="421"/>
      <c r="G7" s="421"/>
      <c r="H7" s="421"/>
      <c r="I7" s="421"/>
    </row>
    <row r="8" spans="1:9">
      <c r="A8" s="421"/>
      <c r="B8" s="421"/>
      <c r="C8" s="421"/>
      <c r="D8" s="421"/>
      <c r="E8" s="421"/>
      <c r="F8" s="421"/>
      <c r="G8" s="421"/>
      <c r="H8" s="421"/>
      <c r="I8" s="421"/>
    </row>
    <row r="9" spans="1:9" ht="15.75" customHeight="1">
      <c r="B9" s="422"/>
      <c r="C9" s="422"/>
      <c r="D9" s="422"/>
      <c r="E9" s="422"/>
      <c r="F9" s="422"/>
      <c r="G9" s="422"/>
      <c r="H9" s="422"/>
    </row>
    <row r="10" spans="1:9" ht="15.75" customHeight="1">
      <c r="B10" s="422"/>
      <c r="C10" s="422"/>
      <c r="D10" s="422"/>
      <c r="E10" s="422"/>
      <c r="F10" s="422"/>
      <c r="G10" s="422"/>
      <c r="H10" s="422"/>
      <c r="I10" s="423"/>
    </row>
    <row r="11" spans="1:9" ht="15.75" customHeight="1">
      <c r="B11" s="422"/>
      <c r="C11" s="422"/>
      <c r="D11" s="422"/>
      <c r="E11" s="422"/>
      <c r="F11" s="422"/>
      <c r="G11" s="422"/>
      <c r="H11" s="422"/>
      <c r="I11" s="423"/>
    </row>
    <row r="12" spans="1:9" ht="15.75" customHeight="1">
      <c r="B12" s="422"/>
      <c r="C12" s="422"/>
      <c r="D12" s="422"/>
      <c r="E12" s="422"/>
      <c r="F12" s="422"/>
      <c r="G12" s="422"/>
      <c r="H12" s="422"/>
      <c r="I12" s="423"/>
    </row>
    <row r="13" spans="1:9" ht="15.75" customHeight="1">
      <c r="B13" s="422"/>
      <c r="C13" s="422"/>
      <c r="D13" s="422"/>
      <c r="E13" s="422"/>
      <c r="F13" s="422"/>
      <c r="G13" s="422"/>
      <c r="H13" s="422"/>
      <c r="I13" s="423"/>
    </row>
    <row r="14" spans="1:9" ht="15.75" customHeight="1">
      <c r="B14" s="422"/>
      <c r="C14" s="422"/>
      <c r="D14" s="422"/>
      <c r="E14" s="422"/>
      <c r="F14" s="422"/>
      <c r="G14" s="422"/>
      <c r="H14" s="422"/>
      <c r="I14" s="423"/>
    </row>
    <row r="15" spans="1:9" ht="15.75" customHeight="1">
      <c r="B15" s="422"/>
      <c r="C15" s="422"/>
      <c r="D15" s="422"/>
      <c r="E15" s="422"/>
      <c r="F15" s="422"/>
      <c r="G15" s="422"/>
      <c r="H15" s="422"/>
    </row>
    <row r="16" spans="1:9" ht="15.75" customHeight="1">
      <c r="B16" s="422"/>
      <c r="C16" s="422"/>
      <c r="D16" s="422"/>
      <c r="E16" s="422"/>
      <c r="F16" s="422"/>
      <c r="G16" s="422"/>
      <c r="H16" s="422"/>
    </row>
    <row r="17" spans="1:9" ht="15.75" customHeight="1">
      <c r="B17" s="424"/>
      <c r="C17" s="424"/>
      <c r="D17" s="424"/>
      <c r="E17" s="424"/>
      <c r="F17" s="424"/>
      <c r="G17" s="424"/>
      <c r="H17" s="424"/>
    </row>
    <row r="18" spans="1:9" ht="15.75" customHeight="1">
      <c r="B18" s="424"/>
      <c r="C18" s="424"/>
      <c r="D18" s="424"/>
      <c r="E18" s="424"/>
      <c r="F18" s="424"/>
      <c r="G18" s="424"/>
      <c r="H18" s="424"/>
    </row>
    <row r="19" spans="1:9" ht="15.75" customHeight="1">
      <c r="B19" s="424"/>
      <c r="C19" s="424"/>
      <c r="D19" s="424"/>
      <c r="E19" s="424"/>
      <c r="F19" s="425"/>
      <c r="G19" s="425"/>
      <c r="H19" s="425"/>
      <c r="I19" s="425"/>
    </row>
    <row r="20" spans="1:9" ht="15.75" customHeight="1">
      <c r="B20" s="426"/>
      <c r="C20" s="426"/>
      <c r="D20" s="426"/>
      <c r="E20" s="426"/>
      <c r="F20" s="425"/>
      <c r="G20" s="425"/>
      <c r="H20" s="425"/>
      <c r="I20" s="425"/>
    </row>
    <row r="21" spans="1:9" ht="15.75" customHeight="1">
      <c r="B21" s="426"/>
      <c r="C21" s="426"/>
      <c r="D21" s="426"/>
      <c r="E21" s="426"/>
      <c r="F21" s="425"/>
      <c r="G21" s="425"/>
      <c r="H21" s="425"/>
      <c r="I21" s="425"/>
    </row>
    <row r="22" spans="1:9" ht="15.75" customHeight="1">
      <c r="B22" s="426"/>
      <c r="C22" s="426"/>
      <c r="D22" s="426"/>
      <c r="E22" s="426"/>
      <c r="F22" s="427"/>
      <c r="G22" s="427"/>
      <c r="H22" s="427"/>
      <c r="I22" s="428"/>
    </row>
    <row r="23" spans="1:9" ht="15.75" customHeight="1" thickBot="1">
      <c r="A23" s="429"/>
      <c r="B23" s="429"/>
      <c r="C23" s="429"/>
      <c r="D23" s="429"/>
      <c r="E23" s="429"/>
      <c r="F23" s="429"/>
      <c r="G23" s="429"/>
      <c r="H23" s="429"/>
      <c r="I23" s="429"/>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6626-7B5C-44A8-BFCD-CED632A62FE4}">
  <dimension ref="A4:C22"/>
  <sheetViews>
    <sheetView showGridLines="0" view="pageBreakPreview" zoomScaleNormal="100" zoomScaleSheetLayoutView="100" workbookViewId="0">
      <selection sqref="A1:C22"/>
    </sheetView>
  </sheetViews>
  <sheetFormatPr baseColWidth="10" defaultRowHeight="15"/>
  <cols>
    <col min="1" max="1" width="4.28515625" style="353" customWidth="1"/>
    <col min="2" max="2" width="89" style="353" customWidth="1"/>
    <col min="3" max="3" width="12.5703125" style="353" customWidth="1"/>
    <col min="4" max="16384" width="11.42578125" style="353"/>
  </cols>
  <sheetData>
    <row r="4" spans="1:3" ht="18.75">
      <c r="A4" s="354" t="s">
        <v>821</v>
      </c>
      <c r="B4" s="354"/>
      <c r="C4" s="354"/>
    </row>
    <row r="6" spans="1:3">
      <c r="B6" s="357" t="s">
        <v>1149</v>
      </c>
      <c r="C6" s="414" t="s">
        <v>1150</v>
      </c>
    </row>
    <row r="7" spans="1:3">
      <c r="B7" s="357" t="s">
        <v>722</v>
      </c>
      <c r="C7" s="353">
        <v>1</v>
      </c>
    </row>
    <row r="8" spans="1:3">
      <c r="B8" s="357" t="s">
        <v>723</v>
      </c>
      <c r="C8" s="353">
        <v>2</v>
      </c>
    </row>
    <row r="9" spans="1:3">
      <c r="B9" s="357" t="s">
        <v>1151</v>
      </c>
      <c r="C9" s="353">
        <v>3</v>
      </c>
    </row>
    <row r="10" spans="1:3">
      <c r="B10" s="357" t="s">
        <v>1152</v>
      </c>
      <c r="C10" s="353">
        <v>4</v>
      </c>
    </row>
    <row r="11" spans="1:3">
      <c r="B11" s="357" t="s">
        <v>1153</v>
      </c>
      <c r="C11" s="353">
        <v>5</v>
      </c>
    </row>
    <row r="12" spans="1:3">
      <c r="B12" s="357" t="s">
        <v>1154</v>
      </c>
      <c r="C12" s="353">
        <v>6</v>
      </c>
    </row>
    <row r="13" spans="1:3">
      <c r="B13" s="357" t="s">
        <v>1155</v>
      </c>
      <c r="C13" s="353">
        <v>7</v>
      </c>
    </row>
    <row r="14" spans="1:3">
      <c r="B14" s="357" t="s">
        <v>1156</v>
      </c>
      <c r="C14" s="353">
        <v>8</v>
      </c>
    </row>
    <row r="15" spans="1:3">
      <c r="B15" s="357" t="s">
        <v>1157</v>
      </c>
      <c r="C15" s="353">
        <v>9</v>
      </c>
    </row>
    <row r="16" spans="1:3">
      <c r="B16" s="357" t="s">
        <v>1158</v>
      </c>
      <c r="C16" s="353">
        <v>10</v>
      </c>
    </row>
    <row r="17" spans="2:3">
      <c r="B17" s="357" t="s">
        <v>1159</v>
      </c>
      <c r="C17" s="353">
        <v>11</v>
      </c>
    </row>
    <row r="18" spans="2:3">
      <c r="B18" s="357" t="s">
        <v>1160</v>
      </c>
      <c r="C18" s="353">
        <v>12</v>
      </c>
    </row>
    <row r="19" spans="2:3">
      <c r="B19" s="357" t="s">
        <v>739</v>
      </c>
      <c r="C19" s="353">
        <v>13</v>
      </c>
    </row>
    <row r="20" spans="2:3">
      <c r="B20" s="357" t="s">
        <v>794</v>
      </c>
      <c r="C20" s="353">
        <v>14</v>
      </c>
    </row>
    <row r="21" spans="2:3">
      <c r="B21" s="357" t="s">
        <v>812</v>
      </c>
      <c r="C21" s="353">
        <v>15</v>
      </c>
    </row>
    <row r="22" spans="2:3">
      <c r="B22" s="357" t="s">
        <v>1161</v>
      </c>
      <c r="C22" s="353">
        <v>16</v>
      </c>
    </row>
  </sheetData>
  <mergeCells count="1">
    <mergeCell ref="A4:C4"/>
  </mergeCells>
  <hyperlinks>
    <hyperlink ref="B6" location="Agregación_EEFF!A5" display="Nota sobre la agregación de los E.E.F.F." xr:uid="{8A8B8115-5385-4F30-8804-020835C02113}"/>
    <hyperlink ref="B7" location="1!A5" display="Balance General del Banco de la Nación" xr:uid="{629BF877-BA8C-4823-A659-5306C19392C3}"/>
    <hyperlink ref="B8" location="2!A5" display="Estado de Ganancias y Pérdidas del Banco de la Nación" xr:uid="{11C9CCDB-5659-45F1-A14B-DCF73F0195F3}"/>
    <hyperlink ref="B9" location="3!A5" display="Balance General de Cofide" xr:uid="{06E07DAA-C118-4C94-80EC-0C90232B712D}"/>
    <hyperlink ref="B10" location="4!A5" display="Estado de Ganancias y Pérdidas de Cofide" xr:uid="{EC3F7A07-13DB-4608-83E0-2B0444EDFAF7}"/>
    <hyperlink ref="B11" location="5!A5" display="Balance General de Agrobanco" xr:uid="{66BC1529-EABB-43CB-AF7A-7BBA095DA129}"/>
    <hyperlink ref="B12" location="6!A5" display="Estado de Ganancias y Pérdidas de Agrobanco" xr:uid="{81A153D7-C212-4386-B901-EC68039B8F97}"/>
    <hyperlink ref="B13" location="7!A5" display="Balance General de Fondo MiVivienda" xr:uid="{E5BDC546-0B92-475F-BC3D-8D24501F7B37}"/>
    <hyperlink ref="B14" location="8!A5" display="Estado de Ganancias y Pérdidas de Fondo MiVivienda" xr:uid="{29FA7299-30C6-48FC-8977-F19CB56F8581}"/>
    <hyperlink ref="B15" location="9!A5" display="Indicadores Financieros de las Entidades Estatales" xr:uid="{855571BE-CAC2-42BC-9D10-B203FBB77638}"/>
    <hyperlink ref="B16" location="10!A5" display="Créditos de Consumo según Situación  " xr:uid="{647F88AC-7ADF-473B-AD17-F89DF1F92DD1}"/>
    <hyperlink ref="B17" location="11!A5" display="Estructura de Fideicomisos y Comisiones de Confianza  " xr:uid="{49A08D05-FD73-4A68-8FA8-993BB3C47166}"/>
    <hyperlink ref="B18" location="12!A5" display="Créditos Directos y Depósitos por Oficinas  " xr:uid="{4C314E4F-06F0-4AE8-899F-8DB33FE76B9E}"/>
    <hyperlink ref="B19" location="13!A5" display="Requerimiento de Patrimonio Efectivo y Ratio de Capital Global " xr:uid="{AFF54143-21F2-46F3-8D91-B44281610AD5}"/>
    <hyperlink ref="B20" location="14!A5" display="Créditos Directos según Tipo de Crédito y Situación" xr:uid="{C40AE5DB-9AC5-4A38-B3E7-C252BD50807D}"/>
    <hyperlink ref="B21" location="15!A5" display="Estructura de Créditos Directos e Indirectos según Categoría de Riesgo " xr:uid="{55CD87B5-A628-4B4C-973B-0ECF46E03182}"/>
    <hyperlink ref="B22" location="16!A5" display="Estructura del Patrimonio Efectivo" xr:uid="{5FCD6EC3-4628-4687-8921-DF08A2D3A686}"/>
  </hyperlinks>
  <pageMargins left="0.7" right="0.7" top="0.75" bottom="0.75" header="0.3" footer="0.3"/>
  <pageSetup paperSize="9" scale="83"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C651E-C231-4396-806E-B12DAEFB02FE}">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361" bestFit="1" customWidth="1"/>
    <col min="2" max="2" width="69.42578125" style="361" bestFit="1" customWidth="1"/>
    <col min="3" max="3" width="99.7109375" style="361" customWidth="1"/>
    <col min="4" max="16384" width="12.7109375" style="361"/>
  </cols>
  <sheetData>
    <row r="1" spans="1:3">
      <c r="A1" s="358" t="s">
        <v>822</v>
      </c>
    </row>
    <row r="2" spans="1:3" ht="15">
      <c r="B2" s="362" t="s">
        <v>823</v>
      </c>
    </row>
    <row r="3" spans="1:3" ht="6.6" customHeight="1"/>
    <row r="4" spans="1:3" ht="12.75" customHeight="1">
      <c r="B4" s="363" t="s">
        <v>824</v>
      </c>
      <c r="C4" s="364"/>
    </row>
    <row r="5" spans="1:3">
      <c r="B5" s="365"/>
      <c r="C5" s="366"/>
    </row>
    <row r="6" spans="1:3">
      <c r="B6" s="365"/>
      <c r="C6" s="366"/>
    </row>
    <row r="7" spans="1:3" ht="30.75" customHeight="1">
      <c r="B7" s="367"/>
      <c r="C7" s="368"/>
    </row>
    <row r="8" spans="1:3" ht="15">
      <c r="B8" s="369"/>
      <c r="C8" s="369"/>
    </row>
    <row r="9" spans="1:3">
      <c r="A9" s="370"/>
      <c r="B9" s="370"/>
      <c r="C9" s="370"/>
    </row>
    <row r="10" spans="1:3">
      <c r="A10" s="371"/>
      <c r="B10" s="371" t="s">
        <v>825</v>
      </c>
      <c r="C10" s="371"/>
    </row>
    <row r="11" spans="1:3" ht="13.5" thickBot="1">
      <c r="A11" s="372"/>
      <c r="B11" s="372"/>
      <c r="C11" s="372"/>
    </row>
    <row r="12" spans="1:3" ht="24" customHeight="1">
      <c r="B12" s="216" t="s">
        <v>826</v>
      </c>
      <c r="C12" s="373"/>
    </row>
    <row r="13" spans="1:3" ht="11.45" customHeight="1">
      <c r="B13" s="216"/>
      <c r="C13" s="373"/>
    </row>
    <row r="14" spans="1:3">
      <c r="A14" s="374" t="s">
        <v>827</v>
      </c>
      <c r="B14" s="216" t="s">
        <v>542</v>
      </c>
      <c r="C14" s="371" t="str">
        <f>A15&amp;"+"&amp;A16&amp;"+"&amp;A17&amp;"+"&amp;A18</f>
        <v>(A.1)+(A.2)+(A.3)+(A.4)</v>
      </c>
    </row>
    <row r="15" spans="1:3">
      <c r="A15" s="375" t="s">
        <v>828</v>
      </c>
      <c r="B15" s="376" t="s">
        <v>829</v>
      </c>
      <c r="C15" s="377">
        <v>1101</v>
      </c>
    </row>
    <row r="16" spans="1:3">
      <c r="A16" s="375" t="s">
        <v>830</v>
      </c>
      <c r="B16" s="376" t="s">
        <v>831</v>
      </c>
      <c r="C16" s="33" t="s">
        <v>832</v>
      </c>
    </row>
    <row r="17" spans="1:3">
      <c r="A17" s="375" t="s">
        <v>833</v>
      </c>
      <c r="B17" s="376" t="s">
        <v>834</v>
      </c>
      <c r="C17" s="33" t="s">
        <v>835</v>
      </c>
    </row>
    <row r="18" spans="1:3">
      <c r="A18" s="375" t="s">
        <v>836</v>
      </c>
      <c r="B18" s="376" t="s">
        <v>837</v>
      </c>
      <c r="C18" s="377">
        <v>1105</v>
      </c>
    </row>
    <row r="19" spans="1:3">
      <c r="A19" s="374" t="s">
        <v>838</v>
      </c>
      <c r="B19" s="216" t="s">
        <v>547</v>
      </c>
      <c r="C19" s="378">
        <v>1201</v>
      </c>
    </row>
    <row r="20" spans="1:3" ht="18.75" customHeight="1">
      <c r="A20" s="374" t="s">
        <v>839</v>
      </c>
      <c r="B20" s="216" t="s">
        <v>840</v>
      </c>
      <c r="C20" s="371" t="str">
        <f>A21&amp;"+"&amp;A22&amp;"+"&amp;A23&amp;"+"&amp;A24&amp;"+"&amp;A25&amp;"+"&amp;A26</f>
        <v>(C.1)+(C.2)+(C.3)+(C.4)+(C.5)+(C.6)</v>
      </c>
    </row>
    <row r="21" spans="1:3">
      <c r="A21" s="375" t="s">
        <v>841</v>
      </c>
      <c r="B21" s="376" t="s">
        <v>842</v>
      </c>
      <c r="C21" s="33" t="s">
        <v>843</v>
      </c>
    </row>
    <row r="22" spans="1:3">
      <c r="A22" s="375" t="s">
        <v>844</v>
      </c>
      <c r="B22" s="376" t="s">
        <v>845</v>
      </c>
      <c r="C22" s="33" t="s">
        <v>846</v>
      </c>
    </row>
    <row r="23" spans="1:3">
      <c r="A23" s="375" t="s">
        <v>847</v>
      </c>
      <c r="B23" s="376" t="s">
        <v>848</v>
      </c>
      <c r="C23" s="377">
        <v>1305</v>
      </c>
    </row>
    <row r="24" spans="1:3">
      <c r="A24" s="375" t="s">
        <v>849</v>
      </c>
      <c r="B24" s="376" t="s">
        <v>850</v>
      </c>
      <c r="C24" s="377">
        <v>1306</v>
      </c>
    </row>
    <row r="25" spans="1:3">
      <c r="A25" s="375" t="s">
        <v>851</v>
      </c>
      <c r="B25" s="376" t="s">
        <v>852</v>
      </c>
      <c r="C25" s="377" t="s">
        <v>853</v>
      </c>
    </row>
    <row r="26" spans="1:3">
      <c r="A26" s="375" t="s">
        <v>854</v>
      </c>
      <c r="B26" s="376" t="s">
        <v>855</v>
      </c>
      <c r="C26" s="379" t="s">
        <v>856</v>
      </c>
    </row>
    <row r="27" spans="1:3" ht="19.149999999999999" customHeight="1">
      <c r="A27" s="374" t="s">
        <v>857</v>
      </c>
      <c r="B27" s="216" t="s">
        <v>858</v>
      </c>
      <c r="C27" s="371" t="str">
        <f>A28&amp;"+"&amp;A39&amp;"+"&amp;A40&amp;"+"&amp;A43&amp;"+"&amp;A44</f>
        <v>(D.1)+(D.12)+(D.13)+(D.16)+(D.17)</v>
      </c>
    </row>
    <row r="28" spans="1:3">
      <c r="A28" s="375" t="s">
        <v>859</v>
      </c>
      <c r="B28" s="380" t="s">
        <v>784</v>
      </c>
      <c r="C28" s="371" t="str">
        <f>A29&amp;"+"&amp;A30&amp;"+"&amp;A31&amp;"+"&amp;A32&amp;"+"&amp;A33&amp;"+"&amp;A34&amp;"+"&amp;A35&amp;"+"&amp;A36&amp;"+"&amp;A37&amp;"+"&amp;A38</f>
        <v>(D.2)+(D.3)+(D.4)+(D.5)+(D.6)+(D.7)+(D.8)+(D.9)+(D.10)+(D.11)</v>
      </c>
    </row>
    <row r="29" spans="1:3" ht="27.75">
      <c r="A29" s="375" t="s">
        <v>860</v>
      </c>
      <c r="B29" s="381" t="s">
        <v>861</v>
      </c>
      <c r="C29" s="382" t="s">
        <v>862</v>
      </c>
    </row>
    <row r="30" spans="1:3" ht="25.5">
      <c r="A30" s="375" t="s">
        <v>863</v>
      </c>
      <c r="B30" s="381" t="s">
        <v>864</v>
      </c>
      <c r="C30" s="383" t="s">
        <v>865</v>
      </c>
    </row>
    <row r="31" spans="1:3">
      <c r="A31" s="375" t="s">
        <v>866</v>
      </c>
      <c r="B31" s="381" t="s">
        <v>867</v>
      </c>
      <c r="C31" s="384" t="s">
        <v>868</v>
      </c>
    </row>
    <row r="32" spans="1:3">
      <c r="A32" s="375" t="s">
        <v>869</v>
      </c>
      <c r="B32" s="381" t="s">
        <v>870</v>
      </c>
      <c r="C32" s="384" t="s">
        <v>871</v>
      </c>
    </row>
    <row r="33" spans="1:3" ht="25.5">
      <c r="A33" s="375" t="s">
        <v>872</v>
      </c>
      <c r="B33" s="381" t="s">
        <v>873</v>
      </c>
      <c r="C33" s="383" t="s">
        <v>874</v>
      </c>
    </row>
    <row r="34" spans="1:3" ht="25.5">
      <c r="A34" s="375" t="s">
        <v>875</v>
      </c>
      <c r="B34" s="381" t="s">
        <v>876</v>
      </c>
      <c r="C34" s="383" t="s">
        <v>877</v>
      </c>
    </row>
    <row r="35" spans="1:3">
      <c r="A35" s="375" t="s">
        <v>878</v>
      </c>
      <c r="B35" s="381" t="s">
        <v>801</v>
      </c>
      <c r="C35" s="385">
        <v>1401.04</v>
      </c>
    </row>
    <row r="36" spans="1:3" ht="15">
      <c r="A36" s="375" t="s">
        <v>879</v>
      </c>
      <c r="B36" s="381" t="s">
        <v>880</v>
      </c>
      <c r="C36" s="386" t="s">
        <v>881</v>
      </c>
    </row>
    <row r="37" spans="1:3">
      <c r="A37" s="387" t="s">
        <v>882</v>
      </c>
      <c r="B37" s="381" t="s">
        <v>883</v>
      </c>
      <c r="C37" s="383" t="s">
        <v>884</v>
      </c>
    </row>
    <row r="38" spans="1:3" ht="63.75">
      <c r="A38" s="387" t="s">
        <v>885</v>
      </c>
      <c r="B38" s="381" t="s">
        <v>834</v>
      </c>
      <c r="C38" s="388" t="s">
        <v>886</v>
      </c>
    </row>
    <row r="39" spans="1:3">
      <c r="A39" s="387" t="s">
        <v>887</v>
      </c>
      <c r="B39" s="380" t="s">
        <v>888</v>
      </c>
      <c r="C39" s="389" t="s">
        <v>889</v>
      </c>
    </row>
    <row r="40" spans="1:3">
      <c r="A40" s="375" t="s">
        <v>890</v>
      </c>
      <c r="B40" s="380" t="s">
        <v>806</v>
      </c>
      <c r="C40" s="216" t="str">
        <f>A41&amp;"+"&amp;A42</f>
        <v>(D.14)+(D.15)</v>
      </c>
    </row>
    <row r="41" spans="1:3">
      <c r="A41" s="375" t="s">
        <v>891</v>
      </c>
      <c r="B41" s="390" t="s">
        <v>786</v>
      </c>
      <c r="C41" s="379">
        <v>1405</v>
      </c>
    </row>
    <row r="42" spans="1:3">
      <c r="A42" s="375" t="s">
        <v>892</v>
      </c>
      <c r="B42" s="390" t="s">
        <v>787</v>
      </c>
      <c r="C42" s="379">
        <v>1406</v>
      </c>
    </row>
    <row r="43" spans="1:3">
      <c r="A43" s="375" t="s">
        <v>893</v>
      </c>
      <c r="B43" s="380" t="s">
        <v>855</v>
      </c>
      <c r="C43" s="391" t="s">
        <v>894</v>
      </c>
    </row>
    <row r="44" spans="1:3" ht="24" customHeight="1">
      <c r="A44" s="375" t="s">
        <v>895</v>
      </c>
      <c r="B44" s="380" t="s">
        <v>896</v>
      </c>
      <c r="C44" s="392" t="s">
        <v>897</v>
      </c>
    </row>
    <row r="45" spans="1:3" ht="19.5" customHeight="1">
      <c r="A45" s="374" t="s">
        <v>898</v>
      </c>
      <c r="B45" s="216" t="s">
        <v>571</v>
      </c>
      <c r="C45" s="392" t="s">
        <v>899</v>
      </c>
    </row>
    <row r="46" spans="1:3">
      <c r="A46" s="374" t="s">
        <v>900</v>
      </c>
      <c r="B46" s="216" t="s">
        <v>901</v>
      </c>
      <c r="C46" s="216" t="str">
        <f>A47&amp;"+"&amp;A48&amp;"+"&amp;A49&amp;"+"&amp;A50&amp;"+"&amp;A51</f>
        <v>(F.1)+(F.2)+(F.3)+(F.4)+(F.5)</v>
      </c>
    </row>
    <row r="47" spans="1:3">
      <c r="A47" s="375" t="s">
        <v>902</v>
      </c>
      <c r="B47" s="376" t="s">
        <v>573</v>
      </c>
      <c r="C47" s="377">
        <v>1108</v>
      </c>
    </row>
    <row r="48" spans="1:3">
      <c r="A48" s="375" t="s">
        <v>903</v>
      </c>
      <c r="B48" s="376" t="s">
        <v>904</v>
      </c>
      <c r="C48" s="377">
        <v>1208</v>
      </c>
    </row>
    <row r="49" spans="1:3">
      <c r="A49" s="375" t="s">
        <v>905</v>
      </c>
      <c r="B49" s="376" t="s">
        <v>906</v>
      </c>
      <c r="C49" s="377">
        <v>1308</v>
      </c>
    </row>
    <row r="50" spans="1:3">
      <c r="A50" s="375" t="s">
        <v>907</v>
      </c>
      <c r="B50" s="376" t="s">
        <v>908</v>
      </c>
      <c r="C50" s="377">
        <v>1408</v>
      </c>
    </row>
    <row r="51" spans="1:3">
      <c r="A51" s="375" t="s">
        <v>909</v>
      </c>
      <c r="B51" s="376" t="s">
        <v>910</v>
      </c>
      <c r="C51" s="377">
        <v>1508</v>
      </c>
    </row>
    <row r="52" spans="1:3" ht="18.75" customHeight="1">
      <c r="A52" s="374" t="s">
        <v>911</v>
      </c>
      <c r="B52" s="389" t="s">
        <v>578</v>
      </c>
      <c r="C52" s="393" t="s">
        <v>912</v>
      </c>
    </row>
    <row r="53" spans="1:3" ht="21" customHeight="1">
      <c r="A53" s="374" t="s">
        <v>913</v>
      </c>
      <c r="B53" s="216" t="s">
        <v>914</v>
      </c>
      <c r="C53" s="378">
        <v>18</v>
      </c>
    </row>
    <row r="54" spans="1:3" ht="42.75">
      <c r="A54" s="394" t="s">
        <v>915</v>
      </c>
      <c r="B54" s="395" t="s">
        <v>916</v>
      </c>
      <c r="C54" s="396" t="s">
        <v>917</v>
      </c>
    </row>
    <row r="55" spans="1:3" ht="42.75">
      <c r="A55" s="394"/>
      <c r="B55" s="395"/>
      <c r="C55" s="396" t="s">
        <v>918</v>
      </c>
    </row>
    <row r="56" spans="1:3" ht="18.600000000000001" customHeight="1">
      <c r="A56" s="374" t="s">
        <v>919</v>
      </c>
      <c r="B56" s="216" t="s">
        <v>920</v>
      </c>
      <c r="C56" s="371" t="str">
        <f>A14&amp;"+"&amp;A19&amp;"+"&amp;A20&amp;"+"&amp;A27&amp;"+"&amp;A45&amp;"+"&amp;A46&amp;"+"&amp;A52&amp;"+"&amp;A53&amp;"+"&amp;A54</f>
        <v>(A)+(B)+(C)+(D)+(E)+(F)+(G)+(H)+(I)</v>
      </c>
    </row>
    <row r="57" spans="1:3">
      <c r="B57" s="397"/>
    </row>
    <row r="58" spans="1:3">
      <c r="B58" s="397"/>
    </row>
    <row r="59" spans="1:3">
      <c r="B59" s="398" t="s">
        <v>921</v>
      </c>
    </row>
    <row r="60" spans="1:3">
      <c r="B60" s="398"/>
    </row>
    <row r="61" spans="1:3">
      <c r="A61" s="374" t="s">
        <v>922</v>
      </c>
      <c r="B61" s="398" t="s">
        <v>584</v>
      </c>
      <c r="C61" s="371" t="str">
        <f>A62&amp;"+"&amp;A63&amp;"+"&amp;A64&amp;"+"&amp;A69&amp;"+"&amp;A70</f>
        <v>(K.1)+(K.2)+(K.3)+(K.8)+(K.9)</v>
      </c>
    </row>
    <row r="62" spans="1:3" ht="15">
      <c r="A62" s="375" t="s">
        <v>923</v>
      </c>
      <c r="B62" s="376" t="s">
        <v>5</v>
      </c>
      <c r="C62" s="399" t="s">
        <v>924</v>
      </c>
    </row>
    <row r="63" spans="1:3">
      <c r="A63" s="375" t="s">
        <v>925</v>
      </c>
      <c r="B63" s="376" t="s">
        <v>926</v>
      </c>
      <c r="C63" s="377">
        <v>2102</v>
      </c>
    </row>
    <row r="64" spans="1:3">
      <c r="A64" s="375" t="s">
        <v>927</v>
      </c>
      <c r="B64" s="376" t="s">
        <v>7</v>
      </c>
      <c r="C64" s="400" t="str">
        <f>A65&amp;"+"&amp;A66&amp;"+"&amp;A67&amp;"+"&amp;A68</f>
        <v>(K.4)+(K.5)+(K.6)+(K.7)</v>
      </c>
    </row>
    <row r="65" spans="1:3">
      <c r="A65" s="375" t="s">
        <v>928</v>
      </c>
      <c r="B65" s="376" t="s">
        <v>929</v>
      </c>
      <c r="C65" s="401" t="s">
        <v>930</v>
      </c>
    </row>
    <row r="66" spans="1:3">
      <c r="A66" s="375" t="s">
        <v>931</v>
      </c>
      <c r="B66" s="376" t="s">
        <v>932</v>
      </c>
      <c r="C66" s="401">
        <v>2103.0300000000002</v>
      </c>
    </row>
    <row r="67" spans="1:3">
      <c r="A67" s="375" t="s">
        <v>933</v>
      </c>
      <c r="B67" s="376" t="s">
        <v>934</v>
      </c>
      <c r="C67" s="401">
        <v>2103.0500000000002</v>
      </c>
    </row>
    <row r="68" spans="1:3">
      <c r="A68" s="375" t="s">
        <v>935</v>
      </c>
      <c r="B68" s="376" t="s">
        <v>936</v>
      </c>
      <c r="C68" s="33" t="s">
        <v>937</v>
      </c>
    </row>
    <row r="69" spans="1:3">
      <c r="A69" s="375" t="s">
        <v>938</v>
      </c>
      <c r="B69" s="376" t="s">
        <v>939</v>
      </c>
      <c r="C69" s="401">
        <v>2107</v>
      </c>
    </row>
    <row r="70" spans="1:3">
      <c r="A70" s="375" t="s">
        <v>940</v>
      </c>
      <c r="B70" s="376" t="s">
        <v>941</v>
      </c>
      <c r="C70" s="400" t="str">
        <f>A71&amp;"+"&amp;A72</f>
        <v>(K.10)+(K.11)</v>
      </c>
    </row>
    <row r="71" spans="1:3" ht="30">
      <c r="A71" s="387" t="s">
        <v>942</v>
      </c>
      <c r="B71" s="402" t="s">
        <v>943</v>
      </c>
      <c r="C71" s="386" t="s">
        <v>944</v>
      </c>
    </row>
    <row r="72" spans="1:3">
      <c r="A72" s="387" t="s">
        <v>945</v>
      </c>
      <c r="B72" s="402" t="s">
        <v>946</v>
      </c>
      <c r="C72" s="401">
        <v>2105</v>
      </c>
    </row>
    <row r="73" spans="1:3">
      <c r="A73" s="374" t="s">
        <v>947</v>
      </c>
      <c r="B73" s="398" t="s">
        <v>948</v>
      </c>
      <c r="C73" s="400" t="str">
        <f>A74&amp;"+"&amp;A75&amp;"+"&amp;A76</f>
        <v>(L.1)+(L.2)+(L.3)</v>
      </c>
    </row>
    <row r="74" spans="1:3">
      <c r="A74" s="375" t="s">
        <v>949</v>
      </c>
      <c r="B74" s="376" t="s">
        <v>5</v>
      </c>
      <c r="C74" s="377">
        <v>2301</v>
      </c>
    </row>
    <row r="75" spans="1:3">
      <c r="A75" s="375" t="s">
        <v>950</v>
      </c>
      <c r="B75" s="376" t="s">
        <v>926</v>
      </c>
      <c r="C75" s="377">
        <v>2302</v>
      </c>
    </row>
    <row r="76" spans="1:3">
      <c r="A76" s="375" t="s">
        <v>951</v>
      </c>
      <c r="B76" s="376" t="s">
        <v>7</v>
      </c>
      <c r="C76" s="377">
        <v>2303</v>
      </c>
    </row>
    <row r="77" spans="1:3">
      <c r="A77" s="374" t="s">
        <v>952</v>
      </c>
      <c r="B77" s="398" t="s">
        <v>547</v>
      </c>
      <c r="C77" s="33" t="s">
        <v>953</v>
      </c>
    </row>
    <row r="78" spans="1:3">
      <c r="A78" s="374" t="s">
        <v>954</v>
      </c>
      <c r="B78" s="398" t="s">
        <v>955</v>
      </c>
      <c r="C78" s="400" t="str">
        <f>A79&amp;"+"&amp;A80</f>
        <v>(N.1)+(N.2)</v>
      </c>
    </row>
    <row r="79" spans="1:3">
      <c r="A79" s="375" t="s">
        <v>956</v>
      </c>
      <c r="B79" s="377" t="s">
        <v>957</v>
      </c>
      <c r="C79" s="33" t="s">
        <v>958</v>
      </c>
    </row>
    <row r="80" spans="1:3">
      <c r="A80" s="375" t="s">
        <v>959</v>
      </c>
      <c r="B80" s="377" t="s">
        <v>960</v>
      </c>
      <c r="C80" s="33" t="s">
        <v>961</v>
      </c>
    </row>
    <row r="81" spans="1:3">
      <c r="A81" s="374" t="s">
        <v>962</v>
      </c>
      <c r="B81" s="398" t="s">
        <v>963</v>
      </c>
      <c r="C81" s="400" t="str">
        <f>A82&amp;"+"&amp;A83&amp;"+"&amp;A84</f>
        <v>(Ñ.1)+(Ñ.2)+(Ñ.3)</v>
      </c>
    </row>
    <row r="82" spans="1:3">
      <c r="A82" s="375" t="s">
        <v>964</v>
      </c>
      <c r="B82" s="361" t="s">
        <v>965</v>
      </c>
      <c r="C82" s="377">
        <v>2804</v>
      </c>
    </row>
    <row r="83" spans="1:3" ht="12.75" customHeight="1">
      <c r="A83" s="375" t="s">
        <v>966</v>
      </c>
      <c r="B83" s="361" t="s">
        <v>967</v>
      </c>
      <c r="C83" s="377">
        <v>2805</v>
      </c>
    </row>
    <row r="84" spans="1:3">
      <c r="A84" s="375" t="s">
        <v>968</v>
      </c>
      <c r="B84" s="377" t="s">
        <v>969</v>
      </c>
      <c r="C84" s="33" t="s">
        <v>970</v>
      </c>
    </row>
    <row r="85" spans="1:3">
      <c r="A85" s="374" t="s">
        <v>971</v>
      </c>
      <c r="B85" s="398" t="s">
        <v>972</v>
      </c>
      <c r="C85" s="33" t="s">
        <v>973</v>
      </c>
    </row>
    <row r="86" spans="1:3">
      <c r="A86" s="374" t="s">
        <v>974</v>
      </c>
      <c r="B86" s="398" t="s">
        <v>975</v>
      </c>
      <c r="C86" s="371" t="str">
        <f>A87&amp;"+"&amp;A88&amp;"+"&amp;A89&amp;"+"&amp;A90&amp;"+"&amp;A91&amp;"+"&amp;A92</f>
        <v>(P.1)+(P.2)+(P.3)+(P.4)+(P.5)+(P.6)</v>
      </c>
    </row>
    <row r="87" spans="1:3">
      <c r="A87" s="375" t="s">
        <v>976</v>
      </c>
      <c r="B87" s="377" t="s">
        <v>977</v>
      </c>
      <c r="C87" s="33" t="s">
        <v>978</v>
      </c>
    </row>
    <row r="88" spans="1:3">
      <c r="A88" s="375" t="s">
        <v>979</v>
      </c>
      <c r="B88" s="377" t="s">
        <v>980</v>
      </c>
      <c r="C88" s="377">
        <v>2308</v>
      </c>
    </row>
    <row r="89" spans="1:3">
      <c r="A89" s="375" t="s">
        <v>981</v>
      </c>
      <c r="B89" s="377" t="s">
        <v>574</v>
      </c>
      <c r="C89" s="377">
        <v>2208</v>
      </c>
    </row>
    <row r="90" spans="1:3">
      <c r="A90" s="375" t="s">
        <v>982</v>
      </c>
      <c r="B90" s="377" t="s">
        <v>983</v>
      </c>
      <c r="C90" s="33" t="s">
        <v>984</v>
      </c>
    </row>
    <row r="91" spans="1:3">
      <c r="A91" s="375" t="s">
        <v>985</v>
      </c>
      <c r="B91" s="377" t="s">
        <v>986</v>
      </c>
      <c r="C91" s="33" t="s">
        <v>987</v>
      </c>
    </row>
    <row r="92" spans="1:3">
      <c r="A92" s="375" t="s">
        <v>988</v>
      </c>
      <c r="B92" s="377" t="s">
        <v>989</v>
      </c>
      <c r="C92" s="377">
        <v>2508</v>
      </c>
    </row>
    <row r="93" spans="1:3" ht="75">
      <c r="A93" s="394" t="s">
        <v>990</v>
      </c>
      <c r="B93" s="395" t="s">
        <v>615</v>
      </c>
      <c r="C93" s="384" t="s">
        <v>991</v>
      </c>
    </row>
    <row r="94" spans="1:3" ht="45">
      <c r="A94" s="394"/>
      <c r="B94" s="395"/>
      <c r="C94" s="384" t="s">
        <v>992</v>
      </c>
    </row>
    <row r="95" spans="1:3" ht="8.4499999999999993" customHeight="1">
      <c r="A95" s="374"/>
      <c r="B95" s="398"/>
      <c r="C95" s="384"/>
    </row>
    <row r="96" spans="1:3">
      <c r="A96" s="374" t="s">
        <v>993</v>
      </c>
      <c r="B96" s="398" t="s">
        <v>994</v>
      </c>
      <c r="C96" s="400" t="str">
        <f>A97&amp;"+"&amp;A98</f>
        <v>(R.1)+(R.2)</v>
      </c>
    </row>
    <row r="97" spans="1:3">
      <c r="A97" s="375" t="s">
        <v>995</v>
      </c>
      <c r="B97" s="376" t="s">
        <v>996</v>
      </c>
      <c r="C97" s="377">
        <v>2701</v>
      </c>
    </row>
    <row r="98" spans="1:3">
      <c r="A98" s="375" t="s">
        <v>997</v>
      </c>
      <c r="B98" s="376" t="s">
        <v>998</v>
      </c>
      <c r="C98" s="401" t="s">
        <v>999</v>
      </c>
    </row>
    <row r="99" spans="1:3">
      <c r="A99" s="374" t="s">
        <v>1000</v>
      </c>
      <c r="B99" s="398" t="s">
        <v>1001</v>
      </c>
      <c r="C99" s="33" t="s">
        <v>1002</v>
      </c>
    </row>
    <row r="100" spans="1:3" ht="6.6" customHeight="1">
      <c r="A100" s="374"/>
      <c r="B100" s="398"/>
      <c r="C100" s="33"/>
    </row>
    <row r="101" spans="1:3">
      <c r="A101" s="374" t="s">
        <v>1003</v>
      </c>
      <c r="B101" s="398" t="s">
        <v>620</v>
      </c>
      <c r="C101" s="216" t="str">
        <f>A61&amp;"+"&amp;A73&amp;"+"&amp;A77&amp;"+"&amp;A78&amp;"+"&amp;A81&amp;"+"&amp;A85&amp;"+"&amp;A86&amp;"+"&amp;A93&amp;"+"&amp;A96&amp;"+"&amp;A99</f>
        <v>(K)+(L)+(M)+(N)+(Ñ)+(O)+(P)+(Q)+(R)+(S)</v>
      </c>
    </row>
    <row r="102" spans="1:3" ht="6" customHeight="1">
      <c r="A102" s="374"/>
      <c r="B102" s="398"/>
      <c r="C102" s="216"/>
    </row>
    <row r="103" spans="1:3">
      <c r="A103" s="374" t="s">
        <v>1004</v>
      </c>
      <c r="B103" s="398" t="s">
        <v>621</v>
      </c>
      <c r="C103" s="371" t="str">
        <f>A104&amp;"+"&amp;A105&amp;"+"&amp;A106&amp;"+"&amp;A107&amp;"+"&amp;A108&amp;"+"&amp;A109</f>
        <v>(U.1)+(U.2)+(U.3)+(U.4)+(U.5)+(U.6)</v>
      </c>
    </row>
    <row r="104" spans="1:3">
      <c r="A104" s="375" t="s">
        <v>1005</v>
      </c>
      <c r="B104" s="376" t="s">
        <v>1006</v>
      </c>
      <c r="C104" s="33" t="s">
        <v>1007</v>
      </c>
    </row>
    <row r="105" spans="1:3">
      <c r="A105" s="375" t="s">
        <v>1008</v>
      </c>
      <c r="B105" s="376" t="s">
        <v>1009</v>
      </c>
      <c r="C105" s="401" t="s">
        <v>1010</v>
      </c>
    </row>
    <row r="106" spans="1:3">
      <c r="A106" s="375" t="s">
        <v>1011</v>
      </c>
      <c r="B106" s="376" t="s">
        <v>1012</v>
      </c>
      <c r="C106" s="33" t="s">
        <v>1013</v>
      </c>
    </row>
    <row r="107" spans="1:3">
      <c r="A107" s="375" t="s">
        <v>1014</v>
      </c>
      <c r="B107" s="376" t="s">
        <v>1015</v>
      </c>
      <c r="C107" s="33" t="s">
        <v>1016</v>
      </c>
    </row>
    <row r="108" spans="1:3">
      <c r="A108" s="375" t="s">
        <v>1017</v>
      </c>
      <c r="B108" s="376" t="s">
        <v>1018</v>
      </c>
      <c r="C108" s="33" t="s">
        <v>1019</v>
      </c>
    </row>
    <row r="109" spans="1:3">
      <c r="A109" s="375" t="s">
        <v>1020</v>
      </c>
      <c r="B109" s="376" t="s">
        <v>1021</v>
      </c>
      <c r="C109" s="33" t="s">
        <v>1022</v>
      </c>
    </row>
    <row r="110" spans="1:3">
      <c r="A110" s="374" t="s">
        <v>1023</v>
      </c>
      <c r="B110" s="398" t="s">
        <v>628</v>
      </c>
      <c r="C110" s="216" t="str">
        <f>A101&amp;"+"&amp;A103</f>
        <v>(T)+(U)</v>
      </c>
    </row>
    <row r="111" spans="1:3" ht="9.6" customHeight="1">
      <c r="A111" s="374"/>
      <c r="B111" s="398"/>
      <c r="C111" s="216"/>
    </row>
    <row r="112" spans="1:3">
      <c r="A112" s="374" t="s">
        <v>1024</v>
      </c>
      <c r="B112" s="398" t="s">
        <v>1025</v>
      </c>
      <c r="C112" s="400" t="str">
        <f>A113&amp;"+"&amp;A114&amp;"+"&amp;A115&amp;"+"&amp;A116</f>
        <v>(W.1)+(W.2)+(W.3)+(W.4)</v>
      </c>
    </row>
    <row r="113" spans="1:4">
      <c r="A113" s="375" t="s">
        <v>1026</v>
      </c>
      <c r="B113" s="376" t="s">
        <v>996</v>
      </c>
      <c r="C113" s="33" t="s">
        <v>1027</v>
      </c>
    </row>
    <row r="114" spans="1:4">
      <c r="A114" s="375" t="s">
        <v>1028</v>
      </c>
      <c r="B114" s="376" t="s">
        <v>1029</v>
      </c>
      <c r="C114" s="377">
        <v>7205</v>
      </c>
    </row>
    <row r="115" spans="1:4">
      <c r="A115" s="375" t="s">
        <v>1030</v>
      </c>
      <c r="B115" s="376" t="s">
        <v>1031</v>
      </c>
      <c r="C115" s="377">
        <v>7206</v>
      </c>
    </row>
    <row r="116" spans="1:4">
      <c r="A116" s="375" t="s">
        <v>1032</v>
      </c>
      <c r="B116" s="376" t="s">
        <v>1033</v>
      </c>
      <c r="C116" s="401" t="s">
        <v>1034</v>
      </c>
    </row>
    <row r="117" spans="1:4">
      <c r="B117" s="376"/>
      <c r="C117" s="401"/>
    </row>
    <row r="119" spans="1:4">
      <c r="A119" s="370"/>
      <c r="B119" s="370"/>
      <c r="C119" s="370"/>
      <c r="D119" s="370"/>
    </row>
    <row r="120" spans="1:4">
      <c r="A120" s="400"/>
      <c r="B120" s="403" t="s">
        <v>1035</v>
      </c>
      <c r="C120" s="403"/>
      <c r="D120" s="404"/>
    </row>
    <row r="121" spans="1:4" ht="13.5" thickBot="1">
      <c r="A121" s="372"/>
      <c r="B121" s="372"/>
      <c r="C121" s="372"/>
      <c r="D121" s="372"/>
    </row>
    <row r="122" spans="1:4">
      <c r="B122" s="405"/>
      <c r="C122" s="406"/>
      <c r="D122" s="407"/>
    </row>
    <row r="123" spans="1:4">
      <c r="A123" s="374" t="s">
        <v>827</v>
      </c>
      <c r="B123" s="398" t="s">
        <v>1036</v>
      </c>
      <c r="C123" s="378" t="s">
        <v>1037</v>
      </c>
    </row>
    <row r="124" spans="1:4">
      <c r="A124" s="375" t="s">
        <v>828</v>
      </c>
      <c r="B124" s="376" t="s">
        <v>573</v>
      </c>
      <c r="C124" s="377">
        <v>5101</v>
      </c>
    </row>
    <row r="125" spans="1:4">
      <c r="A125" s="375" t="s">
        <v>830</v>
      </c>
      <c r="B125" s="376" t="s">
        <v>904</v>
      </c>
      <c r="C125" s="377">
        <v>5102</v>
      </c>
    </row>
    <row r="126" spans="1:4">
      <c r="A126" s="375" t="s">
        <v>833</v>
      </c>
      <c r="B126" s="376" t="s">
        <v>906</v>
      </c>
      <c r="C126" s="377">
        <v>5103</v>
      </c>
    </row>
    <row r="127" spans="1:4" ht="15">
      <c r="A127" s="375" t="s">
        <v>836</v>
      </c>
      <c r="B127" s="376" t="s">
        <v>1038</v>
      </c>
      <c r="C127" s="377" t="s">
        <v>1039</v>
      </c>
    </row>
    <row r="128" spans="1:4" ht="15">
      <c r="A128" s="375" t="s">
        <v>1040</v>
      </c>
      <c r="B128" s="376" t="s">
        <v>1041</v>
      </c>
      <c r="C128" s="377" t="s">
        <v>1042</v>
      </c>
    </row>
    <row r="129" spans="1:3">
      <c r="A129" s="375" t="s">
        <v>1043</v>
      </c>
      <c r="B129" s="376" t="s">
        <v>1044</v>
      </c>
      <c r="C129" s="377" t="s">
        <v>1045</v>
      </c>
    </row>
    <row r="130" spans="1:3" ht="15">
      <c r="A130" s="375" t="s">
        <v>1046</v>
      </c>
      <c r="B130" s="376" t="s">
        <v>1047</v>
      </c>
      <c r="C130" s="377" t="s">
        <v>1048</v>
      </c>
    </row>
    <row r="131" spans="1:3" ht="15">
      <c r="A131" s="375" t="s">
        <v>1049</v>
      </c>
      <c r="B131" s="376" t="s">
        <v>1050</v>
      </c>
      <c r="C131" s="377" t="s">
        <v>1051</v>
      </c>
    </row>
    <row r="132" spans="1:3">
      <c r="A132" s="375" t="s">
        <v>1052</v>
      </c>
      <c r="B132" s="376" t="s">
        <v>834</v>
      </c>
      <c r="C132" s="377" t="s">
        <v>1053</v>
      </c>
    </row>
    <row r="133" spans="1:3" ht="9" customHeight="1">
      <c r="A133" s="408"/>
      <c r="B133" s="409"/>
      <c r="C133" s="377"/>
    </row>
    <row r="134" spans="1:3">
      <c r="A134" s="374" t="s">
        <v>838</v>
      </c>
      <c r="B134" s="398" t="s">
        <v>1054</v>
      </c>
      <c r="C134" s="378" t="s">
        <v>1055</v>
      </c>
    </row>
    <row r="135" spans="1:3">
      <c r="A135" s="375" t="s">
        <v>1056</v>
      </c>
      <c r="B135" s="376" t="s">
        <v>1057</v>
      </c>
      <c r="C135" s="377">
        <v>4101</v>
      </c>
    </row>
    <row r="136" spans="1:3">
      <c r="A136" s="375" t="s">
        <v>1058</v>
      </c>
      <c r="B136" s="376" t="s">
        <v>904</v>
      </c>
      <c r="C136" s="377">
        <v>4102</v>
      </c>
    </row>
    <row r="137" spans="1:3">
      <c r="A137" s="375" t="s">
        <v>1059</v>
      </c>
      <c r="B137" s="376" t="s">
        <v>1060</v>
      </c>
      <c r="C137" s="377">
        <v>4103</v>
      </c>
    </row>
    <row r="138" spans="1:3">
      <c r="A138" s="375" t="s">
        <v>1061</v>
      </c>
      <c r="B138" s="376" t="s">
        <v>1062</v>
      </c>
      <c r="C138" s="377" t="s">
        <v>1063</v>
      </c>
    </row>
    <row r="139" spans="1:3">
      <c r="A139" s="375" t="s">
        <v>1064</v>
      </c>
      <c r="B139" s="376" t="s">
        <v>1065</v>
      </c>
      <c r="C139" s="377" t="s">
        <v>1066</v>
      </c>
    </row>
    <row r="140" spans="1:3">
      <c r="A140" s="375" t="s">
        <v>1067</v>
      </c>
      <c r="B140" s="376" t="s">
        <v>1068</v>
      </c>
      <c r="C140" s="377" t="s">
        <v>1069</v>
      </c>
    </row>
    <row r="141" spans="1:3" ht="15">
      <c r="A141" s="375" t="s">
        <v>1070</v>
      </c>
      <c r="B141" s="376" t="s">
        <v>1071</v>
      </c>
      <c r="C141" s="377" t="s">
        <v>1072</v>
      </c>
    </row>
    <row r="142" spans="1:3" ht="15">
      <c r="A142" s="375" t="s">
        <v>1073</v>
      </c>
      <c r="B142" s="376" t="s">
        <v>1074</v>
      </c>
      <c r="C142" s="377" t="s">
        <v>1075</v>
      </c>
    </row>
    <row r="143" spans="1:3">
      <c r="A143" s="375" t="s">
        <v>1076</v>
      </c>
      <c r="B143" s="376" t="s">
        <v>1077</v>
      </c>
      <c r="C143" s="377">
        <v>4109.05</v>
      </c>
    </row>
    <row r="144" spans="1:3" ht="15">
      <c r="A144" s="387" t="s">
        <v>1078</v>
      </c>
      <c r="B144" s="376" t="s">
        <v>1079</v>
      </c>
      <c r="C144" s="377" t="s">
        <v>1080</v>
      </c>
    </row>
    <row r="145" spans="1:3" ht="15">
      <c r="A145" s="387" t="s">
        <v>1081</v>
      </c>
      <c r="B145" s="376" t="s">
        <v>1082</v>
      </c>
      <c r="C145" s="377" t="s">
        <v>1083</v>
      </c>
    </row>
    <row r="146" spans="1:3" ht="15">
      <c r="A146" s="387" t="s">
        <v>1084</v>
      </c>
      <c r="B146" s="376" t="s">
        <v>834</v>
      </c>
      <c r="C146" s="377" t="s">
        <v>1085</v>
      </c>
    </row>
    <row r="147" spans="1:3" ht="9" customHeight="1">
      <c r="A147" s="408"/>
      <c r="B147" s="405"/>
      <c r="C147" s="377"/>
    </row>
    <row r="148" spans="1:3">
      <c r="A148" s="410" t="s">
        <v>839</v>
      </c>
      <c r="B148" s="398" t="s">
        <v>655</v>
      </c>
      <c r="C148" s="378" t="s">
        <v>1086</v>
      </c>
    </row>
    <row r="149" spans="1:3">
      <c r="A149" s="374" t="s">
        <v>857</v>
      </c>
      <c r="B149" s="376" t="s">
        <v>1087</v>
      </c>
      <c r="C149" s="377" t="s">
        <v>1088</v>
      </c>
    </row>
    <row r="150" spans="1:3" ht="9" customHeight="1">
      <c r="A150" s="375"/>
      <c r="B150" s="376"/>
      <c r="C150" s="377"/>
    </row>
    <row r="151" spans="1:3">
      <c r="A151" s="410" t="s">
        <v>898</v>
      </c>
      <c r="B151" s="398" t="s">
        <v>657</v>
      </c>
      <c r="C151" s="378" t="s">
        <v>1089</v>
      </c>
    </row>
    <row r="152" spans="1:3" ht="9" customHeight="1">
      <c r="A152" s="411"/>
      <c r="B152" s="398"/>
      <c r="C152" s="377"/>
    </row>
    <row r="153" spans="1:3">
      <c r="A153" s="374" t="s">
        <v>900</v>
      </c>
      <c r="B153" s="398" t="s">
        <v>658</v>
      </c>
      <c r="C153" s="378" t="s">
        <v>1090</v>
      </c>
    </row>
    <row r="154" spans="1:3">
      <c r="A154" s="375" t="s">
        <v>902</v>
      </c>
      <c r="B154" s="376" t="s">
        <v>1091</v>
      </c>
      <c r="C154" s="377">
        <v>5105</v>
      </c>
    </row>
    <row r="155" spans="1:3">
      <c r="A155" s="375" t="s">
        <v>903</v>
      </c>
      <c r="B155" s="376" t="s">
        <v>996</v>
      </c>
      <c r="C155" s="377">
        <v>5201</v>
      </c>
    </row>
    <row r="156" spans="1:3">
      <c r="A156" s="375" t="s">
        <v>905</v>
      </c>
      <c r="B156" s="376" t="s">
        <v>1092</v>
      </c>
      <c r="C156" s="377" t="s">
        <v>1093</v>
      </c>
    </row>
    <row r="157" spans="1:3">
      <c r="A157" s="375" t="s">
        <v>907</v>
      </c>
      <c r="B157" s="376" t="s">
        <v>1094</v>
      </c>
      <c r="C157" s="377" t="s">
        <v>1095</v>
      </c>
    </row>
    <row r="158" spans="1:3" ht="9" customHeight="1">
      <c r="A158" s="375"/>
      <c r="B158" s="376"/>
      <c r="C158" s="377"/>
    </row>
    <row r="159" spans="1:3">
      <c r="A159" s="374" t="s">
        <v>911</v>
      </c>
      <c r="B159" s="398" t="s">
        <v>663</v>
      </c>
      <c r="C159" s="378" t="s">
        <v>1096</v>
      </c>
    </row>
    <row r="160" spans="1:3">
      <c r="A160" s="375" t="s">
        <v>1097</v>
      </c>
      <c r="B160" s="376" t="s">
        <v>1098</v>
      </c>
      <c r="C160" s="377">
        <v>4105</v>
      </c>
    </row>
    <row r="161" spans="1:3">
      <c r="A161" s="375" t="s">
        <v>1099</v>
      </c>
      <c r="B161" s="376" t="s">
        <v>1100</v>
      </c>
      <c r="C161" s="377" t="s">
        <v>1101</v>
      </c>
    </row>
    <row r="162" spans="1:3">
      <c r="A162" s="375" t="s">
        <v>1102</v>
      </c>
      <c r="B162" s="376" t="s">
        <v>1092</v>
      </c>
      <c r="C162" s="377" t="s">
        <v>1103</v>
      </c>
    </row>
    <row r="163" spans="1:3">
      <c r="A163" s="375" t="s">
        <v>1104</v>
      </c>
      <c r="B163" s="376" t="s">
        <v>1105</v>
      </c>
      <c r="C163" s="377" t="s">
        <v>1106</v>
      </c>
    </row>
    <row r="164" spans="1:3" ht="9" customHeight="1">
      <c r="A164" s="375"/>
      <c r="B164" s="376"/>
      <c r="C164" s="377"/>
    </row>
    <row r="165" spans="1:3">
      <c r="A165" s="374" t="s">
        <v>915</v>
      </c>
      <c r="B165" s="398" t="s">
        <v>1107</v>
      </c>
      <c r="C165" s="377" t="s">
        <v>1108</v>
      </c>
    </row>
    <row r="166" spans="1:3" ht="9" customHeight="1">
      <c r="A166" s="374"/>
      <c r="B166" s="398"/>
      <c r="C166" s="377"/>
    </row>
    <row r="167" spans="1:3">
      <c r="A167" s="374" t="s">
        <v>919</v>
      </c>
      <c r="B167" s="398" t="s">
        <v>667</v>
      </c>
      <c r="C167" s="378" t="s">
        <v>1109</v>
      </c>
    </row>
    <row r="168" spans="1:3" ht="9" customHeight="1">
      <c r="A168" s="374"/>
      <c r="B168" s="398"/>
      <c r="C168" s="377"/>
    </row>
    <row r="169" spans="1:3">
      <c r="A169" s="374" t="s">
        <v>922</v>
      </c>
      <c r="B169" s="398" t="s">
        <v>1110</v>
      </c>
      <c r="C169" s="378" t="s">
        <v>1111</v>
      </c>
    </row>
    <row r="170" spans="1:3">
      <c r="A170" s="375" t="s">
        <v>923</v>
      </c>
      <c r="B170" s="376" t="s">
        <v>1112</v>
      </c>
      <c r="C170" s="377">
        <v>4501</v>
      </c>
    </row>
    <row r="171" spans="1:3">
      <c r="A171" s="375" t="s">
        <v>925</v>
      </c>
      <c r="B171" s="376" t="s">
        <v>1113</v>
      </c>
      <c r="C171" s="377">
        <v>4502</v>
      </c>
    </row>
    <row r="172" spans="1:3">
      <c r="A172" s="375" t="s">
        <v>927</v>
      </c>
      <c r="B172" s="376" t="s">
        <v>1114</v>
      </c>
      <c r="C172" s="377">
        <v>4503</v>
      </c>
    </row>
    <row r="173" spans="1:3">
      <c r="A173" s="375" t="s">
        <v>928</v>
      </c>
      <c r="B173" s="376" t="s">
        <v>1115</v>
      </c>
      <c r="C173" s="377">
        <v>4504</v>
      </c>
    </row>
    <row r="174" spans="1:3" ht="9" customHeight="1">
      <c r="A174" s="375"/>
      <c r="B174" s="376"/>
      <c r="C174" s="377"/>
    </row>
    <row r="175" spans="1:3">
      <c r="A175" s="374" t="s">
        <v>947</v>
      </c>
      <c r="B175" s="398" t="s">
        <v>673</v>
      </c>
      <c r="C175" s="378" t="s">
        <v>1116</v>
      </c>
    </row>
    <row r="176" spans="1:3" ht="9" customHeight="1">
      <c r="A176" s="374"/>
      <c r="B176" s="398"/>
      <c r="C176" s="377"/>
    </row>
    <row r="177" spans="1:3">
      <c r="A177" s="374" t="s">
        <v>952</v>
      </c>
      <c r="B177" s="398" t="s">
        <v>1117</v>
      </c>
      <c r="C177" s="378" t="s">
        <v>1118</v>
      </c>
    </row>
    <row r="178" spans="1:3">
      <c r="A178" s="375" t="s">
        <v>1119</v>
      </c>
      <c r="B178" s="376" t="s">
        <v>1120</v>
      </c>
      <c r="C178" s="377" t="s">
        <v>1121</v>
      </c>
    </row>
    <row r="179" spans="1:3">
      <c r="A179" s="375" t="s">
        <v>1122</v>
      </c>
      <c r="B179" s="376" t="s">
        <v>1123</v>
      </c>
      <c r="C179" s="377" t="s">
        <v>1124</v>
      </c>
    </row>
    <row r="180" spans="1:3">
      <c r="A180" s="375" t="s">
        <v>1125</v>
      </c>
      <c r="B180" s="376" t="s">
        <v>1126</v>
      </c>
      <c r="C180" s="377" t="s">
        <v>1127</v>
      </c>
    </row>
    <row r="181" spans="1:3">
      <c r="A181" s="375" t="s">
        <v>1128</v>
      </c>
      <c r="B181" s="376" t="s">
        <v>1129</v>
      </c>
      <c r="C181" s="377" t="s">
        <v>1130</v>
      </c>
    </row>
    <row r="182" spans="1:3">
      <c r="A182" s="375" t="s">
        <v>1131</v>
      </c>
      <c r="B182" s="376" t="s">
        <v>998</v>
      </c>
      <c r="C182" s="377" t="s">
        <v>1132</v>
      </c>
    </row>
    <row r="183" spans="1:3">
      <c r="A183" s="375" t="s">
        <v>1133</v>
      </c>
      <c r="B183" s="376" t="s">
        <v>1134</v>
      </c>
      <c r="C183" s="377" t="s">
        <v>1135</v>
      </c>
    </row>
    <row r="184" spans="1:3">
      <c r="A184" s="375" t="s">
        <v>1136</v>
      </c>
      <c r="B184" s="376" t="s">
        <v>1137</v>
      </c>
      <c r="C184" s="377" t="s">
        <v>1138</v>
      </c>
    </row>
    <row r="185" spans="1:3" ht="9" customHeight="1">
      <c r="A185" s="375"/>
      <c r="B185" s="376"/>
      <c r="C185" s="377"/>
    </row>
    <row r="186" spans="1:3">
      <c r="A186" s="374" t="s">
        <v>954</v>
      </c>
      <c r="B186" s="398" t="s">
        <v>1139</v>
      </c>
      <c r="C186" s="378" t="s">
        <v>1140</v>
      </c>
    </row>
    <row r="187" spans="1:3" ht="9" customHeight="1">
      <c r="A187" s="374"/>
      <c r="B187" s="398"/>
      <c r="C187" s="377"/>
    </row>
    <row r="188" spans="1:3">
      <c r="A188" s="374" t="s">
        <v>971</v>
      </c>
      <c r="B188" s="398" t="s">
        <v>1141</v>
      </c>
      <c r="C188" s="378" t="s">
        <v>1142</v>
      </c>
    </row>
    <row r="189" spans="1:3" ht="9" customHeight="1">
      <c r="A189" s="374"/>
      <c r="B189" s="398"/>
      <c r="C189" s="377"/>
    </row>
    <row r="190" spans="1:3">
      <c r="A190" s="410" t="s">
        <v>974</v>
      </c>
      <c r="B190" s="398" t="s">
        <v>684</v>
      </c>
      <c r="C190" s="378">
        <v>6801</v>
      </c>
    </row>
    <row r="191" spans="1:3" ht="9" customHeight="1">
      <c r="A191" s="410"/>
      <c r="B191" s="398"/>
      <c r="C191" s="377"/>
    </row>
    <row r="192" spans="1:3">
      <c r="A192" s="374" t="s">
        <v>990</v>
      </c>
      <c r="B192" s="398" t="s">
        <v>685</v>
      </c>
      <c r="C192" s="378" t="s">
        <v>1143</v>
      </c>
    </row>
    <row r="193" spans="1:4">
      <c r="A193" s="408"/>
      <c r="B193" s="405"/>
      <c r="C193" s="405"/>
      <c r="D193" s="405"/>
    </row>
    <row r="194" spans="1:4">
      <c r="A194" s="408" t="s">
        <v>1144</v>
      </c>
      <c r="B194" s="405"/>
      <c r="C194" s="405"/>
      <c r="D194" s="405"/>
    </row>
    <row r="195" spans="1:4">
      <c r="A195" s="408"/>
      <c r="B195" s="405" t="s">
        <v>1145</v>
      </c>
      <c r="C195" s="405"/>
      <c r="D195" s="405"/>
    </row>
    <row r="196" spans="1:4">
      <c r="A196" s="408"/>
      <c r="B196" s="405" t="s">
        <v>1146</v>
      </c>
      <c r="D196" s="405"/>
    </row>
    <row r="197" spans="1:4">
      <c r="B197" s="405" t="s">
        <v>1147</v>
      </c>
      <c r="D197" s="405"/>
    </row>
    <row r="198" spans="1:4">
      <c r="B198" s="405" t="s">
        <v>1148</v>
      </c>
      <c r="C198" s="412"/>
    </row>
    <row r="199" spans="1:4">
      <c r="B199" s="413"/>
      <c r="C199" s="412"/>
    </row>
  </sheetData>
  <mergeCells count="6">
    <mergeCell ref="B4:C7"/>
    <mergeCell ref="A54:A55"/>
    <mergeCell ref="B54:B55"/>
    <mergeCell ref="A93:A94"/>
    <mergeCell ref="B93:B94"/>
    <mergeCell ref="B120:C120"/>
  </mergeCells>
  <hyperlinks>
    <hyperlink ref="A1" location="Índice!A1" display="Volver al Índice" xr:uid="{FECCF3A8-4512-4DD5-818A-AC35589D033E}"/>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D1-4454-4D48-BC6C-2A536B18E015}">
  <dimension ref="A1:G200"/>
  <sheetViews>
    <sheetView showGridLines="0" topLeftCell="A120" zoomScaleNormal="100" workbookViewId="0">
      <selection sqref="A1:D1"/>
    </sheetView>
  </sheetViews>
  <sheetFormatPr baseColWidth="10" defaultColWidth="11.42578125" defaultRowHeight="12.75"/>
  <cols>
    <col min="1" max="1" width="70.5703125" style="51" customWidth="1"/>
    <col min="2" max="4" width="27.5703125" style="51" customWidth="1"/>
    <col min="5" max="5" width="23.42578125" style="33" bestFit="1" customWidth="1"/>
    <col min="6" max="6" width="11.42578125" style="33"/>
    <col min="7" max="7" width="21.5703125" style="33" bestFit="1" customWidth="1"/>
    <col min="8" max="16384" width="11.42578125" style="33"/>
  </cols>
  <sheetData>
    <row r="1" spans="1:7" ht="17.100000000000001" customHeight="1">
      <c r="A1" s="39"/>
      <c r="B1" s="39"/>
      <c r="C1" s="39"/>
      <c r="D1" s="39"/>
    </row>
    <row r="2" spans="1:7" s="43" customFormat="1" ht="24" customHeight="1">
      <c r="A2" s="41" t="s">
        <v>722</v>
      </c>
      <c r="B2" s="41"/>
      <c r="C2" s="41"/>
      <c r="D2" s="41"/>
    </row>
    <row r="3" spans="1:7" s="46" customFormat="1" ht="18" customHeight="1">
      <c r="A3" s="44">
        <v>45596</v>
      </c>
      <c r="B3" s="44"/>
      <c r="C3" s="44"/>
      <c r="D3" s="44"/>
    </row>
    <row r="4" spans="1:7" s="50" customFormat="1" ht="15" customHeight="1">
      <c r="A4" s="47" t="s">
        <v>536</v>
      </c>
      <c r="B4" s="48"/>
      <c r="C4" s="48"/>
      <c r="D4" s="48"/>
    </row>
    <row r="5" spans="1:7" ht="3.95" customHeight="1" thickBot="1"/>
    <row r="6" spans="1:7" ht="18" customHeight="1">
      <c r="A6" s="52" t="s">
        <v>537</v>
      </c>
      <c r="B6" s="53" t="s">
        <v>694</v>
      </c>
      <c r="C6" s="53"/>
      <c r="D6" s="53"/>
    </row>
    <row r="7" spans="1:7" ht="14.1" customHeight="1">
      <c r="A7" s="54"/>
      <c r="B7" s="55" t="s">
        <v>539</v>
      </c>
      <c r="C7" s="55" t="s">
        <v>540</v>
      </c>
      <c r="D7" s="55" t="s">
        <v>541</v>
      </c>
    </row>
    <row r="8" spans="1:7" ht="3" customHeight="1">
      <c r="A8" s="56"/>
      <c r="B8" s="57"/>
      <c r="C8" s="57"/>
      <c r="D8" s="57"/>
    </row>
    <row r="9" spans="1:7" s="62" customFormat="1" ht="9.75" customHeight="1">
      <c r="A9" s="58" t="s">
        <v>542</v>
      </c>
      <c r="B9" s="59">
        <v>12590371.693</v>
      </c>
      <c r="C9" s="59">
        <v>2730985.3939999999</v>
      </c>
      <c r="D9" s="59">
        <v>15321357.088</v>
      </c>
    </row>
    <row r="10" spans="1:7" s="62" customFormat="1" ht="9.75" customHeight="1">
      <c r="A10" s="63" t="s">
        <v>543</v>
      </c>
      <c r="B10" s="64">
        <v>1935950.709</v>
      </c>
      <c r="C10" s="64">
        <v>109961.59</v>
      </c>
      <c r="D10" s="64">
        <v>2045912.3</v>
      </c>
      <c r="G10" s="61"/>
    </row>
    <row r="11" spans="1:7" s="62" customFormat="1" ht="9.75" customHeight="1">
      <c r="A11" s="63" t="s">
        <v>544</v>
      </c>
      <c r="B11" s="64">
        <v>10616407.362</v>
      </c>
      <c r="C11" s="64">
        <v>2620495.6230000001</v>
      </c>
      <c r="D11" s="64">
        <v>13236902.986</v>
      </c>
    </row>
    <row r="12" spans="1:7" s="62" customFormat="1" ht="9.75" customHeight="1">
      <c r="A12" s="63" t="s">
        <v>545</v>
      </c>
      <c r="B12" s="64">
        <v>26442.274000000001</v>
      </c>
      <c r="C12" s="64">
        <v>286.76799999999997</v>
      </c>
      <c r="D12" s="64">
        <v>26729.042000000001</v>
      </c>
    </row>
    <row r="13" spans="1:7" s="62" customFormat="1" ht="9.75" customHeight="1">
      <c r="A13" s="63" t="s">
        <v>546</v>
      </c>
      <c r="B13" s="64">
        <v>11571.346</v>
      </c>
      <c r="C13" s="64">
        <v>241.41200000000001</v>
      </c>
      <c r="D13" s="64">
        <v>11812.759</v>
      </c>
    </row>
    <row r="14" spans="1:7" s="62" customFormat="1" ht="3" customHeight="1">
      <c r="A14" s="63"/>
      <c r="B14" s="64"/>
      <c r="C14" s="64"/>
      <c r="D14" s="64"/>
    </row>
    <row r="15" spans="1:7" s="62" customFormat="1" ht="9.75" customHeight="1">
      <c r="A15" s="65" t="s">
        <v>547</v>
      </c>
      <c r="B15" s="66">
        <v>0</v>
      </c>
      <c r="C15" s="66">
        <v>0</v>
      </c>
      <c r="D15" s="66">
        <v>0</v>
      </c>
    </row>
    <row r="16" spans="1:7" s="62" customFormat="1" ht="3" customHeight="1">
      <c r="A16" s="65"/>
      <c r="B16" s="66"/>
      <c r="C16" s="66"/>
      <c r="D16" s="66"/>
    </row>
    <row r="17" spans="1:7" s="62" customFormat="1" ht="9.75" customHeight="1">
      <c r="A17" s="67" t="s">
        <v>548</v>
      </c>
      <c r="B17" s="59">
        <v>7845496.6449999996</v>
      </c>
      <c r="C17" s="59">
        <v>53794.48</v>
      </c>
      <c r="D17" s="59">
        <v>7899291.125</v>
      </c>
    </row>
    <row r="18" spans="1:7" s="62" customFormat="1" ht="9.75" customHeight="1">
      <c r="A18" s="68" t="s">
        <v>549</v>
      </c>
      <c r="B18" s="64">
        <v>0</v>
      </c>
      <c r="C18" s="64">
        <v>0</v>
      </c>
      <c r="D18" s="64">
        <v>0</v>
      </c>
    </row>
    <row r="19" spans="1:7" s="62" customFormat="1" ht="9.75" customHeight="1">
      <c r="A19" s="68" t="s">
        <v>550</v>
      </c>
      <c r="B19" s="64">
        <v>2592936.2779999999</v>
      </c>
      <c r="C19" s="64">
        <v>53794.48</v>
      </c>
      <c r="D19" s="64">
        <v>2646730.7590000001</v>
      </c>
    </row>
    <row r="20" spans="1:7" s="62" customFormat="1" ht="9.75" customHeight="1">
      <c r="A20" s="68" t="s">
        <v>551</v>
      </c>
      <c r="B20" s="64">
        <v>5252560.3660000004</v>
      </c>
      <c r="C20" s="64">
        <v>0</v>
      </c>
      <c r="D20" s="64">
        <v>5252560.3660000004</v>
      </c>
      <c r="G20" s="178"/>
    </row>
    <row r="21" spans="1:7" s="62" customFormat="1" ht="9.75" customHeight="1">
      <c r="A21" s="68" t="s">
        <v>552</v>
      </c>
      <c r="B21" s="64">
        <v>0</v>
      </c>
      <c r="C21" s="64">
        <v>0</v>
      </c>
      <c r="D21" s="64">
        <v>0</v>
      </c>
      <c r="G21" s="179"/>
    </row>
    <row r="22" spans="1:7" s="62" customFormat="1" ht="9.75" customHeight="1">
      <c r="A22" s="68" t="s">
        <v>553</v>
      </c>
      <c r="B22" s="64">
        <v>0</v>
      </c>
      <c r="C22" s="64">
        <v>0</v>
      </c>
      <c r="D22" s="64">
        <v>0</v>
      </c>
    </row>
    <row r="23" spans="1:7" s="62" customFormat="1" ht="3" customHeight="1">
      <c r="A23" s="63"/>
      <c r="B23" s="64"/>
      <c r="C23" s="64"/>
      <c r="D23" s="64"/>
    </row>
    <row r="24" spans="1:7" s="62" customFormat="1" ht="9.75" customHeight="1">
      <c r="A24" s="67" t="s">
        <v>554</v>
      </c>
      <c r="B24" s="59">
        <v>18342456.859999999</v>
      </c>
      <c r="C24" s="59">
        <v>0</v>
      </c>
      <c r="D24" s="59">
        <v>18342456.859999999</v>
      </c>
      <c r="E24" s="142"/>
    </row>
    <row r="25" spans="1:7" s="62" customFormat="1" ht="9.75" customHeight="1">
      <c r="A25" s="69" t="s">
        <v>555</v>
      </c>
      <c r="B25" s="66">
        <v>18796657.991</v>
      </c>
      <c r="C25" s="66">
        <v>0</v>
      </c>
      <c r="D25" s="66">
        <v>18796657.991</v>
      </c>
      <c r="E25" s="61"/>
    </row>
    <row r="26" spans="1:7" s="62" customFormat="1" ht="9.75" customHeight="1">
      <c r="A26" s="63" t="s">
        <v>556</v>
      </c>
      <c r="B26" s="64">
        <v>6.0000000000000001E-3</v>
      </c>
      <c r="C26" s="64">
        <v>0</v>
      </c>
      <c r="D26" s="64">
        <v>6.0000000000000001E-3</v>
      </c>
      <c r="E26" s="61"/>
    </row>
    <row r="27" spans="1:7" s="62" customFormat="1" ht="9.75" customHeight="1">
      <c r="A27" s="63" t="s">
        <v>557</v>
      </c>
      <c r="B27" s="64">
        <v>360620.41399999999</v>
      </c>
      <c r="C27" s="64">
        <v>0</v>
      </c>
      <c r="D27" s="64">
        <v>360620.41399999999</v>
      </c>
    </row>
    <row r="28" spans="1:7" s="62" customFormat="1" ht="9.75" customHeight="1">
      <c r="A28" s="63" t="s">
        <v>558</v>
      </c>
      <c r="B28" s="64">
        <v>0</v>
      </c>
      <c r="C28" s="64">
        <v>0</v>
      </c>
      <c r="D28" s="64">
        <v>0</v>
      </c>
    </row>
    <row r="29" spans="1:7" s="62" customFormat="1" ht="9.75" customHeight="1">
      <c r="A29" s="63" t="s">
        <v>559</v>
      </c>
      <c r="B29" s="64">
        <v>0</v>
      </c>
      <c r="C29" s="64">
        <v>0</v>
      </c>
      <c r="D29" s="64">
        <v>0</v>
      </c>
    </row>
    <row r="30" spans="1:7" s="62" customFormat="1" ht="9.75" customHeight="1">
      <c r="A30" s="63" t="s">
        <v>560</v>
      </c>
      <c r="B30" s="64">
        <v>15128195.373</v>
      </c>
      <c r="C30" s="64">
        <v>0</v>
      </c>
      <c r="D30" s="64">
        <v>15128195.373</v>
      </c>
    </row>
    <row r="31" spans="1:7" s="62" customFormat="1" ht="9.75" customHeight="1">
      <c r="A31" s="63" t="s">
        <v>561</v>
      </c>
      <c r="B31" s="64">
        <v>0</v>
      </c>
      <c r="C31" s="64">
        <v>0</v>
      </c>
      <c r="D31" s="64">
        <v>0</v>
      </c>
    </row>
    <row r="32" spans="1:7" s="62" customFormat="1" ht="9.75" customHeight="1">
      <c r="A32" s="63" t="s">
        <v>562</v>
      </c>
      <c r="B32" s="64">
        <v>701920.88699999999</v>
      </c>
      <c r="C32" s="64">
        <v>0</v>
      </c>
      <c r="D32" s="64">
        <v>701920.88699999999</v>
      </c>
    </row>
    <row r="33" spans="1:4" s="62" customFormat="1" ht="9.75" customHeight="1">
      <c r="A33" s="63" t="s">
        <v>563</v>
      </c>
      <c r="B33" s="64">
        <v>0</v>
      </c>
      <c r="C33" s="64">
        <v>0</v>
      </c>
      <c r="D33" s="64">
        <v>0</v>
      </c>
    </row>
    <row r="34" spans="1:4" s="62" customFormat="1" ht="9.75" customHeight="1">
      <c r="A34" s="63" t="s">
        <v>564</v>
      </c>
      <c r="B34" s="64">
        <v>2605921.3080000002</v>
      </c>
      <c r="C34" s="64">
        <v>0</v>
      </c>
      <c r="D34" s="64">
        <v>2605921.3080000002</v>
      </c>
    </row>
    <row r="35" spans="1:4" s="62" customFormat="1" ht="9.75" customHeight="1">
      <c r="A35" s="69" t="s">
        <v>565</v>
      </c>
      <c r="B35" s="66">
        <v>15787.396000000001</v>
      </c>
      <c r="C35" s="66">
        <v>0</v>
      </c>
      <c r="D35" s="66">
        <v>15787.396000000001</v>
      </c>
    </row>
    <row r="36" spans="1:4" s="62" customFormat="1" ht="9.75" customHeight="1">
      <c r="A36" s="69" t="s">
        <v>566</v>
      </c>
      <c r="B36" s="66">
        <v>400730.87699999998</v>
      </c>
      <c r="C36" s="66">
        <v>2619.7170000000001</v>
      </c>
      <c r="D36" s="66">
        <v>403350.59399999998</v>
      </c>
    </row>
    <row r="37" spans="1:4" s="62" customFormat="1" ht="9.75" customHeight="1">
      <c r="A37" s="63" t="s">
        <v>567</v>
      </c>
      <c r="B37" s="64">
        <v>125319.183</v>
      </c>
      <c r="C37" s="64">
        <v>655.03599999999994</v>
      </c>
      <c r="D37" s="64">
        <v>125974.219</v>
      </c>
    </row>
    <row r="38" spans="1:4" s="62" customFormat="1" ht="9.75" customHeight="1">
      <c r="A38" s="63" t="s">
        <v>568</v>
      </c>
      <c r="B38" s="64">
        <v>275411.69400000002</v>
      </c>
      <c r="C38" s="64">
        <v>1964.681</v>
      </c>
      <c r="D38" s="64">
        <v>277376.375</v>
      </c>
    </row>
    <row r="39" spans="1:4" s="62" customFormat="1" ht="9.75" customHeight="1">
      <c r="A39" s="65" t="s">
        <v>569</v>
      </c>
      <c r="B39" s="66">
        <v>-846369.571</v>
      </c>
      <c r="C39" s="66">
        <v>-2619.7170000000001</v>
      </c>
      <c r="D39" s="66">
        <v>-848989.28799999994</v>
      </c>
    </row>
    <row r="40" spans="1:4" s="62" customFormat="1" ht="9.75" customHeight="1">
      <c r="A40" s="65" t="s">
        <v>570</v>
      </c>
      <c r="B40" s="66">
        <v>-24349.833999999999</v>
      </c>
      <c r="C40" s="66">
        <v>0</v>
      </c>
      <c r="D40" s="66">
        <v>-24349.833999999999</v>
      </c>
    </row>
    <row r="41" spans="1:4" s="62" customFormat="1" ht="3" customHeight="1">
      <c r="A41" s="65"/>
      <c r="B41" s="64"/>
      <c r="C41" s="64"/>
      <c r="D41" s="64"/>
    </row>
    <row r="42" spans="1:4" s="62" customFormat="1" ht="9.75" customHeight="1">
      <c r="A42" s="65" t="s">
        <v>571</v>
      </c>
      <c r="B42" s="66">
        <v>277533.15600000002</v>
      </c>
      <c r="C42" s="66">
        <v>706.33900000000006</v>
      </c>
      <c r="D42" s="66">
        <v>278239.49599999998</v>
      </c>
    </row>
    <row r="43" spans="1:4" s="62" customFormat="1" ht="3" customHeight="1">
      <c r="A43" s="65"/>
      <c r="B43" s="64"/>
      <c r="C43" s="64"/>
      <c r="D43" s="64"/>
    </row>
    <row r="44" spans="1:4" s="62" customFormat="1" ht="9.75" customHeight="1">
      <c r="A44" s="67" t="s">
        <v>572</v>
      </c>
      <c r="B44" s="59">
        <v>205608.72200000001</v>
      </c>
      <c r="C44" s="59">
        <v>1134.463</v>
      </c>
      <c r="D44" s="59">
        <v>206743.185</v>
      </c>
    </row>
    <row r="45" spans="1:4" s="62" customFormat="1" ht="9.75" customHeight="1">
      <c r="A45" s="71" t="s">
        <v>573</v>
      </c>
      <c r="B45" s="64">
        <v>99530.285999999993</v>
      </c>
      <c r="C45" s="64">
        <v>293.15100000000001</v>
      </c>
      <c r="D45" s="64">
        <v>99823.437000000005</v>
      </c>
    </row>
    <row r="46" spans="1:4" s="62" customFormat="1" ht="9.75" customHeight="1">
      <c r="A46" s="63" t="s">
        <v>574</v>
      </c>
      <c r="B46" s="64">
        <v>0</v>
      </c>
      <c r="C46" s="64">
        <v>0</v>
      </c>
      <c r="D46" s="64">
        <v>0</v>
      </c>
    </row>
    <row r="47" spans="1:4" s="62" customFormat="1" ht="9.75" customHeight="1">
      <c r="A47" s="63" t="s">
        <v>575</v>
      </c>
      <c r="B47" s="64">
        <v>0</v>
      </c>
      <c r="C47" s="64">
        <v>841.31100000000004</v>
      </c>
      <c r="D47" s="64">
        <v>841.31100000000004</v>
      </c>
    </row>
    <row r="48" spans="1:4" s="62" customFormat="1" ht="9.75" customHeight="1">
      <c r="A48" s="63" t="s">
        <v>576</v>
      </c>
      <c r="B48" s="64">
        <v>106078.436</v>
      </c>
      <c r="C48" s="64">
        <v>0</v>
      </c>
      <c r="D48" s="64">
        <v>106078.436</v>
      </c>
    </row>
    <row r="49" spans="1:4" s="62" customFormat="1" ht="9.75" customHeight="1">
      <c r="A49" s="63" t="s">
        <v>577</v>
      </c>
      <c r="B49" s="64">
        <v>0</v>
      </c>
      <c r="C49" s="64">
        <v>0</v>
      </c>
      <c r="D49" s="64">
        <v>0</v>
      </c>
    </row>
    <row r="50" spans="1:4" s="62" customFormat="1" ht="3" customHeight="1">
      <c r="A50" s="63"/>
      <c r="B50" s="64"/>
      <c r="C50" s="64"/>
      <c r="D50" s="64"/>
    </row>
    <row r="51" spans="1:4" s="62" customFormat="1" ht="9.75" customHeight="1">
      <c r="A51" s="72" t="s">
        <v>578</v>
      </c>
      <c r="B51" s="66">
        <v>0</v>
      </c>
      <c r="C51" s="66">
        <v>0</v>
      </c>
      <c r="D51" s="66">
        <v>0</v>
      </c>
    </row>
    <row r="52" spans="1:4" s="62" customFormat="1" ht="3" customHeight="1">
      <c r="A52" s="65"/>
      <c r="B52" s="66"/>
      <c r="C52" s="66"/>
      <c r="D52" s="66"/>
    </row>
    <row r="53" spans="1:4" s="62" customFormat="1" ht="9.75" customHeight="1">
      <c r="A53" s="69" t="s">
        <v>579</v>
      </c>
      <c r="B53" s="66">
        <v>549887.99699999997</v>
      </c>
      <c r="C53" s="66">
        <v>0</v>
      </c>
      <c r="D53" s="66">
        <v>549887.99699999997</v>
      </c>
    </row>
    <row r="54" spans="1:4" s="62" customFormat="1" ht="3" customHeight="1">
      <c r="A54" s="73"/>
      <c r="B54" s="66"/>
      <c r="C54" s="66"/>
      <c r="D54" s="66"/>
    </row>
    <row r="55" spans="1:4" s="62" customFormat="1" ht="9.75" customHeight="1">
      <c r="A55" s="69" t="s">
        <v>580</v>
      </c>
      <c r="B55" s="66">
        <v>417105.016</v>
      </c>
      <c r="C55" s="66">
        <v>-3367.1759999999999</v>
      </c>
      <c r="D55" s="66">
        <v>413737.84</v>
      </c>
    </row>
    <row r="56" spans="1:4" s="62" customFormat="1" ht="3" customHeight="1">
      <c r="A56" s="65"/>
      <c r="B56" s="66"/>
      <c r="C56" s="66"/>
      <c r="D56" s="66"/>
    </row>
    <row r="57" spans="1:4" s="62" customFormat="1" ht="9.75" customHeight="1">
      <c r="A57" s="58" t="s">
        <v>581</v>
      </c>
      <c r="B57" s="59">
        <v>40228460.092</v>
      </c>
      <c r="C57" s="59">
        <v>2783253.5010000002</v>
      </c>
      <c r="D57" s="59">
        <v>43011713.593999997</v>
      </c>
    </row>
    <row r="58" spans="1:4" s="62" customFormat="1" ht="2.25" customHeight="1">
      <c r="A58" s="74"/>
      <c r="B58" s="75"/>
      <c r="C58" s="75"/>
      <c r="D58" s="75"/>
    </row>
    <row r="59" spans="1:4" ht="9" customHeight="1" thickBot="1">
      <c r="A59" s="76"/>
      <c r="B59" s="77"/>
      <c r="C59" s="77"/>
      <c r="D59" s="77"/>
    </row>
    <row r="60" spans="1:4" s="81" customFormat="1" ht="15" customHeight="1">
      <c r="A60" s="78" t="s">
        <v>582</v>
      </c>
      <c r="B60" s="79"/>
      <c r="C60" s="79"/>
      <c r="D60" s="79"/>
    </row>
    <row r="61" spans="1:4" ht="12.75" customHeight="1">
      <c r="A61" s="82"/>
      <c r="C61" s="83"/>
    </row>
    <row r="62" spans="1:4" ht="17.100000000000001" customHeight="1">
      <c r="A62" s="84"/>
      <c r="B62" s="84"/>
      <c r="C62" s="84"/>
      <c r="D62" s="84"/>
    </row>
    <row r="63" spans="1:4" s="43" customFormat="1" ht="24" customHeight="1">
      <c r="A63" s="41" t="s">
        <v>722</v>
      </c>
      <c r="B63" s="41"/>
      <c r="C63" s="41"/>
      <c r="D63" s="41"/>
    </row>
    <row r="64" spans="1:4" s="46" customFormat="1" ht="17.100000000000001" customHeight="1">
      <c r="A64" s="44">
        <v>45596</v>
      </c>
      <c r="B64" s="85"/>
      <c r="C64" s="85"/>
      <c r="D64" s="85"/>
    </row>
    <row r="65" spans="1:5" s="87" customFormat="1" ht="15" customHeight="1">
      <c r="A65" s="47" t="s">
        <v>536</v>
      </c>
      <c r="B65" s="48"/>
      <c r="C65" s="48"/>
      <c r="D65" s="48"/>
    </row>
    <row r="66" spans="1:5" ht="3.95" customHeight="1" thickBot="1"/>
    <row r="67" spans="1:5" ht="14.1" customHeight="1">
      <c r="A67" s="52" t="s">
        <v>583</v>
      </c>
      <c r="B67" s="53" t="s">
        <v>694</v>
      </c>
      <c r="C67" s="53"/>
      <c r="D67" s="53"/>
    </row>
    <row r="68" spans="1:5" ht="14.1" customHeight="1">
      <c r="A68" s="54"/>
      <c r="B68" s="55" t="s">
        <v>539</v>
      </c>
      <c r="C68" s="55" t="s">
        <v>540</v>
      </c>
      <c r="D68" s="55" t="s">
        <v>541</v>
      </c>
    </row>
    <row r="69" spans="1:5" ht="2.1" customHeight="1">
      <c r="A69" s="56"/>
      <c r="B69" s="88">
        <v>100</v>
      </c>
      <c r="C69" s="88">
        <v>200</v>
      </c>
      <c r="D69" s="88">
        <v>300</v>
      </c>
    </row>
    <row r="70" spans="1:5" s="62" customFormat="1" ht="9.9499999999999993" customHeight="1">
      <c r="A70" s="89" t="s">
        <v>584</v>
      </c>
      <c r="B70" s="59">
        <v>33658128.785999998</v>
      </c>
      <c r="C70" s="59">
        <v>2632585.273</v>
      </c>
      <c r="D70" s="59">
        <v>36290714.059</v>
      </c>
      <c r="E70" s="61"/>
    </row>
    <row r="71" spans="1:5" s="62" customFormat="1" ht="2.1" customHeight="1">
      <c r="A71" s="90"/>
      <c r="B71" s="66"/>
      <c r="C71" s="66"/>
      <c r="D71" s="66"/>
    </row>
    <row r="72" spans="1:5" s="62" customFormat="1" ht="9.9499999999999993" customHeight="1">
      <c r="A72" s="90" t="s">
        <v>585</v>
      </c>
      <c r="B72" s="66">
        <v>13258394.035</v>
      </c>
      <c r="C72" s="66">
        <v>1262983.9099999999</v>
      </c>
      <c r="D72" s="66">
        <v>14521377.945</v>
      </c>
    </row>
    <row r="73" spans="1:5" s="62" customFormat="1" ht="9.9499999999999993" customHeight="1">
      <c r="A73" s="90" t="s">
        <v>586</v>
      </c>
      <c r="B73" s="66">
        <v>16549238.074999999</v>
      </c>
      <c r="C73" s="66">
        <v>170193.35399999999</v>
      </c>
      <c r="D73" s="66">
        <v>16719431.429</v>
      </c>
    </row>
    <row r="74" spans="1:5" s="62" customFormat="1" ht="9.9499999999999993" customHeight="1">
      <c r="A74" s="90" t="s">
        <v>587</v>
      </c>
      <c r="B74" s="66">
        <v>96771.194000000003</v>
      </c>
      <c r="C74" s="66">
        <v>20981.82</v>
      </c>
      <c r="D74" s="66">
        <v>117753.015</v>
      </c>
    </row>
    <row r="75" spans="1:5" s="62" customFormat="1" ht="9.9499999999999993" customHeight="1">
      <c r="A75" s="91" t="s">
        <v>588</v>
      </c>
      <c r="B75" s="64">
        <v>0</v>
      </c>
      <c r="C75" s="64">
        <v>4884.0739999999996</v>
      </c>
      <c r="D75" s="64">
        <v>4884.0739999999996</v>
      </c>
    </row>
    <row r="76" spans="1:5" s="62" customFormat="1" ht="9.9499999999999993" customHeight="1">
      <c r="A76" s="91" t="s">
        <v>589</v>
      </c>
      <c r="B76" s="64">
        <v>35166.292000000001</v>
      </c>
      <c r="C76" s="64">
        <v>1995.7429999999999</v>
      </c>
      <c r="D76" s="64">
        <v>37162.036</v>
      </c>
    </row>
    <row r="77" spans="1:5" s="62" customFormat="1" ht="9.9499999999999993" customHeight="1">
      <c r="A77" s="91" t="s">
        <v>590</v>
      </c>
      <c r="B77" s="64">
        <v>61604.902000000002</v>
      </c>
      <c r="C77" s="64">
        <v>14102.001</v>
      </c>
      <c r="D77" s="64">
        <v>75706.903000000006</v>
      </c>
    </row>
    <row r="78" spans="1:5" s="62" customFormat="1" ht="9.9499999999999993" customHeight="1">
      <c r="A78" s="91" t="s">
        <v>591</v>
      </c>
      <c r="B78" s="64">
        <v>0</v>
      </c>
      <c r="C78" s="64">
        <v>0</v>
      </c>
      <c r="D78" s="64">
        <v>0</v>
      </c>
    </row>
    <row r="79" spans="1:5" s="62" customFormat="1" ht="9.9499999999999993" customHeight="1">
      <c r="A79" s="90" t="s">
        <v>592</v>
      </c>
      <c r="B79" s="66">
        <v>3490305.7820000001</v>
      </c>
      <c r="C79" s="66">
        <v>1160394.4439999999</v>
      </c>
      <c r="D79" s="66">
        <v>4650700.2259999998</v>
      </c>
    </row>
    <row r="80" spans="1:5" s="62" customFormat="1" ht="9.9499999999999993" customHeight="1">
      <c r="A80" s="90" t="s">
        <v>593</v>
      </c>
      <c r="B80" s="66">
        <v>263419.69799999997</v>
      </c>
      <c r="C80" s="66">
        <v>18031.742999999999</v>
      </c>
      <c r="D80" s="66">
        <v>281451.44099999999</v>
      </c>
    </row>
    <row r="81" spans="1:4" s="62" customFormat="1" ht="9.9499999999999993" customHeight="1">
      <c r="A81" s="91" t="s">
        <v>594</v>
      </c>
      <c r="B81" s="64">
        <v>263419.69799999997</v>
      </c>
      <c r="C81" s="64">
        <v>18031.742999999999</v>
      </c>
      <c r="D81" s="64">
        <v>281451.44099999999</v>
      </c>
    </row>
    <row r="82" spans="1:4" s="62" customFormat="1" ht="9.9499999999999993" customHeight="1">
      <c r="A82" s="91" t="s">
        <v>595</v>
      </c>
      <c r="B82" s="64">
        <v>0</v>
      </c>
      <c r="C82" s="64">
        <v>0</v>
      </c>
      <c r="D82" s="64">
        <v>0</v>
      </c>
    </row>
    <row r="83" spans="1:4" s="62" customFormat="1" ht="3" customHeight="1">
      <c r="A83" s="91"/>
      <c r="B83" s="64"/>
      <c r="C83" s="64"/>
      <c r="D83" s="64"/>
    </row>
    <row r="84" spans="1:4" s="62" customFormat="1" ht="9.9499999999999993" customHeight="1">
      <c r="A84" s="92" t="s">
        <v>596</v>
      </c>
      <c r="B84" s="59">
        <v>473654.51</v>
      </c>
      <c r="C84" s="59">
        <v>7781.9120000000003</v>
      </c>
      <c r="D84" s="59">
        <v>481436.42200000002</v>
      </c>
    </row>
    <row r="85" spans="1:4" s="62" customFormat="1" ht="9.9499999999999993" customHeight="1">
      <c r="A85" s="91" t="s">
        <v>597</v>
      </c>
      <c r="B85" s="64">
        <v>471327.84100000001</v>
      </c>
      <c r="C85" s="64">
        <v>7781.9120000000003</v>
      </c>
      <c r="D85" s="64">
        <v>479109.75400000002</v>
      </c>
    </row>
    <row r="86" spans="1:4" s="62" customFormat="1" ht="9.9499999999999993" customHeight="1">
      <c r="A86" s="91" t="s">
        <v>598</v>
      </c>
      <c r="B86" s="64">
        <v>2326.6680000000001</v>
      </c>
      <c r="C86" s="64">
        <v>0</v>
      </c>
      <c r="D86" s="64">
        <v>2326.6680000000001</v>
      </c>
    </row>
    <row r="87" spans="1:4" s="62" customFormat="1" ht="9.9499999999999993" customHeight="1">
      <c r="A87" s="91" t="s">
        <v>599</v>
      </c>
      <c r="B87" s="64">
        <v>0</v>
      </c>
      <c r="C87" s="64">
        <v>0</v>
      </c>
      <c r="D87" s="64">
        <v>0</v>
      </c>
    </row>
    <row r="88" spans="1:4" s="62" customFormat="1" ht="3" customHeight="1">
      <c r="A88" s="91"/>
      <c r="B88" s="64"/>
      <c r="C88" s="64"/>
      <c r="D88" s="64"/>
    </row>
    <row r="89" spans="1:4" s="62" customFormat="1" ht="9.9499999999999993" customHeight="1">
      <c r="A89" s="90" t="s">
        <v>547</v>
      </c>
      <c r="B89" s="66">
        <v>0</v>
      </c>
      <c r="C89" s="66">
        <v>0</v>
      </c>
      <c r="D89" s="66">
        <v>0</v>
      </c>
    </row>
    <row r="90" spans="1:4" s="62" customFormat="1" ht="3" customHeight="1">
      <c r="A90" s="90"/>
      <c r="B90" s="66"/>
      <c r="C90" s="66"/>
      <c r="D90" s="66"/>
    </row>
    <row r="91" spans="1:4" s="62" customFormat="1" ht="9.9499999999999993" customHeight="1">
      <c r="A91" s="89" t="s">
        <v>600</v>
      </c>
      <c r="B91" s="59">
        <v>0</v>
      </c>
      <c r="C91" s="59">
        <v>0</v>
      </c>
      <c r="D91" s="59">
        <v>0</v>
      </c>
    </row>
    <row r="92" spans="1:4" s="62" customFormat="1" ht="9.9499999999999993" customHeight="1">
      <c r="A92" s="91" t="s">
        <v>601</v>
      </c>
      <c r="B92" s="64">
        <v>0</v>
      </c>
      <c r="C92" s="64">
        <v>0</v>
      </c>
      <c r="D92" s="64">
        <v>0</v>
      </c>
    </row>
    <row r="93" spans="1:4" s="62" customFormat="1" ht="9.9499999999999993" customHeight="1">
      <c r="A93" s="91" t="s">
        <v>602</v>
      </c>
      <c r="B93" s="64">
        <v>0</v>
      </c>
      <c r="C93" s="64">
        <v>0</v>
      </c>
      <c r="D93" s="64">
        <v>0</v>
      </c>
    </row>
    <row r="94" spans="1:4" s="62" customFormat="1" ht="3" customHeight="1">
      <c r="A94" s="91"/>
      <c r="B94" s="64"/>
      <c r="C94" s="64"/>
      <c r="D94" s="64"/>
    </row>
    <row r="95" spans="1:4" s="62" customFormat="1" ht="9.9499999999999993" customHeight="1">
      <c r="A95" s="89" t="s">
        <v>603</v>
      </c>
      <c r="B95" s="59">
        <v>0</v>
      </c>
      <c r="C95" s="59">
        <v>0</v>
      </c>
      <c r="D95" s="59">
        <v>0</v>
      </c>
    </row>
    <row r="96" spans="1:4" s="62" customFormat="1" ht="9.9499999999999993" customHeight="1">
      <c r="A96" s="91" t="s">
        <v>604</v>
      </c>
      <c r="B96" s="66">
        <v>0</v>
      </c>
      <c r="C96" s="66">
        <v>0</v>
      </c>
      <c r="D96" s="66">
        <v>0</v>
      </c>
    </row>
    <row r="97" spans="1:4" s="62" customFormat="1" ht="9.9499999999999993" customHeight="1">
      <c r="A97" s="91" t="s">
        <v>605</v>
      </c>
      <c r="B97" s="66">
        <v>0</v>
      </c>
      <c r="C97" s="66">
        <v>0</v>
      </c>
      <c r="D97" s="66">
        <v>0</v>
      </c>
    </row>
    <row r="98" spans="1:4" s="62" customFormat="1" ht="9.9499999999999993" customHeight="1">
      <c r="A98" s="91" t="s">
        <v>606</v>
      </c>
      <c r="B98" s="64">
        <v>0</v>
      </c>
      <c r="C98" s="64">
        <v>0</v>
      </c>
      <c r="D98" s="64">
        <v>0</v>
      </c>
    </row>
    <row r="99" spans="1:4" s="62" customFormat="1" ht="3" customHeight="1">
      <c r="A99" s="91"/>
      <c r="B99" s="64"/>
      <c r="C99" s="64"/>
      <c r="D99" s="64"/>
    </row>
    <row r="100" spans="1:4" s="62" customFormat="1" ht="9.9499999999999993" customHeight="1">
      <c r="A100" s="90" t="s">
        <v>607</v>
      </c>
      <c r="B100" s="66">
        <v>480507.49200000003</v>
      </c>
      <c r="C100" s="66">
        <v>1907.828</v>
      </c>
      <c r="D100" s="66">
        <v>482415.321</v>
      </c>
    </row>
    <row r="101" spans="1:4" s="62" customFormat="1" ht="3" customHeight="1">
      <c r="A101" s="91"/>
      <c r="B101" s="64"/>
      <c r="C101" s="64"/>
      <c r="D101" s="64"/>
    </row>
    <row r="102" spans="1:4" s="62" customFormat="1" ht="9.9499999999999993" customHeight="1">
      <c r="A102" s="89" t="s">
        <v>608</v>
      </c>
      <c r="B102" s="59">
        <v>100992.264</v>
      </c>
      <c r="C102" s="59">
        <v>11864.405000000001</v>
      </c>
      <c r="D102" s="59">
        <v>112856.66899999999</v>
      </c>
    </row>
    <row r="103" spans="1:4" s="62" customFormat="1" ht="9.9499999999999993" customHeight="1">
      <c r="A103" s="91" t="s">
        <v>609</v>
      </c>
      <c r="B103" s="64">
        <v>100992.264</v>
      </c>
      <c r="C103" s="64">
        <v>11705.96</v>
      </c>
      <c r="D103" s="64">
        <v>112698.22500000001</v>
      </c>
    </row>
    <row r="104" spans="1:4" s="62" customFormat="1" ht="9.9499999999999993" customHeight="1">
      <c r="A104" s="91" t="s">
        <v>610</v>
      </c>
      <c r="B104" s="64">
        <v>0</v>
      </c>
      <c r="C104" s="64">
        <v>0</v>
      </c>
      <c r="D104" s="64">
        <v>0</v>
      </c>
    </row>
    <row r="105" spans="1:4" s="62" customFormat="1" ht="9.9499999999999993" customHeight="1">
      <c r="A105" s="91" t="s">
        <v>611</v>
      </c>
      <c r="B105" s="64">
        <v>0</v>
      </c>
      <c r="C105" s="64">
        <v>0</v>
      </c>
      <c r="D105" s="64">
        <v>0</v>
      </c>
    </row>
    <row r="106" spans="1:4" s="62" customFormat="1" ht="9.9499999999999993" customHeight="1">
      <c r="A106" s="91" t="s">
        <v>612</v>
      </c>
      <c r="B106" s="64">
        <v>0</v>
      </c>
      <c r="C106" s="64">
        <v>0</v>
      </c>
      <c r="D106" s="64">
        <v>0</v>
      </c>
    </row>
    <row r="107" spans="1:4" s="62" customFormat="1" ht="9.9499999999999993" customHeight="1">
      <c r="A107" s="91" t="s">
        <v>613</v>
      </c>
      <c r="B107" s="64">
        <v>0</v>
      </c>
      <c r="C107" s="64">
        <v>0</v>
      </c>
      <c r="D107" s="64">
        <v>0</v>
      </c>
    </row>
    <row r="108" spans="1:4" s="62" customFormat="1" ht="9.9499999999999993" customHeight="1">
      <c r="A108" s="91" t="s">
        <v>614</v>
      </c>
      <c r="B108" s="64">
        <v>0</v>
      </c>
      <c r="C108" s="64">
        <v>158.44399999999999</v>
      </c>
      <c r="D108" s="64">
        <v>158.44399999999999</v>
      </c>
    </row>
    <row r="109" spans="1:4" s="62" customFormat="1" ht="3" customHeight="1">
      <c r="A109" s="91"/>
      <c r="B109" s="64"/>
      <c r="C109" s="64"/>
      <c r="D109" s="64"/>
    </row>
    <row r="110" spans="1:4" s="62" customFormat="1" ht="9.9499999999999993" customHeight="1">
      <c r="A110" s="89" t="s">
        <v>615</v>
      </c>
      <c r="B110" s="59">
        <v>1431566.33</v>
      </c>
      <c r="C110" s="59">
        <v>15520.617</v>
      </c>
      <c r="D110" s="59">
        <v>1447086.9480000001</v>
      </c>
    </row>
    <row r="111" spans="1:4" s="62" customFormat="1" ht="3" customHeight="1">
      <c r="A111" s="91"/>
      <c r="B111" s="64"/>
      <c r="C111" s="64"/>
      <c r="D111" s="64"/>
    </row>
    <row r="112" spans="1:4" s="62" customFormat="1" ht="9.9499999999999993" customHeight="1">
      <c r="A112" s="67" t="s">
        <v>616</v>
      </c>
      <c r="B112" s="59">
        <v>248590.73699999999</v>
      </c>
      <c r="C112" s="59">
        <v>36271.53</v>
      </c>
      <c r="D112" s="59">
        <v>284862.26699999999</v>
      </c>
    </row>
    <row r="113" spans="1:4" s="62" customFormat="1" ht="9.9499999999999993" customHeight="1">
      <c r="A113" s="68" t="s">
        <v>617</v>
      </c>
      <c r="B113" s="66">
        <v>9457.7029999999995</v>
      </c>
      <c r="C113" s="66">
        <v>29271.944</v>
      </c>
      <c r="D113" s="66">
        <v>38729.648000000001</v>
      </c>
    </row>
    <row r="114" spans="1:4" s="62" customFormat="1" ht="9.9499999999999993" customHeight="1">
      <c r="A114" s="68" t="s">
        <v>618</v>
      </c>
      <c r="B114" s="66">
        <v>239133.033</v>
      </c>
      <c r="C114" s="66">
        <v>6999.5860000000002</v>
      </c>
      <c r="D114" s="66">
        <v>246132.61900000001</v>
      </c>
    </row>
    <row r="115" spans="1:4" s="62" customFormat="1" ht="5.0999999999999996" customHeight="1">
      <c r="A115" s="90"/>
      <c r="B115" s="66"/>
      <c r="C115" s="66"/>
      <c r="D115" s="66"/>
    </row>
    <row r="116" spans="1:4" s="94" customFormat="1" ht="9.9499999999999993" customHeight="1">
      <c r="A116" s="65" t="s">
        <v>619</v>
      </c>
      <c r="B116" s="66">
        <v>258345.916</v>
      </c>
      <c r="C116" s="66">
        <v>0</v>
      </c>
      <c r="D116" s="66">
        <v>258345.916</v>
      </c>
    </row>
    <row r="117" spans="1:4" s="62" customFormat="1" ht="3" customHeight="1">
      <c r="A117" s="91"/>
      <c r="B117" s="66"/>
      <c r="C117" s="66"/>
      <c r="D117" s="66"/>
    </row>
    <row r="118" spans="1:4" s="62" customFormat="1" ht="10.5" customHeight="1">
      <c r="A118" s="89" t="s">
        <v>620</v>
      </c>
      <c r="B118" s="59">
        <v>36651786.038000003</v>
      </c>
      <c r="C118" s="59">
        <v>2705931.5669999998</v>
      </c>
      <c r="D118" s="59">
        <v>39357717.605999999</v>
      </c>
    </row>
    <row r="119" spans="1:4" s="62" customFormat="1" ht="3" customHeight="1">
      <c r="A119" s="91"/>
      <c r="B119" s="66"/>
      <c r="C119" s="66"/>
      <c r="D119" s="66"/>
    </row>
    <row r="120" spans="1:4" s="62" customFormat="1" ht="12.75" customHeight="1">
      <c r="A120" s="89" t="s">
        <v>621</v>
      </c>
      <c r="B120" s="59">
        <v>3653995.9879999999</v>
      </c>
      <c r="C120" s="59">
        <v>0</v>
      </c>
      <c r="D120" s="59">
        <v>3653995.9879999999</v>
      </c>
    </row>
    <row r="121" spans="1:4" s="62" customFormat="1" ht="9.9499999999999993" customHeight="1">
      <c r="A121" s="91" t="s">
        <v>622</v>
      </c>
      <c r="B121" s="64">
        <v>2100000</v>
      </c>
      <c r="C121" s="64">
        <v>0</v>
      </c>
      <c r="D121" s="64">
        <v>2100000</v>
      </c>
    </row>
    <row r="122" spans="1:4" s="62" customFormat="1" ht="9.9499999999999993" customHeight="1">
      <c r="A122" s="91" t="s">
        <v>623</v>
      </c>
      <c r="B122" s="64">
        <v>1897.336</v>
      </c>
      <c r="C122" s="64">
        <v>0</v>
      </c>
      <c r="D122" s="64">
        <v>1897.336</v>
      </c>
    </row>
    <row r="123" spans="1:4" s="62" customFormat="1" ht="9.9499999999999993" customHeight="1">
      <c r="A123" s="91" t="s">
        <v>624</v>
      </c>
      <c r="B123" s="64">
        <v>700000</v>
      </c>
      <c r="C123" s="64">
        <v>0</v>
      </c>
      <c r="D123" s="64">
        <v>700000</v>
      </c>
    </row>
    <row r="124" spans="1:4" s="62" customFormat="1" ht="9.9499999999999993" customHeight="1">
      <c r="A124" s="91" t="s">
        <v>625</v>
      </c>
      <c r="B124" s="64">
        <v>-513854.85399999999</v>
      </c>
      <c r="C124" s="64">
        <v>0</v>
      </c>
      <c r="D124" s="64">
        <v>-513854.85399999999</v>
      </c>
    </row>
    <row r="125" spans="1:4" s="62" customFormat="1" ht="9.9499999999999993" customHeight="1">
      <c r="A125" s="91" t="s">
        <v>626</v>
      </c>
      <c r="B125" s="64">
        <v>-12924.482</v>
      </c>
      <c r="C125" s="64">
        <v>0</v>
      </c>
      <c r="D125" s="64">
        <v>-12924.482</v>
      </c>
    </row>
    <row r="126" spans="1:4" s="62" customFormat="1" ht="9.9499999999999993" customHeight="1">
      <c r="A126" s="91" t="s">
        <v>627</v>
      </c>
      <c r="B126" s="64">
        <v>1378877.9890000001</v>
      </c>
      <c r="C126" s="64">
        <v>0</v>
      </c>
      <c r="D126" s="64">
        <v>1378877.9890000001</v>
      </c>
    </row>
    <row r="127" spans="1:4" s="62" customFormat="1" ht="2.1" customHeight="1">
      <c r="A127" s="91"/>
      <c r="B127" s="64"/>
      <c r="C127" s="64"/>
      <c r="D127" s="64"/>
    </row>
    <row r="128" spans="1:4" s="62" customFormat="1" ht="12" customHeight="1">
      <c r="A128" s="89" t="s">
        <v>628</v>
      </c>
      <c r="B128" s="59">
        <v>40305782.026000001</v>
      </c>
      <c r="C128" s="59">
        <v>2705931.5669999998</v>
      </c>
      <c r="D128" s="59">
        <v>43011713.593999997</v>
      </c>
    </row>
    <row r="129" spans="1:4" s="62" customFormat="1" ht="2.1" customHeight="1">
      <c r="A129" s="95"/>
      <c r="B129" s="75"/>
      <c r="C129" s="75"/>
      <c r="D129" s="75"/>
    </row>
    <row r="130" spans="1:4" s="62" customFormat="1" ht="12.75" customHeight="1">
      <c r="A130" s="89" t="s">
        <v>629</v>
      </c>
      <c r="B130" s="59">
        <v>4308881.5470000003</v>
      </c>
      <c r="C130" s="59">
        <v>4583758.6869999999</v>
      </c>
      <c r="D130" s="59">
        <v>8892640.2349999994</v>
      </c>
    </row>
    <row r="131" spans="1:4" s="62" customFormat="1" ht="9.9499999999999993" customHeight="1">
      <c r="A131" s="68" t="s">
        <v>630</v>
      </c>
      <c r="B131" s="64">
        <v>13534.370999999999</v>
      </c>
      <c r="C131" s="64">
        <v>3242400.5989999999</v>
      </c>
      <c r="D131" s="64">
        <v>3255934.9709999999</v>
      </c>
    </row>
    <row r="132" spans="1:4" s="62" customFormat="1" ht="9.9499999999999993" customHeight="1">
      <c r="A132" s="91" t="s">
        <v>631</v>
      </c>
      <c r="B132" s="64">
        <v>4295347.176</v>
      </c>
      <c r="C132" s="64">
        <v>1341358.0870000001</v>
      </c>
      <c r="D132" s="64">
        <v>5636705.2640000004</v>
      </c>
    </row>
    <row r="133" spans="1:4" s="62" customFormat="1" ht="9.9499999999999993" customHeight="1">
      <c r="A133" s="91" t="s">
        <v>632</v>
      </c>
      <c r="B133" s="64">
        <v>0</v>
      </c>
      <c r="C133" s="64">
        <v>0</v>
      </c>
      <c r="D133" s="64">
        <v>0</v>
      </c>
    </row>
    <row r="134" spans="1:4" s="62" customFormat="1" ht="9.9499999999999993" customHeight="1">
      <c r="A134" s="91" t="s">
        <v>633</v>
      </c>
      <c r="B134" s="64">
        <v>0</v>
      </c>
      <c r="C134" s="64">
        <v>0</v>
      </c>
      <c r="D134" s="64">
        <v>0</v>
      </c>
    </row>
    <row r="135" spans="1:4" ht="8.25" customHeight="1" thickBot="1">
      <c r="A135" s="96"/>
      <c r="B135" s="96"/>
      <c r="C135" s="96"/>
      <c r="D135" s="96"/>
    </row>
    <row r="136" spans="1:4" s="81" customFormat="1" ht="14.25" customHeight="1">
      <c r="A136" s="99" t="s">
        <v>582</v>
      </c>
      <c r="B136" s="98"/>
      <c r="C136" s="98"/>
      <c r="D136" s="98"/>
    </row>
    <row r="137" spans="1:4" s="81" customFormat="1">
      <c r="A137" s="99" t="s">
        <v>634</v>
      </c>
      <c r="B137" s="98"/>
      <c r="C137" s="98"/>
      <c r="D137" s="98"/>
    </row>
    <row r="139" spans="1:4">
      <c r="B139" s="100"/>
      <c r="D139" s="100">
        <v>0</v>
      </c>
    </row>
    <row r="200" spans="2:2">
      <c r="B200" s="51" t="s">
        <v>721</v>
      </c>
    </row>
  </sheetData>
  <mergeCells count="12">
    <mergeCell ref="A62:D62"/>
    <mergeCell ref="A63:D63"/>
    <mergeCell ref="A64:D64"/>
    <mergeCell ref="A65:D65"/>
    <mergeCell ref="A67:A68"/>
    <mergeCell ref="B67:D67"/>
    <mergeCell ref="A1:D1"/>
    <mergeCell ref="A2:D2"/>
    <mergeCell ref="A3:D3"/>
    <mergeCell ref="A4:D4"/>
    <mergeCell ref="A6:A7"/>
    <mergeCell ref="B6:D6"/>
  </mergeCell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F057-D2E3-4337-B342-D314975AD2EA}">
  <dimension ref="A1:F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5" width="18.85546875" style="141" bestFit="1" customWidth="1"/>
    <col min="6" max="6" width="13" style="141" bestFit="1" customWidth="1"/>
    <col min="7" max="16384" width="11.42578125" style="141"/>
  </cols>
  <sheetData>
    <row r="1" spans="1:6" s="101" customFormat="1" ht="15.95" customHeight="1">
      <c r="A1" s="355" t="s">
        <v>822</v>
      </c>
      <c r="B1" s="355"/>
      <c r="C1" s="355"/>
      <c r="D1" s="355"/>
    </row>
    <row r="2" spans="1:6" s="103" customFormat="1" ht="24" customHeight="1">
      <c r="A2" s="102" t="s">
        <v>723</v>
      </c>
      <c r="B2" s="102"/>
      <c r="C2" s="102"/>
      <c r="D2" s="102"/>
    </row>
    <row r="3" spans="1:6" s="105" customFormat="1" ht="15.95" customHeight="1">
      <c r="A3" s="104">
        <v>45596</v>
      </c>
      <c r="B3" s="104"/>
      <c r="C3" s="104"/>
      <c r="D3" s="104"/>
    </row>
    <row r="4" spans="1:6" s="108" customFormat="1" ht="15" customHeight="1">
      <c r="A4" s="106" t="s">
        <v>536</v>
      </c>
      <c r="B4" s="107"/>
      <c r="C4" s="107"/>
      <c r="D4" s="107"/>
      <c r="F4" s="180"/>
    </row>
    <row r="5" spans="1:6" s="101" customFormat="1" ht="3.95" customHeight="1" thickBot="1">
      <c r="A5" s="109"/>
      <c r="B5" s="110"/>
      <c r="C5" s="110"/>
      <c r="D5" s="110"/>
    </row>
    <row r="6" spans="1:6" s="113" customFormat="1" ht="15.95" customHeight="1">
      <c r="A6" s="111"/>
      <c r="B6" s="147" t="s">
        <v>694</v>
      </c>
      <c r="C6" s="147"/>
      <c r="D6" s="147"/>
    </row>
    <row r="7" spans="1:6" s="113" customFormat="1" ht="14.1" customHeight="1">
      <c r="A7" s="114"/>
      <c r="B7" s="115" t="s">
        <v>539</v>
      </c>
      <c r="C7" s="115" t="s">
        <v>540</v>
      </c>
      <c r="D7" s="115" t="s">
        <v>541</v>
      </c>
    </row>
    <row r="8" spans="1:6" s="101" customFormat="1" ht="3" customHeight="1">
      <c r="A8" s="116"/>
      <c r="B8" s="117"/>
      <c r="C8" s="117"/>
      <c r="D8" s="117"/>
    </row>
    <row r="9" spans="1:6" s="121" customFormat="1" ht="8.4499999999999993" customHeight="1">
      <c r="A9" s="118" t="s">
        <v>636</v>
      </c>
      <c r="B9" s="119">
        <v>2565514.4024999999</v>
      </c>
      <c r="C9" s="119">
        <v>183653.04376</v>
      </c>
      <c r="D9" s="119">
        <v>2749167.4462600001</v>
      </c>
      <c r="E9" s="120"/>
    </row>
    <row r="10" spans="1:6" s="121" customFormat="1" ht="8.4499999999999993" customHeight="1">
      <c r="A10" s="122" t="s">
        <v>637</v>
      </c>
      <c r="B10" s="123">
        <v>662994.45341999992</v>
      </c>
      <c r="C10" s="123">
        <v>113310.32616</v>
      </c>
      <c r="D10" s="123">
        <v>776304.77958000009</v>
      </c>
    </row>
    <row r="11" spans="1:6" s="121" customFormat="1" ht="8.4499999999999993" customHeight="1">
      <c r="A11" s="124" t="s">
        <v>638</v>
      </c>
      <c r="B11" s="123">
        <v>0</v>
      </c>
      <c r="C11" s="123">
        <v>0</v>
      </c>
      <c r="D11" s="123">
        <v>0</v>
      </c>
    </row>
    <row r="12" spans="1:6" s="121" customFormat="1" ht="8.4499999999999993" customHeight="1">
      <c r="A12" s="124" t="s">
        <v>639</v>
      </c>
      <c r="B12" s="123">
        <v>458428.68767000001</v>
      </c>
      <c r="C12" s="123">
        <v>3349.3665899999996</v>
      </c>
      <c r="D12" s="123">
        <v>461778.05426</v>
      </c>
    </row>
    <row r="13" spans="1:6" s="121" customFormat="1" ht="8.4499999999999993" customHeight="1">
      <c r="A13" s="124" t="s">
        <v>640</v>
      </c>
      <c r="B13" s="123">
        <v>1444091.26141</v>
      </c>
      <c r="C13" s="123">
        <v>340.74187999999998</v>
      </c>
      <c r="D13" s="123">
        <v>1444432.0032899999</v>
      </c>
    </row>
    <row r="14" spans="1:6" s="121" customFormat="1" ht="8.4499999999999993" customHeight="1">
      <c r="A14" s="125" t="s">
        <v>641</v>
      </c>
      <c r="B14" s="123">
        <v>0</v>
      </c>
      <c r="C14" s="123">
        <v>0</v>
      </c>
      <c r="D14" s="123">
        <v>0</v>
      </c>
    </row>
    <row r="15" spans="1:6" s="121" customFormat="1" ht="8.4499999999999993" customHeight="1">
      <c r="A15" s="124" t="s">
        <v>642</v>
      </c>
      <c r="B15" s="123">
        <v>0</v>
      </c>
      <c r="C15" s="123">
        <v>0</v>
      </c>
      <c r="D15" s="123">
        <v>0</v>
      </c>
    </row>
    <row r="16" spans="1:6" s="121" customFormat="1" ht="8.4499999999999993" customHeight="1">
      <c r="A16" s="124" t="s">
        <v>643</v>
      </c>
      <c r="B16" s="123">
        <v>0</v>
      </c>
      <c r="C16" s="123">
        <v>65516.153740000002</v>
      </c>
      <c r="D16" s="123">
        <v>65516.153740000002</v>
      </c>
    </row>
    <row r="17" spans="1:4" s="121" customFormat="1" ht="8.4499999999999993" customHeight="1">
      <c r="A17" s="124" t="s">
        <v>644</v>
      </c>
      <c r="B17" s="123">
        <v>0</v>
      </c>
      <c r="C17" s="123">
        <v>0</v>
      </c>
      <c r="D17" s="123">
        <v>0</v>
      </c>
    </row>
    <row r="18" spans="1:4" s="121" customFormat="1" ht="8.4499999999999993" customHeight="1">
      <c r="A18" s="124" t="s">
        <v>564</v>
      </c>
      <c r="B18" s="123">
        <v>0</v>
      </c>
      <c r="C18" s="123">
        <v>1136.4553900000001</v>
      </c>
      <c r="D18" s="123">
        <v>1136.4553900000001</v>
      </c>
    </row>
    <row r="19" spans="1:4" s="121" customFormat="1" ht="3" customHeight="1">
      <c r="A19" s="124"/>
      <c r="B19" s="123"/>
      <c r="C19" s="123"/>
      <c r="D19" s="123"/>
    </row>
    <row r="20" spans="1:4" s="121" customFormat="1" ht="8.4499999999999993" customHeight="1">
      <c r="A20" s="126" t="s">
        <v>645</v>
      </c>
      <c r="B20" s="119">
        <v>127303.25951999999</v>
      </c>
      <c r="C20" s="119">
        <v>2176.7947999999997</v>
      </c>
      <c r="D20" s="119">
        <v>129480.05432</v>
      </c>
    </row>
    <row r="21" spans="1:4" s="121" customFormat="1" ht="8.4499999999999993" customHeight="1">
      <c r="A21" s="124" t="s">
        <v>646</v>
      </c>
      <c r="B21" s="123">
        <v>41195.050779999998</v>
      </c>
      <c r="C21" s="123">
        <v>2166.7178100000001</v>
      </c>
      <c r="D21" s="123">
        <v>43361.768590000007</v>
      </c>
    </row>
    <row r="22" spans="1:4" s="121" customFormat="1" ht="8.4499999999999993" customHeight="1">
      <c r="A22" s="124" t="s">
        <v>647</v>
      </c>
      <c r="B22" s="123">
        <v>0.79738999999999993</v>
      </c>
      <c r="C22" s="123">
        <v>0</v>
      </c>
      <c r="D22" s="123">
        <v>0.79738999999999993</v>
      </c>
    </row>
    <row r="23" spans="1:4" s="121" customFormat="1" ht="8.4499999999999993" customHeight="1">
      <c r="A23" s="124" t="s">
        <v>638</v>
      </c>
      <c r="B23" s="123">
        <v>0</v>
      </c>
      <c r="C23" s="123">
        <v>0</v>
      </c>
      <c r="D23" s="123">
        <v>0</v>
      </c>
    </row>
    <row r="24" spans="1:4" s="121" customFormat="1" ht="8.4499999999999993" customHeight="1">
      <c r="A24" s="124" t="s">
        <v>648</v>
      </c>
      <c r="B24" s="123">
        <v>77.5</v>
      </c>
      <c r="C24" s="123">
        <v>0</v>
      </c>
      <c r="D24" s="123">
        <v>77.5</v>
      </c>
    </row>
    <row r="25" spans="1:4" s="121" customFormat="1" ht="8.4499999999999993" customHeight="1">
      <c r="A25" s="124" t="s">
        <v>649</v>
      </c>
      <c r="B25" s="123">
        <v>0</v>
      </c>
      <c r="C25" s="123">
        <v>0</v>
      </c>
      <c r="D25" s="123">
        <v>0</v>
      </c>
    </row>
    <row r="26" spans="1:4" s="121" customFormat="1" ht="8.4499999999999993" customHeight="1">
      <c r="A26" s="124" t="s">
        <v>650</v>
      </c>
      <c r="B26" s="123">
        <v>16703.828219999999</v>
      </c>
      <c r="C26" s="123">
        <v>0</v>
      </c>
      <c r="D26" s="123">
        <v>16703.828219999999</v>
      </c>
    </row>
    <row r="27" spans="1:4" s="121" customFormat="1" ht="8.4499999999999993" customHeight="1">
      <c r="A27" s="124" t="s">
        <v>651</v>
      </c>
      <c r="B27" s="123">
        <v>69326.083129999999</v>
      </c>
      <c r="C27" s="123">
        <v>10.07699</v>
      </c>
      <c r="D27" s="123">
        <v>69336.16012</v>
      </c>
    </row>
    <row r="28" spans="1:4" s="121" customFormat="1" ht="8.4499999999999993" customHeight="1">
      <c r="A28" s="124" t="s">
        <v>652</v>
      </c>
      <c r="B28" s="123">
        <v>0</v>
      </c>
      <c r="C28" s="123">
        <v>0</v>
      </c>
      <c r="D28" s="123">
        <v>0</v>
      </c>
    </row>
    <row r="29" spans="1:4" s="121" customFormat="1" ht="8.4499999999999993" customHeight="1">
      <c r="A29" s="124" t="s">
        <v>653</v>
      </c>
      <c r="B29" s="123">
        <v>0</v>
      </c>
      <c r="C29" s="123">
        <v>0</v>
      </c>
      <c r="D29" s="123">
        <v>0</v>
      </c>
    </row>
    <row r="30" spans="1:4" s="121" customFormat="1" ht="8.4499999999999993" customHeight="1">
      <c r="A30" s="124" t="s">
        <v>643</v>
      </c>
      <c r="B30" s="123">
        <v>0</v>
      </c>
      <c r="C30" s="123">
        <v>0</v>
      </c>
      <c r="D30" s="123">
        <v>0</v>
      </c>
    </row>
    <row r="31" spans="1:4" s="121" customFormat="1" ht="8.4499999999999993" customHeight="1">
      <c r="A31" s="124" t="s">
        <v>654</v>
      </c>
      <c r="B31" s="123">
        <v>0</v>
      </c>
      <c r="C31" s="123">
        <v>0</v>
      </c>
      <c r="D31" s="123">
        <v>0</v>
      </c>
    </row>
    <row r="32" spans="1:4" s="121" customFormat="1" ht="8.4499999999999993" customHeight="1">
      <c r="A32" s="124" t="s">
        <v>564</v>
      </c>
      <c r="B32" s="123">
        <v>0</v>
      </c>
      <c r="C32" s="123">
        <v>0</v>
      </c>
      <c r="D32" s="123">
        <v>0</v>
      </c>
    </row>
    <row r="33" spans="1:4" s="121" customFormat="1" ht="3" customHeight="1">
      <c r="A33" s="124"/>
      <c r="B33" s="123"/>
      <c r="C33" s="123"/>
      <c r="D33" s="123"/>
    </row>
    <row r="34" spans="1:4" s="121" customFormat="1" ht="8.4499999999999993" customHeight="1">
      <c r="A34" s="126" t="s">
        <v>655</v>
      </c>
      <c r="B34" s="119">
        <v>2438211.14298</v>
      </c>
      <c r="C34" s="119">
        <v>181476.24896</v>
      </c>
      <c r="D34" s="119">
        <v>2619687.39194</v>
      </c>
    </row>
    <row r="35" spans="1:4" s="121" customFormat="1" ht="3" customHeight="1">
      <c r="A35" s="127"/>
      <c r="B35" s="128"/>
      <c r="C35" s="128"/>
      <c r="D35" s="128"/>
    </row>
    <row r="36" spans="1:4" s="121" customFormat="1" ht="8.4499999999999993" customHeight="1">
      <c r="A36" s="129" t="s">
        <v>656</v>
      </c>
      <c r="B36" s="119">
        <v>189406.02976</v>
      </c>
      <c r="C36" s="119">
        <v>-151.90861000000001</v>
      </c>
      <c r="D36" s="119">
        <v>189254.12114999999</v>
      </c>
    </row>
    <row r="37" spans="1:4" s="121" customFormat="1" ht="3" customHeight="1">
      <c r="A37" s="124"/>
      <c r="B37" s="123"/>
      <c r="C37" s="123"/>
      <c r="D37" s="123"/>
    </row>
    <row r="38" spans="1:4" s="121" customFormat="1" ht="8.4499999999999993" customHeight="1">
      <c r="A38" s="126" t="s">
        <v>657</v>
      </c>
      <c r="B38" s="119">
        <v>2248805.1132199997</v>
      </c>
      <c r="C38" s="119">
        <v>181628.15756999998</v>
      </c>
      <c r="D38" s="119">
        <v>2430433.27079</v>
      </c>
    </row>
    <row r="39" spans="1:4" s="121" customFormat="1" ht="3" customHeight="1">
      <c r="A39" s="127"/>
      <c r="B39" s="128"/>
      <c r="C39" s="128"/>
      <c r="D39" s="128"/>
    </row>
    <row r="40" spans="1:4" s="121" customFormat="1" ht="8.4499999999999993" customHeight="1">
      <c r="A40" s="126" t="s">
        <v>658</v>
      </c>
      <c r="B40" s="119">
        <v>642291.70152</v>
      </c>
      <c r="C40" s="119">
        <v>38308.388490000005</v>
      </c>
      <c r="D40" s="119">
        <v>680600.09001000004</v>
      </c>
    </row>
    <row r="41" spans="1:4" s="121" customFormat="1" ht="8.4499999999999993" customHeight="1">
      <c r="A41" s="124" t="s">
        <v>659</v>
      </c>
      <c r="B41" s="123">
        <v>0</v>
      </c>
      <c r="C41" s="123">
        <v>1290.43687</v>
      </c>
      <c r="D41" s="123">
        <v>1290.43687</v>
      </c>
    </row>
    <row r="42" spans="1:4" s="121" customFormat="1" ht="8.4499999999999993" customHeight="1">
      <c r="A42" s="124" t="s">
        <v>660</v>
      </c>
      <c r="B42" s="123">
        <v>211.63352000000003</v>
      </c>
      <c r="C42" s="123">
        <v>17734.07403</v>
      </c>
      <c r="D42" s="123">
        <v>17945.707549999999</v>
      </c>
    </row>
    <row r="43" spans="1:4" s="121" customFormat="1" ht="8.4499999999999993" customHeight="1">
      <c r="A43" s="124" t="s">
        <v>661</v>
      </c>
      <c r="B43" s="123">
        <v>3473.2508800000001</v>
      </c>
      <c r="C43" s="123">
        <v>1003.4163100000001</v>
      </c>
      <c r="D43" s="123">
        <v>4476.6671900000001</v>
      </c>
    </row>
    <row r="44" spans="1:4" s="121" customFormat="1" ht="8.4499999999999993" customHeight="1">
      <c r="A44" s="124" t="s">
        <v>662</v>
      </c>
      <c r="B44" s="123">
        <v>638606.81712000002</v>
      </c>
      <c r="C44" s="123">
        <v>18280.46128</v>
      </c>
      <c r="D44" s="123">
        <v>656887.27839999995</v>
      </c>
    </row>
    <row r="45" spans="1:4" s="121" customFormat="1" ht="3" customHeight="1">
      <c r="A45" s="124"/>
      <c r="B45" s="128"/>
      <c r="C45" s="128"/>
      <c r="D45" s="128"/>
    </row>
    <row r="46" spans="1:4" s="121" customFormat="1" ht="8.4499999999999993" customHeight="1">
      <c r="A46" s="126" t="s">
        <v>663</v>
      </c>
      <c r="B46" s="119">
        <v>229820.77652000001</v>
      </c>
      <c r="C46" s="119">
        <v>60527.297070000001</v>
      </c>
      <c r="D46" s="119">
        <v>290348.07358999999</v>
      </c>
    </row>
    <row r="47" spans="1:4" s="121" customFormat="1" ht="8.4499999999999993" customHeight="1">
      <c r="A47" s="124" t="s">
        <v>664</v>
      </c>
      <c r="B47" s="123">
        <v>0</v>
      </c>
      <c r="C47" s="123">
        <v>0</v>
      </c>
      <c r="D47" s="123">
        <v>0</v>
      </c>
    </row>
    <row r="48" spans="1:4" s="121" customFormat="1" ht="8.4499999999999993" customHeight="1">
      <c r="A48" s="124" t="s">
        <v>660</v>
      </c>
      <c r="B48" s="123">
        <v>0</v>
      </c>
      <c r="C48" s="123">
        <v>0</v>
      </c>
      <c r="D48" s="123">
        <v>0</v>
      </c>
    </row>
    <row r="49" spans="1:4" s="121" customFormat="1" ht="8.4499999999999993" customHeight="1">
      <c r="A49" s="124" t="s">
        <v>661</v>
      </c>
      <c r="B49" s="123">
        <v>21.818999999999999</v>
      </c>
      <c r="C49" s="123">
        <v>0</v>
      </c>
      <c r="D49" s="123">
        <v>21.818999999999999</v>
      </c>
    </row>
    <row r="50" spans="1:4" s="121" customFormat="1" ht="8.4499999999999993" customHeight="1">
      <c r="A50" s="124" t="s">
        <v>665</v>
      </c>
      <c r="B50" s="123">
        <v>229798.95752</v>
      </c>
      <c r="C50" s="123">
        <v>60527.297070000001</v>
      </c>
      <c r="D50" s="123">
        <v>290326.25458999997</v>
      </c>
    </row>
    <row r="51" spans="1:4" s="121" customFormat="1" ht="5.25" customHeight="1">
      <c r="A51" s="124"/>
      <c r="B51" s="128"/>
      <c r="C51" s="128"/>
      <c r="D51" s="128"/>
    </row>
    <row r="52" spans="1:4" s="121" customFormat="1" ht="8.25" customHeight="1">
      <c r="A52" s="130" t="s">
        <v>666</v>
      </c>
      <c r="B52" s="123">
        <v>0</v>
      </c>
      <c r="C52" s="123">
        <v>0</v>
      </c>
      <c r="D52" s="123">
        <v>0</v>
      </c>
    </row>
    <row r="53" spans="1:4" s="121" customFormat="1" ht="8.25" customHeight="1">
      <c r="A53" s="124"/>
      <c r="B53" s="128"/>
      <c r="C53" s="128"/>
      <c r="D53" s="128"/>
    </row>
    <row r="54" spans="1:4" s="121" customFormat="1" ht="8.4499999999999993" customHeight="1">
      <c r="A54" s="126" t="s">
        <v>667</v>
      </c>
      <c r="B54" s="119">
        <v>2661276.03822</v>
      </c>
      <c r="C54" s="119">
        <v>159409.24899000002</v>
      </c>
      <c r="D54" s="119">
        <v>2820685.2872100002</v>
      </c>
    </row>
    <row r="55" spans="1:4" s="121" customFormat="1" ht="3" customHeight="1">
      <c r="A55" s="127"/>
      <c r="B55" s="128"/>
      <c r="C55" s="128"/>
      <c r="D55" s="128"/>
    </row>
    <row r="56" spans="1:4" s="121" customFormat="1" ht="8.4499999999999993" customHeight="1">
      <c r="A56" s="126" t="s">
        <v>668</v>
      </c>
      <c r="B56" s="119">
        <v>928207.03730999993</v>
      </c>
      <c r="C56" s="119">
        <v>0</v>
      </c>
      <c r="D56" s="119">
        <v>928207.03730999993</v>
      </c>
    </row>
    <row r="57" spans="1:4" s="121" customFormat="1" ht="8.4499999999999993" customHeight="1">
      <c r="A57" s="124" t="s">
        <v>669</v>
      </c>
      <c r="B57" s="123">
        <v>572257.91866999993</v>
      </c>
      <c r="C57" s="123">
        <v>0</v>
      </c>
      <c r="D57" s="123">
        <v>572257.91866999993</v>
      </c>
    </row>
    <row r="58" spans="1:4" s="121" customFormat="1" ht="8.4499999999999993" customHeight="1">
      <c r="A58" s="124" t="s">
        <v>670</v>
      </c>
      <c r="B58" s="123">
        <v>329.375</v>
      </c>
      <c r="C58" s="123">
        <v>0</v>
      </c>
      <c r="D58" s="123" t="s">
        <v>724</v>
      </c>
    </row>
    <row r="59" spans="1:4" s="121" customFormat="1" ht="8.4499999999999993" customHeight="1">
      <c r="A59" s="124" t="s">
        <v>671</v>
      </c>
      <c r="B59" s="123">
        <v>250304.23188000001</v>
      </c>
      <c r="C59" s="123">
        <v>0</v>
      </c>
      <c r="D59" s="123">
        <v>250304.23188000001</v>
      </c>
    </row>
    <row r="60" spans="1:4" s="121" customFormat="1" ht="8.4499999999999993" customHeight="1">
      <c r="A60" s="124" t="s">
        <v>672</v>
      </c>
      <c r="B60" s="123">
        <v>105315.51176000001</v>
      </c>
      <c r="C60" s="123">
        <v>0</v>
      </c>
      <c r="D60" s="123">
        <v>105315.51176000001</v>
      </c>
    </row>
    <row r="61" spans="1:4" s="121" customFormat="1" ht="3" customHeight="1">
      <c r="A61" s="124"/>
      <c r="B61" s="123"/>
      <c r="C61" s="123"/>
      <c r="D61" s="123"/>
    </row>
    <row r="62" spans="1:4" s="121" customFormat="1" ht="8.4499999999999993" customHeight="1">
      <c r="A62" s="126" t="s">
        <v>673</v>
      </c>
      <c r="B62" s="119">
        <v>1733069.0009100002</v>
      </c>
      <c r="C62" s="119">
        <v>159409.24899000002</v>
      </c>
      <c r="D62" s="119">
        <v>1892478.2499000002</v>
      </c>
    </row>
    <row r="63" spans="1:4" s="121" customFormat="1" ht="3" customHeight="1">
      <c r="A63" s="124"/>
      <c r="B63" s="123"/>
      <c r="C63" s="123"/>
      <c r="D63" s="123"/>
    </row>
    <row r="64" spans="1:4" s="121" customFormat="1" ht="8.4499999999999993" customHeight="1">
      <c r="A64" s="126" t="s">
        <v>674</v>
      </c>
      <c r="B64" s="119">
        <v>167061.71462000001</v>
      </c>
      <c r="C64" s="119">
        <v>9223.4175899999991</v>
      </c>
      <c r="D64" s="119">
        <v>176285.13221000001</v>
      </c>
    </row>
    <row r="65" spans="1:5" s="121" customFormat="1" ht="8.4499999999999993" customHeight="1">
      <c r="A65" s="124" t="s">
        <v>675</v>
      </c>
      <c r="B65" s="123">
        <v>1211.4336599999999</v>
      </c>
      <c r="C65" s="123">
        <v>9903.5038000000004</v>
      </c>
      <c r="D65" s="123">
        <v>11114.937460000001</v>
      </c>
    </row>
    <row r="66" spans="1:5" s="121" customFormat="1" ht="8.4499999999999993" customHeight="1">
      <c r="A66" s="124" t="s">
        <v>676</v>
      </c>
      <c r="B66" s="123">
        <v>0</v>
      </c>
      <c r="C66" s="123">
        <v>0</v>
      </c>
      <c r="D66" s="123">
        <v>0</v>
      </c>
    </row>
    <row r="67" spans="1:5" s="121" customFormat="1" ht="8.4499999999999993" customHeight="1">
      <c r="A67" s="124" t="s">
        <v>677</v>
      </c>
      <c r="B67" s="123">
        <v>-6304.5329499999998</v>
      </c>
      <c r="C67" s="123">
        <v>-6369.8561200000004</v>
      </c>
      <c r="D67" s="123">
        <v>-12674.389070000001</v>
      </c>
    </row>
    <row r="68" spans="1:5" s="121" customFormat="1" ht="8.4499999999999993" customHeight="1">
      <c r="A68" s="124" t="s">
        <v>678</v>
      </c>
      <c r="B68" s="123">
        <v>0</v>
      </c>
      <c r="C68" s="123">
        <v>0</v>
      </c>
      <c r="D68" s="123">
        <v>0</v>
      </c>
    </row>
    <row r="69" spans="1:5" s="121" customFormat="1" ht="8.4499999999999993" customHeight="1">
      <c r="A69" s="124" t="s">
        <v>679</v>
      </c>
      <c r="B69" s="123">
        <v>109357.68511000001</v>
      </c>
      <c r="C69" s="123">
        <v>5689.76991</v>
      </c>
      <c r="D69" s="123">
        <v>115047.45501999999</v>
      </c>
    </row>
    <row r="70" spans="1:5" s="121" customFormat="1" ht="8.4499999999999993" customHeight="1">
      <c r="A70" s="124" t="s">
        <v>680</v>
      </c>
      <c r="B70" s="123">
        <v>47269.822060000006</v>
      </c>
      <c r="C70" s="123">
        <v>0</v>
      </c>
      <c r="D70" s="123">
        <v>47269.822060000006</v>
      </c>
    </row>
    <row r="71" spans="1:5" s="121" customFormat="1" ht="8.4499999999999993" customHeight="1">
      <c r="A71" s="124" t="s">
        <v>681</v>
      </c>
      <c r="B71" s="123">
        <v>15527.30674</v>
      </c>
      <c r="C71" s="123">
        <v>0</v>
      </c>
      <c r="D71" s="123">
        <v>15527.30674</v>
      </c>
    </row>
    <row r="72" spans="1:5" s="121" customFormat="1" ht="3" customHeight="1">
      <c r="A72" s="124"/>
      <c r="B72" s="123"/>
      <c r="C72" s="123"/>
      <c r="D72" s="123"/>
    </row>
    <row r="73" spans="1:5" s="121" customFormat="1" ht="8.4499999999999993" customHeight="1">
      <c r="A73" s="131" t="s">
        <v>682</v>
      </c>
      <c r="B73" s="119">
        <v>-10260.640150000001</v>
      </c>
      <c r="C73" s="119">
        <v>5.6330799999999996</v>
      </c>
      <c r="D73" s="119">
        <v>-10255.00707</v>
      </c>
      <c r="E73" s="120"/>
    </row>
    <row r="74" spans="1:5" s="121" customFormat="1" ht="4.5" customHeight="1">
      <c r="A74" s="124"/>
      <c r="B74" s="123"/>
      <c r="C74" s="123"/>
      <c r="D74" s="123"/>
    </row>
    <row r="75" spans="1:5" s="121" customFormat="1" ht="8.4499999999999993" customHeight="1">
      <c r="A75" s="129" t="s">
        <v>683</v>
      </c>
      <c r="B75" s="119">
        <v>1555746.6461400001</v>
      </c>
      <c r="C75" s="119">
        <v>150191.46448</v>
      </c>
      <c r="D75" s="119">
        <v>1705938.1106199999</v>
      </c>
    </row>
    <row r="76" spans="1:5" s="121" customFormat="1" ht="3.95" customHeight="1">
      <c r="A76" s="127"/>
      <c r="B76" s="128"/>
      <c r="C76" s="128"/>
      <c r="D76" s="128"/>
    </row>
    <row r="77" spans="1:5" s="121" customFormat="1" ht="8.4499999999999993" customHeight="1">
      <c r="A77" s="124" t="s">
        <v>684</v>
      </c>
      <c r="B77" s="123">
        <v>327060.12098000001</v>
      </c>
      <c r="C77" s="123">
        <v>0</v>
      </c>
      <c r="D77" s="123">
        <v>327060.12098000001</v>
      </c>
    </row>
    <row r="78" spans="1:5" s="121" customFormat="1" ht="3.95" customHeight="1">
      <c r="A78" s="124"/>
      <c r="B78" s="123"/>
      <c r="C78" s="123"/>
      <c r="D78" s="123"/>
    </row>
    <row r="79" spans="1:5" s="121" customFormat="1" ht="8.4499999999999993" customHeight="1">
      <c r="A79" s="130" t="s">
        <v>685</v>
      </c>
      <c r="B79" s="128">
        <v>1228686.5251600002</v>
      </c>
      <c r="C79" s="128">
        <v>150191.46448</v>
      </c>
      <c r="D79" s="128">
        <v>1378877.98964</v>
      </c>
    </row>
    <row r="80" spans="1:5" s="101" customFormat="1" ht="3.75" customHeight="1" thickBot="1">
      <c r="A80" s="132"/>
      <c r="B80" s="133"/>
      <c r="C80" s="133"/>
      <c r="D80" s="133"/>
    </row>
    <row r="81" spans="1:4" s="101" customFormat="1" ht="15.75" customHeight="1">
      <c r="A81" s="134" t="s">
        <v>725</v>
      </c>
      <c r="B81" s="135"/>
      <c r="C81" s="135"/>
      <c r="D81" s="135"/>
    </row>
    <row r="82" spans="1:4" s="101" customFormat="1">
      <c r="A82" s="109"/>
      <c r="B82" s="136"/>
      <c r="C82" s="136"/>
      <c r="D82" s="136"/>
    </row>
    <row r="83" spans="1:4" s="101" customFormat="1">
      <c r="A83" s="109"/>
      <c r="B83" s="136"/>
      <c r="C83" s="136"/>
      <c r="D83" s="136"/>
    </row>
    <row r="84" spans="1:4" s="101" customFormat="1">
      <c r="A84" s="109"/>
      <c r="B84" s="138"/>
      <c r="C84" s="138"/>
      <c r="D84" s="138"/>
    </row>
    <row r="85" spans="1:4" s="101" customFormat="1">
      <c r="A85" s="109"/>
      <c r="B85" s="139"/>
      <c r="C85" s="139"/>
      <c r="D85" s="139"/>
    </row>
    <row r="86" spans="1:4" s="101" customFormat="1">
      <c r="A86" s="109"/>
      <c r="B86" s="109"/>
      <c r="C86" s="109"/>
      <c r="D86" s="109"/>
    </row>
    <row r="87" spans="1:4" s="101" customFormat="1">
      <c r="A87" s="109"/>
      <c r="B87" s="109"/>
      <c r="C87" s="109"/>
      <c r="D87" s="109"/>
    </row>
    <row r="88" spans="1:4" s="101" customFormat="1">
      <c r="A88" s="109"/>
      <c r="B88" s="109"/>
      <c r="C88" s="109"/>
      <c r="D88" s="109"/>
    </row>
  </sheetData>
  <mergeCells count="5">
    <mergeCell ref="A1:D1"/>
    <mergeCell ref="A2:D2"/>
    <mergeCell ref="A3:D3"/>
    <mergeCell ref="A4:D4"/>
    <mergeCell ref="B6:D6"/>
  </mergeCells>
  <hyperlinks>
    <hyperlink ref="A1:D1" location="Índice!A1" display="Volver al Índice" xr:uid="{9207B879-BAA3-42C1-BB99-787D518ED273}"/>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A778-0AE2-4750-8A71-67A433149F94}">
  <dimension ref="A1:H139"/>
  <sheetViews>
    <sheetView showGridLines="0" zoomScaleNormal="100" workbookViewId="0">
      <selection sqref="A1:D1"/>
    </sheetView>
  </sheetViews>
  <sheetFormatPr baseColWidth="10" defaultColWidth="11.42578125" defaultRowHeight="12.75"/>
  <cols>
    <col min="1" max="1" width="70.5703125" style="51" customWidth="1"/>
    <col min="2" max="4" width="27.5703125" style="51" customWidth="1"/>
    <col min="5" max="5" width="23.42578125" style="40" bestFit="1" customWidth="1"/>
    <col min="6" max="6" width="21.5703125" style="33" bestFit="1" customWidth="1"/>
    <col min="7" max="7" width="19" style="33" bestFit="1" customWidth="1"/>
    <col min="8" max="8" width="22.42578125" style="33" bestFit="1" customWidth="1"/>
    <col min="9" max="16384" width="11.42578125" style="33"/>
  </cols>
  <sheetData>
    <row r="1" spans="1:6" ht="17.100000000000001" customHeight="1">
      <c r="A1" s="356" t="s">
        <v>822</v>
      </c>
      <c r="B1" s="356"/>
      <c r="C1" s="356"/>
      <c r="D1" s="356"/>
    </row>
    <row r="2" spans="1:6" s="43" customFormat="1" ht="24" customHeight="1">
      <c r="A2" s="41" t="s">
        <v>686</v>
      </c>
      <c r="B2" s="41"/>
      <c r="C2" s="41"/>
      <c r="D2" s="41"/>
      <c r="E2" s="42"/>
    </row>
    <row r="3" spans="1:6" s="46" customFormat="1" ht="18" customHeight="1">
      <c r="A3" s="44">
        <v>45596</v>
      </c>
      <c r="B3" s="44"/>
      <c r="C3" s="44"/>
      <c r="D3" s="44"/>
      <c r="E3" s="45"/>
    </row>
    <row r="4" spans="1:6" s="50" customFormat="1" ht="15" customHeight="1">
      <c r="A4" s="47" t="s">
        <v>536</v>
      </c>
      <c r="B4" s="48"/>
      <c r="C4" s="48"/>
      <c r="D4" s="48"/>
      <c r="E4" s="49"/>
    </row>
    <row r="5" spans="1:6" ht="3.95" customHeight="1" thickBot="1"/>
    <row r="6" spans="1:6" ht="18" customHeight="1">
      <c r="A6" s="52" t="s">
        <v>537</v>
      </c>
      <c r="B6" s="53" t="s">
        <v>687</v>
      </c>
      <c r="C6" s="53"/>
      <c r="D6" s="53"/>
    </row>
    <row r="7" spans="1:6" ht="14.1" customHeight="1">
      <c r="A7" s="54"/>
      <c r="B7" s="55" t="s">
        <v>539</v>
      </c>
      <c r="C7" s="55" t="s">
        <v>540</v>
      </c>
      <c r="D7" s="55" t="s">
        <v>541</v>
      </c>
    </row>
    <row r="8" spans="1:6" ht="3" customHeight="1">
      <c r="A8" s="56"/>
      <c r="B8" s="57"/>
      <c r="C8" s="57"/>
      <c r="D8" s="57"/>
    </row>
    <row r="9" spans="1:6" s="62" customFormat="1" ht="9.75" customHeight="1">
      <c r="A9" s="58" t="s">
        <v>542</v>
      </c>
      <c r="B9" s="59">
        <v>335474.81400000001</v>
      </c>
      <c r="C9" s="59">
        <v>340726.03600000002</v>
      </c>
      <c r="D9" s="59">
        <v>676200.85</v>
      </c>
      <c r="E9" s="60"/>
      <c r="F9" s="61"/>
    </row>
    <row r="10" spans="1:6" s="62" customFormat="1" ht="9.75" customHeight="1">
      <c r="A10" s="63" t="s">
        <v>543</v>
      </c>
      <c r="B10" s="64">
        <v>0</v>
      </c>
      <c r="C10" s="64">
        <v>0</v>
      </c>
      <c r="D10" s="64">
        <v>0</v>
      </c>
      <c r="E10" s="60"/>
      <c r="F10" s="61"/>
    </row>
    <row r="11" spans="1:6" s="62" customFormat="1" ht="9.75" customHeight="1">
      <c r="A11" s="63" t="s">
        <v>544</v>
      </c>
      <c r="B11" s="64">
        <v>335452.61</v>
      </c>
      <c r="C11" s="64">
        <v>340726.03600000002</v>
      </c>
      <c r="D11" s="64">
        <v>676178.647</v>
      </c>
      <c r="E11" s="60"/>
      <c r="F11" s="61"/>
    </row>
    <row r="12" spans="1:6" s="62" customFormat="1" ht="9.75" customHeight="1">
      <c r="A12" s="63" t="s">
        <v>545</v>
      </c>
      <c r="B12" s="64">
        <v>0</v>
      </c>
      <c r="C12" s="64">
        <v>0</v>
      </c>
      <c r="D12" s="64">
        <v>0</v>
      </c>
      <c r="E12" s="60"/>
      <c r="F12" s="61"/>
    </row>
    <row r="13" spans="1:6" s="62" customFormat="1" ht="9.75" customHeight="1">
      <c r="A13" s="63" t="s">
        <v>546</v>
      </c>
      <c r="B13" s="64">
        <v>22.202999999999999</v>
      </c>
      <c r="C13" s="64">
        <v>0</v>
      </c>
      <c r="D13" s="64">
        <v>22.202999999999999</v>
      </c>
      <c r="E13" s="60"/>
      <c r="F13" s="61"/>
    </row>
    <row r="14" spans="1:6" s="62" customFormat="1" ht="3" customHeight="1">
      <c r="A14" s="63"/>
      <c r="B14" s="64"/>
      <c r="C14" s="64"/>
      <c r="D14" s="64"/>
      <c r="E14" s="60"/>
      <c r="F14" s="61"/>
    </row>
    <row r="15" spans="1:6" s="62" customFormat="1" ht="9.75" customHeight="1">
      <c r="A15" s="65" t="s">
        <v>547</v>
      </c>
      <c r="B15" s="66">
        <v>0</v>
      </c>
      <c r="C15" s="66">
        <v>0</v>
      </c>
      <c r="D15" s="66">
        <v>0</v>
      </c>
      <c r="E15" s="60"/>
      <c r="F15" s="61"/>
    </row>
    <row r="16" spans="1:6" s="62" customFormat="1" ht="3" customHeight="1">
      <c r="A16" s="65"/>
      <c r="B16" s="66"/>
      <c r="C16" s="66"/>
      <c r="D16" s="66"/>
      <c r="E16" s="60"/>
      <c r="F16" s="61"/>
    </row>
    <row r="17" spans="1:8" s="62" customFormat="1" ht="9.75" customHeight="1">
      <c r="A17" s="67" t="s">
        <v>548</v>
      </c>
      <c r="B17" s="59">
        <v>2700815.0410000002</v>
      </c>
      <c r="C17" s="59">
        <v>1816405.1640000001</v>
      </c>
      <c r="D17" s="59">
        <v>4517220.2050000001</v>
      </c>
      <c r="E17" s="60"/>
      <c r="F17" s="61"/>
    </row>
    <row r="18" spans="1:8" s="62" customFormat="1" ht="9.75" customHeight="1">
      <c r="A18" s="68" t="s">
        <v>549</v>
      </c>
      <c r="B18" s="64">
        <v>0</v>
      </c>
      <c r="C18" s="64">
        <v>0</v>
      </c>
      <c r="D18" s="64">
        <v>0</v>
      </c>
      <c r="E18" s="60"/>
      <c r="F18" s="61"/>
    </row>
    <row r="19" spans="1:8" s="62" customFormat="1" ht="9.75" customHeight="1">
      <c r="A19" s="68" t="s">
        <v>550</v>
      </c>
      <c r="B19" s="64">
        <v>2667333.5189999999</v>
      </c>
      <c r="C19" s="64">
        <v>1738036.872</v>
      </c>
      <c r="D19" s="64">
        <v>4405370.392</v>
      </c>
      <c r="E19" s="60"/>
      <c r="F19" s="61"/>
    </row>
    <row r="20" spans="1:8" s="62" customFormat="1" ht="9.75" customHeight="1">
      <c r="A20" s="68" t="s">
        <v>551</v>
      </c>
      <c r="B20" s="64">
        <v>36481.521000000001</v>
      </c>
      <c r="C20" s="64">
        <v>85163.979000000007</v>
      </c>
      <c r="D20" s="64">
        <v>121645.5</v>
      </c>
      <c r="E20" s="60"/>
      <c r="F20" s="61"/>
    </row>
    <row r="21" spans="1:8" s="62" customFormat="1" ht="9.75" customHeight="1">
      <c r="A21" s="68" t="s">
        <v>552</v>
      </c>
      <c r="B21" s="64">
        <v>0</v>
      </c>
      <c r="C21" s="64">
        <v>0</v>
      </c>
      <c r="D21" s="64">
        <v>0</v>
      </c>
      <c r="E21" s="60"/>
      <c r="F21" s="61"/>
    </row>
    <row r="22" spans="1:8" s="62" customFormat="1" ht="9.75" customHeight="1">
      <c r="A22" s="68" t="s">
        <v>553</v>
      </c>
      <c r="B22" s="64">
        <v>-3000</v>
      </c>
      <c r="C22" s="64">
        <v>-6795.6880000000001</v>
      </c>
      <c r="D22" s="64">
        <v>-9795.6880000000001</v>
      </c>
      <c r="E22" s="60"/>
      <c r="F22" s="61"/>
    </row>
    <row r="23" spans="1:8" s="62" customFormat="1" ht="3" customHeight="1">
      <c r="A23" s="63"/>
      <c r="B23" s="64"/>
      <c r="C23" s="64"/>
      <c r="D23" s="64"/>
      <c r="E23" s="60"/>
      <c r="F23" s="61"/>
    </row>
    <row r="24" spans="1:8" s="62" customFormat="1" ht="9.75" customHeight="1">
      <c r="A24" s="67" t="s">
        <v>554</v>
      </c>
      <c r="B24" s="59">
        <v>3462331.78</v>
      </c>
      <c r="C24" s="59">
        <v>1137401.827</v>
      </c>
      <c r="D24" s="59">
        <v>4599733.608</v>
      </c>
      <c r="E24" s="142"/>
      <c r="F24" s="142"/>
      <c r="G24" s="142"/>
      <c r="H24" s="61"/>
    </row>
    <row r="25" spans="1:8" s="62" customFormat="1" ht="9.75" customHeight="1">
      <c r="A25" s="69" t="s">
        <v>555</v>
      </c>
      <c r="B25" s="66">
        <v>3608763.392</v>
      </c>
      <c r="C25" s="66">
        <v>1062572.912</v>
      </c>
      <c r="D25" s="66">
        <v>4671336.3039999995</v>
      </c>
      <c r="E25" s="143"/>
      <c r="F25" s="61"/>
    </row>
    <row r="26" spans="1:8" s="62" customFormat="1" ht="9.75" customHeight="1">
      <c r="A26" s="63" t="s">
        <v>556</v>
      </c>
      <c r="B26" s="64">
        <v>0</v>
      </c>
      <c r="C26" s="64">
        <v>0</v>
      </c>
      <c r="D26" s="64">
        <v>0</v>
      </c>
      <c r="E26" s="60"/>
      <c r="F26" s="61"/>
    </row>
    <row r="27" spans="1:8" s="62" customFormat="1" ht="9.75" customHeight="1">
      <c r="A27" s="63" t="s">
        <v>557</v>
      </c>
      <c r="B27" s="64">
        <v>0</v>
      </c>
      <c r="C27" s="64">
        <v>0</v>
      </c>
      <c r="D27" s="64">
        <v>0</v>
      </c>
      <c r="E27" s="60"/>
      <c r="F27" s="61"/>
    </row>
    <row r="28" spans="1:8" s="62" customFormat="1" ht="9.75" customHeight="1">
      <c r="A28" s="63" t="s">
        <v>558</v>
      </c>
      <c r="B28" s="64">
        <v>0</v>
      </c>
      <c r="C28" s="64">
        <v>0</v>
      </c>
      <c r="D28" s="64">
        <v>0</v>
      </c>
      <c r="E28" s="143"/>
      <c r="F28" s="61"/>
    </row>
    <row r="29" spans="1:8" s="62" customFormat="1" ht="9.75" customHeight="1">
      <c r="A29" s="63" t="s">
        <v>559</v>
      </c>
      <c r="B29" s="64">
        <v>0</v>
      </c>
      <c r="C29" s="64">
        <v>0</v>
      </c>
      <c r="D29" s="64">
        <v>0</v>
      </c>
      <c r="E29" s="143"/>
      <c r="F29" s="61"/>
    </row>
    <row r="30" spans="1:8" s="62" customFormat="1" ht="9.75" customHeight="1">
      <c r="A30" s="63" t="s">
        <v>560</v>
      </c>
      <c r="B30" s="64">
        <v>3606177.01</v>
      </c>
      <c r="C30" s="64">
        <v>1062572.912</v>
      </c>
      <c r="D30" s="64">
        <v>4668749.9220000003</v>
      </c>
      <c r="E30" s="60"/>
      <c r="F30" s="61"/>
    </row>
    <row r="31" spans="1:8" s="62" customFormat="1" ht="9.75" customHeight="1">
      <c r="A31" s="63" t="s">
        <v>561</v>
      </c>
      <c r="B31" s="64">
        <v>0</v>
      </c>
      <c r="C31" s="64">
        <v>0</v>
      </c>
      <c r="D31" s="64">
        <v>0</v>
      </c>
      <c r="E31" s="60"/>
      <c r="F31" s="61"/>
    </row>
    <row r="32" spans="1:8" s="62" customFormat="1" ht="9.75" customHeight="1">
      <c r="A32" s="63" t="s">
        <v>562</v>
      </c>
      <c r="B32" s="64">
        <v>2586.3809999999999</v>
      </c>
      <c r="C32" s="64">
        <v>0</v>
      </c>
      <c r="D32" s="64">
        <v>2586.3809999999999</v>
      </c>
      <c r="E32" s="60"/>
      <c r="F32" s="61"/>
    </row>
    <row r="33" spans="1:6" s="62" customFormat="1" ht="9.75" customHeight="1">
      <c r="A33" s="63" t="s">
        <v>563</v>
      </c>
      <c r="B33" s="64">
        <v>0</v>
      </c>
      <c r="C33" s="64">
        <v>0</v>
      </c>
      <c r="D33" s="64">
        <v>0</v>
      </c>
      <c r="E33" s="60"/>
      <c r="F33" s="61"/>
    </row>
    <row r="34" spans="1:6" s="62" customFormat="1" ht="9.75" customHeight="1">
      <c r="A34" s="63" t="s">
        <v>564</v>
      </c>
      <c r="B34" s="64">
        <v>0</v>
      </c>
      <c r="C34" s="64">
        <v>0</v>
      </c>
      <c r="D34" s="64">
        <v>0</v>
      </c>
      <c r="E34" s="60"/>
      <c r="F34" s="61"/>
    </row>
    <row r="35" spans="1:6" s="62" customFormat="1" ht="9.75" customHeight="1">
      <c r="A35" s="69" t="s">
        <v>565</v>
      </c>
      <c r="B35" s="66">
        <v>597710.20299999998</v>
      </c>
      <c r="C35" s="66">
        <v>308249.43300000002</v>
      </c>
      <c r="D35" s="66">
        <v>905959.63699999999</v>
      </c>
      <c r="E35" s="70"/>
      <c r="F35" s="61"/>
    </row>
    <row r="36" spans="1:6" s="62" customFormat="1" ht="9.75" customHeight="1">
      <c r="A36" s="69" t="s">
        <v>566</v>
      </c>
      <c r="B36" s="66">
        <v>38062.722000000002</v>
      </c>
      <c r="C36" s="66">
        <v>439511.33299999998</v>
      </c>
      <c r="D36" s="66">
        <v>477574.05499999999</v>
      </c>
      <c r="E36" s="60"/>
      <c r="F36" s="61"/>
    </row>
    <row r="37" spans="1:6" s="62" customFormat="1" ht="9.75" customHeight="1">
      <c r="A37" s="63" t="s">
        <v>567</v>
      </c>
      <c r="B37" s="64">
        <v>33213.548000000003</v>
      </c>
      <c r="C37" s="64">
        <v>419837.62300000002</v>
      </c>
      <c r="D37" s="64">
        <v>453051.17200000002</v>
      </c>
      <c r="E37" s="60"/>
      <c r="F37" s="61"/>
    </row>
    <row r="38" spans="1:6" s="62" customFormat="1" ht="9.75" customHeight="1">
      <c r="A38" s="63" t="s">
        <v>568</v>
      </c>
      <c r="B38" s="64">
        <v>4849.174</v>
      </c>
      <c r="C38" s="64">
        <v>19673.708999999999</v>
      </c>
      <c r="D38" s="64">
        <v>24522.883000000002</v>
      </c>
      <c r="E38" s="60"/>
      <c r="F38" s="61"/>
    </row>
    <row r="39" spans="1:6" s="62" customFormat="1" ht="9.75" customHeight="1">
      <c r="A39" s="65" t="s">
        <v>569</v>
      </c>
      <c r="B39" s="66">
        <v>-680005.79599999997</v>
      </c>
      <c r="C39" s="66">
        <v>-672905.68599999999</v>
      </c>
      <c r="D39" s="66">
        <v>-1352911.483</v>
      </c>
      <c r="E39" s="60"/>
      <c r="F39" s="61"/>
    </row>
    <row r="40" spans="1:6" s="62" customFormat="1" ht="9.75" customHeight="1">
      <c r="A40" s="65" t="s">
        <v>570</v>
      </c>
      <c r="B40" s="66">
        <v>-102198.74099999999</v>
      </c>
      <c r="C40" s="66">
        <v>-26.164999999999999</v>
      </c>
      <c r="D40" s="66">
        <v>-102224.906</v>
      </c>
      <c r="E40" s="60"/>
      <c r="F40" s="61"/>
    </row>
    <row r="41" spans="1:6" s="62" customFormat="1" ht="3" customHeight="1">
      <c r="A41" s="65"/>
      <c r="B41" s="64"/>
      <c r="C41" s="64"/>
      <c r="D41" s="64"/>
      <c r="E41" s="60"/>
      <c r="F41" s="61"/>
    </row>
    <row r="42" spans="1:6" s="62" customFormat="1" ht="9.75" customHeight="1">
      <c r="A42" s="65" t="s">
        <v>571</v>
      </c>
      <c r="B42" s="66">
        <v>287768.19199999998</v>
      </c>
      <c r="C42" s="66">
        <v>683100.97699999996</v>
      </c>
      <c r="D42" s="66">
        <v>970869.17</v>
      </c>
      <c r="E42" s="60"/>
      <c r="F42" s="61"/>
    </row>
    <row r="43" spans="1:6" s="62" customFormat="1" ht="3" customHeight="1">
      <c r="A43" s="65"/>
      <c r="B43" s="64"/>
      <c r="C43" s="64"/>
      <c r="D43" s="64"/>
      <c r="E43" s="60"/>
      <c r="F43" s="61"/>
    </row>
    <row r="44" spans="1:6" s="62" customFormat="1" ht="9.75" customHeight="1">
      <c r="A44" s="67" t="s">
        <v>572</v>
      </c>
      <c r="B44" s="59">
        <v>15226.36</v>
      </c>
      <c r="C44" s="59">
        <v>14893.181</v>
      </c>
      <c r="D44" s="59">
        <v>30119.541000000001</v>
      </c>
      <c r="E44" s="60"/>
      <c r="F44" s="61"/>
    </row>
    <row r="45" spans="1:6" s="62" customFormat="1" ht="9.75" customHeight="1">
      <c r="A45" s="71" t="s">
        <v>573</v>
      </c>
      <c r="B45" s="64">
        <v>0</v>
      </c>
      <c r="C45" s="64">
        <v>0</v>
      </c>
      <c r="D45" s="64">
        <v>0</v>
      </c>
      <c r="E45" s="60"/>
      <c r="F45" s="61"/>
    </row>
    <row r="46" spans="1:6" s="62" customFormat="1" ht="9.75" customHeight="1">
      <c r="A46" s="63" t="s">
        <v>574</v>
      </c>
      <c r="B46" s="64">
        <v>0</v>
      </c>
      <c r="C46" s="64">
        <v>0</v>
      </c>
      <c r="D46" s="64">
        <v>0</v>
      </c>
      <c r="E46" s="60"/>
      <c r="F46" s="61"/>
    </row>
    <row r="47" spans="1:6" s="62" customFormat="1" ht="9.75" customHeight="1">
      <c r="A47" s="63" t="s">
        <v>575</v>
      </c>
      <c r="B47" s="64">
        <v>0</v>
      </c>
      <c r="C47" s="64">
        <v>0</v>
      </c>
      <c r="D47" s="64">
        <v>0</v>
      </c>
      <c r="E47" s="60"/>
      <c r="F47" s="61"/>
    </row>
    <row r="48" spans="1:6" s="62" customFormat="1" ht="9.75" customHeight="1">
      <c r="A48" s="63" t="s">
        <v>576</v>
      </c>
      <c r="B48" s="64">
        <v>15226.36</v>
      </c>
      <c r="C48" s="64">
        <v>10923.819</v>
      </c>
      <c r="D48" s="64">
        <v>26150.179</v>
      </c>
      <c r="E48" s="60"/>
      <c r="F48" s="61"/>
    </row>
    <row r="49" spans="1:6" s="62" customFormat="1" ht="9.75" customHeight="1">
      <c r="A49" s="63" t="s">
        <v>577</v>
      </c>
      <c r="B49" s="64">
        <v>0</v>
      </c>
      <c r="C49" s="64">
        <v>3969.3609999999999</v>
      </c>
      <c r="D49" s="64">
        <v>3969.3609999999999</v>
      </c>
      <c r="E49" s="60"/>
      <c r="F49" s="61"/>
    </row>
    <row r="50" spans="1:6" s="62" customFormat="1" ht="3" customHeight="1">
      <c r="A50" s="63"/>
      <c r="B50" s="64"/>
      <c r="C50" s="64"/>
      <c r="D50" s="64"/>
      <c r="E50" s="60"/>
      <c r="F50" s="61"/>
    </row>
    <row r="51" spans="1:6" s="62" customFormat="1" ht="9.75" customHeight="1">
      <c r="A51" s="72" t="s">
        <v>578</v>
      </c>
      <c r="B51" s="66">
        <v>0</v>
      </c>
      <c r="C51" s="66">
        <v>0</v>
      </c>
      <c r="D51" s="66">
        <v>0</v>
      </c>
      <c r="E51" s="60"/>
      <c r="F51" s="61"/>
    </row>
    <row r="52" spans="1:6" s="62" customFormat="1" ht="3" customHeight="1">
      <c r="A52" s="65"/>
      <c r="B52" s="66"/>
      <c r="C52" s="66"/>
      <c r="D52" s="66"/>
      <c r="E52" s="60"/>
      <c r="F52" s="61"/>
    </row>
    <row r="53" spans="1:6" s="62" customFormat="1" ht="9.75" customHeight="1">
      <c r="A53" s="69" t="s">
        <v>579</v>
      </c>
      <c r="B53" s="66">
        <v>8851.4169999999995</v>
      </c>
      <c r="C53" s="66">
        <v>0</v>
      </c>
      <c r="D53" s="66">
        <v>8851.4169999999995</v>
      </c>
      <c r="E53" s="60"/>
      <c r="F53" s="61"/>
    </row>
    <row r="54" spans="1:6" s="62" customFormat="1" ht="3" customHeight="1">
      <c r="A54" s="73"/>
      <c r="B54" s="66"/>
      <c r="C54" s="66"/>
      <c r="D54" s="66"/>
      <c r="E54" s="60"/>
      <c r="F54" s="61"/>
    </row>
    <row r="55" spans="1:6" s="62" customFormat="1" ht="9.75" customHeight="1">
      <c r="A55" s="69" t="s">
        <v>580</v>
      </c>
      <c r="B55" s="66">
        <v>155690.29399999999</v>
      </c>
      <c r="C55" s="66">
        <v>9235.5360000000001</v>
      </c>
      <c r="D55" s="66">
        <v>164925.83100000001</v>
      </c>
      <c r="E55" s="60"/>
      <c r="F55" s="61"/>
    </row>
    <row r="56" spans="1:6" s="62" customFormat="1" ht="3" customHeight="1">
      <c r="A56" s="65"/>
      <c r="B56" s="66"/>
      <c r="C56" s="66"/>
      <c r="D56" s="66"/>
      <c r="E56" s="60"/>
      <c r="F56" s="61"/>
    </row>
    <row r="57" spans="1:6" s="62" customFormat="1" ht="9.75" customHeight="1">
      <c r="A57" s="58" t="s">
        <v>581</v>
      </c>
      <c r="B57" s="59">
        <v>6966157.9009999996</v>
      </c>
      <c r="C57" s="59">
        <v>4001762.7239999999</v>
      </c>
      <c r="D57" s="59">
        <v>10967920.625</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582</v>
      </c>
      <c r="B60" s="144"/>
      <c r="C60" s="144"/>
      <c r="D60" s="144"/>
      <c r="E60" s="80"/>
      <c r="F60" s="61"/>
    </row>
    <row r="61" spans="1:6" ht="9.75" customHeight="1">
      <c r="A61" s="82"/>
      <c r="C61" s="83"/>
      <c r="F61" s="61"/>
    </row>
    <row r="62" spans="1:6" ht="17.100000000000001" customHeight="1">
      <c r="A62" s="84"/>
      <c r="B62" s="84"/>
      <c r="C62" s="84"/>
      <c r="D62" s="84"/>
      <c r="F62" s="61"/>
    </row>
    <row r="63" spans="1:6" s="43" customFormat="1" ht="24" customHeight="1">
      <c r="A63" s="41" t="s">
        <v>686</v>
      </c>
      <c r="B63" s="41"/>
      <c r="C63" s="41"/>
      <c r="D63" s="41"/>
      <c r="E63" s="42"/>
      <c r="F63" s="61"/>
    </row>
    <row r="64" spans="1:6" s="46" customFormat="1" ht="17.100000000000001" customHeight="1">
      <c r="A64" s="44">
        <v>45596</v>
      </c>
      <c r="B64" s="85"/>
      <c r="C64" s="85"/>
      <c r="D64" s="85"/>
      <c r="E64" s="45"/>
      <c r="F64" s="61"/>
    </row>
    <row r="65" spans="1:6" s="87" customFormat="1" ht="15" customHeight="1">
      <c r="A65" s="47" t="s">
        <v>536</v>
      </c>
      <c r="B65" s="48"/>
      <c r="C65" s="48"/>
      <c r="D65" s="48"/>
      <c r="E65" s="86"/>
      <c r="F65" s="61"/>
    </row>
    <row r="66" spans="1:6" ht="3.95" customHeight="1" thickBot="1">
      <c r="F66" s="61"/>
    </row>
    <row r="67" spans="1:6" ht="14.1" customHeight="1">
      <c r="A67" s="52" t="s">
        <v>583</v>
      </c>
      <c r="B67" s="53" t="s">
        <v>687</v>
      </c>
      <c r="C67" s="53"/>
      <c r="D67" s="53"/>
      <c r="F67" s="61"/>
    </row>
    <row r="68" spans="1:6" ht="14.1" customHeight="1">
      <c r="A68" s="54"/>
      <c r="B68" s="55" t="s">
        <v>539</v>
      </c>
      <c r="C68" s="55" t="s">
        <v>540</v>
      </c>
      <c r="D68" s="55" t="s">
        <v>541</v>
      </c>
      <c r="F68" s="61"/>
    </row>
    <row r="69" spans="1:6" ht="2.1" customHeight="1">
      <c r="A69" s="56"/>
      <c r="B69" s="88">
        <v>100</v>
      </c>
      <c r="C69" s="88">
        <v>200</v>
      </c>
      <c r="D69" s="88">
        <v>300</v>
      </c>
      <c r="F69" s="61"/>
    </row>
    <row r="70" spans="1:6" s="62" customFormat="1" ht="9.9499999999999993" customHeight="1">
      <c r="A70" s="89" t="s">
        <v>584</v>
      </c>
      <c r="B70" s="59">
        <v>9461.6630000000005</v>
      </c>
      <c r="C70" s="59">
        <v>0</v>
      </c>
      <c r="D70" s="59">
        <v>9461.6630000000005</v>
      </c>
      <c r="E70" s="60"/>
      <c r="F70" s="61"/>
    </row>
    <row r="71" spans="1:6" s="62" customFormat="1" ht="2.1" customHeight="1">
      <c r="A71" s="90"/>
      <c r="B71" s="66"/>
      <c r="C71" s="66"/>
      <c r="D71" s="66"/>
      <c r="E71" s="60"/>
      <c r="F71" s="61"/>
    </row>
    <row r="72" spans="1:6" s="62" customFormat="1" ht="9.9499999999999993" customHeight="1">
      <c r="A72" s="90" t="s">
        <v>585</v>
      </c>
      <c r="B72" s="66">
        <v>0</v>
      </c>
      <c r="C72" s="66">
        <v>0</v>
      </c>
      <c r="D72" s="66">
        <v>0</v>
      </c>
      <c r="E72" s="60"/>
      <c r="F72" s="61"/>
    </row>
    <row r="73" spans="1:6" s="62" customFormat="1" ht="9.9499999999999993" customHeight="1">
      <c r="A73" s="90" t="s">
        <v>586</v>
      </c>
      <c r="B73" s="66">
        <v>0</v>
      </c>
      <c r="C73" s="66">
        <v>0</v>
      </c>
      <c r="D73" s="66">
        <v>0</v>
      </c>
      <c r="E73" s="60"/>
      <c r="F73" s="61"/>
    </row>
    <row r="74" spans="1:6" s="62" customFormat="1" ht="9.9499999999999993" customHeight="1">
      <c r="A74" s="90" t="s">
        <v>587</v>
      </c>
      <c r="B74" s="66">
        <v>0</v>
      </c>
      <c r="C74" s="66">
        <v>0</v>
      </c>
      <c r="D74" s="66">
        <v>0</v>
      </c>
      <c r="E74" s="60"/>
      <c r="F74" s="61"/>
    </row>
    <row r="75" spans="1:6" s="62" customFormat="1" ht="9.9499999999999993" customHeight="1">
      <c r="A75" s="91" t="s">
        <v>588</v>
      </c>
      <c r="B75" s="64">
        <v>0</v>
      </c>
      <c r="C75" s="64">
        <v>0</v>
      </c>
      <c r="D75" s="64">
        <v>0</v>
      </c>
      <c r="E75" s="60"/>
      <c r="F75" s="61"/>
    </row>
    <row r="76" spans="1:6" s="62" customFormat="1" ht="9.9499999999999993" customHeight="1">
      <c r="A76" s="91" t="s">
        <v>589</v>
      </c>
      <c r="B76" s="64">
        <v>0</v>
      </c>
      <c r="C76" s="64">
        <v>0</v>
      </c>
      <c r="D76" s="64">
        <v>0</v>
      </c>
      <c r="E76" s="60"/>
      <c r="F76" s="61"/>
    </row>
    <row r="77" spans="1:6" s="62" customFormat="1" ht="9.9499999999999993" customHeight="1">
      <c r="A77" s="91" t="s">
        <v>590</v>
      </c>
      <c r="B77" s="64">
        <v>0</v>
      </c>
      <c r="C77" s="64">
        <v>0</v>
      </c>
      <c r="D77" s="64">
        <v>0</v>
      </c>
      <c r="E77" s="60"/>
      <c r="F77" s="61"/>
    </row>
    <row r="78" spans="1:6" s="62" customFormat="1" ht="9.9499999999999993" customHeight="1">
      <c r="A78" s="91" t="s">
        <v>591</v>
      </c>
      <c r="B78" s="64">
        <v>0</v>
      </c>
      <c r="C78" s="64">
        <v>0</v>
      </c>
      <c r="D78" s="64">
        <v>0</v>
      </c>
      <c r="E78" s="60"/>
      <c r="F78" s="61"/>
    </row>
    <row r="79" spans="1:6" s="62" customFormat="1" ht="9.9499999999999993" customHeight="1">
      <c r="A79" s="90" t="s">
        <v>592</v>
      </c>
      <c r="B79" s="66">
        <v>9461.6630000000005</v>
      </c>
      <c r="C79" s="66">
        <v>0</v>
      </c>
      <c r="D79" s="66">
        <v>9461.6630000000005</v>
      </c>
      <c r="E79" s="60"/>
      <c r="F79" s="61"/>
    </row>
    <row r="80" spans="1:6" s="62" customFormat="1" ht="9.9499999999999993" customHeight="1">
      <c r="A80" s="90" t="s">
        <v>593</v>
      </c>
      <c r="B80" s="66">
        <v>0</v>
      </c>
      <c r="C80" s="66">
        <v>0</v>
      </c>
      <c r="D80" s="66">
        <v>0</v>
      </c>
      <c r="E80" s="60"/>
      <c r="F80" s="61"/>
    </row>
    <row r="81" spans="1:6" s="62" customFormat="1" ht="9.9499999999999993" customHeight="1">
      <c r="A81" s="91" t="s">
        <v>594</v>
      </c>
      <c r="B81" s="64">
        <v>0</v>
      </c>
      <c r="C81" s="64">
        <v>0</v>
      </c>
      <c r="D81" s="64">
        <v>0</v>
      </c>
      <c r="E81" s="60"/>
      <c r="F81" s="61"/>
    </row>
    <row r="82" spans="1:6" s="62" customFormat="1" ht="9.9499999999999993" customHeight="1">
      <c r="A82" s="91" t="s">
        <v>595</v>
      </c>
      <c r="B82" s="64">
        <v>0</v>
      </c>
      <c r="C82" s="64">
        <v>0</v>
      </c>
      <c r="D82" s="64">
        <v>0</v>
      </c>
      <c r="E82" s="60"/>
      <c r="F82" s="61"/>
    </row>
    <row r="83" spans="1:6" s="62" customFormat="1" ht="3" customHeight="1">
      <c r="A83" s="91"/>
      <c r="B83" s="64"/>
      <c r="C83" s="64"/>
      <c r="D83" s="64"/>
      <c r="E83" s="60"/>
      <c r="F83" s="61"/>
    </row>
    <row r="84" spans="1:6" s="62" customFormat="1" ht="9.9499999999999993" customHeight="1">
      <c r="A84" s="92" t="s">
        <v>596</v>
      </c>
      <c r="B84" s="59">
        <v>19000</v>
      </c>
      <c r="C84" s="59">
        <v>0</v>
      </c>
      <c r="D84" s="59">
        <v>19000</v>
      </c>
      <c r="E84" s="60"/>
      <c r="F84" s="61"/>
    </row>
    <row r="85" spans="1:6" s="62" customFormat="1" ht="9.9499999999999993" customHeight="1">
      <c r="A85" s="91" t="s">
        <v>597</v>
      </c>
      <c r="B85" s="64">
        <v>0</v>
      </c>
      <c r="C85" s="64">
        <v>0</v>
      </c>
      <c r="D85" s="64">
        <v>0</v>
      </c>
      <c r="E85" s="60"/>
      <c r="F85" s="61"/>
    </row>
    <row r="86" spans="1:6" s="62" customFormat="1" ht="9.9499999999999993" customHeight="1">
      <c r="A86" s="91" t="s">
        <v>598</v>
      </c>
      <c r="B86" s="64">
        <v>0</v>
      </c>
      <c r="C86" s="64">
        <v>0</v>
      </c>
      <c r="D86" s="64">
        <v>0</v>
      </c>
      <c r="E86" s="60"/>
      <c r="F86" s="61"/>
    </row>
    <row r="87" spans="1:6" s="62" customFormat="1" ht="9.9499999999999993" customHeight="1">
      <c r="A87" s="91" t="s">
        <v>599</v>
      </c>
      <c r="B87" s="64">
        <v>19000</v>
      </c>
      <c r="C87" s="64">
        <v>0</v>
      </c>
      <c r="D87" s="64">
        <v>19000</v>
      </c>
      <c r="E87" s="60"/>
      <c r="F87" s="61"/>
    </row>
    <row r="88" spans="1:6" s="62" customFormat="1" ht="3" customHeight="1">
      <c r="A88" s="91"/>
      <c r="B88" s="64"/>
      <c r="C88" s="64"/>
      <c r="D88" s="64"/>
      <c r="E88" s="60"/>
      <c r="F88" s="61"/>
    </row>
    <row r="89" spans="1:6" s="62" customFormat="1" ht="9.9499999999999993" customHeight="1">
      <c r="A89" s="90" t="s">
        <v>547</v>
      </c>
      <c r="B89" s="66">
        <v>0</v>
      </c>
      <c r="C89" s="66">
        <v>0</v>
      </c>
      <c r="D89" s="66">
        <v>0</v>
      </c>
      <c r="E89" s="60"/>
      <c r="F89" s="61"/>
    </row>
    <row r="90" spans="1:6" s="62" customFormat="1" ht="3" customHeight="1">
      <c r="A90" s="90"/>
      <c r="B90" s="66"/>
      <c r="C90" s="66"/>
      <c r="D90" s="66"/>
      <c r="E90" s="60"/>
      <c r="F90" s="61"/>
    </row>
    <row r="91" spans="1:6" s="62" customFormat="1" ht="9.9499999999999993" customHeight="1">
      <c r="A91" s="89" t="s">
        <v>600</v>
      </c>
      <c r="B91" s="59">
        <v>2081297.6189999999</v>
      </c>
      <c r="C91" s="59">
        <v>794902.67200000002</v>
      </c>
      <c r="D91" s="59">
        <v>2876200.2910000002</v>
      </c>
      <c r="E91" s="60"/>
      <c r="F91" s="61"/>
    </row>
    <row r="92" spans="1:6" s="62" customFormat="1" ht="9.9499999999999993" customHeight="1">
      <c r="A92" s="91" t="s">
        <v>601</v>
      </c>
      <c r="B92" s="64">
        <v>2081297.6189999999</v>
      </c>
      <c r="C92" s="64">
        <v>0</v>
      </c>
      <c r="D92" s="64">
        <v>2081297.6189999999</v>
      </c>
      <c r="E92" s="60"/>
      <c r="F92" s="61"/>
    </row>
    <row r="93" spans="1:6" s="62" customFormat="1" ht="9.9499999999999993" customHeight="1">
      <c r="A93" s="91" t="s">
        <v>602</v>
      </c>
      <c r="B93" s="64">
        <v>0</v>
      </c>
      <c r="C93" s="64">
        <v>794902.67200000002</v>
      </c>
      <c r="D93" s="64">
        <v>794902.67200000002</v>
      </c>
      <c r="E93" s="60"/>
      <c r="F93" s="61"/>
    </row>
    <row r="94" spans="1:6" s="62" customFormat="1" ht="3" customHeight="1">
      <c r="A94" s="91"/>
      <c r="B94" s="64"/>
      <c r="C94" s="64"/>
      <c r="D94" s="64"/>
      <c r="E94" s="60"/>
      <c r="F94" s="61"/>
    </row>
    <row r="95" spans="1:6" s="62" customFormat="1" ht="9.9499999999999993" customHeight="1">
      <c r="A95" s="89" t="s">
        <v>603</v>
      </c>
      <c r="B95" s="59">
        <v>1364612.4890000001</v>
      </c>
      <c r="C95" s="59">
        <v>4179987.5780000002</v>
      </c>
      <c r="D95" s="59">
        <v>5544600.068</v>
      </c>
      <c r="E95" s="60"/>
      <c r="F95" s="61"/>
    </row>
    <row r="96" spans="1:6" s="62" customFormat="1" ht="9.9499999999999993" customHeight="1">
      <c r="A96" s="91" t="s">
        <v>604</v>
      </c>
      <c r="B96" s="66">
        <v>0</v>
      </c>
      <c r="C96" s="66">
        <v>0</v>
      </c>
      <c r="D96" s="66">
        <v>0</v>
      </c>
      <c r="E96" s="60"/>
      <c r="F96" s="61"/>
    </row>
    <row r="97" spans="1:6" s="62" customFormat="1" ht="9.9499999999999993" customHeight="1">
      <c r="A97" s="91" t="s">
        <v>605</v>
      </c>
      <c r="B97" s="66">
        <v>0</v>
      </c>
      <c r="C97" s="66">
        <v>0</v>
      </c>
      <c r="D97" s="66">
        <v>0</v>
      </c>
      <c r="E97" s="60"/>
      <c r="F97" s="61"/>
    </row>
    <row r="98" spans="1:6" s="62" customFormat="1" ht="9.9499999999999993" customHeight="1">
      <c r="A98" s="91" t="s">
        <v>606</v>
      </c>
      <c r="B98" s="64">
        <v>1364612.4890000001</v>
      </c>
      <c r="C98" s="64">
        <v>4179987.5780000002</v>
      </c>
      <c r="D98" s="64">
        <v>5544600.068</v>
      </c>
      <c r="E98" s="60"/>
      <c r="F98" s="61"/>
    </row>
    <row r="99" spans="1:6" s="62" customFormat="1" ht="3" customHeight="1">
      <c r="A99" s="91"/>
      <c r="B99" s="64"/>
      <c r="C99" s="64"/>
      <c r="D99" s="64"/>
      <c r="E99" s="60"/>
      <c r="F99" s="61"/>
    </row>
    <row r="100" spans="1:6" s="62" customFormat="1" ht="9.9499999999999993" customHeight="1">
      <c r="A100" s="90" t="s">
        <v>607</v>
      </c>
      <c r="B100" s="66">
        <v>12536.026</v>
      </c>
      <c r="C100" s="66">
        <v>11354.584000000001</v>
      </c>
      <c r="D100" s="66">
        <v>23890.611000000001</v>
      </c>
      <c r="E100" s="60"/>
      <c r="F100" s="61"/>
    </row>
    <row r="101" spans="1:6" s="62" customFormat="1" ht="3" customHeight="1">
      <c r="A101" s="91"/>
      <c r="B101" s="64"/>
      <c r="C101" s="64"/>
      <c r="D101" s="64"/>
      <c r="E101" s="60"/>
      <c r="F101" s="61"/>
    </row>
    <row r="102" spans="1:6" s="62" customFormat="1" ht="9.9499999999999993" customHeight="1">
      <c r="A102" s="89" t="s">
        <v>608</v>
      </c>
      <c r="B102" s="59">
        <v>55353.646999999997</v>
      </c>
      <c r="C102" s="59">
        <v>41595.072</v>
      </c>
      <c r="D102" s="59">
        <v>96948.72</v>
      </c>
      <c r="E102" s="60"/>
      <c r="F102" s="61"/>
    </row>
    <row r="103" spans="1:6" s="62" customFormat="1" ht="9.9499999999999993" customHeight="1">
      <c r="A103" s="91" t="s">
        <v>609</v>
      </c>
      <c r="B103" s="64">
        <v>7.1999999999999995E-2</v>
      </c>
      <c r="C103" s="64">
        <v>0</v>
      </c>
      <c r="D103" s="64">
        <v>7.1999999999999995E-2</v>
      </c>
      <c r="E103" s="60"/>
      <c r="F103" s="61"/>
    </row>
    <row r="104" spans="1:6" s="62" customFormat="1" ht="9.9499999999999993" customHeight="1">
      <c r="A104" s="91" t="s">
        <v>610</v>
      </c>
      <c r="B104" s="64">
        <v>161.03100000000001</v>
      </c>
      <c r="C104" s="64">
        <v>0</v>
      </c>
      <c r="D104" s="64">
        <v>161.03100000000001</v>
      </c>
      <c r="E104" s="60"/>
      <c r="F104" s="61"/>
    </row>
    <row r="105" spans="1:6" s="62" customFormat="1" ht="9.9499999999999993" customHeight="1">
      <c r="A105" s="91" t="s">
        <v>611</v>
      </c>
      <c r="B105" s="64">
        <v>0</v>
      </c>
      <c r="C105" s="64">
        <v>0</v>
      </c>
      <c r="D105" s="64">
        <v>0</v>
      </c>
      <c r="E105" s="60"/>
      <c r="F105" s="61"/>
    </row>
    <row r="106" spans="1:6" s="62" customFormat="1" ht="9.9499999999999993" customHeight="1">
      <c r="A106" s="91" t="s">
        <v>612</v>
      </c>
      <c r="B106" s="64">
        <v>24786.297999999999</v>
      </c>
      <c r="C106" s="64">
        <v>19312.710999999999</v>
      </c>
      <c r="D106" s="64">
        <v>44099.01</v>
      </c>
      <c r="E106" s="60"/>
      <c r="F106" s="61"/>
    </row>
    <row r="107" spans="1:6" s="62" customFormat="1" ht="9.9499999999999993" customHeight="1">
      <c r="A107" s="91" t="s">
        <v>613</v>
      </c>
      <c r="B107" s="64">
        <v>30406.243999999999</v>
      </c>
      <c r="C107" s="64">
        <v>22255.672999999999</v>
      </c>
      <c r="D107" s="64">
        <v>52661.917999999998</v>
      </c>
      <c r="E107" s="60"/>
      <c r="F107" s="61"/>
    </row>
    <row r="108" spans="1:6" s="62" customFormat="1" ht="9.9499999999999993" customHeight="1">
      <c r="A108" s="91" t="s">
        <v>614</v>
      </c>
      <c r="B108" s="64">
        <v>0</v>
      </c>
      <c r="C108" s="64">
        <v>26.687000000000001</v>
      </c>
      <c r="D108" s="64">
        <v>26.687000000000001</v>
      </c>
      <c r="E108" s="60"/>
      <c r="F108" s="61"/>
    </row>
    <row r="109" spans="1:6" s="62" customFormat="1" ht="3" customHeight="1">
      <c r="A109" s="91"/>
      <c r="B109" s="64"/>
      <c r="C109" s="64"/>
      <c r="D109" s="64"/>
      <c r="E109" s="60"/>
      <c r="F109" s="61"/>
    </row>
    <row r="110" spans="1:6" s="62" customFormat="1" ht="9.9499999999999993" customHeight="1">
      <c r="A110" s="89" t="s">
        <v>615</v>
      </c>
      <c r="B110" s="59">
        <v>106749.9</v>
      </c>
      <c r="C110" s="59">
        <v>19629.621999999999</v>
      </c>
      <c r="D110" s="59">
        <v>126379.523</v>
      </c>
      <c r="E110" s="60"/>
      <c r="F110" s="61"/>
    </row>
    <row r="111" spans="1:6" s="62" customFormat="1" ht="3" customHeight="1">
      <c r="A111" s="91"/>
      <c r="B111" s="64"/>
      <c r="C111" s="64"/>
      <c r="D111" s="64"/>
      <c r="E111" s="60"/>
      <c r="F111" s="61"/>
    </row>
    <row r="112" spans="1:6" s="62" customFormat="1" ht="9.9499999999999993" customHeight="1">
      <c r="A112" s="67" t="s">
        <v>616</v>
      </c>
      <c r="B112" s="59">
        <v>6331.7430000000004</v>
      </c>
      <c r="C112" s="59">
        <v>52127.591</v>
      </c>
      <c r="D112" s="59">
        <v>58459.334999999999</v>
      </c>
      <c r="E112" s="60"/>
      <c r="F112" s="61"/>
    </row>
    <row r="113" spans="1:8" s="62" customFormat="1" ht="9.9499999999999993" customHeight="1">
      <c r="A113" s="68" t="s">
        <v>617</v>
      </c>
      <c r="B113" s="64">
        <v>259.38799999999998</v>
      </c>
      <c r="C113" s="64">
        <v>52127.591</v>
      </c>
      <c r="D113" s="64">
        <v>52386.98</v>
      </c>
      <c r="E113" s="60"/>
      <c r="F113" s="61"/>
    </row>
    <row r="114" spans="1:8" s="62" customFormat="1" ht="9.9499999999999993" customHeight="1">
      <c r="A114" s="68" t="s">
        <v>618</v>
      </c>
      <c r="B114" s="64">
        <v>6072.3549999999996</v>
      </c>
      <c r="C114" s="64">
        <v>0</v>
      </c>
      <c r="D114" s="64">
        <v>6072.3549999999996</v>
      </c>
      <c r="E114" s="60"/>
      <c r="F114" s="61"/>
    </row>
    <row r="115" spans="1:8" s="62" customFormat="1" ht="5.0999999999999996" customHeight="1">
      <c r="A115" s="90"/>
      <c r="B115" s="66"/>
      <c r="C115" s="66"/>
      <c r="D115" s="66"/>
      <c r="E115" s="60"/>
      <c r="F115" s="61"/>
    </row>
    <row r="116" spans="1:8" s="94" customFormat="1" ht="9.9499999999999993" customHeight="1">
      <c r="A116" s="65" t="s">
        <v>619</v>
      </c>
      <c r="B116" s="66">
        <v>0</v>
      </c>
      <c r="C116" s="66">
        <v>0</v>
      </c>
      <c r="D116" s="66">
        <v>0</v>
      </c>
      <c r="E116" s="93"/>
      <c r="F116" s="61"/>
    </row>
    <row r="117" spans="1:8" s="62" customFormat="1" ht="3" customHeight="1">
      <c r="A117" s="91"/>
      <c r="B117" s="66"/>
      <c r="C117" s="66"/>
      <c r="D117" s="66"/>
      <c r="E117" s="60"/>
      <c r="F117" s="61"/>
    </row>
    <row r="118" spans="1:8" s="62" customFormat="1" ht="10.5" customHeight="1">
      <c r="A118" s="89" t="s">
        <v>620</v>
      </c>
      <c r="B118" s="59">
        <v>3655343.09</v>
      </c>
      <c r="C118" s="59">
        <v>5099597.1220000004</v>
      </c>
      <c r="D118" s="59">
        <v>8754940.2129999995</v>
      </c>
      <c r="E118" s="70"/>
      <c r="F118" s="61"/>
    </row>
    <row r="119" spans="1:8" s="62" customFormat="1" ht="3" customHeight="1">
      <c r="A119" s="91"/>
      <c r="B119" s="66"/>
      <c r="C119" s="66"/>
      <c r="D119" s="66"/>
      <c r="E119" s="60"/>
      <c r="F119" s="61"/>
    </row>
    <row r="120" spans="1:8" s="62" customFormat="1" ht="12.75" customHeight="1">
      <c r="A120" s="89" t="s">
        <v>621</v>
      </c>
      <c r="B120" s="59">
        <v>2307177.344</v>
      </c>
      <c r="C120" s="59">
        <v>-94196.932000000001</v>
      </c>
      <c r="D120" s="59">
        <v>2212980.412</v>
      </c>
      <c r="E120" s="142"/>
      <c r="F120" s="142"/>
      <c r="G120" s="142"/>
      <c r="H120" s="142"/>
    </row>
    <row r="121" spans="1:8" s="62" customFormat="1" ht="9.9499999999999993" customHeight="1">
      <c r="A121" s="91" t="s">
        <v>622</v>
      </c>
      <c r="B121" s="64">
        <v>1970375.35</v>
      </c>
      <c r="C121" s="64">
        <v>0</v>
      </c>
      <c r="D121" s="64">
        <v>1970375.35</v>
      </c>
      <c r="E121" s="60"/>
      <c r="F121" s="61"/>
    </row>
    <row r="122" spans="1:8" s="62" customFormat="1" ht="9.9499999999999993" customHeight="1">
      <c r="A122" s="91" t="s">
        <v>623</v>
      </c>
      <c r="B122" s="64">
        <v>83.81</v>
      </c>
      <c r="C122" s="64">
        <v>0</v>
      </c>
      <c r="D122" s="64">
        <v>83.81</v>
      </c>
      <c r="E122" s="60"/>
      <c r="F122" s="61"/>
    </row>
    <row r="123" spans="1:8" s="62" customFormat="1" ht="9.9499999999999993" customHeight="1">
      <c r="A123" s="91" t="s">
        <v>624</v>
      </c>
      <c r="B123" s="64">
        <v>21512.963</v>
      </c>
      <c r="C123" s="64">
        <v>0</v>
      </c>
      <c r="D123" s="64">
        <v>21512.963</v>
      </c>
      <c r="E123" s="60"/>
      <c r="F123" s="61"/>
    </row>
    <row r="124" spans="1:8" s="62" customFormat="1" ht="9.9499999999999993" customHeight="1">
      <c r="A124" s="91" t="s">
        <v>625</v>
      </c>
      <c r="B124" s="64">
        <v>33326.807999999997</v>
      </c>
      <c r="C124" s="64">
        <v>-94196.932000000001</v>
      </c>
      <c r="D124" s="64">
        <v>-60870.123</v>
      </c>
      <c r="E124" s="60"/>
      <c r="F124" s="61"/>
    </row>
    <row r="125" spans="1:8" s="62" customFormat="1" ht="9.9499999999999993" customHeight="1">
      <c r="A125" s="91" t="s">
        <v>626</v>
      </c>
      <c r="B125" s="64">
        <v>218926.89600000001</v>
      </c>
      <c r="C125" s="64">
        <v>0</v>
      </c>
      <c r="D125" s="64">
        <v>218926.89600000001</v>
      </c>
      <c r="E125" s="60"/>
      <c r="F125" s="61"/>
    </row>
    <row r="126" spans="1:8" s="62" customFormat="1" ht="9.9499999999999993" customHeight="1">
      <c r="A126" s="91" t="s">
        <v>627</v>
      </c>
      <c r="B126" s="64">
        <v>62951.514000000003</v>
      </c>
      <c r="C126" s="64">
        <v>0</v>
      </c>
      <c r="D126" s="64">
        <v>62951.514000000003</v>
      </c>
      <c r="E126" s="60"/>
      <c r="F126" s="61"/>
    </row>
    <row r="127" spans="1:8" s="62" customFormat="1" ht="2.1" customHeight="1">
      <c r="A127" s="91"/>
      <c r="B127" s="64"/>
      <c r="C127" s="64"/>
      <c r="D127" s="64"/>
      <c r="E127" s="60"/>
      <c r="F127" s="61"/>
    </row>
    <row r="128" spans="1:8" s="62" customFormat="1" ht="12" customHeight="1">
      <c r="A128" s="89" t="s">
        <v>628</v>
      </c>
      <c r="B128" s="59">
        <v>5962520.4349999996</v>
      </c>
      <c r="C128" s="59">
        <v>5005400.1900000004</v>
      </c>
      <c r="D128" s="59">
        <v>10967920.625</v>
      </c>
      <c r="E128" s="60"/>
      <c r="F128" s="61"/>
    </row>
    <row r="129" spans="1:6" s="62" customFormat="1" ht="2.1" customHeight="1">
      <c r="A129" s="95"/>
      <c r="B129" s="75"/>
      <c r="C129" s="75"/>
      <c r="D129" s="75"/>
      <c r="E129" s="60"/>
      <c r="F129" s="61"/>
    </row>
    <row r="130" spans="1:6" s="62" customFormat="1" ht="12.75" customHeight="1">
      <c r="A130" s="89" t="s">
        <v>629</v>
      </c>
      <c r="B130" s="59">
        <v>37055.491000000002</v>
      </c>
      <c r="C130" s="59">
        <v>1345958.159</v>
      </c>
      <c r="D130" s="59">
        <v>1383013.65</v>
      </c>
      <c r="E130" s="60"/>
      <c r="F130" s="61"/>
    </row>
    <row r="131" spans="1:6" s="62" customFormat="1" ht="9.9499999999999993" customHeight="1">
      <c r="A131" s="68" t="s">
        <v>630</v>
      </c>
      <c r="B131" s="64">
        <v>37055.491000000002</v>
      </c>
      <c r="C131" s="64">
        <v>67054.58</v>
      </c>
      <c r="D131" s="64">
        <v>104110.071</v>
      </c>
      <c r="E131" s="60"/>
      <c r="F131" s="61"/>
    </row>
    <row r="132" spans="1:6" s="62" customFormat="1" ht="9.9499999999999993" customHeight="1">
      <c r="A132" s="91" t="s">
        <v>631</v>
      </c>
      <c r="B132" s="64">
        <v>0</v>
      </c>
      <c r="C132" s="64">
        <v>47378.142999999996</v>
      </c>
      <c r="D132" s="64">
        <v>47378.142999999996</v>
      </c>
      <c r="E132" s="60"/>
      <c r="F132" s="61"/>
    </row>
    <row r="133" spans="1:6" s="62" customFormat="1" ht="9.9499999999999993" customHeight="1">
      <c r="A133" s="91" t="s">
        <v>632</v>
      </c>
      <c r="B133" s="64">
        <v>0</v>
      </c>
      <c r="C133" s="64">
        <v>1013329.552</v>
      </c>
      <c r="D133" s="64">
        <v>1013329.552</v>
      </c>
      <c r="E133" s="60"/>
      <c r="F133" s="61"/>
    </row>
    <row r="134" spans="1:6" s="62" customFormat="1" ht="9.9499999999999993" customHeight="1">
      <c r="A134" s="91" t="s">
        <v>633</v>
      </c>
      <c r="B134" s="64">
        <v>0</v>
      </c>
      <c r="C134" s="64">
        <v>218195.883</v>
      </c>
      <c r="D134" s="64">
        <v>218195.883</v>
      </c>
      <c r="E134" s="60"/>
      <c r="F134" s="61"/>
    </row>
    <row r="135" spans="1:6" ht="8.25" customHeight="1" thickBot="1">
      <c r="A135" s="96"/>
      <c r="B135" s="96"/>
      <c r="C135" s="96"/>
      <c r="D135" s="96"/>
      <c r="F135" s="61"/>
    </row>
    <row r="136" spans="1:6" s="81" customFormat="1" ht="14.25" customHeight="1">
      <c r="A136" s="99" t="s">
        <v>582</v>
      </c>
      <c r="B136" s="145"/>
      <c r="C136" s="145"/>
      <c r="D136" s="145"/>
      <c r="E136" s="80"/>
    </row>
    <row r="137" spans="1:6" s="81" customFormat="1">
      <c r="A137" s="99" t="s">
        <v>634</v>
      </c>
      <c r="B137" s="145"/>
      <c r="C137" s="145"/>
      <c r="D137" s="146"/>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9C9721B5-3A9F-474F-A784-E13C2CD3C021}"/>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9F8C-68BA-4D3B-B420-D81EC7A63CE1}">
  <dimension ref="A1:E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5" width="18.85546875" style="141" bestFit="1" customWidth="1"/>
    <col min="6" max="16384" width="11.42578125" style="141"/>
  </cols>
  <sheetData>
    <row r="1" spans="1:5" s="101" customFormat="1" ht="15.95" customHeight="1">
      <c r="A1" s="355" t="s">
        <v>822</v>
      </c>
      <c r="B1" s="355"/>
      <c r="C1" s="355"/>
      <c r="D1" s="355"/>
    </row>
    <row r="2" spans="1:5" s="103" customFormat="1" ht="24" customHeight="1">
      <c r="A2" s="102" t="s">
        <v>688</v>
      </c>
      <c r="B2" s="102"/>
      <c r="C2" s="102"/>
      <c r="D2" s="102"/>
    </row>
    <row r="3" spans="1:5" s="105" customFormat="1" ht="15.95" customHeight="1">
      <c r="A3" s="104">
        <v>45596</v>
      </c>
      <c r="B3" s="104"/>
      <c r="C3" s="104"/>
      <c r="D3" s="104"/>
    </row>
    <row r="4" spans="1:5" s="108" customFormat="1" ht="15" customHeight="1">
      <c r="A4" s="106" t="s">
        <v>536</v>
      </c>
      <c r="B4" s="107"/>
      <c r="C4" s="107"/>
      <c r="D4" s="107"/>
    </row>
    <row r="5" spans="1:5" s="101" customFormat="1" ht="3.95" customHeight="1" thickBot="1">
      <c r="A5" s="109"/>
      <c r="B5" s="110"/>
      <c r="C5" s="110"/>
      <c r="D5" s="110"/>
    </row>
    <row r="6" spans="1:5" s="113" customFormat="1" ht="15.95" customHeight="1">
      <c r="A6" s="111"/>
      <c r="B6" s="147" t="s">
        <v>687</v>
      </c>
      <c r="C6" s="147"/>
      <c r="D6" s="147"/>
    </row>
    <row r="7" spans="1:5" s="113" customFormat="1" ht="14.1" customHeight="1">
      <c r="A7" s="114"/>
      <c r="B7" s="115" t="s">
        <v>539</v>
      </c>
      <c r="C7" s="115" t="s">
        <v>540</v>
      </c>
      <c r="D7" s="115" t="s">
        <v>541</v>
      </c>
    </row>
    <row r="8" spans="1:5" s="101" customFormat="1" ht="3" customHeight="1">
      <c r="A8" s="116"/>
      <c r="B8" s="117"/>
      <c r="C8" s="117"/>
      <c r="D8" s="117"/>
    </row>
    <row r="9" spans="1:5" s="121" customFormat="1" ht="8.4499999999999993" customHeight="1">
      <c r="A9" s="118" t="s">
        <v>636</v>
      </c>
      <c r="B9" s="119">
        <v>313678.35029999999</v>
      </c>
      <c r="C9" s="119">
        <v>232454.20143000002</v>
      </c>
      <c r="D9" s="119">
        <v>546132.55173000006</v>
      </c>
      <c r="E9" s="120"/>
    </row>
    <row r="10" spans="1:5" s="121" customFormat="1" ht="8.4499999999999993" customHeight="1">
      <c r="A10" s="122" t="s">
        <v>637</v>
      </c>
      <c r="B10" s="123">
        <v>3123.9340699999998</v>
      </c>
      <c r="C10" s="123">
        <v>16804.35297</v>
      </c>
      <c r="D10" s="123">
        <v>19928.287039999999</v>
      </c>
    </row>
    <row r="11" spans="1:5" s="121" customFormat="1" ht="8.4499999999999993" customHeight="1">
      <c r="A11" s="124" t="s">
        <v>638</v>
      </c>
      <c r="B11" s="123">
        <v>0</v>
      </c>
      <c r="C11" s="123">
        <v>0</v>
      </c>
      <c r="D11" s="123">
        <v>0</v>
      </c>
    </row>
    <row r="12" spans="1:5" s="121" customFormat="1" ht="8.4499999999999993" customHeight="1">
      <c r="A12" s="124" t="s">
        <v>639</v>
      </c>
      <c r="B12" s="123">
        <v>41895.560899999997</v>
      </c>
      <c r="C12" s="123">
        <v>81765.276180000001</v>
      </c>
      <c r="D12" s="123">
        <v>123660.83708</v>
      </c>
    </row>
    <row r="13" spans="1:5" s="121" customFormat="1" ht="8.4499999999999993" customHeight="1">
      <c r="A13" s="124" t="s">
        <v>640</v>
      </c>
      <c r="B13" s="123">
        <v>249494.01142</v>
      </c>
      <c r="C13" s="123">
        <v>74570.379870000004</v>
      </c>
      <c r="D13" s="123">
        <v>324064.39129</v>
      </c>
    </row>
    <row r="14" spans="1:5" s="121" customFormat="1" ht="8.4499999999999993" customHeight="1">
      <c r="A14" s="125" t="s">
        <v>641</v>
      </c>
      <c r="B14" s="123">
        <v>-133.00781000000001</v>
      </c>
      <c r="C14" s="123">
        <v>27314.642660000001</v>
      </c>
      <c r="D14" s="123">
        <v>27181.634850000002</v>
      </c>
    </row>
    <row r="15" spans="1:5" s="121" customFormat="1" ht="8.4499999999999993" customHeight="1">
      <c r="A15" s="124" t="s">
        <v>642</v>
      </c>
      <c r="B15" s="123">
        <v>0</v>
      </c>
      <c r="C15" s="123">
        <v>0</v>
      </c>
      <c r="D15" s="123">
        <v>0</v>
      </c>
    </row>
    <row r="16" spans="1:5" s="121" customFormat="1" ht="8.4499999999999993" customHeight="1">
      <c r="A16" s="124" t="s">
        <v>643</v>
      </c>
      <c r="B16" s="123">
        <v>0</v>
      </c>
      <c r="C16" s="123">
        <v>0</v>
      </c>
      <c r="D16" s="123">
        <v>0</v>
      </c>
    </row>
    <row r="17" spans="1:4" s="121" customFormat="1" ht="8.4499999999999993" customHeight="1">
      <c r="A17" s="124" t="s">
        <v>644</v>
      </c>
      <c r="B17" s="123">
        <v>0</v>
      </c>
      <c r="C17" s="123">
        <v>17253.686879999997</v>
      </c>
      <c r="D17" s="123">
        <v>17253.686879999997</v>
      </c>
    </row>
    <row r="18" spans="1:4" s="121" customFormat="1" ht="8.4499999999999993" customHeight="1">
      <c r="A18" s="124" t="s">
        <v>564</v>
      </c>
      <c r="B18" s="123">
        <v>19297.851719999999</v>
      </c>
      <c r="C18" s="123">
        <v>14745.862869999999</v>
      </c>
      <c r="D18" s="123">
        <v>34043.714590000003</v>
      </c>
    </row>
    <row r="19" spans="1:4" s="121" customFormat="1" ht="3" customHeight="1">
      <c r="A19" s="124"/>
      <c r="B19" s="123"/>
      <c r="C19" s="123"/>
      <c r="D19" s="123"/>
    </row>
    <row r="20" spans="1:4" s="121" customFormat="1" ht="8.4499999999999993" customHeight="1">
      <c r="A20" s="126" t="s">
        <v>645</v>
      </c>
      <c r="B20" s="119">
        <v>170726.06583000001</v>
      </c>
      <c r="C20" s="119">
        <v>272155.28836000001</v>
      </c>
      <c r="D20" s="119">
        <v>442881.35418999998</v>
      </c>
    </row>
    <row r="21" spans="1:4" s="121" customFormat="1" ht="8.4499999999999993" customHeight="1">
      <c r="A21" s="124" t="s">
        <v>646</v>
      </c>
      <c r="B21" s="123">
        <v>281.82776000000001</v>
      </c>
      <c r="C21" s="123">
        <v>179.18971999999999</v>
      </c>
      <c r="D21" s="123">
        <v>461.01747999999998</v>
      </c>
    </row>
    <row r="22" spans="1:4" s="121" customFormat="1" ht="8.4499999999999993" customHeight="1">
      <c r="A22" s="124" t="s">
        <v>647</v>
      </c>
      <c r="B22" s="123">
        <v>884.09231000000011</v>
      </c>
      <c r="C22" s="123">
        <v>0</v>
      </c>
      <c r="D22" s="123">
        <v>884.09231000000011</v>
      </c>
    </row>
    <row r="23" spans="1:4" s="121" customFormat="1" ht="8.4499999999999993" customHeight="1">
      <c r="A23" s="124" t="s">
        <v>638</v>
      </c>
      <c r="B23" s="123">
        <v>0</v>
      </c>
      <c r="C23" s="123">
        <v>0</v>
      </c>
      <c r="D23" s="123">
        <v>0</v>
      </c>
    </row>
    <row r="24" spans="1:4" s="121" customFormat="1" ht="8.4499999999999993" customHeight="1">
      <c r="A24" s="124" t="s">
        <v>648</v>
      </c>
      <c r="B24" s="123">
        <v>90448.902050000004</v>
      </c>
      <c r="C24" s="123">
        <v>46368.611369999999</v>
      </c>
      <c r="D24" s="123">
        <v>136817.51341999997</v>
      </c>
    </row>
    <row r="25" spans="1:4" s="121" customFormat="1" ht="8.4499999999999993" customHeight="1">
      <c r="A25" s="124" t="s">
        <v>649</v>
      </c>
      <c r="B25" s="123">
        <v>75870.36798000001</v>
      </c>
      <c r="C25" s="123">
        <v>159365.64882</v>
      </c>
      <c r="D25" s="123">
        <v>235236.01680000001</v>
      </c>
    </row>
    <row r="26" spans="1:4" s="121" customFormat="1" ht="8.4499999999999993" customHeight="1">
      <c r="A26" s="124" t="s">
        <v>650</v>
      </c>
      <c r="B26" s="123">
        <v>0</v>
      </c>
      <c r="C26" s="123">
        <v>21136.10831</v>
      </c>
      <c r="D26" s="123">
        <v>21136.10831</v>
      </c>
    </row>
    <row r="27" spans="1:4" s="121" customFormat="1" ht="8.4499999999999993" customHeight="1">
      <c r="A27" s="124" t="s">
        <v>651</v>
      </c>
      <c r="B27" s="123">
        <v>0</v>
      </c>
      <c r="C27" s="123">
        <v>0</v>
      </c>
      <c r="D27" s="123">
        <v>0</v>
      </c>
    </row>
    <row r="28" spans="1:4" s="121" customFormat="1" ht="8.4499999999999993" customHeight="1">
      <c r="A28" s="124" t="s">
        <v>652</v>
      </c>
      <c r="B28" s="123">
        <v>0</v>
      </c>
      <c r="C28" s="123">
        <v>0</v>
      </c>
      <c r="D28" s="123">
        <v>0</v>
      </c>
    </row>
    <row r="29" spans="1:4" s="121" customFormat="1" ht="8.4499999999999993" customHeight="1">
      <c r="A29" s="124" t="s">
        <v>653</v>
      </c>
      <c r="B29" s="123">
        <v>0</v>
      </c>
      <c r="C29" s="123">
        <v>0</v>
      </c>
      <c r="D29" s="123">
        <v>0</v>
      </c>
    </row>
    <row r="30" spans="1:4" s="121" customFormat="1" ht="8.4499999999999993" customHeight="1">
      <c r="A30" s="124" t="s">
        <v>643</v>
      </c>
      <c r="B30" s="123">
        <v>0</v>
      </c>
      <c r="C30" s="123">
        <v>44431.365619999997</v>
      </c>
      <c r="D30" s="123">
        <v>44431.365619999997</v>
      </c>
    </row>
    <row r="31" spans="1:4" s="121" customFormat="1" ht="8.4499999999999993" customHeight="1">
      <c r="A31" s="124" t="s">
        <v>654</v>
      </c>
      <c r="B31" s="123">
        <v>0</v>
      </c>
      <c r="C31" s="123">
        <v>674.36451999999997</v>
      </c>
      <c r="D31" s="123">
        <v>674.36451999999997</v>
      </c>
    </row>
    <row r="32" spans="1:4" s="121" customFormat="1" ht="8.4499999999999993" customHeight="1">
      <c r="A32" s="124" t="s">
        <v>564</v>
      </c>
      <c r="B32" s="123">
        <v>3240.8757300000002</v>
      </c>
      <c r="C32" s="123">
        <v>0</v>
      </c>
      <c r="D32" s="123">
        <v>3240.8757300000002</v>
      </c>
    </row>
    <row r="33" spans="1:4" s="121" customFormat="1" ht="3" customHeight="1">
      <c r="A33" s="124"/>
      <c r="B33" s="123"/>
      <c r="C33" s="123"/>
      <c r="D33" s="123"/>
    </row>
    <row r="34" spans="1:4" s="121" customFormat="1" ht="8.4499999999999993" customHeight="1">
      <c r="A34" s="126" t="s">
        <v>655</v>
      </c>
      <c r="B34" s="119">
        <v>142952.28447000001</v>
      </c>
      <c r="C34" s="119">
        <v>-39701.086929999998</v>
      </c>
      <c r="D34" s="119">
        <v>103251.19754000001</v>
      </c>
    </row>
    <row r="35" spans="1:4" s="121" customFormat="1" ht="3" customHeight="1">
      <c r="A35" s="127"/>
      <c r="B35" s="128"/>
      <c r="C35" s="128"/>
      <c r="D35" s="128"/>
    </row>
    <row r="36" spans="1:4" s="121" customFormat="1" ht="8.4499999999999993" customHeight="1">
      <c r="A36" s="129" t="s">
        <v>656</v>
      </c>
      <c r="B36" s="119">
        <v>-10939.053519999999</v>
      </c>
      <c r="C36" s="119">
        <v>22892.67728</v>
      </c>
      <c r="D36" s="119">
        <v>11953.62376</v>
      </c>
    </row>
    <row r="37" spans="1:4" s="121" customFormat="1" ht="3" customHeight="1">
      <c r="A37" s="124"/>
      <c r="B37" s="123"/>
      <c r="C37" s="123"/>
      <c r="D37" s="123"/>
    </row>
    <row r="38" spans="1:4" s="121" customFormat="1" ht="8.4499999999999993" customHeight="1">
      <c r="A38" s="126" t="s">
        <v>657</v>
      </c>
      <c r="B38" s="119">
        <v>153891.33799</v>
      </c>
      <c r="C38" s="119">
        <v>-62593.764210000001</v>
      </c>
      <c r="D38" s="119">
        <v>91297.573780000006</v>
      </c>
    </row>
    <row r="39" spans="1:4" s="121" customFormat="1" ht="3" customHeight="1">
      <c r="A39" s="127"/>
      <c r="B39" s="128"/>
      <c r="C39" s="128"/>
      <c r="D39" s="128"/>
    </row>
    <row r="40" spans="1:4" s="121" customFormat="1" ht="8.4499999999999993" customHeight="1">
      <c r="A40" s="126" t="s">
        <v>658</v>
      </c>
      <c r="B40" s="119">
        <v>52534.866020000001</v>
      </c>
      <c r="C40" s="119">
        <v>16111.359859999999</v>
      </c>
      <c r="D40" s="119">
        <v>68646.225879999998</v>
      </c>
    </row>
    <row r="41" spans="1:4" s="121" customFormat="1" ht="8.4499999999999993" customHeight="1">
      <c r="A41" s="124" t="s">
        <v>659</v>
      </c>
      <c r="B41" s="123">
        <v>0</v>
      </c>
      <c r="C41" s="123">
        <v>8855.4464100000005</v>
      </c>
      <c r="D41" s="123">
        <v>8855.4464100000005</v>
      </c>
    </row>
    <row r="42" spans="1:4" s="121" customFormat="1" ht="8.4499999999999993" customHeight="1">
      <c r="A42" s="124" t="s">
        <v>660</v>
      </c>
      <c r="B42" s="123">
        <v>406.74545000000001</v>
      </c>
      <c r="C42" s="123">
        <v>1630.74344</v>
      </c>
      <c r="D42" s="123">
        <v>2037.4888899999999</v>
      </c>
    </row>
    <row r="43" spans="1:4" s="121" customFormat="1" ht="8.4499999999999993" customHeight="1">
      <c r="A43" s="124" t="s">
        <v>661</v>
      </c>
      <c r="B43" s="123">
        <v>52054.283069999998</v>
      </c>
      <c r="C43" s="123">
        <v>5625.1700099999998</v>
      </c>
      <c r="D43" s="123">
        <v>57679.453079999999</v>
      </c>
    </row>
    <row r="44" spans="1:4" s="121" customFormat="1" ht="8.4499999999999993" customHeight="1">
      <c r="A44" s="124" t="s">
        <v>662</v>
      </c>
      <c r="B44" s="123">
        <v>73.837500000000006</v>
      </c>
      <c r="C44" s="123">
        <v>0</v>
      </c>
      <c r="D44" s="123">
        <v>73.837500000000006</v>
      </c>
    </row>
    <row r="45" spans="1:4" s="121" customFormat="1" ht="3" customHeight="1">
      <c r="A45" s="124"/>
      <c r="B45" s="128"/>
      <c r="C45" s="128"/>
      <c r="D45" s="128"/>
    </row>
    <row r="46" spans="1:4" s="121" customFormat="1" ht="8.4499999999999993" customHeight="1">
      <c r="A46" s="126" t="s">
        <v>663</v>
      </c>
      <c r="B46" s="119">
        <v>7615.47919</v>
      </c>
      <c r="C46" s="119">
        <v>1512.1018900000001</v>
      </c>
      <c r="D46" s="119">
        <v>9127.5810799999999</v>
      </c>
    </row>
    <row r="47" spans="1:4" s="121" customFormat="1" ht="8.4499999999999993" customHeight="1">
      <c r="A47" s="124" t="s">
        <v>664</v>
      </c>
      <c r="B47" s="123">
        <v>99.974829999999997</v>
      </c>
      <c r="C47" s="123">
        <v>113.37961999999999</v>
      </c>
      <c r="D47" s="123">
        <v>213.35445000000001</v>
      </c>
    </row>
    <row r="48" spans="1:4" s="121" customFormat="1" ht="8.4499999999999993" customHeight="1">
      <c r="A48" s="124" t="s">
        <v>660</v>
      </c>
      <c r="B48" s="123">
        <v>0</v>
      </c>
      <c r="C48" s="123">
        <v>0</v>
      </c>
      <c r="D48" s="123">
        <v>0</v>
      </c>
    </row>
    <row r="49" spans="1:4" s="121" customFormat="1" ht="8.4499999999999993" customHeight="1">
      <c r="A49" s="124" t="s">
        <v>661</v>
      </c>
      <c r="B49" s="123">
        <v>0</v>
      </c>
      <c r="C49" s="123">
        <v>0</v>
      </c>
      <c r="D49" s="123">
        <v>0</v>
      </c>
    </row>
    <row r="50" spans="1:4" s="121" customFormat="1" ht="8.4499999999999993" customHeight="1">
      <c r="A50" s="124" t="s">
        <v>665</v>
      </c>
      <c r="B50" s="123">
        <v>7515.5043599999999</v>
      </c>
      <c r="C50" s="123">
        <v>1398.72227</v>
      </c>
      <c r="D50" s="123">
        <v>8914.226630000001</v>
      </c>
    </row>
    <row r="51" spans="1:4" s="121" customFormat="1" ht="3.75" customHeight="1">
      <c r="A51" s="124"/>
      <c r="B51" s="128"/>
      <c r="C51" s="128"/>
      <c r="D51" s="128"/>
    </row>
    <row r="52" spans="1:4" s="121" customFormat="1" ht="11.25" customHeight="1">
      <c r="A52" s="130" t="s">
        <v>666</v>
      </c>
      <c r="B52" s="123">
        <v>0</v>
      </c>
      <c r="C52" s="123">
        <v>0</v>
      </c>
      <c r="D52" s="123">
        <v>0</v>
      </c>
    </row>
    <row r="53" spans="1:4" s="121" customFormat="1" ht="3" customHeight="1">
      <c r="A53" s="124"/>
      <c r="B53" s="128"/>
      <c r="C53" s="128"/>
      <c r="D53" s="128"/>
    </row>
    <row r="54" spans="1:4" s="121" customFormat="1" ht="8.4499999999999993" customHeight="1">
      <c r="A54" s="126" t="s">
        <v>667</v>
      </c>
      <c r="B54" s="119">
        <v>198810.72482</v>
      </c>
      <c r="C54" s="119">
        <v>-47994.506240000002</v>
      </c>
      <c r="D54" s="119">
        <v>150816.21858000002</v>
      </c>
    </row>
    <row r="55" spans="1:4" s="121" customFormat="1" ht="3" customHeight="1">
      <c r="A55" s="127"/>
      <c r="B55" s="128"/>
      <c r="C55" s="128"/>
      <c r="D55" s="128"/>
    </row>
    <row r="56" spans="1:4" s="121" customFormat="1" ht="8.4499999999999993" customHeight="1">
      <c r="A56" s="126" t="s">
        <v>668</v>
      </c>
      <c r="B56" s="119">
        <v>59078.870990000003</v>
      </c>
      <c r="C56" s="119">
        <v>5836.5800099999997</v>
      </c>
      <c r="D56" s="119">
        <v>64915.451000000001</v>
      </c>
    </row>
    <row r="57" spans="1:4" s="121" customFormat="1" ht="8.4499999999999993" customHeight="1">
      <c r="A57" s="124" t="s">
        <v>669</v>
      </c>
      <c r="B57" s="123">
        <v>34751.512790000001</v>
      </c>
      <c r="C57" s="123">
        <v>570.07432000000006</v>
      </c>
      <c r="D57" s="123">
        <v>35321.58711</v>
      </c>
    </row>
    <row r="58" spans="1:4" s="121" customFormat="1" ht="8.4499999999999993" customHeight="1">
      <c r="A58" s="124" t="s">
        <v>670</v>
      </c>
      <c r="B58" s="123">
        <v>654.94409999999993</v>
      </c>
      <c r="C58" s="123">
        <v>0</v>
      </c>
      <c r="D58" s="123">
        <v>654.94409999999993</v>
      </c>
    </row>
    <row r="59" spans="1:4" s="121" customFormat="1" ht="8.4499999999999993" customHeight="1">
      <c r="A59" s="124" t="s">
        <v>671</v>
      </c>
      <c r="B59" s="123">
        <v>20369.22352</v>
      </c>
      <c r="C59" s="123">
        <v>5252.8865300000007</v>
      </c>
      <c r="D59" s="123">
        <v>25622.110049999999</v>
      </c>
    </row>
    <row r="60" spans="1:4" s="121" customFormat="1" ht="8.4499999999999993" customHeight="1">
      <c r="A60" s="124" t="s">
        <v>672</v>
      </c>
      <c r="B60" s="123">
        <v>3303.19058</v>
      </c>
      <c r="C60" s="123">
        <v>13.619159999999999</v>
      </c>
      <c r="D60" s="123">
        <v>3316.8097400000001</v>
      </c>
    </row>
    <row r="61" spans="1:4" s="121" customFormat="1" ht="3" customHeight="1">
      <c r="A61" s="124"/>
      <c r="B61" s="123"/>
      <c r="C61" s="123"/>
      <c r="D61" s="123"/>
    </row>
    <row r="62" spans="1:4" s="121" customFormat="1" ht="8.4499999999999993" customHeight="1">
      <c r="A62" s="126" t="s">
        <v>673</v>
      </c>
      <c r="B62" s="119">
        <v>139731.85383000001</v>
      </c>
      <c r="C62" s="119">
        <v>-53831.08625</v>
      </c>
      <c r="D62" s="119">
        <v>85900.76758</v>
      </c>
    </row>
    <row r="63" spans="1:4" s="121" customFormat="1" ht="3" customHeight="1">
      <c r="A63" s="124"/>
      <c r="B63" s="123"/>
      <c r="C63" s="123"/>
      <c r="D63" s="123"/>
    </row>
    <row r="64" spans="1:4" s="121" customFormat="1" ht="8.4499999999999993" customHeight="1">
      <c r="A64" s="126" t="s">
        <v>674</v>
      </c>
      <c r="B64" s="119">
        <v>3333.1333500000001</v>
      </c>
      <c r="C64" s="119">
        <v>7362.2839800000002</v>
      </c>
      <c r="D64" s="119">
        <v>10695.41733</v>
      </c>
    </row>
    <row r="65" spans="1:5" s="121" customFormat="1" ht="8.4499999999999993" customHeight="1">
      <c r="A65" s="124" t="s">
        <v>675</v>
      </c>
      <c r="B65" s="123">
        <v>0</v>
      </c>
      <c r="C65" s="123">
        <v>0</v>
      </c>
      <c r="D65" s="123">
        <v>0</v>
      </c>
    </row>
    <row r="66" spans="1:5" s="121" customFormat="1" ht="8.4499999999999993" customHeight="1">
      <c r="A66" s="124" t="s">
        <v>676</v>
      </c>
      <c r="B66" s="123">
        <v>0</v>
      </c>
      <c r="C66" s="123">
        <v>6752.6169600000003</v>
      </c>
      <c r="D66" s="123">
        <v>6752.6169600000003</v>
      </c>
    </row>
    <row r="67" spans="1:5" s="121" customFormat="1" ht="8.4499999999999993" customHeight="1">
      <c r="A67" s="124" t="s">
        <v>677</v>
      </c>
      <c r="B67" s="123">
        <v>-3610.17418</v>
      </c>
      <c r="C67" s="123">
        <v>605.50774999999999</v>
      </c>
      <c r="D67" s="123">
        <v>-3004.6664300000002</v>
      </c>
    </row>
    <row r="68" spans="1:5" s="121" customFormat="1" ht="8.4499999999999993" customHeight="1">
      <c r="A68" s="124" t="s">
        <v>678</v>
      </c>
      <c r="B68" s="123">
        <v>0</v>
      </c>
      <c r="C68" s="123">
        <v>0</v>
      </c>
      <c r="D68" s="123">
        <v>0</v>
      </c>
    </row>
    <row r="69" spans="1:5" s="121" customFormat="1" ht="8.4499999999999993" customHeight="1">
      <c r="A69" s="124" t="s">
        <v>679</v>
      </c>
      <c r="B69" s="123">
        <v>2850.31277</v>
      </c>
      <c r="C69" s="123">
        <v>4.1592700000000002</v>
      </c>
      <c r="D69" s="123">
        <v>2854.4720400000001</v>
      </c>
    </row>
    <row r="70" spans="1:5" s="121" customFormat="1" ht="8.4499999999999993" customHeight="1">
      <c r="A70" s="124" t="s">
        <v>680</v>
      </c>
      <c r="B70" s="123">
        <v>2551.6620800000001</v>
      </c>
      <c r="C70" s="123">
        <v>0</v>
      </c>
      <c r="D70" s="123">
        <v>2551.6620800000001</v>
      </c>
    </row>
    <row r="71" spans="1:5" s="121" customFormat="1" ht="8.4499999999999993" customHeight="1">
      <c r="A71" s="124" t="s">
        <v>681</v>
      </c>
      <c r="B71" s="123">
        <v>1541.3326800000002</v>
      </c>
      <c r="C71" s="123">
        <v>0</v>
      </c>
      <c r="D71" s="123">
        <v>1541.3326800000002</v>
      </c>
    </row>
    <row r="72" spans="1:5" s="121" customFormat="1" ht="3" customHeight="1">
      <c r="A72" s="124"/>
      <c r="B72" s="123"/>
      <c r="C72" s="123"/>
      <c r="D72" s="123"/>
    </row>
    <row r="73" spans="1:5" s="121" customFormat="1" ht="8.4499999999999993" customHeight="1">
      <c r="A73" s="131" t="s">
        <v>682</v>
      </c>
      <c r="B73" s="119">
        <v>194.27586000000002</v>
      </c>
      <c r="C73" s="119">
        <v>2976.0383999999999</v>
      </c>
      <c r="D73" s="119">
        <v>3170.3142599999996</v>
      </c>
      <c r="E73" s="120"/>
    </row>
    <row r="74" spans="1:5" s="121" customFormat="1" ht="4.5" customHeight="1">
      <c r="A74" s="124"/>
      <c r="B74" s="123"/>
      <c r="C74" s="123"/>
      <c r="D74" s="123"/>
    </row>
    <row r="75" spans="1:5" s="121" customFormat="1" ht="8.4499999999999993" customHeight="1">
      <c r="A75" s="129" t="s">
        <v>683</v>
      </c>
      <c r="B75" s="119">
        <v>136592.99634000001</v>
      </c>
      <c r="C75" s="119">
        <v>-58217.331829999996</v>
      </c>
      <c r="D75" s="119">
        <v>78375.664510000002</v>
      </c>
    </row>
    <row r="76" spans="1:5" s="121" customFormat="1" ht="3.95" customHeight="1">
      <c r="A76" s="127"/>
      <c r="B76" s="128"/>
      <c r="C76" s="128"/>
      <c r="D76" s="128"/>
    </row>
    <row r="77" spans="1:5" s="121" customFormat="1" ht="8.4499999999999993" customHeight="1">
      <c r="A77" s="124" t="s">
        <v>684</v>
      </c>
      <c r="B77" s="123">
        <v>15424.149609999999</v>
      </c>
      <c r="C77" s="123">
        <v>0</v>
      </c>
      <c r="D77" s="123">
        <v>15424.149609999999</v>
      </c>
    </row>
    <row r="78" spans="1:5" s="121" customFormat="1" ht="3.95" customHeight="1">
      <c r="A78" s="124"/>
      <c r="B78" s="123"/>
      <c r="C78" s="123"/>
      <c r="D78" s="123"/>
    </row>
    <row r="79" spans="1:5" s="121" customFormat="1" ht="8.4499999999999993" customHeight="1">
      <c r="A79" s="130" t="s">
        <v>685</v>
      </c>
      <c r="B79" s="128">
        <v>121168.84673</v>
      </c>
      <c r="C79" s="128">
        <v>-58217.331829999996</v>
      </c>
      <c r="D79" s="128">
        <v>62951.514900000002</v>
      </c>
    </row>
    <row r="80" spans="1:5" s="101" customFormat="1" ht="3.75" customHeight="1" thickBot="1">
      <c r="A80" s="132"/>
      <c r="B80" s="133"/>
      <c r="C80" s="133"/>
      <c r="D80" s="133"/>
    </row>
    <row r="81" spans="1:4" s="101" customFormat="1" ht="15.75" customHeight="1">
      <c r="A81" s="134" t="s">
        <v>582</v>
      </c>
      <c r="B81" s="135"/>
      <c r="C81" s="135"/>
      <c r="D81" s="135"/>
    </row>
    <row r="82" spans="1:4" s="101" customFormat="1">
      <c r="A82" s="109"/>
      <c r="B82" s="136"/>
      <c r="C82" s="136"/>
      <c r="D82" s="136"/>
    </row>
    <row r="83" spans="1:4" s="101" customFormat="1">
      <c r="A83" s="109"/>
      <c r="B83" s="109"/>
      <c r="C83" s="136"/>
      <c r="D83" s="109"/>
    </row>
    <row r="84" spans="1:4" s="101" customFormat="1">
      <c r="A84" s="109"/>
      <c r="B84" s="138"/>
      <c r="C84" s="138"/>
      <c r="D84" s="138"/>
    </row>
    <row r="85" spans="1:4" s="101" customFormat="1">
      <c r="A85" s="109"/>
      <c r="B85" s="139"/>
      <c r="C85" s="139"/>
      <c r="D85" s="139"/>
    </row>
    <row r="86" spans="1:4" s="101" customFormat="1">
      <c r="A86" s="109"/>
      <c r="B86" s="109"/>
      <c r="C86" s="109"/>
      <c r="D86" s="109"/>
    </row>
    <row r="87" spans="1:4" s="101" customFormat="1">
      <c r="A87" s="109"/>
      <c r="B87" s="109"/>
      <c r="C87" s="109"/>
      <c r="D87" s="109"/>
    </row>
    <row r="88" spans="1:4" s="101" customFormat="1">
      <c r="A88" s="109"/>
      <c r="B88" s="109"/>
      <c r="C88" s="109"/>
      <c r="D88" s="109"/>
    </row>
  </sheetData>
  <mergeCells count="5">
    <mergeCell ref="A1:D1"/>
    <mergeCell ref="A2:D2"/>
    <mergeCell ref="A3:D3"/>
    <mergeCell ref="A4:D4"/>
    <mergeCell ref="B6:D6"/>
  </mergeCells>
  <hyperlinks>
    <hyperlink ref="A1:D1" location="Índice!A1" display="Volver al Índice" xr:uid="{B374F8BD-BF60-4674-95F6-90369315E4B8}"/>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DDDE-E524-4364-A598-D3BD23DB5C32}">
  <dimension ref="A1:F139"/>
  <sheetViews>
    <sheetView showGridLines="0" zoomScaleNormal="100" workbookViewId="0">
      <selection sqref="A1:D1"/>
    </sheetView>
  </sheetViews>
  <sheetFormatPr baseColWidth="10" defaultColWidth="11.42578125" defaultRowHeight="12.75"/>
  <cols>
    <col min="1" max="1" width="70.5703125" style="51" customWidth="1"/>
    <col min="2" max="4" width="27.5703125" style="51" customWidth="1"/>
    <col min="5" max="5" width="23.42578125" style="40" bestFit="1" customWidth="1"/>
    <col min="6" max="6" width="21.42578125" style="33" bestFit="1" customWidth="1"/>
    <col min="7" max="16384" width="11.42578125" style="33"/>
  </cols>
  <sheetData>
    <row r="1" spans="1:6" ht="17.100000000000001" customHeight="1">
      <c r="A1" s="356" t="s">
        <v>822</v>
      </c>
      <c r="B1" s="356"/>
      <c r="C1" s="356"/>
      <c r="D1" s="356"/>
    </row>
    <row r="2" spans="1:6" s="43" customFormat="1" ht="24" customHeight="1">
      <c r="A2" s="41" t="s">
        <v>535</v>
      </c>
      <c r="B2" s="41"/>
      <c r="C2" s="41"/>
      <c r="D2" s="41"/>
      <c r="E2" s="42"/>
    </row>
    <row r="3" spans="1:6" s="46" customFormat="1" ht="18" customHeight="1">
      <c r="A3" s="44">
        <v>45596</v>
      </c>
      <c r="B3" s="44"/>
      <c r="C3" s="44"/>
      <c r="D3" s="44"/>
      <c r="E3" s="45"/>
    </row>
    <row r="4" spans="1:6" s="50" customFormat="1" ht="15" customHeight="1">
      <c r="A4" s="47" t="s">
        <v>536</v>
      </c>
      <c r="B4" s="48"/>
      <c r="C4" s="48"/>
      <c r="D4" s="48"/>
      <c r="E4" s="49"/>
    </row>
    <row r="5" spans="1:6" ht="3.95" customHeight="1" thickBot="1"/>
    <row r="6" spans="1:6" ht="18" customHeight="1">
      <c r="A6" s="52" t="s">
        <v>537</v>
      </c>
      <c r="B6" s="53" t="s">
        <v>538</v>
      </c>
      <c r="C6" s="53"/>
      <c r="D6" s="53"/>
    </row>
    <row r="7" spans="1:6" ht="14.1" customHeight="1">
      <c r="A7" s="54"/>
      <c r="B7" s="55" t="s">
        <v>539</v>
      </c>
      <c r="C7" s="55" t="s">
        <v>540</v>
      </c>
      <c r="D7" s="55" t="s">
        <v>541</v>
      </c>
    </row>
    <row r="8" spans="1:6" ht="3" customHeight="1">
      <c r="A8" s="56"/>
      <c r="B8" s="57"/>
      <c r="C8" s="57"/>
      <c r="D8" s="57"/>
    </row>
    <row r="9" spans="1:6" s="62" customFormat="1" ht="9.75" customHeight="1">
      <c r="A9" s="58" t="s">
        <v>542</v>
      </c>
      <c r="B9" s="59">
        <v>139549.91099999999</v>
      </c>
      <c r="C9" s="59">
        <v>4734.5680000000002</v>
      </c>
      <c r="D9" s="59">
        <v>144284.47899999999</v>
      </c>
      <c r="E9" s="60"/>
      <c r="F9" s="61"/>
    </row>
    <row r="10" spans="1:6" s="62" customFormat="1" ht="9.75" customHeight="1">
      <c r="A10" s="63" t="s">
        <v>543</v>
      </c>
      <c r="B10" s="64">
        <v>0</v>
      </c>
      <c r="C10" s="64">
        <v>0</v>
      </c>
      <c r="D10" s="64">
        <v>0</v>
      </c>
      <c r="E10" s="60"/>
      <c r="F10" s="61"/>
    </row>
    <row r="11" spans="1:6" s="62" customFormat="1" ht="9.75" customHeight="1">
      <c r="A11" s="63" t="s">
        <v>544</v>
      </c>
      <c r="B11" s="64">
        <v>139214.995</v>
      </c>
      <c r="C11" s="64">
        <v>3585.241</v>
      </c>
      <c r="D11" s="64">
        <v>142800.23699999999</v>
      </c>
      <c r="E11" s="60"/>
      <c r="F11" s="61"/>
    </row>
    <row r="12" spans="1:6" s="62" customFormat="1" ht="9.75" customHeight="1">
      <c r="A12" s="63" t="s">
        <v>545</v>
      </c>
      <c r="B12" s="64">
        <v>0</v>
      </c>
      <c r="C12" s="64">
        <v>0</v>
      </c>
      <c r="D12" s="64">
        <v>0</v>
      </c>
      <c r="E12" s="60"/>
      <c r="F12" s="61"/>
    </row>
    <row r="13" spans="1:6" s="62" customFormat="1" ht="9.75" customHeight="1">
      <c r="A13" s="63" t="s">
        <v>546</v>
      </c>
      <c r="B13" s="64">
        <v>334.91500000000002</v>
      </c>
      <c r="C13" s="64">
        <v>1149.326</v>
      </c>
      <c r="D13" s="64">
        <v>1484.241</v>
      </c>
      <c r="E13" s="60"/>
      <c r="F13" s="61"/>
    </row>
    <row r="14" spans="1:6" s="62" customFormat="1" ht="3" customHeight="1">
      <c r="A14" s="63"/>
      <c r="B14" s="64"/>
      <c r="C14" s="64"/>
      <c r="D14" s="64"/>
      <c r="E14" s="60"/>
      <c r="F14" s="61"/>
    </row>
    <row r="15" spans="1:6" s="62" customFormat="1" ht="9.75" customHeight="1">
      <c r="A15" s="65" t="s">
        <v>547</v>
      </c>
      <c r="B15" s="66">
        <v>0</v>
      </c>
      <c r="C15" s="66">
        <v>0</v>
      </c>
      <c r="D15" s="66">
        <v>0</v>
      </c>
      <c r="E15" s="60"/>
      <c r="F15" s="61"/>
    </row>
    <row r="16" spans="1:6" s="62" customFormat="1" ht="3" customHeight="1">
      <c r="A16" s="65"/>
      <c r="B16" s="66"/>
      <c r="C16" s="66"/>
      <c r="D16" s="66"/>
      <c r="E16" s="60"/>
      <c r="F16" s="61"/>
    </row>
    <row r="17" spans="1:6" s="62" customFormat="1" ht="9.75" customHeight="1">
      <c r="A17" s="67" t="s">
        <v>548</v>
      </c>
      <c r="B17" s="59">
        <v>0</v>
      </c>
      <c r="C17" s="59">
        <v>0</v>
      </c>
      <c r="D17" s="59">
        <v>0</v>
      </c>
      <c r="E17" s="60"/>
      <c r="F17" s="61"/>
    </row>
    <row r="18" spans="1:6" s="62" customFormat="1" ht="9.75" customHeight="1">
      <c r="A18" s="68" t="s">
        <v>549</v>
      </c>
      <c r="B18" s="64">
        <v>0</v>
      </c>
      <c r="C18" s="64">
        <v>0</v>
      </c>
      <c r="D18" s="64">
        <v>0</v>
      </c>
      <c r="E18" s="60"/>
      <c r="F18" s="61"/>
    </row>
    <row r="19" spans="1:6" s="62" customFormat="1" ht="9.75" customHeight="1">
      <c r="A19" s="68" t="s">
        <v>550</v>
      </c>
      <c r="B19" s="64">
        <v>0</v>
      </c>
      <c r="C19" s="64">
        <v>0</v>
      </c>
      <c r="D19" s="64">
        <v>0</v>
      </c>
      <c r="E19" s="60"/>
      <c r="F19" s="61"/>
    </row>
    <row r="20" spans="1:6" s="62" customFormat="1" ht="9.75" customHeight="1">
      <c r="A20" s="68" t="s">
        <v>551</v>
      </c>
      <c r="B20" s="64">
        <v>0</v>
      </c>
      <c r="C20" s="64">
        <v>0</v>
      </c>
      <c r="D20" s="64">
        <v>0</v>
      </c>
      <c r="E20" s="60"/>
      <c r="F20" s="61"/>
    </row>
    <row r="21" spans="1:6" s="62" customFormat="1" ht="9.75" customHeight="1">
      <c r="A21" s="68" t="s">
        <v>552</v>
      </c>
      <c r="B21" s="64">
        <v>0</v>
      </c>
      <c r="C21" s="64">
        <v>0</v>
      </c>
      <c r="D21" s="64">
        <v>0</v>
      </c>
      <c r="E21" s="60"/>
      <c r="F21" s="61"/>
    </row>
    <row r="22" spans="1:6" s="62" customFormat="1" ht="9.75" customHeight="1">
      <c r="A22" s="68" t="s">
        <v>553</v>
      </c>
      <c r="B22" s="64">
        <v>0</v>
      </c>
      <c r="C22" s="64">
        <v>0</v>
      </c>
      <c r="D22" s="64">
        <v>0</v>
      </c>
      <c r="E22" s="60"/>
      <c r="F22" s="61"/>
    </row>
    <row r="23" spans="1:6" s="62" customFormat="1" ht="3" customHeight="1">
      <c r="A23" s="63"/>
      <c r="B23" s="64"/>
      <c r="C23" s="64"/>
      <c r="D23" s="64"/>
      <c r="E23" s="60"/>
      <c r="F23" s="61"/>
    </row>
    <row r="24" spans="1:6" s="62" customFormat="1" ht="9.75" customHeight="1">
      <c r="A24" s="67" t="s">
        <v>554</v>
      </c>
      <c r="B24" s="59">
        <v>336872.701</v>
      </c>
      <c r="C24" s="59">
        <v>-42.667999999999999</v>
      </c>
      <c r="D24" s="59">
        <v>336830.033</v>
      </c>
      <c r="E24" s="60"/>
      <c r="F24" s="61"/>
    </row>
    <row r="25" spans="1:6" s="62" customFormat="1" ht="9.75" customHeight="1">
      <c r="A25" s="69" t="s">
        <v>555</v>
      </c>
      <c r="B25" s="66">
        <v>374698.299</v>
      </c>
      <c r="C25" s="66">
        <v>0</v>
      </c>
      <c r="D25" s="66">
        <v>374698.299</v>
      </c>
      <c r="E25" s="60"/>
      <c r="F25" s="61"/>
    </row>
    <row r="26" spans="1:6" s="62" customFormat="1" ht="9.75" customHeight="1">
      <c r="A26" s="63" t="s">
        <v>556</v>
      </c>
      <c r="B26" s="64">
        <v>0</v>
      </c>
      <c r="C26" s="64">
        <v>0</v>
      </c>
      <c r="D26" s="64">
        <v>0</v>
      </c>
      <c r="E26" s="60"/>
      <c r="F26" s="61"/>
    </row>
    <row r="27" spans="1:6" s="62" customFormat="1" ht="9.75" customHeight="1">
      <c r="A27" s="63" t="s">
        <v>557</v>
      </c>
      <c r="B27" s="64">
        <v>0</v>
      </c>
      <c r="C27" s="64">
        <v>0</v>
      </c>
      <c r="D27" s="64">
        <v>0</v>
      </c>
      <c r="E27" s="60"/>
      <c r="F27" s="61"/>
    </row>
    <row r="28" spans="1:6" s="62" customFormat="1" ht="9.75" customHeight="1">
      <c r="A28" s="63" t="s">
        <v>558</v>
      </c>
      <c r="B28" s="64">
        <v>0</v>
      </c>
      <c r="C28" s="64">
        <v>0</v>
      </c>
      <c r="D28" s="64">
        <v>0</v>
      </c>
      <c r="E28" s="60"/>
      <c r="F28" s="61"/>
    </row>
    <row r="29" spans="1:6" s="62" customFormat="1" ht="9.75" customHeight="1">
      <c r="A29" s="63" t="s">
        <v>559</v>
      </c>
      <c r="B29" s="64">
        <v>0</v>
      </c>
      <c r="C29" s="64">
        <v>0</v>
      </c>
      <c r="D29" s="64">
        <v>0</v>
      </c>
      <c r="E29" s="60"/>
      <c r="F29" s="61"/>
    </row>
    <row r="30" spans="1:6" s="62" customFormat="1" ht="9.75" customHeight="1">
      <c r="A30" s="63" t="s">
        <v>560</v>
      </c>
      <c r="B30" s="64">
        <v>374604.27299999999</v>
      </c>
      <c r="C30" s="64">
        <v>0</v>
      </c>
      <c r="D30" s="64">
        <v>374604.27299999999</v>
      </c>
      <c r="E30" s="60"/>
      <c r="F30" s="61"/>
    </row>
    <row r="31" spans="1:6" s="62" customFormat="1" ht="9.75" customHeight="1">
      <c r="A31" s="63" t="s">
        <v>561</v>
      </c>
      <c r="B31" s="64">
        <v>0</v>
      </c>
      <c r="C31" s="64">
        <v>0</v>
      </c>
      <c r="D31" s="64">
        <v>0</v>
      </c>
      <c r="E31" s="60"/>
      <c r="F31" s="61"/>
    </row>
    <row r="32" spans="1:6" s="62" customFormat="1" ht="9.75" customHeight="1">
      <c r="A32" s="63" t="s">
        <v>562</v>
      </c>
      <c r="B32" s="64">
        <v>0</v>
      </c>
      <c r="C32" s="64">
        <v>0</v>
      </c>
      <c r="D32" s="64">
        <v>0</v>
      </c>
      <c r="E32" s="60"/>
      <c r="F32" s="61"/>
    </row>
    <row r="33" spans="1:6" s="62" customFormat="1" ht="9.75" customHeight="1">
      <c r="A33" s="63" t="s">
        <v>563</v>
      </c>
      <c r="B33" s="64">
        <v>0</v>
      </c>
      <c r="C33" s="64">
        <v>0</v>
      </c>
      <c r="D33" s="64">
        <v>0</v>
      </c>
      <c r="E33" s="60"/>
      <c r="F33" s="61"/>
    </row>
    <row r="34" spans="1:6" s="62" customFormat="1" ht="9.75" customHeight="1">
      <c r="A34" s="63" t="s">
        <v>564</v>
      </c>
      <c r="B34" s="64">
        <v>94.025000000000006</v>
      </c>
      <c r="C34" s="64">
        <v>0</v>
      </c>
      <c r="D34" s="64">
        <v>94.025000000000006</v>
      </c>
      <c r="E34" s="60"/>
      <c r="F34" s="61"/>
    </row>
    <row r="35" spans="1:6" s="62" customFormat="1" ht="9.75" customHeight="1">
      <c r="A35" s="69" t="s">
        <v>565</v>
      </c>
      <c r="B35" s="66">
        <v>1971.316</v>
      </c>
      <c r="C35" s="66">
        <v>0</v>
      </c>
      <c r="D35" s="66">
        <v>1971.316</v>
      </c>
      <c r="E35" s="70"/>
      <c r="F35" s="61"/>
    </row>
    <row r="36" spans="1:6" s="62" customFormat="1" ht="9.75" customHeight="1">
      <c r="A36" s="69" t="s">
        <v>566</v>
      </c>
      <c r="B36" s="66">
        <v>192814.65900000001</v>
      </c>
      <c r="C36" s="66">
        <v>327036.69500000001</v>
      </c>
      <c r="D36" s="66">
        <v>519851.35399999999</v>
      </c>
      <c r="E36" s="60"/>
      <c r="F36" s="61"/>
    </row>
    <row r="37" spans="1:6" s="62" customFormat="1" ht="9.75" customHeight="1">
      <c r="A37" s="63" t="s">
        <v>567</v>
      </c>
      <c r="B37" s="64">
        <v>17493.810000000001</v>
      </c>
      <c r="C37" s="64">
        <v>42895.624000000003</v>
      </c>
      <c r="D37" s="64">
        <v>60389.434999999998</v>
      </c>
      <c r="E37" s="60"/>
      <c r="F37" s="61"/>
    </row>
    <row r="38" spans="1:6" s="62" customFormat="1" ht="9.75" customHeight="1">
      <c r="A38" s="63" t="s">
        <v>568</v>
      </c>
      <c r="B38" s="64">
        <v>175320.848</v>
      </c>
      <c r="C38" s="64">
        <v>284141.07</v>
      </c>
      <c r="D38" s="64">
        <v>459461.91899999999</v>
      </c>
      <c r="E38" s="60"/>
      <c r="F38" s="61"/>
    </row>
    <row r="39" spans="1:6" s="62" customFormat="1" ht="9.75" customHeight="1">
      <c r="A39" s="65" t="s">
        <v>569</v>
      </c>
      <c r="B39" s="66">
        <v>-223229.80300000001</v>
      </c>
      <c r="C39" s="66">
        <v>-313639.15700000001</v>
      </c>
      <c r="D39" s="66">
        <v>-536868.96</v>
      </c>
      <c r="E39" s="60"/>
      <c r="F39" s="61"/>
    </row>
    <row r="40" spans="1:6" s="62" customFormat="1" ht="9.75" customHeight="1">
      <c r="A40" s="65" t="s">
        <v>570</v>
      </c>
      <c r="B40" s="66">
        <v>-9381.77</v>
      </c>
      <c r="C40" s="66">
        <v>-13440.205</v>
      </c>
      <c r="D40" s="66">
        <v>-22821.974999999999</v>
      </c>
      <c r="E40" s="60"/>
      <c r="F40" s="61"/>
    </row>
    <row r="41" spans="1:6" s="62" customFormat="1" ht="3" customHeight="1">
      <c r="A41" s="65"/>
      <c r="B41" s="64"/>
      <c r="C41" s="64"/>
      <c r="D41" s="64"/>
      <c r="E41" s="60"/>
      <c r="F41" s="61"/>
    </row>
    <row r="42" spans="1:6" s="62" customFormat="1" ht="9.75" customHeight="1">
      <c r="A42" s="65" t="s">
        <v>571</v>
      </c>
      <c r="B42" s="66">
        <v>10031.679</v>
      </c>
      <c r="C42" s="66">
        <v>429.71899999999999</v>
      </c>
      <c r="D42" s="66">
        <v>10461.398999999999</v>
      </c>
      <c r="E42" s="60"/>
      <c r="F42" s="61"/>
    </row>
    <row r="43" spans="1:6" s="62" customFormat="1" ht="3" customHeight="1">
      <c r="A43" s="65"/>
      <c r="B43" s="64"/>
      <c r="C43" s="64"/>
      <c r="D43" s="64"/>
      <c r="E43" s="60"/>
      <c r="F43" s="61"/>
    </row>
    <row r="44" spans="1:6" s="62" customFormat="1" ht="9.75" customHeight="1">
      <c r="A44" s="67" t="s">
        <v>572</v>
      </c>
      <c r="B44" s="59">
        <v>32375.871999999999</v>
      </c>
      <c r="C44" s="59">
        <v>1.042</v>
      </c>
      <c r="D44" s="59">
        <v>32376.914000000001</v>
      </c>
      <c r="E44" s="60"/>
      <c r="F44" s="61"/>
    </row>
    <row r="45" spans="1:6" s="62" customFormat="1" ht="9.75" customHeight="1">
      <c r="A45" s="71" t="s">
        <v>573</v>
      </c>
      <c r="B45" s="64">
        <v>20.986000000000001</v>
      </c>
      <c r="C45" s="64">
        <v>1.042</v>
      </c>
      <c r="D45" s="64">
        <v>22.027999999999999</v>
      </c>
      <c r="E45" s="60"/>
      <c r="F45" s="61"/>
    </row>
    <row r="46" spans="1:6" s="62" customFormat="1" ht="9.75" customHeight="1">
      <c r="A46" s="63" t="s">
        <v>574</v>
      </c>
      <c r="B46" s="64">
        <v>0</v>
      </c>
      <c r="C46" s="64">
        <v>0</v>
      </c>
      <c r="D46" s="64">
        <v>0</v>
      </c>
      <c r="E46" s="60"/>
      <c r="F46" s="61"/>
    </row>
    <row r="47" spans="1:6" s="62" customFormat="1" ht="9.75" customHeight="1">
      <c r="A47" s="63" t="s">
        <v>575</v>
      </c>
      <c r="B47" s="64">
        <v>0</v>
      </c>
      <c r="C47" s="64">
        <v>0</v>
      </c>
      <c r="D47" s="64">
        <v>0</v>
      </c>
      <c r="E47" s="60"/>
      <c r="F47" s="61"/>
    </row>
    <row r="48" spans="1:6" s="62" customFormat="1" ht="9.75" customHeight="1">
      <c r="A48" s="63" t="s">
        <v>576</v>
      </c>
      <c r="B48" s="64">
        <v>32354.884999999998</v>
      </c>
      <c r="C48" s="64">
        <v>0</v>
      </c>
      <c r="D48" s="64">
        <v>32354.884999999998</v>
      </c>
      <c r="E48" s="60"/>
      <c r="F48" s="61"/>
    </row>
    <row r="49" spans="1:6" s="62" customFormat="1" ht="9.75" customHeight="1">
      <c r="A49" s="63" t="s">
        <v>577</v>
      </c>
      <c r="B49" s="64">
        <v>0</v>
      </c>
      <c r="C49" s="64">
        <v>0</v>
      </c>
      <c r="D49" s="64">
        <v>0</v>
      </c>
      <c r="E49" s="60"/>
      <c r="F49" s="61"/>
    </row>
    <row r="50" spans="1:6" s="62" customFormat="1" ht="3" customHeight="1">
      <c r="A50" s="63"/>
      <c r="B50" s="64"/>
      <c r="C50" s="64"/>
      <c r="D50" s="64"/>
      <c r="E50" s="60"/>
      <c r="F50" s="61"/>
    </row>
    <row r="51" spans="1:6" s="62" customFormat="1" ht="9.75" customHeight="1">
      <c r="A51" s="72" t="s">
        <v>578</v>
      </c>
      <c r="B51" s="66">
        <v>0</v>
      </c>
      <c r="C51" s="66">
        <v>0</v>
      </c>
      <c r="D51" s="66">
        <v>0</v>
      </c>
      <c r="E51" s="60"/>
      <c r="F51" s="61"/>
    </row>
    <row r="52" spans="1:6" s="62" customFormat="1" ht="3" customHeight="1">
      <c r="A52" s="65"/>
      <c r="B52" s="66"/>
      <c r="C52" s="66"/>
      <c r="D52" s="66"/>
      <c r="E52" s="60"/>
      <c r="F52" s="61"/>
    </row>
    <row r="53" spans="1:6" s="62" customFormat="1" ht="9.75" customHeight="1">
      <c r="A53" s="69" t="s">
        <v>579</v>
      </c>
      <c r="B53" s="66">
        <v>4944.5020000000004</v>
      </c>
      <c r="C53" s="66">
        <v>0</v>
      </c>
      <c r="D53" s="66">
        <v>4944.5020000000004</v>
      </c>
      <c r="E53" s="60"/>
      <c r="F53" s="61"/>
    </row>
    <row r="54" spans="1:6" s="62" customFormat="1" ht="3" customHeight="1">
      <c r="A54" s="73"/>
      <c r="B54" s="66"/>
      <c r="C54" s="66"/>
      <c r="D54" s="66"/>
      <c r="E54" s="60"/>
      <c r="F54" s="61"/>
    </row>
    <row r="55" spans="1:6" s="62" customFormat="1" ht="9.75" customHeight="1">
      <c r="A55" s="69" t="s">
        <v>580</v>
      </c>
      <c r="B55" s="66">
        <v>30019.678</v>
      </c>
      <c r="C55" s="66">
        <v>35.976999999999997</v>
      </c>
      <c r="D55" s="66">
        <v>30055.654999999999</v>
      </c>
      <c r="E55" s="60"/>
      <c r="F55" s="61"/>
    </row>
    <row r="56" spans="1:6" s="62" customFormat="1" ht="3" customHeight="1">
      <c r="A56" s="65"/>
      <c r="B56" s="66"/>
      <c r="C56" s="66"/>
      <c r="D56" s="66"/>
      <c r="E56" s="60"/>
      <c r="F56" s="61"/>
    </row>
    <row r="57" spans="1:6" s="62" customFormat="1" ht="9.75" customHeight="1">
      <c r="A57" s="58" t="s">
        <v>581</v>
      </c>
      <c r="B57" s="59">
        <v>553794.34499999997</v>
      </c>
      <c r="C57" s="59">
        <v>5158.6379999999999</v>
      </c>
      <c r="D57" s="59">
        <v>558952.98400000005</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582</v>
      </c>
      <c r="B60" s="79"/>
      <c r="C60" s="79"/>
      <c r="D60" s="79"/>
      <c r="E60" s="80"/>
      <c r="F60" s="61"/>
    </row>
    <row r="61" spans="1:6" ht="9.75" customHeight="1">
      <c r="A61" s="82"/>
      <c r="C61" s="83"/>
      <c r="F61" s="61"/>
    </row>
    <row r="62" spans="1:6" ht="17.100000000000001" customHeight="1">
      <c r="A62" s="84"/>
      <c r="B62" s="84"/>
      <c r="C62" s="84"/>
      <c r="D62" s="84"/>
      <c r="F62" s="61"/>
    </row>
    <row r="63" spans="1:6" s="43" customFormat="1" ht="24" customHeight="1">
      <c r="A63" s="41" t="s">
        <v>535</v>
      </c>
      <c r="B63" s="41"/>
      <c r="C63" s="41"/>
      <c r="D63" s="41"/>
      <c r="E63" s="42"/>
      <c r="F63" s="61"/>
    </row>
    <row r="64" spans="1:6" s="46" customFormat="1" ht="17.100000000000001" customHeight="1">
      <c r="A64" s="44">
        <v>45596</v>
      </c>
      <c r="B64" s="85"/>
      <c r="C64" s="85"/>
      <c r="D64" s="85"/>
      <c r="E64" s="45"/>
      <c r="F64" s="61"/>
    </row>
    <row r="65" spans="1:6" s="87" customFormat="1" ht="15" customHeight="1">
      <c r="A65" s="47" t="s">
        <v>536</v>
      </c>
      <c r="B65" s="48"/>
      <c r="C65" s="48"/>
      <c r="D65" s="48"/>
      <c r="E65" s="86"/>
      <c r="F65" s="61"/>
    </row>
    <row r="66" spans="1:6" ht="3.95" customHeight="1" thickBot="1">
      <c r="F66" s="61"/>
    </row>
    <row r="67" spans="1:6" ht="14.1" customHeight="1">
      <c r="A67" s="52" t="s">
        <v>583</v>
      </c>
      <c r="B67" s="53" t="s">
        <v>538</v>
      </c>
      <c r="C67" s="53"/>
      <c r="D67" s="53"/>
      <c r="F67" s="61"/>
    </row>
    <row r="68" spans="1:6" ht="14.1" customHeight="1">
      <c r="A68" s="54"/>
      <c r="B68" s="55" t="s">
        <v>539</v>
      </c>
      <c r="C68" s="55" t="s">
        <v>540</v>
      </c>
      <c r="D68" s="55" t="s">
        <v>541</v>
      </c>
      <c r="F68" s="61"/>
    </row>
    <row r="69" spans="1:6" ht="2.1" customHeight="1">
      <c r="A69" s="56"/>
      <c r="B69" s="88">
        <v>100</v>
      </c>
      <c r="C69" s="88">
        <v>200</v>
      </c>
      <c r="D69" s="88">
        <v>300</v>
      </c>
      <c r="F69" s="61"/>
    </row>
    <row r="70" spans="1:6" s="62" customFormat="1" ht="9.9499999999999993" customHeight="1">
      <c r="A70" s="89" t="s">
        <v>584</v>
      </c>
      <c r="B70" s="59">
        <v>0</v>
      </c>
      <c r="C70" s="59">
        <v>0</v>
      </c>
      <c r="D70" s="59">
        <v>0</v>
      </c>
      <c r="E70" s="60"/>
      <c r="F70" s="61"/>
    </row>
    <row r="71" spans="1:6" s="62" customFormat="1" ht="2.1" customHeight="1">
      <c r="A71" s="90"/>
      <c r="B71" s="66"/>
      <c r="C71" s="66"/>
      <c r="D71" s="66"/>
      <c r="E71" s="60"/>
      <c r="F71" s="61"/>
    </row>
    <row r="72" spans="1:6" s="62" customFormat="1" ht="9.9499999999999993" customHeight="1">
      <c r="A72" s="90" t="s">
        <v>585</v>
      </c>
      <c r="B72" s="66">
        <v>0</v>
      </c>
      <c r="C72" s="66">
        <v>0</v>
      </c>
      <c r="D72" s="66">
        <v>0</v>
      </c>
      <c r="E72" s="60"/>
      <c r="F72" s="61"/>
    </row>
    <row r="73" spans="1:6" s="62" customFormat="1" ht="9.9499999999999993" customHeight="1">
      <c r="A73" s="90" t="s">
        <v>586</v>
      </c>
      <c r="B73" s="66">
        <v>0</v>
      </c>
      <c r="C73" s="66">
        <v>0</v>
      </c>
      <c r="D73" s="66">
        <v>0</v>
      </c>
      <c r="E73" s="60"/>
      <c r="F73" s="61"/>
    </row>
    <row r="74" spans="1:6" s="62" customFormat="1" ht="9.9499999999999993" customHeight="1">
      <c r="A74" s="90" t="s">
        <v>587</v>
      </c>
      <c r="B74" s="66">
        <v>0</v>
      </c>
      <c r="C74" s="66">
        <v>0</v>
      </c>
      <c r="D74" s="66">
        <v>0</v>
      </c>
      <c r="E74" s="60"/>
      <c r="F74" s="61"/>
    </row>
    <row r="75" spans="1:6" s="62" customFormat="1" ht="9.9499999999999993" customHeight="1">
      <c r="A75" s="91" t="s">
        <v>588</v>
      </c>
      <c r="B75" s="64">
        <v>0</v>
      </c>
      <c r="C75" s="64">
        <v>0</v>
      </c>
      <c r="D75" s="64">
        <v>0</v>
      </c>
      <c r="E75" s="60"/>
      <c r="F75" s="61"/>
    </row>
    <row r="76" spans="1:6" s="62" customFormat="1" ht="9.9499999999999993" customHeight="1">
      <c r="A76" s="91" t="s">
        <v>589</v>
      </c>
      <c r="B76" s="64">
        <v>0</v>
      </c>
      <c r="C76" s="64">
        <v>0</v>
      </c>
      <c r="D76" s="64">
        <v>0</v>
      </c>
      <c r="E76" s="60"/>
      <c r="F76" s="61"/>
    </row>
    <row r="77" spans="1:6" s="62" customFormat="1" ht="9.9499999999999993" customHeight="1">
      <c r="A77" s="91" t="s">
        <v>590</v>
      </c>
      <c r="B77" s="64">
        <v>0</v>
      </c>
      <c r="C77" s="64">
        <v>0</v>
      </c>
      <c r="D77" s="64">
        <v>0</v>
      </c>
      <c r="E77" s="60"/>
      <c r="F77" s="61"/>
    </row>
    <row r="78" spans="1:6" s="62" customFormat="1" ht="9.9499999999999993" customHeight="1">
      <c r="A78" s="91" t="s">
        <v>591</v>
      </c>
      <c r="B78" s="64">
        <v>0</v>
      </c>
      <c r="C78" s="64">
        <v>0</v>
      </c>
      <c r="D78" s="64">
        <v>0</v>
      </c>
      <c r="E78" s="60"/>
      <c r="F78" s="61"/>
    </row>
    <row r="79" spans="1:6" s="62" customFormat="1" ht="9.9499999999999993" customHeight="1">
      <c r="A79" s="90" t="s">
        <v>592</v>
      </c>
      <c r="B79" s="66">
        <v>0</v>
      </c>
      <c r="C79" s="66">
        <v>0</v>
      </c>
      <c r="D79" s="66">
        <v>0</v>
      </c>
      <c r="E79" s="60"/>
      <c r="F79" s="61"/>
    </row>
    <row r="80" spans="1:6" s="62" customFormat="1" ht="9.9499999999999993" customHeight="1">
      <c r="A80" s="90" t="s">
        <v>593</v>
      </c>
      <c r="B80" s="66">
        <v>0</v>
      </c>
      <c r="C80" s="66">
        <v>0</v>
      </c>
      <c r="D80" s="66">
        <v>0</v>
      </c>
      <c r="E80" s="60"/>
      <c r="F80" s="61"/>
    </row>
    <row r="81" spans="1:6" s="62" customFormat="1" ht="9.9499999999999993" customHeight="1">
      <c r="A81" s="91" t="s">
        <v>594</v>
      </c>
      <c r="B81" s="64">
        <v>0</v>
      </c>
      <c r="C81" s="64">
        <v>0</v>
      </c>
      <c r="D81" s="64">
        <v>0</v>
      </c>
      <c r="E81" s="60"/>
      <c r="F81" s="61"/>
    </row>
    <row r="82" spans="1:6" s="62" customFormat="1" ht="9.9499999999999993" customHeight="1">
      <c r="A82" s="91" t="s">
        <v>595</v>
      </c>
      <c r="B82" s="64">
        <v>0</v>
      </c>
      <c r="C82" s="64">
        <v>0</v>
      </c>
      <c r="D82" s="64">
        <v>0</v>
      </c>
      <c r="E82" s="60"/>
      <c r="F82" s="61"/>
    </row>
    <row r="83" spans="1:6" s="62" customFormat="1" ht="3" customHeight="1">
      <c r="A83" s="91"/>
      <c r="B83" s="64"/>
      <c r="C83" s="64"/>
      <c r="D83" s="64"/>
      <c r="E83" s="60"/>
      <c r="F83" s="61"/>
    </row>
    <row r="84" spans="1:6" s="62" customFormat="1" ht="9.9499999999999993" customHeight="1">
      <c r="A84" s="92" t="s">
        <v>596</v>
      </c>
      <c r="B84" s="59">
        <v>0</v>
      </c>
      <c r="C84" s="59">
        <v>0</v>
      </c>
      <c r="D84" s="59">
        <v>0</v>
      </c>
      <c r="E84" s="60"/>
      <c r="F84" s="61"/>
    </row>
    <row r="85" spans="1:6" s="62" customFormat="1" ht="9.9499999999999993" customHeight="1">
      <c r="A85" s="91" t="s">
        <v>597</v>
      </c>
      <c r="B85" s="64">
        <v>0</v>
      </c>
      <c r="C85" s="64">
        <v>0</v>
      </c>
      <c r="D85" s="64">
        <v>0</v>
      </c>
      <c r="E85" s="60"/>
      <c r="F85" s="61"/>
    </row>
    <row r="86" spans="1:6" s="62" customFormat="1" ht="9.9499999999999993" customHeight="1">
      <c r="A86" s="91" t="s">
        <v>598</v>
      </c>
      <c r="B86" s="64">
        <v>0</v>
      </c>
      <c r="C86" s="64">
        <v>0</v>
      </c>
      <c r="D86" s="64">
        <v>0</v>
      </c>
      <c r="E86" s="60"/>
      <c r="F86" s="61"/>
    </row>
    <row r="87" spans="1:6" s="62" customFormat="1" ht="9.9499999999999993" customHeight="1">
      <c r="A87" s="91" t="s">
        <v>599</v>
      </c>
      <c r="B87" s="64">
        <v>0</v>
      </c>
      <c r="C87" s="64">
        <v>0</v>
      </c>
      <c r="D87" s="64">
        <v>0</v>
      </c>
      <c r="E87" s="60"/>
      <c r="F87" s="61"/>
    </row>
    <row r="88" spans="1:6" s="62" customFormat="1" ht="3" customHeight="1">
      <c r="A88" s="91"/>
      <c r="B88" s="64"/>
      <c r="C88" s="64"/>
      <c r="D88" s="64"/>
      <c r="E88" s="60"/>
      <c r="F88" s="61"/>
    </row>
    <row r="89" spans="1:6" s="62" customFormat="1" ht="9.9499999999999993" customHeight="1">
      <c r="A89" s="90" t="s">
        <v>547</v>
      </c>
      <c r="B89" s="66">
        <v>0</v>
      </c>
      <c r="C89" s="66">
        <v>0</v>
      </c>
      <c r="D89" s="66">
        <v>0</v>
      </c>
      <c r="E89" s="60"/>
      <c r="F89" s="61"/>
    </row>
    <row r="90" spans="1:6" s="62" customFormat="1" ht="3" customHeight="1">
      <c r="A90" s="90"/>
      <c r="B90" s="66"/>
      <c r="C90" s="66"/>
      <c r="D90" s="66"/>
      <c r="E90" s="60"/>
      <c r="F90" s="61"/>
    </row>
    <row r="91" spans="1:6" s="62" customFormat="1" ht="9.9499999999999993" customHeight="1">
      <c r="A91" s="89" t="s">
        <v>600</v>
      </c>
      <c r="B91" s="59">
        <v>30857.143</v>
      </c>
      <c r="C91" s="59">
        <v>0</v>
      </c>
      <c r="D91" s="59">
        <v>30857.143</v>
      </c>
      <c r="E91" s="60"/>
      <c r="F91" s="61"/>
    </row>
    <row r="92" spans="1:6" s="62" customFormat="1" ht="9.9499999999999993" customHeight="1">
      <c r="A92" s="91" t="s">
        <v>601</v>
      </c>
      <c r="B92" s="64">
        <v>30857.143</v>
      </c>
      <c r="C92" s="64">
        <v>0</v>
      </c>
      <c r="D92" s="64">
        <v>30857.143</v>
      </c>
      <c r="E92" s="60"/>
      <c r="F92" s="61"/>
    </row>
    <row r="93" spans="1:6" s="62" customFormat="1" ht="9.9499999999999993" customHeight="1">
      <c r="A93" s="91" t="s">
        <v>602</v>
      </c>
      <c r="B93" s="64">
        <v>0</v>
      </c>
      <c r="C93" s="64">
        <v>0</v>
      </c>
      <c r="D93" s="64">
        <v>0</v>
      </c>
      <c r="E93" s="60"/>
      <c r="F93" s="61"/>
    </row>
    <row r="94" spans="1:6" s="62" customFormat="1" ht="3" customHeight="1">
      <c r="A94" s="91"/>
      <c r="B94" s="64"/>
      <c r="C94" s="64"/>
      <c r="D94" s="64"/>
      <c r="E94" s="60"/>
      <c r="F94" s="61"/>
    </row>
    <row r="95" spans="1:6" s="62" customFormat="1" ht="9.9499999999999993" customHeight="1">
      <c r="A95" s="89" t="s">
        <v>603</v>
      </c>
      <c r="B95" s="59">
        <v>0</v>
      </c>
      <c r="C95" s="59">
        <v>0</v>
      </c>
      <c r="D95" s="59">
        <v>0</v>
      </c>
      <c r="E95" s="60"/>
      <c r="F95" s="61"/>
    </row>
    <row r="96" spans="1:6" s="62" customFormat="1" ht="9.9499999999999993" customHeight="1">
      <c r="A96" s="91" t="s">
        <v>604</v>
      </c>
      <c r="B96" s="66">
        <v>0</v>
      </c>
      <c r="C96" s="66">
        <v>0</v>
      </c>
      <c r="D96" s="66">
        <v>0</v>
      </c>
      <c r="E96" s="60"/>
      <c r="F96" s="61"/>
    </row>
    <row r="97" spans="1:6" s="62" customFormat="1" ht="9.9499999999999993" customHeight="1">
      <c r="A97" s="91" t="s">
        <v>605</v>
      </c>
      <c r="B97" s="66">
        <v>0</v>
      </c>
      <c r="C97" s="66">
        <v>0</v>
      </c>
      <c r="D97" s="66">
        <v>0</v>
      </c>
      <c r="E97" s="60"/>
      <c r="F97" s="61"/>
    </row>
    <row r="98" spans="1:6" s="62" customFormat="1" ht="9.9499999999999993" customHeight="1">
      <c r="A98" s="91" t="s">
        <v>606</v>
      </c>
      <c r="B98" s="64">
        <v>0</v>
      </c>
      <c r="C98" s="64">
        <v>0</v>
      </c>
      <c r="D98" s="64">
        <v>0</v>
      </c>
      <c r="E98" s="60"/>
      <c r="F98" s="61"/>
    </row>
    <row r="99" spans="1:6" s="62" customFormat="1" ht="3" customHeight="1">
      <c r="A99" s="91"/>
      <c r="B99" s="64"/>
      <c r="C99" s="64"/>
      <c r="D99" s="64"/>
      <c r="E99" s="60"/>
      <c r="F99" s="61"/>
    </row>
    <row r="100" spans="1:6" s="62" customFormat="1" ht="9.9499999999999993" customHeight="1">
      <c r="A100" s="90" t="s">
        <v>607</v>
      </c>
      <c r="B100" s="66">
        <v>27076.393</v>
      </c>
      <c r="C100" s="66">
        <v>106.40300000000001</v>
      </c>
      <c r="D100" s="66">
        <v>27182.796999999999</v>
      </c>
      <c r="E100" s="60"/>
      <c r="F100" s="61"/>
    </row>
    <row r="101" spans="1:6" s="62" customFormat="1" ht="3" customHeight="1">
      <c r="A101" s="91"/>
      <c r="B101" s="64"/>
      <c r="C101" s="64"/>
      <c r="D101" s="64"/>
      <c r="E101" s="60"/>
      <c r="F101" s="61"/>
    </row>
    <row r="102" spans="1:6" s="62" customFormat="1" ht="9.9499999999999993" customHeight="1">
      <c r="A102" s="89" t="s">
        <v>608</v>
      </c>
      <c r="B102" s="59">
        <v>251.577</v>
      </c>
      <c r="C102" s="59">
        <v>1149.326</v>
      </c>
      <c r="D102" s="59">
        <v>1400.904</v>
      </c>
      <c r="E102" s="60"/>
      <c r="F102" s="61"/>
    </row>
    <row r="103" spans="1:6" s="62" customFormat="1" ht="9.9499999999999993" customHeight="1">
      <c r="A103" s="91" t="s">
        <v>609</v>
      </c>
      <c r="B103" s="64">
        <v>0</v>
      </c>
      <c r="C103" s="64">
        <v>0</v>
      </c>
      <c r="D103" s="64">
        <v>0</v>
      </c>
      <c r="E103" s="60"/>
      <c r="F103" s="61"/>
    </row>
    <row r="104" spans="1:6" s="62" customFormat="1" ht="9.9499999999999993" customHeight="1">
      <c r="A104" s="91" t="s">
        <v>610</v>
      </c>
      <c r="B104" s="64">
        <v>0</v>
      </c>
      <c r="C104" s="64">
        <v>0</v>
      </c>
      <c r="D104" s="64">
        <v>0</v>
      </c>
      <c r="E104" s="60"/>
      <c r="F104" s="61"/>
    </row>
    <row r="105" spans="1:6" s="62" customFormat="1" ht="9.9499999999999993" customHeight="1">
      <c r="A105" s="91" t="s">
        <v>611</v>
      </c>
      <c r="B105" s="64">
        <v>0</v>
      </c>
      <c r="C105" s="64">
        <v>0</v>
      </c>
      <c r="D105" s="64">
        <v>0</v>
      </c>
      <c r="E105" s="60"/>
      <c r="F105" s="61"/>
    </row>
    <row r="106" spans="1:6" s="62" customFormat="1" ht="9.9499999999999993" customHeight="1">
      <c r="A106" s="91" t="s">
        <v>612</v>
      </c>
      <c r="B106" s="64">
        <v>215.065</v>
      </c>
      <c r="C106" s="64">
        <v>0</v>
      </c>
      <c r="D106" s="64">
        <v>215.065</v>
      </c>
      <c r="E106" s="60"/>
      <c r="F106" s="61"/>
    </row>
    <row r="107" spans="1:6" s="62" customFormat="1" ht="9.9499999999999993" customHeight="1">
      <c r="A107" s="91" t="s">
        <v>613</v>
      </c>
      <c r="B107" s="64">
        <v>0</v>
      </c>
      <c r="C107" s="64">
        <v>0</v>
      </c>
      <c r="D107" s="64">
        <v>0</v>
      </c>
      <c r="E107" s="60"/>
      <c r="F107" s="61"/>
    </row>
    <row r="108" spans="1:6" s="62" customFormat="1" ht="9.9499999999999993" customHeight="1">
      <c r="A108" s="91" t="s">
        <v>614</v>
      </c>
      <c r="B108" s="64">
        <v>36.512</v>
      </c>
      <c r="C108" s="64">
        <v>1149.326</v>
      </c>
      <c r="D108" s="64">
        <v>1185.838</v>
      </c>
      <c r="E108" s="60"/>
      <c r="F108" s="61"/>
    </row>
    <row r="109" spans="1:6" s="62" customFormat="1" ht="3" customHeight="1">
      <c r="A109" s="91"/>
      <c r="B109" s="64"/>
      <c r="C109" s="64"/>
      <c r="D109" s="64"/>
      <c r="E109" s="60"/>
      <c r="F109" s="61"/>
    </row>
    <row r="110" spans="1:6" s="62" customFormat="1" ht="9.9499999999999993" customHeight="1">
      <c r="A110" s="89" t="s">
        <v>615</v>
      </c>
      <c r="B110" s="59">
        <v>2653.4789999999998</v>
      </c>
      <c r="C110" s="59">
        <v>876.82299999999998</v>
      </c>
      <c r="D110" s="59">
        <v>3530.3020000000001</v>
      </c>
      <c r="E110" s="60"/>
      <c r="F110" s="61"/>
    </row>
    <row r="111" spans="1:6" s="62" customFormat="1" ht="3" customHeight="1">
      <c r="A111" s="91"/>
      <c r="B111" s="64"/>
      <c r="C111" s="64"/>
      <c r="D111" s="64"/>
      <c r="E111" s="60"/>
      <c r="F111" s="61"/>
    </row>
    <row r="112" spans="1:6" s="62" customFormat="1" ht="9.9499999999999993" customHeight="1">
      <c r="A112" s="67" t="s">
        <v>616</v>
      </c>
      <c r="B112" s="59">
        <v>28358.929</v>
      </c>
      <c r="C112" s="59">
        <v>637.64300000000003</v>
      </c>
      <c r="D112" s="59">
        <v>28996.572</v>
      </c>
      <c r="E112" s="60"/>
      <c r="F112" s="61"/>
    </row>
    <row r="113" spans="1:6" s="62" customFormat="1" ht="9.9499999999999993" customHeight="1">
      <c r="A113" s="68" t="s">
        <v>617</v>
      </c>
      <c r="B113" s="66">
        <v>0</v>
      </c>
      <c r="C113" s="66">
        <v>0</v>
      </c>
      <c r="D113" s="66">
        <v>0</v>
      </c>
      <c r="E113" s="60"/>
      <c r="F113" s="61"/>
    </row>
    <row r="114" spans="1:6" s="62" customFormat="1" ht="9.9499999999999993" customHeight="1">
      <c r="A114" s="68" t="s">
        <v>618</v>
      </c>
      <c r="B114" s="66">
        <v>28358.929</v>
      </c>
      <c r="C114" s="66">
        <v>637.64300000000003</v>
      </c>
      <c r="D114" s="66">
        <v>28996.572</v>
      </c>
      <c r="E114" s="60"/>
      <c r="F114" s="61"/>
    </row>
    <row r="115" spans="1:6" s="62" customFormat="1" ht="5.0999999999999996" customHeight="1">
      <c r="A115" s="90"/>
      <c r="B115" s="66"/>
      <c r="C115" s="66"/>
      <c r="D115" s="66"/>
      <c r="E115" s="60"/>
      <c r="F115" s="61"/>
    </row>
    <row r="116" spans="1:6" s="94" customFormat="1" ht="9.9499999999999993" customHeight="1">
      <c r="A116" s="65" t="s">
        <v>619</v>
      </c>
      <c r="B116" s="66">
        <v>0</v>
      </c>
      <c r="C116" s="66">
        <v>0</v>
      </c>
      <c r="D116" s="66">
        <v>0</v>
      </c>
      <c r="E116" s="93"/>
      <c r="F116" s="61"/>
    </row>
    <row r="117" spans="1:6" s="62" customFormat="1" ht="3" customHeight="1">
      <c r="A117" s="91"/>
      <c r="B117" s="66"/>
      <c r="C117" s="66"/>
      <c r="D117" s="66"/>
      <c r="E117" s="60"/>
      <c r="F117" s="61"/>
    </row>
    <row r="118" spans="1:6" s="62" customFormat="1" ht="10.5" customHeight="1">
      <c r="A118" s="89" t="s">
        <v>620</v>
      </c>
      <c r="B118" s="59">
        <v>89197.523000000001</v>
      </c>
      <c r="C118" s="59">
        <v>2770.1959999999999</v>
      </c>
      <c r="D118" s="59">
        <v>91967.72</v>
      </c>
      <c r="E118" s="70"/>
      <c r="F118" s="61"/>
    </row>
    <row r="119" spans="1:6" s="62" customFormat="1" ht="3" customHeight="1">
      <c r="A119" s="91"/>
      <c r="B119" s="66"/>
      <c r="C119" s="66"/>
      <c r="D119" s="66"/>
      <c r="E119" s="60"/>
      <c r="F119" s="61"/>
    </row>
    <row r="120" spans="1:6" s="62" customFormat="1" ht="12.75" customHeight="1">
      <c r="A120" s="89" t="s">
        <v>621</v>
      </c>
      <c r="B120" s="59">
        <v>466985.26400000002</v>
      </c>
      <c r="C120" s="59">
        <v>0</v>
      </c>
      <c r="D120" s="59">
        <v>466985.26400000002</v>
      </c>
      <c r="E120" s="60"/>
      <c r="F120" s="61"/>
    </row>
    <row r="121" spans="1:6" s="62" customFormat="1" ht="9.9499999999999993" customHeight="1">
      <c r="A121" s="91" t="s">
        <v>622</v>
      </c>
      <c r="B121" s="64">
        <v>1085505.31</v>
      </c>
      <c r="C121" s="64">
        <v>0</v>
      </c>
      <c r="D121" s="64">
        <v>1085505.31</v>
      </c>
      <c r="E121" s="60"/>
      <c r="F121" s="61"/>
    </row>
    <row r="122" spans="1:6" s="62" customFormat="1" ht="9.9499999999999993" customHeight="1">
      <c r="A122" s="91" t="s">
        <v>623</v>
      </c>
      <c r="B122" s="64">
        <v>0</v>
      </c>
      <c r="C122" s="64">
        <v>0</v>
      </c>
      <c r="D122" s="64">
        <v>0</v>
      </c>
      <c r="E122" s="60"/>
      <c r="F122" s="61"/>
    </row>
    <row r="123" spans="1:6" s="62" customFormat="1" ht="9.9499999999999993" customHeight="1">
      <c r="A123" s="91" t="s">
        <v>624</v>
      </c>
      <c r="B123" s="64">
        <v>8211.393</v>
      </c>
      <c r="C123" s="64">
        <v>0</v>
      </c>
      <c r="D123" s="64">
        <v>8211.393</v>
      </c>
      <c r="E123" s="60"/>
      <c r="F123" s="61"/>
    </row>
    <row r="124" spans="1:6" s="62" customFormat="1" ht="9.9499999999999993" customHeight="1">
      <c r="A124" s="91" t="s">
        <v>625</v>
      </c>
      <c r="B124" s="64">
        <v>0</v>
      </c>
      <c r="C124" s="64">
        <v>0</v>
      </c>
      <c r="D124" s="64">
        <v>0</v>
      </c>
      <c r="E124" s="60"/>
      <c r="F124" s="61"/>
    </row>
    <row r="125" spans="1:6" s="62" customFormat="1" ht="9.9499999999999993" customHeight="1">
      <c r="A125" s="91" t="s">
        <v>626</v>
      </c>
      <c r="B125" s="64">
        <v>-661850.20200000005</v>
      </c>
      <c r="C125" s="64">
        <v>0</v>
      </c>
      <c r="D125" s="64">
        <v>-661850.20200000005</v>
      </c>
      <c r="E125" s="60"/>
      <c r="F125" s="61"/>
    </row>
    <row r="126" spans="1:6" s="62" customFormat="1" ht="9.9499999999999993" customHeight="1">
      <c r="A126" s="91" t="s">
        <v>627</v>
      </c>
      <c r="B126" s="64">
        <v>35118.764000000003</v>
      </c>
      <c r="C126" s="64">
        <v>0</v>
      </c>
      <c r="D126" s="64">
        <v>35118.764000000003</v>
      </c>
      <c r="E126" s="60"/>
      <c r="F126" s="61"/>
    </row>
    <row r="127" spans="1:6" s="62" customFormat="1" ht="2.1" customHeight="1">
      <c r="A127" s="91"/>
      <c r="B127" s="64"/>
      <c r="C127" s="64"/>
      <c r="D127" s="64"/>
      <c r="E127" s="60"/>
      <c r="F127" s="61"/>
    </row>
    <row r="128" spans="1:6" s="62" customFormat="1" ht="12" customHeight="1">
      <c r="A128" s="89" t="s">
        <v>628</v>
      </c>
      <c r="B128" s="59">
        <v>556182.78700000001</v>
      </c>
      <c r="C128" s="59">
        <v>2770.1959999999999</v>
      </c>
      <c r="D128" s="59">
        <v>558952.98400000005</v>
      </c>
      <c r="E128" s="60"/>
      <c r="F128" s="61"/>
    </row>
    <row r="129" spans="1:6" s="62" customFormat="1" ht="2.1" customHeight="1">
      <c r="A129" s="95"/>
      <c r="B129" s="75"/>
      <c r="C129" s="75"/>
      <c r="D129" s="75"/>
      <c r="E129" s="60"/>
      <c r="F129" s="61"/>
    </row>
    <row r="130" spans="1:6" s="62" customFormat="1" ht="12.75" customHeight="1">
      <c r="A130" s="89" t="s">
        <v>629</v>
      </c>
      <c r="B130" s="59">
        <v>0</v>
      </c>
      <c r="C130" s="59">
        <v>0</v>
      </c>
      <c r="D130" s="59">
        <v>0</v>
      </c>
      <c r="E130" s="60"/>
      <c r="F130" s="61"/>
    </row>
    <row r="131" spans="1:6" s="62" customFormat="1" ht="9.9499999999999993" customHeight="1">
      <c r="A131" s="68" t="s">
        <v>630</v>
      </c>
      <c r="B131" s="64">
        <v>0</v>
      </c>
      <c r="C131" s="64">
        <v>0</v>
      </c>
      <c r="D131" s="64">
        <v>0</v>
      </c>
      <c r="E131" s="60"/>
      <c r="F131" s="61"/>
    </row>
    <row r="132" spans="1:6" s="62" customFormat="1" ht="9.9499999999999993" customHeight="1">
      <c r="A132" s="91" t="s">
        <v>631</v>
      </c>
      <c r="B132" s="64">
        <v>0</v>
      </c>
      <c r="C132" s="64">
        <v>0</v>
      </c>
      <c r="D132" s="64">
        <v>0</v>
      </c>
      <c r="E132" s="60"/>
      <c r="F132" s="61"/>
    </row>
    <row r="133" spans="1:6" s="62" customFormat="1" ht="9.9499999999999993" customHeight="1">
      <c r="A133" s="91" t="s">
        <v>632</v>
      </c>
      <c r="B133" s="64">
        <v>0</v>
      </c>
      <c r="C133" s="64">
        <v>0</v>
      </c>
      <c r="D133" s="64">
        <v>0</v>
      </c>
      <c r="E133" s="60"/>
      <c r="F133" s="61"/>
    </row>
    <row r="134" spans="1:6" s="62" customFormat="1" ht="9.9499999999999993" customHeight="1">
      <c r="A134" s="91" t="s">
        <v>633</v>
      </c>
      <c r="B134" s="64">
        <v>0</v>
      </c>
      <c r="C134" s="64">
        <v>0</v>
      </c>
      <c r="D134" s="64">
        <v>0</v>
      </c>
      <c r="E134" s="60"/>
      <c r="F134" s="61"/>
    </row>
    <row r="135" spans="1:6" ht="8.25" customHeight="1" thickBot="1">
      <c r="A135" s="96"/>
      <c r="B135" s="96"/>
      <c r="C135" s="96"/>
      <c r="D135" s="96"/>
      <c r="F135" s="61"/>
    </row>
    <row r="136" spans="1:6" s="81" customFormat="1" ht="14.25" customHeight="1">
      <c r="A136" s="97" t="s">
        <v>582</v>
      </c>
      <c r="B136" s="98"/>
      <c r="C136" s="98"/>
      <c r="D136" s="98"/>
      <c r="E136" s="80"/>
    </row>
    <row r="137" spans="1:6" s="81" customFormat="1">
      <c r="A137" s="99" t="s">
        <v>634</v>
      </c>
      <c r="B137" s="98"/>
      <c r="C137" s="98"/>
      <c r="D137" s="98"/>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A9B40ACB-1929-4346-8A06-EDA8FC16E055}"/>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E9BB-9AD4-4E49-BF8D-9645C061039A}">
  <dimension ref="A1:F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6" width="20" style="141" bestFit="1" customWidth="1"/>
    <col min="7" max="16384" width="11.42578125" style="141"/>
  </cols>
  <sheetData>
    <row r="1" spans="1:5" s="101" customFormat="1" ht="15.95" customHeight="1">
      <c r="A1" s="355" t="s">
        <v>822</v>
      </c>
      <c r="B1" s="355"/>
      <c r="C1" s="355"/>
      <c r="D1" s="355"/>
    </row>
    <row r="2" spans="1:5" s="103" customFormat="1" ht="24" customHeight="1">
      <c r="A2" s="102" t="s">
        <v>635</v>
      </c>
      <c r="B2" s="102"/>
      <c r="C2" s="102"/>
      <c r="D2" s="102"/>
    </row>
    <row r="3" spans="1:5" s="105" customFormat="1" ht="15.95" customHeight="1">
      <c r="A3" s="104">
        <v>45596</v>
      </c>
      <c r="B3" s="104"/>
      <c r="C3" s="104"/>
      <c r="D3" s="104"/>
    </row>
    <row r="4" spans="1:5" s="108" customFormat="1" ht="15" customHeight="1">
      <c r="A4" s="106" t="s">
        <v>536</v>
      </c>
      <c r="B4" s="107"/>
      <c r="C4" s="107"/>
      <c r="D4" s="107"/>
    </row>
    <row r="5" spans="1:5" s="101" customFormat="1" ht="3.95" customHeight="1" thickBot="1">
      <c r="A5" s="109"/>
      <c r="B5" s="110"/>
      <c r="C5" s="110"/>
      <c r="D5" s="110"/>
    </row>
    <row r="6" spans="1:5" s="113" customFormat="1" ht="15.95" customHeight="1">
      <c r="A6" s="111"/>
      <c r="B6" s="112" t="s">
        <v>538</v>
      </c>
      <c r="C6" s="112"/>
      <c r="D6" s="112"/>
    </row>
    <row r="7" spans="1:5" s="113" customFormat="1" ht="14.1" customHeight="1">
      <c r="A7" s="114"/>
      <c r="B7" s="115" t="s">
        <v>539</v>
      </c>
      <c r="C7" s="115" t="s">
        <v>540</v>
      </c>
      <c r="D7" s="115" t="s">
        <v>541</v>
      </c>
    </row>
    <row r="8" spans="1:5" s="101" customFormat="1" ht="3" customHeight="1">
      <c r="A8" s="116"/>
      <c r="B8" s="117"/>
      <c r="C8" s="117"/>
      <c r="D8" s="117"/>
    </row>
    <row r="9" spans="1:5" s="121" customFormat="1" ht="8.4499999999999993" customHeight="1">
      <c r="A9" s="118" t="s">
        <v>636</v>
      </c>
      <c r="B9" s="119">
        <v>87164.460030000002</v>
      </c>
      <c r="C9" s="119">
        <v>2424.2270600000002</v>
      </c>
      <c r="D9" s="119">
        <v>89588.687090000007</v>
      </c>
      <c r="E9" s="120"/>
    </row>
    <row r="10" spans="1:5" s="121" customFormat="1" ht="8.4499999999999993" customHeight="1">
      <c r="A10" s="122" t="s">
        <v>637</v>
      </c>
      <c r="B10" s="123">
        <v>7536.0403100000003</v>
      </c>
      <c r="C10" s="123">
        <v>45.541930000000001</v>
      </c>
      <c r="D10" s="123">
        <v>7581.5822400000006</v>
      </c>
    </row>
    <row r="11" spans="1:5" s="121" customFormat="1" ht="8.4499999999999993" customHeight="1">
      <c r="A11" s="124" t="s">
        <v>638</v>
      </c>
      <c r="B11" s="123">
        <v>0</v>
      </c>
      <c r="C11" s="123">
        <v>0</v>
      </c>
      <c r="D11" s="123">
        <v>0</v>
      </c>
    </row>
    <row r="12" spans="1:5" s="121" customFormat="1" ht="8.4499999999999993" customHeight="1">
      <c r="A12" s="124" t="s">
        <v>639</v>
      </c>
      <c r="B12" s="123">
        <v>0</v>
      </c>
      <c r="C12" s="123">
        <v>0</v>
      </c>
      <c r="D12" s="123">
        <v>0</v>
      </c>
    </row>
    <row r="13" spans="1:5" s="121" customFormat="1" ht="8.4499999999999993" customHeight="1">
      <c r="A13" s="124" t="s">
        <v>640</v>
      </c>
      <c r="B13" s="123">
        <v>79628.360849999997</v>
      </c>
      <c r="C13" s="123">
        <v>2305.8687400000003</v>
      </c>
      <c r="D13" s="123">
        <v>81934.229590000003</v>
      </c>
    </row>
    <row r="14" spans="1:5" s="121" customFormat="1" ht="8.4499999999999993" customHeight="1">
      <c r="A14" s="125" t="s">
        <v>641</v>
      </c>
      <c r="B14" s="123">
        <v>0</v>
      </c>
      <c r="C14" s="123">
        <v>0</v>
      </c>
      <c r="D14" s="123">
        <v>0</v>
      </c>
    </row>
    <row r="15" spans="1:5" s="121" customFormat="1" ht="8.4499999999999993" customHeight="1">
      <c r="A15" s="124" t="s">
        <v>642</v>
      </c>
      <c r="B15" s="123">
        <v>0</v>
      </c>
      <c r="C15" s="123">
        <v>0</v>
      </c>
      <c r="D15" s="123">
        <v>0</v>
      </c>
    </row>
    <row r="16" spans="1:5" s="121" customFormat="1" ht="8.4499999999999993" customHeight="1">
      <c r="A16" s="124" t="s">
        <v>643</v>
      </c>
      <c r="B16" s="123">
        <v>5.8870000000000006E-2</v>
      </c>
      <c r="C16" s="123">
        <v>72.816389999999998</v>
      </c>
      <c r="D16" s="123">
        <v>72.875259999999997</v>
      </c>
    </row>
    <row r="17" spans="1:4" s="121" customFormat="1" ht="8.4499999999999993" customHeight="1">
      <c r="A17" s="124" t="s">
        <v>644</v>
      </c>
      <c r="B17" s="123">
        <v>0</v>
      </c>
      <c r="C17" s="123">
        <v>0</v>
      </c>
      <c r="D17" s="123">
        <v>0</v>
      </c>
    </row>
    <row r="18" spans="1:4" s="121" customFormat="1" ht="8.4499999999999993" customHeight="1">
      <c r="A18" s="124" t="s">
        <v>564</v>
      </c>
      <c r="B18" s="123">
        <v>0</v>
      </c>
      <c r="C18" s="123">
        <v>0</v>
      </c>
      <c r="D18" s="123">
        <v>0</v>
      </c>
    </row>
    <row r="19" spans="1:4" s="121" customFormat="1" ht="3" customHeight="1">
      <c r="A19" s="124"/>
      <c r="B19" s="123"/>
      <c r="C19" s="123"/>
      <c r="D19" s="123"/>
    </row>
    <row r="20" spans="1:4" s="121" customFormat="1" ht="8.4499999999999993" customHeight="1">
      <c r="A20" s="126" t="s">
        <v>645</v>
      </c>
      <c r="B20" s="119">
        <v>2549.0861099999997</v>
      </c>
      <c r="C20" s="119">
        <v>0</v>
      </c>
      <c r="D20" s="119">
        <v>2549.0861099999997</v>
      </c>
    </row>
    <row r="21" spans="1:4" s="121" customFormat="1" ht="8.4499999999999993" customHeight="1">
      <c r="A21" s="124" t="s">
        <v>646</v>
      </c>
      <c r="B21" s="123">
        <v>0</v>
      </c>
      <c r="C21" s="123">
        <v>0</v>
      </c>
      <c r="D21" s="123">
        <v>0</v>
      </c>
    </row>
    <row r="22" spans="1:4" s="121" customFormat="1" ht="8.4499999999999993" customHeight="1">
      <c r="A22" s="124" t="s">
        <v>647</v>
      </c>
      <c r="B22" s="123">
        <v>0</v>
      </c>
      <c r="C22" s="123">
        <v>0</v>
      </c>
      <c r="D22" s="123">
        <v>0</v>
      </c>
    </row>
    <row r="23" spans="1:4" s="121" customFormat="1" ht="8.4499999999999993" customHeight="1">
      <c r="A23" s="124" t="s">
        <v>638</v>
      </c>
      <c r="B23" s="123">
        <v>0</v>
      </c>
      <c r="C23" s="123">
        <v>0</v>
      </c>
      <c r="D23" s="123">
        <v>0</v>
      </c>
    </row>
    <row r="24" spans="1:4" s="121" customFormat="1" ht="8.4499999999999993" customHeight="1">
      <c r="A24" s="124" t="s">
        <v>648</v>
      </c>
      <c r="B24" s="123">
        <v>2549.0861099999997</v>
      </c>
      <c r="C24" s="123">
        <v>0</v>
      </c>
      <c r="D24" s="123">
        <v>2549.0861099999997</v>
      </c>
    </row>
    <row r="25" spans="1:4" s="121" customFormat="1" ht="8.4499999999999993" customHeight="1">
      <c r="A25" s="124" t="s">
        <v>649</v>
      </c>
      <c r="B25" s="123">
        <v>0</v>
      </c>
      <c r="C25" s="123">
        <v>0</v>
      </c>
      <c r="D25" s="123">
        <v>0</v>
      </c>
    </row>
    <row r="26" spans="1:4" s="121" customFormat="1" ht="8.4499999999999993" customHeight="1">
      <c r="A26" s="124" t="s">
        <v>650</v>
      </c>
      <c r="B26" s="123">
        <v>0</v>
      </c>
      <c r="C26" s="123">
        <v>0</v>
      </c>
      <c r="D26" s="123">
        <v>0</v>
      </c>
    </row>
    <row r="27" spans="1:4" s="121" customFormat="1" ht="8.4499999999999993" customHeight="1">
      <c r="A27" s="124" t="s">
        <v>651</v>
      </c>
      <c r="B27" s="123">
        <v>0</v>
      </c>
      <c r="C27" s="123">
        <v>0</v>
      </c>
      <c r="D27" s="123">
        <v>0</v>
      </c>
    </row>
    <row r="28" spans="1:4" s="121" customFormat="1" ht="8.4499999999999993" customHeight="1">
      <c r="A28" s="124" t="s">
        <v>652</v>
      </c>
      <c r="B28" s="123">
        <v>0</v>
      </c>
      <c r="C28" s="123">
        <v>0</v>
      </c>
      <c r="D28" s="123">
        <v>0</v>
      </c>
    </row>
    <row r="29" spans="1:4" s="121" customFormat="1" ht="8.4499999999999993" customHeight="1">
      <c r="A29" s="124" t="s">
        <v>653</v>
      </c>
      <c r="B29" s="123">
        <v>0</v>
      </c>
      <c r="C29" s="123">
        <v>0</v>
      </c>
      <c r="D29" s="123">
        <v>0</v>
      </c>
    </row>
    <row r="30" spans="1:4" s="121" customFormat="1" ht="8.4499999999999993" customHeight="1">
      <c r="A30" s="124" t="s">
        <v>643</v>
      </c>
      <c r="B30" s="123">
        <v>0</v>
      </c>
      <c r="C30" s="123">
        <v>0</v>
      </c>
      <c r="D30" s="123">
        <v>0</v>
      </c>
    </row>
    <row r="31" spans="1:4" s="121" customFormat="1" ht="8.4499999999999993" customHeight="1">
      <c r="A31" s="124" t="s">
        <v>654</v>
      </c>
      <c r="B31" s="123">
        <v>0</v>
      </c>
      <c r="C31" s="123">
        <v>0</v>
      </c>
      <c r="D31" s="123">
        <v>0</v>
      </c>
    </row>
    <row r="32" spans="1:4" s="121" customFormat="1" ht="8.4499999999999993" customHeight="1">
      <c r="A32" s="124" t="s">
        <v>564</v>
      </c>
      <c r="B32" s="123">
        <v>0</v>
      </c>
      <c r="C32" s="123">
        <v>0</v>
      </c>
      <c r="D32" s="123">
        <v>0</v>
      </c>
    </row>
    <row r="33" spans="1:4" s="121" customFormat="1" ht="3" customHeight="1">
      <c r="A33" s="124"/>
      <c r="B33" s="123"/>
      <c r="C33" s="123"/>
      <c r="D33" s="123"/>
    </row>
    <row r="34" spans="1:4" s="121" customFormat="1" ht="8.4499999999999993" customHeight="1">
      <c r="A34" s="126" t="s">
        <v>655</v>
      </c>
      <c r="B34" s="119">
        <v>84615.373919999998</v>
      </c>
      <c r="C34" s="119">
        <v>2424.2270600000002</v>
      </c>
      <c r="D34" s="119">
        <v>87039.600980000003</v>
      </c>
    </row>
    <row r="35" spans="1:4" s="121" customFormat="1" ht="3" customHeight="1">
      <c r="A35" s="127"/>
      <c r="B35" s="128"/>
      <c r="C35" s="128"/>
      <c r="D35" s="128"/>
    </row>
    <row r="36" spans="1:4" s="121" customFormat="1" ht="8.4499999999999993" customHeight="1">
      <c r="A36" s="129" t="s">
        <v>656</v>
      </c>
      <c r="B36" s="119">
        <v>-2282.50252</v>
      </c>
      <c r="C36" s="119">
        <v>-5749.2837800000007</v>
      </c>
      <c r="D36" s="119">
        <v>-8031.7862999999998</v>
      </c>
    </row>
    <row r="37" spans="1:4" s="121" customFormat="1" ht="3" customHeight="1">
      <c r="A37" s="124"/>
      <c r="B37" s="123"/>
      <c r="C37" s="123"/>
      <c r="D37" s="123"/>
    </row>
    <row r="38" spans="1:4" s="121" customFormat="1" ht="8.4499999999999993" customHeight="1">
      <c r="A38" s="126" t="s">
        <v>657</v>
      </c>
      <c r="B38" s="119">
        <v>86897.876439999993</v>
      </c>
      <c r="C38" s="119">
        <v>8173.5108399999999</v>
      </c>
      <c r="D38" s="119">
        <v>95071.387279999995</v>
      </c>
    </row>
    <row r="39" spans="1:4" s="121" customFormat="1" ht="3" customHeight="1">
      <c r="A39" s="127"/>
      <c r="B39" s="128"/>
      <c r="C39" s="128"/>
      <c r="D39" s="128"/>
    </row>
    <row r="40" spans="1:4" s="121" customFormat="1" ht="8.4499999999999993" customHeight="1">
      <c r="A40" s="126" t="s">
        <v>658</v>
      </c>
      <c r="B40" s="119">
        <v>37858.870350000005</v>
      </c>
      <c r="C40" s="119">
        <v>0</v>
      </c>
      <c r="D40" s="119">
        <v>37858.870350000005</v>
      </c>
    </row>
    <row r="41" spans="1:4" s="121" customFormat="1" ht="8.4499999999999993" customHeight="1">
      <c r="A41" s="124" t="s">
        <v>659</v>
      </c>
      <c r="B41" s="123">
        <v>0</v>
      </c>
      <c r="C41" s="123">
        <v>0</v>
      </c>
      <c r="D41" s="123">
        <v>0</v>
      </c>
    </row>
    <row r="42" spans="1:4" s="121" customFormat="1" ht="8.4499999999999993" customHeight="1">
      <c r="A42" s="124" t="s">
        <v>660</v>
      </c>
      <c r="B42" s="123">
        <v>0</v>
      </c>
      <c r="C42" s="123">
        <v>0</v>
      </c>
      <c r="D42" s="123">
        <v>0</v>
      </c>
    </row>
    <row r="43" spans="1:4" s="121" customFormat="1" ht="8.4499999999999993" customHeight="1">
      <c r="A43" s="124" t="s">
        <v>661</v>
      </c>
      <c r="B43" s="123">
        <v>36079.294240000003</v>
      </c>
      <c r="C43" s="123">
        <v>0</v>
      </c>
      <c r="D43" s="123">
        <v>36079.294240000003</v>
      </c>
    </row>
    <row r="44" spans="1:4" s="121" customFormat="1" ht="8.4499999999999993" customHeight="1">
      <c r="A44" s="124" t="s">
        <v>662</v>
      </c>
      <c r="B44" s="123">
        <v>1779.57611</v>
      </c>
      <c r="C44" s="123">
        <v>0</v>
      </c>
      <c r="D44" s="123">
        <v>1779.57611</v>
      </c>
    </row>
    <row r="45" spans="1:4" s="121" customFormat="1" ht="3" customHeight="1">
      <c r="A45" s="124"/>
      <c r="B45" s="128"/>
      <c r="C45" s="128"/>
      <c r="D45" s="128"/>
    </row>
    <row r="46" spans="1:4" s="121" customFormat="1" ht="8.4499999999999993" customHeight="1">
      <c r="A46" s="126" t="s">
        <v>663</v>
      </c>
      <c r="B46" s="119">
        <v>38965.3249</v>
      </c>
      <c r="C46" s="119">
        <v>2018.1801399999999</v>
      </c>
      <c r="D46" s="119">
        <v>40983.505039999996</v>
      </c>
    </row>
    <row r="47" spans="1:4" s="121" customFormat="1" ht="8.4499999999999993" customHeight="1">
      <c r="A47" s="124" t="s">
        <v>664</v>
      </c>
      <c r="B47" s="123">
        <v>0</v>
      </c>
      <c r="C47" s="123">
        <v>0</v>
      </c>
      <c r="D47" s="123">
        <v>0</v>
      </c>
    </row>
    <row r="48" spans="1:4" s="121" customFormat="1" ht="8.4499999999999993" customHeight="1">
      <c r="A48" s="124" t="s">
        <v>660</v>
      </c>
      <c r="B48" s="123">
        <v>0</v>
      </c>
      <c r="C48" s="123">
        <v>0</v>
      </c>
      <c r="D48" s="123">
        <v>0</v>
      </c>
    </row>
    <row r="49" spans="1:4" s="121" customFormat="1" ht="8.4499999999999993" customHeight="1">
      <c r="A49" s="124" t="s">
        <v>661</v>
      </c>
      <c r="B49" s="123">
        <v>35185.574059999999</v>
      </c>
      <c r="C49" s="123">
        <v>2004.2369799999999</v>
      </c>
      <c r="D49" s="123">
        <v>37189.811040000001</v>
      </c>
    </row>
    <row r="50" spans="1:4" s="121" customFormat="1" ht="8.4499999999999993" customHeight="1">
      <c r="A50" s="124" t="s">
        <v>665</v>
      </c>
      <c r="B50" s="123">
        <v>3779.7508399999997</v>
      </c>
      <c r="C50" s="123">
        <v>13.943160000000001</v>
      </c>
      <c r="D50" s="123">
        <v>3793.694</v>
      </c>
    </row>
    <row r="51" spans="1:4" s="121" customFormat="1" ht="3" customHeight="1">
      <c r="A51" s="124"/>
      <c r="B51" s="128"/>
      <c r="C51" s="128"/>
      <c r="D51" s="128"/>
    </row>
    <row r="52" spans="1:4" s="121" customFormat="1" ht="11.25" customHeight="1">
      <c r="A52" s="130" t="s">
        <v>666</v>
      </c>
      <c r="B52" s="123">
        <v>0</v>
      </c>
      <c r="C52" s="123">
        <v>0</v>
      </c>
      <c r="D52" s="123">
        <v>0</v>
      </c>
    </row>
    <row r="53" spans="1:4" s="121" customFormat="1" ht="7.5" customHeight="1">
      <c r="A53" s="130"/>
      <c r="B53" s="123"/>
      <c r="C53" s="123"/>
      <c r="D53" s="123"/>
    </row>
    <row r="54" spans="1:4" s="121" customFormat="1" ht="8.4499999999999993" customHeight="1">
      <c r="A54" s="126" t="s">
        <v>667</v>
      </c>
      <c r="B54" s="119">
        <v>85791.421889999998</v>
      </c>
      <c r="C54" s="119">
        <v>6155.3307000000004</v>
      </c>
      <c r="D54" s="119">
        <v>91946.752590000004</v>
      </c>
    </row>
    <row r="55" spans="1:4" s="121" customFormat="1" ht="3" customHeight="1">
      <c r="A55" s="127"/>
      <c r="B55" s="128"/>
      <c r="C55" s="128"/>
      <c r="D55" s="128"/>
    </row>
    <row r="56" spans="1:4" s="121" customFormat="1" ht="8.4499999999999993" customHeight="1">
      <c r="A56" s="126" t="s">
        <v>668</v>
      </c>
      <c r="B56" s="119">
        <v>43999.235549999998</v>
      </c>
      <c r="C56" s="119">
        <v>1992.5622000000001</v>
      </c>
      <c r="D56" s="119">
        <v>45991.797749999998</v>
      </c>
    </row>
    <row r="57" spans="1:4" s="121" customFormat="1" ht="8.4499999999999993" customHeight="1">
      <c r="A57" s="124" t="s">
        <v>669</v>
      </c>
      <c r="B57" s="123">
        <v>33633.058939999995</v>
      </c>
      <c r="C57" s="123">
        <v>5.5780399999999997</v>
      </c>
      <c r="D57" s="123">
        <v>33638.636979999996</v>
      </c>
    </row>
    <row r="58" spans="1:4" s="121" customFormat="1" ht="8.4499999999999993" customHeight="1">
      <c r="A58" s="124" t="s">
        <v>670</v>
      </c>
      <c r="B58" s="123">
        <v>198</v>
      </c>
      <c r="C58" s="123">
        <v>0</v>
      </c>
      <c r="D58" s="123">
        <v>198</v>
      </c>
    </row>
    <row r="59" spans="1:4" s="121" customFormat="1" ht="8.4499999999999993" customHeight="1">
      <c r="A59" s="124" t="s">
        <v>671</v>
      </c>
      <c r="B59" s="123">
        <v>9768.695310000001</v>
      </c>
      <c r="C59" s="123">
        <v>1986.9841600000002</v>
      </c>
      <c r="D59" s="123">
        <v>11755.679470000001</v>
      </c>
    </row>
    <row r="60" spans="1:4" s="121" customFormat="1" ht="8.4499999999999993" customHeight="1">
      <c r="A60" s="124" t="s">
        <v>672</v>
      </c>
      <c r="B60" s="123">
        <v>399.48129999999998</v>
      </c>
      <c r="C60" s="123">
        <v>0</v>
      </c>
      <c r="D60" s="123">
        <v>399.48129999999998</v>
      </c>
    </row>
    <row r="61" spans="1:4" s="121" customFormat="1" ht="3" customHeight="1">
      <c r="A61" s="124"/>
      <c r="B61" s="123"/>
      <c r="C61" s="123"/>
      <c r="D61" s="123"/>
    </row>
    <row r="62" spans="1:4" s="121" customFormat="1" ht="8.4499999999999993" customHeight="1">
      <c r="A62" s="126" t="s">
        <v>673</v>
      </c>
      <c r="B62" s="119">
        <v>41792.18634</v>
      </c>
      <c r="C62" s="119">
        <v>4162.7685000000001</v>
      </c>
      <c r="D62" s="119">
        <v>45954.954840000006</v>
      </c>
    </row>
    <row r="63" spans="1:4" s="121" customFormat="1" ht="3" customHeight="1">
      <c r="A63" s="124"/>
      <c r="B63" s="123"/>
      <c r="C63" s="123"/>
      <c r="D63" s="123"/>
    </row>
    <row r="64" spans="1:4" s="121" customFormat="1" ht="8.4499999999999993" customHeight="1">
      <c r="A64" s="126" t="s">
        <v>674</v>
      </c>
      <c r="B64" s="119">
        <v>3852.11661</v>
      </c>
      <c r="C64" s="119">
        <v>53.821270000000005</v>
      </c>
      <c r="D64" s="119">
        <v>3905.93788</v>
      </c>
    </row>
    <row r="65" spans="1:5" s="121" customFormat="1" ht="8.4499999999999993" customHeight="1">
      <c r="A65" s="124" t="s">
        <v>675</v>
      </c>
      <c r="B65" s="123">
        <v>0</v>
      </c>
      <c r="C65" s="123">
        <v>0</v>
      </c>
      <c r="D65" s="123">
        <v>0</v>
      </c>
    </row>
    <row r="66" spans="1:5" s="121" customFormat="1" ht="8.4499999999999993" customHeight="1">
      <c r="A66" s="124" t="s">
        <v>676</v>
      </c>
      <c r="B66" s="123">
        <v>0</v>
      </c>
      <c r="C66" s="123">
        <v>0</v>
      </c>
      <c r="D66" s="123">
        <v>0</v>
      </c>
    </row>
    <row r="67" spans="1:5" s="121" customFormat="1" ht="8.4499999999999993" customHeight="1">
      <c r="A67" s="124" t="s">
        <v>677</v>
      </c>
      <c r="B67" s="123">
        <v>1043.1967099999999</v>
      </c>
      <c r="C67" s="123">
        <v>53.821270000000005</v>
      </c>
      <c r="D67" s="123">
        <v>1097.0179800000001</v>
      </c>
    </row>
    <row r="68" spans="1:5" s="121" customFormat="1" ht="8.4499999999999993" customHeight="1">
      <c r="A68" s="124" t="s">
        <v>678</v>
      </c>
      <c r="B68" s="123">
        <v>0</v>
      </c>
      <c r="C68" s="123">
        <v>0</v>
      </c>
      <c r="D68" s="123">
        <v>0</v>
      </c>
    </row>
    <row r="69" spans="1:5" s="121" customFormat="1" ht="8.4499999999999993" customHeight="1">
      <c r="A69" s="124" t="s">
        <v>679</v>
      </c>
      <c r="B69" s="123">
        <v>1552.46423</v>
      </c>
      <c r="C69" s="123">
        <v>0</v>
      </c>
      <c r="D69" s="123">
        <v>1552.46423</v>
      </c>
    </row>
    <row r="70" spans="1:5" s="121" customFormat="1" ht="8.4499999999999993" customHeight="1">
      <c r="A70" s="124" t="s">
        <v>680</v>
      </c>
      <c r="B70" s="123">
        <v>528.43991000000005</v>
      </c>
      <c r="C70" s="123">
        <v>0</v>
      </c>
      <c r="D70" s="123">
        <v>528.43991000000005</v>
      </c>
    </row>
    <row r="71" spans="1:5" s="121" customFormat="1" ht="8.4499999999999993" customHeight="1">
      <c r="A71" s="124" t="s">
        <v>681</v>
      </c>
      <c r="B71" s="123">
        <v>728.01576</v>
      </c>
      <c r="C71" s="123">
        <v>0</v>
      </c>
      <c r="D71" s="123">
        <v>728.01576</v>
      </c>
    </row>
    <row r="72" spans="1:5" s="121" customFormat="1" ht="3" customHeight="1">
      <c r="A72" s="124"/>
      <c r="B72" s="123"/>
      <c r="C72" s="123"/>
      <c r="D72" s="123"/>
    </row>
    <row r="73" spans="1:5" s="121" customFormat="1" ht="8.4499999999999993" customHeight="1">
      <c r="A73" s="131" t="s">
        <v>682</v>
      </c>
      <c r="B73" s="119">
        <v>-477.52274999999997</v>
      </c>
      <c r="C73" s="119">
        <v>-22.792420000000003</v>
      </c>
      <c r="D73" s="119">
        <v>-500.31516999999997</v>
      </c>
      <c r="E73" s="120"/>
    </row>
    <row r="74" spans="1:5" s="121" customFormat="1" ht="4.5" customHeight="1">
      <c r="A74" s="124"/>
      <c r="B74" s="123"/>
      <c r="C74" s="123"/>
      <c r="D74" s="123"/>
    </row>
    <row r="75" spans="1:5" s="121" customFormat="1" ht="8.4499999999999993" customHeight="1">
      <c r="A75" s="129" t="s">
        <v>683</v>
      </c>
      <c r="B75" s="119">
        <v>37462.546979999999</v>
      </c>
      <c r="C75" s="119">
        <v>4086.15481</v>
      </c>
      <c r="D75" s="119">
        <v>41548.701789999999</v>
      </c>
    </row>
    <row r="76" spans="1:5" s="121" customFormat="1" ht="3.95" customHeight="1">
      <c r="A76" s="127"/>
      <c r="B76" s="128"/>
      <c r="C76" s="128"/>
      <c r="D76" s="128"/>
    </row>
    <row r="77" spans="1:5" s="121" customFormat="1" ht="8.4499999999999993" customHeight="1">
      <c r="A77" s="124" t="s">
        <v>684</v>
      </c>
      <c r="B77" s="123">
        <v>6429.9375899999995</v>
      </c>
      <c r="C77" s="123">
        <v>0</v>
      </c>
      <c r="D77" s="123">
        <v>6429.9375899999995</v>
      </c>
    </row>
    <row r="78" spans="1:5" s="121" customFormat="1" ht="3.95" customHeight="1">
      <c r="A78" s="124"/>
      <c r="B78" s="123"/>
      <c r="C78" s="123"/>
      <c r="D78" s="123"/>
    </row>
    <row r="79" spans="1:5" s="121" customFormat="1" ht="8.4499999999999993" customHeight="1">
      <c r="A79" s="130" t="s">
        <v>685</v>
      </c>
      <c r="B79" s="128">
        <v>31032.609390000001</v>
      </c>
      <c r="C79" s="128">
        <v>4086.15481</v>
      </c>
      <c r="D79" s="128">
        <v>35118.764200000005</v>
      </c>
    </row>
    <row r="80" spans="1:5" s="101" customFormat="1" ht="3.75" customHeight="1" thickBot="1">
      <c r="A80" s="132"/>
      <c r="B80" s="133"/>
      <c r="C80" s="133"/>
      <c r="D80" s="133"/>
    </row>
    <row r="81" spans="1:6" s="101" customFormat="1" ht="15.75" customHeight="1">
      <c r="A81" s="134" t="s">
        <v>582</v>
      </c>
      <c r="B81" s="135"/>
      <c r="C81" s="135"/>
      <c r="D81" s="135"/>
    </row>
    <row r="82" spans="1:6" s="101" customFormat="1">
      <c r="A82" s="109"/>
      <c r="B82" s="136"/>
      <c r="C82" s="136"/>
      <c r="D82" s="136"/>
    </row>
    <row r="83" spans="1:6" s="101" customFormat="1">
      <c r="A83" s="109"/>
      <c r="B83" s="136"/>
      <c r="C83" s="136"/>
      <c r="D83" s="136"/>
      <c r="E83" s="137"/>
      <c r="F83" s="137"/>
    </row>
    <row r="84" spans="1:6" s="101" customFormat="1">
      <c r="A84" s="109"/>
      <c r="B84" s="138"/>
      <c r="C84" s="138"/>
      <c r="D84" s="138"/>
    </row>
    <row r="85" spans="1:6" s="101" customFormat="1">
      <c r="A85" s="109"/>
      <c r="B85" s="139"/>
      <c r="C85" s="139"/>
      <c r="D85" s="139"/>
      <c r="E85" s="137"/>
    </row>
    <row r="86" spans="1:6" s="101" customFormat="1">
      <c r="A86" s="109"/>
      <c r="B86" s="109"/>
      <c r="C86" s="109"/>
      <c r="D86" s="109"/>
    </row>
    <row r="87" spans="1:6" s="101" customFormat="1">
      <c r="A87" s="109"/>
      <c r="B87" s="109"/>
      <c r="C87" s="109"/>
      <c r="D87" s="109"/>
    </row>
    <row r="88" spans="1:6" s="101" customFormat="1">
      <c r="A88" s="109"/>
      <c r="B88" s="109"/>
      <c r="C88" s="109"/>
      <c r="D88" s="109"/>
    </row>
  </sheetData>
  <mergeCells count="5">
    <mergeCell ref="A1:D1"/>
    <mergeCell ref="A2:D2"/>
    <mergeCell ref="A3:D3"/>
    <mergeCell ref="A4:D4"/>
    <mergeCell ref="B6:D6"/>
  </mergeCells>
  <hyperlinks>
    <hyperlink ref="A1:D1" location="Índice!A1" display="Volver al Índice" xr:uid="{4FFD6366-1005-4191-A4FC-B93B6DB21905}"/>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0CA0-84AD-48E2-B3B3-364C848FDB89}">
  <dimension ref="A1:G139"/>
  <sheetViews>
    <sheetView showGridLines="0" topLeftCell="A95" zoomScaleNormal="100" workbookViewId="0">
      <selection sqref="A1:D1"/>
    </sheetView>
  </sheetViews>
  <sheetFormatPr baseColWidth="10" defaultColWidth="11.42578125" defaultRowHeight="12.75"/>
  <cols>
    <col min="1" max="1" width="70.5703125" style="51" customWidth="1"/>
    <col min="2" max="4" width="27.5703125" style="51" customWidth="1"/>
    <col min="5" max="5" width="23.42578125" style="40" bestFit="1" customWidth="1"/>
    <col min="6" max="6" width="24.85546875" style="33" bestFit="1" customWidth="1"/>
    <col min="7" max="7" width="22.42578125" style="33" bestFit="1" customWidth="1"/>
    <col min="8" max="16384" width="11.42578125" style="33"/>
  </cols>
  <sheetData>
    <row r="1" spans="1:6" ht="17.100000000000001" customHeight="1">
      <c r="A1" s="356" t="s">
        <v>822</v>
      </c>
      <c r="B1" s="356"/>
      <c r="C1" s="356"/>
      <c r="D1" s="356"/>
    </row>
    <row r="2" spans="1:6" s="43" customFormat="1" ht="24" customHeight="1">
      <c r="A2" s="41" t="s">
        <v>689</v>
      </c>
      <c r="B2" s="41"/>
      <c r="C2" s="41"/>
      <c r="D2" s="41"/>
      <c r="E2" s="42"/>
    </row>
    <row r="3" spans="1:6" s="46" customFormat="1" ht="18" customHeight="1">
      <c r="A3" s="148">
        <v>45596</v>
      </c>
      <c r="B3" s="148"/>
      <c r="C3" s="148"/>
      <c r="D3" s="148"/>
      <c r="E3" s="45"/>
    </row>
    <row r="4" spans="1:6" s="50" customFormat="1" ht="15" customHeight="1">
      <c r="A4" s="47" t="s">
        <v>536</v>
      </c>
      <c r="B4" s="48"/>
      <c r="C4" s="48"/>
      <c r="D4" s="48"/>
      <c r="E4" s="49"/>
    </row>
    <row r="5" spans="1:6" ht="3.95" customHeight="1" thickBot="1"/>
    <row r="6" spans="1:6" ht="18" customHeight="1">
      <c r="A6" s="52" t="s">
        <v>537</v>
      </c>
      <c r="B6" s="149" t="s">
        <v>690</v>
      </c>
      <c r="C6" s="149"/>
      <c r="D6" s="149"/>
    </row>
    <row r="7" spans="1:6" ht="14.1" customHeight="1">
      <c r="A7" s="54"/>
      <c r="B7" s="55" t="s">
        <v>539</v>
      </c>
      <c r="C7" s="55" t="s">
        <v>540</v>
      </c>
      <c r="D7" s="55" t="s">
        <v>541</v>
      </c>
    </row>
    <row r="8" spans="1:6" ht="3" customHeight="1">
      <c r="A8" s="56"/>
      <c r="B8" s="57"/>
      <c r="C8" s="57"/>
      <c r="D8" s="57"/>
    </row>
    <row r="9" spans="1:6" s="62" customFormat="1" ht="9.75" customHeight="1">
      <c r="A9" s="58" t="s">
        <v>542</v>
      </c>
      <c r="B9" s="59">
        <v>930421.31799999997</v>
      </c>
      <c r="C9" s="59">
        <v>389330.21500000003</v>
      </c>
      <c r="D9" s="59">
        <v>1319751.5330000001</v>
      </c>
      <c r="E9" s="143"/>
      <c r="F9" s="61"/>
    </row>
    <row r="10" spans="1:6" s="62" customFormat="1" ht="9.75" customHeight="1">
      <c r="A10" s="63" t="s">
        <v>543</v>
      </c>
      <c r="B10" s="64">
        <v>0</v>
      </c>
      <c r="C10" s="64">
        <v>0</v>
      </c>
      <c r="D10" s="64">
        <v>0</v>
      </c>
      <c r="E10" s="60"/>
      <c r="F10" s="61"/>
    </row>
    <row r="11" spans="1:6" s="62" customFormat="1" ht="9.75" customHeight="1">
      <c r="A11" s="63" t="s">
        <v>544</v>
      </c>
      <c r="B11" s="64">
        <v>930216.11199999996</v>
      </c>
      <c r="C11" s="64">
        <v>26327.117999999999</v>
      </c>
      <c r="D11" s="64">
        <v>956543.23</v>
      </c>
      <c r="E11" s="143"/>
      <c r="F11" s="61"/>
    </row>
    <row r="12" spans="1:6" s="62" customFormat="1" ht="9.75" customHeight="1">
      <c r="A12" s="63" t="s">
        <v>545</v>
      </c>
      <c r="B12" s="64">
        <v>0</v>
      </c>
      <c r="C12" s="64">
        <v>0</v>
      </c>
      <c r="D12" s="64">
        <v>0</v>
      </c>
      <c r="E12" s="60"/>
      <c r="F12" s="61"/>
    </row>
    <row r="13" spans="1:6" s="62" customFormat="1" ht="9.75" customHeight="1">
      <c r="A13" s="63" t="s">
        <v>546</v>
      </c>
      <c r="B13" s="64">
        <v>205.20599999999999</v>
      </c>
      <c r="C13" s="64">
        <v>363003.09700000001</v>
      </c>
      <c r="D13" s="64">
        <v>363208.30300000001</v>
      </c>
      <c r="E13" s="60"/>
      <c r="F13" s="61"/>
    </row>
    <row r="14" spans="1:6" s="62" customFormat="1" ht="3" customHeight="1">
      <c r="A14" s="63"/>
      <c r="B14" s="64"/>
      <c r="C14" s="64"/>
      <c r="D14" s="64"/>
      <c r="E14" s="60"/>
      <c r="F14" s="61"/>
    </row>
    <row r="15" spans="1:6" s="62" customFormat="1" ht="9.75" customHeight="1">
      <c r="A15" s="65" t="s">
        <v>547</v>
      </c>
      <c r="B15" s="66">
        <v>0</v>
      </c>
      <c r="C15" s="66">
        <v>0</v>
      </c>
      <c r="D15" s="66">
        <v>0</v>
      </c>
      <c r="E15" s="60"/>
      <c r="F15" s="61"/>
    </row>
    <row r="16" spans="1:6" s="62" customFormat="1" ht="3" customHeight="1">
      <c r="A16" s="65"/>
      <c r="B16" s="66"/>
      <c r="C16" s="66"/>
      <c r="D16" s="66"/>
      <c r="E16" s="60"/>
      <c r="F16" s="61"/>
    </row>
    <row r="17" spans="1:7" s="62" customFormat="1" ht="9.75" customHeight="1">
      <c r="A17" s="67" t="s">
        <v>548</v>
      </c>
      <c r="B17" s="59">
        <v>255371.66899999999</v>
      </c>
      <c r="C17" s="59">
        <v>93697.883000000002</v>
      </c>
      <c r="D17" s="59">
        <v>349069.55300000001</v>
      </c>
      <c r="E17" s="60"/>
      <c r="F17" s="61"/>
    </row>
    <row r="18" spans="1:7" s="62" customFormat="1" ht="9.75" customHeight="1">
      <c r="A18" s="68" t="s">
        <v>549</v>
      </c>
      <c r="B18" s="64">
        <v>0</v>
      </c>
      <c r="C18" s="64">
        <v>0</v>
      </c>
      <c r="D18" s="64">
        <v>0</v>
      </c>
      <c r="E18" s="60"/>
      <c r="F18" s="61"/>
    </row>
    <row r="19" spans="1:7" s="62" customFormat="1" ht="9.75" customHeight="1">
      <c r="A19" s="68" t="s">
        <v>550</v>
      </c>
      <c r="B19" s="64">
        <v>233769.49299999999</v>
      </c>
      <c r="C19" s="64">
        <v>66413.290999999997</v>
      </c>
      <c r="D19" s="64">
        <v>300182.78399999999</v>
      </c>
      <c r="E19" s="60"/>
      <c r="F19" s="61"/>
    </row>
    <row r="20" spans="1:7" s="62" customFormat="1" ht="9.75" customHeight="1">
      <c r="A20" s="68" t="s">
        <v>551</v>
      </c>
      <c r="B20" s="64">
        <v>21602.175999999999</v>
      </c>
      <c r="C20" s="64">
        <v>27284.592000000001</v>
      </c>
      <c r="D20" s="64">
        <v>48886.769</v>
      </c>
      <c r="E20" s="60"/>
      <c r="F20" s="61"/>
    </row>
    <row r="21" spans="1:7" s="62" customFormat="1" ht="9.75" customHeight="1">
      <c r="A21" s="68" t="s">
        <v>552</v>
      </c>
      <c r="B21" s="64">
        <v>0</v>
      </c>
      <c r="C21" s="64">
        <v>0</v>
      </c>
      <c r="D21" s="64">
        <v>0</v>
      </c>
      <c r="E21" s="60"/>
      <c r="F21" s="61"/>
    </row>
    <row r="22" spans="1:7" s="62" customFormat="1" ht="9.75" customHeight="1">
      <c r="A22" s="68" t="s">
        <v>553</v>
      </c>
      <c r="B22" s="64">
        <v>0</v>
      </c>
      <c r="C22" s="64">
        <v>0</v>
      </c>
      <c r="D22" s="64">
        <v>0</v>
      </c>
      <c r="E22" s="60"/>
      <c r="F22" s="61"/>
    </row>
    <row r="23" spans="1:7" s="62" customFormat="1" ht="3" customHeight="1">
      <c r="A23" s="63"/>
      <c r="B23" s="64"/>
      <c r="C23" s="64"/>
      <c r="D23" s="64"/>
      <c r="E23" s="60"/>
      <c r="F23" s="61"/>
    </row>
    <row r="24" spans="1:7" s="62" customFormat="1" ht="9.75" customHeight="1">
      <c r="A24" s="67" t="s">
        <v>554</v>
      </c>
      <c r="B24" s="59">
        <v>17313.038</v>
      </c>
      <c r="C24" s="59">
        <v>16.954000000000001</v>
      </c>
      <c r="D24" s="59">
        <v>17329.991999999998</v>
      </c>
      <c r="E24" s="143"/>
      <c r="F24" s="143"/>
      <c r="G24" s="142"/>
    </row>
    <row r="25" spans="1:7" s="62" customFormat="1" ht="9.75" customHeight="1">
      <c r="A25" s="65" t="s">
        <v>555</v>
      </c>
      <c r="B25" s="66">
        <v>16548.227999999999</v>
      </c>
      <c r="C25" s="66">
        <v>17.498999999999999</v>
      </c>
      <c r="D25" s="66">
        <v>16565.727999999999</v>
      </c>
      <c r="E25" s="143"/>
      <c r="F25" s="61"/>
    </row>
    <row r="26" spans="1:7" s="62" customFormat="1" ht="9.75" customHeight="1">
      <c r="A26" s="63" t="s">
        <v>556</v>
      </c>
      <c r="B26" s="64">
        <v>0</v>
      </c>
      <c r="C26" s="64">
        <v>0</v>
      </c>
      <c r="D26" s="64">
        <v>0</v>
      </c>
      <c r="E26" s="60"/>
      <c r="F26" s="61"/>
    </row>
    <row r="27" spans="1:7" s="62" customFormat="1" ht="9.75" customHeight="1">
      <c r="A27" s="63" t="s">
        <v>557</v>
      </c>
      <c r="B27" s="64">
        <v>0</v>
      </c>
      <c r="C27" s="64">
        <v>0</v>
      </c>
      <c r="D27" s="64">
        <v>0</v>
      </c>
      <c r="E27" s="60"/>
      <c r="F27" s="61"/>
    </row>
    <row r="28" spans="1:7" s="62" customFormat="1" ht="9.75" customHeight="1">
      <c r="A28" s="63" t="s">
        <v>558</v>
      </c>
      <c r="B28" s="64">
        <v>0</v>
      </c>
      <c r="C28" s="64">
        <v>0</v>
      </c>
      <c r="D28" s="64">
        <v>0</v>
      </c>
      <c r="E28" s="143"/>
      <c r="F28" s="61"/>
    </row>
    <row r="29" spans="1:7" s="62" customFormat="1" ht="9.75" customHeight="1">
      <c r="A29" s="63" t="s">
        <v>559</v>
      </c>
      <c r="B29" s="64">
        <v>0</v>
      </c>
      <c r="C29" s="64">
        <v>0</v>
      </c>
      <c r="D29" s="64">
        <v>0</v>
      </c>
      <c r="E29" s="60"/>
      <c r="F29" s="61"/>
    </row>
    <row r="30" spans="1:7" s="62" customFormat="1" ht="9.75" customHeight="1">
      <c r="A30" s="63" t="s">
        <v>560</v>
      </c>
      <c r="B30" s="64">
        <v>0</v>
      </c>
      <c r="C30" s="64">
        <v>0</v>
      </c>
      <c r="D30" s="64">
        <v>0</v>
      </c>
      <c r="E30" s="60"/>
      <c r="F30" s="61"/>
    </row>
    <row r="31" spans="1:7" s="62" customFormat="1" ht="9.75" customHeight="1">
      <c r="A31" s="63" t="s">
        <v>561</v>
      </c>
      <c r="B31" s="64">
        <v>0</v>
      </c>
      <c r="C31" s="64">
        <v>0</v>
      </c>
      <c r="D31" s="64">
        <v>0</v>
      </c>
      <c r="E31" s="60"/>
      <c r="F31" s="61"/>
    </row>
    <row r="32" spans="1:7" s="62" customFormat="1" ht="9.75" customHeight="1">
      <c r="A32" s="63" t="s">
        <v>562</v>
      </c>
      <c r="B32" s="64">
        <v>16548.227999999999</v>
      </c>
      <c r="C32" s="64">
        <v>17.498999999999999</v>
      </c>
      <c r="D32" s="64">
        <v>16565.727999999999</v>
      </c>
      <c r="E32" s="60"/>
      <c r="F32" s="61"/>
    </row>
    <row r="33" spans="1:6" s="62" customFormat="1" ht="9.75" customHeight="1">
      <c r="A33" s="63" t="s">
        <v>563</v>
      </c>
      <c r="B33" s="64">
        <v>0</v>
      </c>
      <c r="C33" s="64">
        <v>0</v>
      </c>
      <c r="D33" s="64">
        <v>0</v>
      </c>
      <c r="E33" s="60"/>
      <c r="F33" s="61"/>
    </row>
    <row r="34" spans="1:6" s="62" customFormat="1" ht="9.75" customHeight="1">
      <c r="A34" s="63" t="s">
        <v>564</v>
      </c>
      <c r="B34" s="64">
        <v>0</v>
      </c>
      <c r="C34" s="64">
        <v>0</v>
      </c>
      <c r="D34" s="64">
        <v>0</v>
      </c>
      <c r="E34" s="60"/>
      <c r="F34" s="61"/>
    </row>
    <row r="35" spans="1:6" s="62" customFormat="1" ht="9.75" customHeight="1">
      <c r="A35" s="65" t="s">
        <v>565</v>
      </c>
      <c r="B35" s="66">
        <v>4474.7560000000003</v>
      </c>
      <c r="C35" s="66">
        <v>0</v>
      </c>
      <c r="D35" s="66">
        <v>4474.7560000000003</v>
      </c>
      <c r="E35" s="70"/>
      <c r="F35" s="61"/>
    </row>
    <row r="36" spans="1:6" s="62" customFormat="1" ht="9.75" customHeight="1">
      <c r="A36" s="65" t="s">
        <v>566</v>
      </c>
      <c r="B36" s="66">
        <v>93863.994000000006</v>
      </c>
      <c r="C36" s="66">
        <v>83.647999999999996</v>
      </c>
      <c r="D36" s="66">
        <v>93947.642999999996</v>
      </c>
      <c r="E36" s="60"/>
      <c r="F36" s="61"/>
    </row>
    <row r="37" spans="1:6" s="62" customFormat="1" ht="9.75" customHeight="1">
      <c r="A37" s="63" t="s">
        <v>567</v>
      </c>
      <c r="B37" s="64">
        <v>93792.414999999994</v>
      </c>
      <c r="C37" s="64">
        <v>83.647999999999996</v>
      </c>
      <c r="D37" s="64">
        <v>93876.063999999998</v>
      </c>
      <c r="E37" s="60"/>
      <c r="F37" s="61"/>
    </row>
    <row r="38" spans="1:6" s="62" customFormat="1" ht="9.75" customHeight="1">
      <c r="A38" s="63" t="s">
        <v>568</v>
      </c>
      <c r="B38" s="64">
        <v>71.578000000000003</v>
      </c>
      <c r="C38" s="64">
        <v>0</v>
      </c>
      <c r="D38" s="64">
        <v>71.578000000000003</v>
      </c>
      <c r="E38" s="60"/>
      <c r="F38" s="61"/>
    </row>
    <row r="39" spans="1:6" s="62" customFormat="1" ht="9.75" customHeight="1">
      <c r="A39" s="65" t="s">
        <v>569</v>
      </c>
      <c r="B39" s="66">
        <v>-82477.236000000004</v>
      </c>
      <c r="C39" s="66">
        <v>-67.769000000000005</v>
      </c>
      <c r="D39" s="66">
        <v>-82545.005000000005</v>
      </c>
      <c r="E39" s="60"/>
      <c r="F39" s="61"/>
    </row>
    <row r="40" spans="1:6" s="62" customFormat="1" ht="9.75" customHeight="1">
      <c r="A40" s="65" t="s">
        <v>570</v>
      </c>
      <c r="B40" s="66">
        <v>-15096.704</v>
      </c>
      <c r="C40" s="66">
        <v>-16.423999999999999</v>
      </c>
      <c r="D40" s="66">
        <v>-15113.128000000001</v>
      </c>
      <c r="E40" s="60"/>
      <c r="F40" s="61"/>
    </row>
    <row r="41" spans="1:6" s="62" customFormat="1" ht="3" customHeight="1">
      <c r="A41" s="65"/>
      <c r="B41" s="64"/>
      <c r="C41" s="64"/>
      <c r="D41" s="64"/>
      <c r="E41" s="60"/>
      <c r="F41" s="61"/>
    </row>
    <row r="42" spans="1:6" s="62" customFormat="1" ht="9.75" customHeight="1">
      <c r="A42" s="65" t="s">
        <v>571</v>
      </c>
      <c r="B42" s="66">
        <v>11224521.789000001</v>
      </c>
      <c r="C42" s="66">
        <v>31310.595000000001</v>
      </c>
      <c r="D42" s="66">
        <v>11255832.385</v>
      </c>
      <c r="E42" s="60"/>
      <c r="F42" s="61"/>
    </row>
    <row r="43" spans="1:6" s="62" customFormat="1" ht="3" customHeight="1">
      <c r="A43" s="65"/>
      <c r="B43" s="64"/>
      <c r="C43" s="64"/>
      <c r="D43" s="64"/>
      <c r="E43" s="60"/>
      <c r="F43" s="61"/>
    </row>
    <row r="44" spans="1:6" s="62" customFormat="1" ht="9.75" customHeight="1">
      <c r="A44" s="67" t="s">
        <v>572</v>
      </c>
      <c r="B44" s="59">
        <v>15599.614</v>
      </c>
      <c r="C44" s="59">
        <v>1735.107</v>
      </c>
      <c r="D44" s="59">
        <v>17334.721000000001</v>
      </c>
      <c r="E44" s="60"/>
      <c r="F44" s="61"/>
    </row>
    <row r="45" spans="1:6" s="62" customFormat="1" ht="9.75" customHeight="1">
      <c r="A45" s="71" t="s">
        <v>573</v>
      </c>
      <c r="B45" s="64">
        <v>0</v>
      </c>
      <c r="C45" s="64">
        <v>1525.8610000000001</v>
      </c>
      <c r="D45" s="64">
        <v>1525.8610000000001</v>
      </c>
      <c r="E45" s="60"/>
      <c r="F45" s="61"/>
    </row>
    <row r="46" spans="1:6" s="62" customFormat="1" ht="9.75" customHeight="1">
      <c r="A46" s="63" t="s">
        <v>574</v>
      </c>
      <c r="B46" s="64">
        <v>0</v>
      </c>
      <c r="C46" s="64">
        <v>0</v>
      </c>
      <c r="D46" s="64">
        <v>0</v>
      </c>
      <c r="E46" s="60"/>
      <c r="F46" s="61"/>
    </row>
    <row r="47" spans="1:6" s="62" customFormat="1" ht="9.75" customHeight="1">
      <c r="A47" s="63" t="s">
        <v>575</v>
      </c>
      <c r="B47" s="64">
        <v>0</v>
      </c>
      <c r="C47" s="64">
        <v>0</v>
      </c>
      <c r="D47" s="64">
        <v>0</v>
      </c>
      <c r="E47" s="60"/>
      <c r="F47" s="61"/>
    </row>
    <row r="48" spans="1:6" s="62" customFormat="1" ht="9.75" customHeight="1">
      <c r="A48" s="63" t="s">
        <v>576</v>
      </c>
      <c r="B48" s="64">
        <v>274.84399999999999</v>
      </c>
      <c r="C48" s="64">
        <v>0.316</v>
      </c>
      <c r="D48" s="64">
        <v>275.16000000000003</v>
      </c>
      <c r="E48" s="60"/>
      <c r="F48" s="61"/>
    </row>
    <row r="49" spans="1:6" s="62" customFormat="1" ht="9.75" customHeight="1">
      <c r="A49" s="63" t="s">
        <v>577</v>
      </c>
      <c r="B49" s="64">
        <v>15324.77</v>
      </c>
      <c r="C49" s="64">
        <v>208.928</v>
      </c>
      <c r="D49" s="64">
        <v>15533.699000000001</v>
      </c>
      <c r="E49" s="60"/>
      <c r="F49" s="61"/>
    </row>
    <row r="50" spans="1:6" s="62" customFormat="1" ht="3" customHeight="1">
      <c r="A50" s="63"/>
      <c r="B50" s="64"/>
      <c r="C50" s="64"/>
      <c r="D50" s="64"/>
      <c r="E50" s="60"/>
      <c r="F50" s="61"/>
    </row>
    <row r="51" spans="1:6" s="62" customFormat="1" ht="9.75" customHeight="1">
      <c r="A51" s="72" t="s">
        <v>578</v>
      </c>
      <c r="B51" s="66">
        <v>0</v>
      </c>
      <c r="C51" s="66">
        <v>0</v>
      </c>
      <c r="D51" s="66">
        <v>0</v>
      </c>
      <c r="E51" s="60"/>
      <c r="F51" s="61"/>
    </row>
    <row r="52" spans="1:6" s="62" customFormat="1" ht="3" customHeight="1">
      <c r="A52" s="65"/>
      <c r="B52" s="66"/>
      <c r="C52" s="66"/>
      <c r="D52" s="66"/>
      <c r="E52" s="60"/>
      <c r="F52" s="61"/>
    </row>
    <row r="53" spans="1:6" s="62" customFormat="1" ht="9.75" customHeight="1">
      <c r="A53" s="69" t="s">
        <v>579</v>
      </c>
      <c r="B53" s="66">
        <v>1319.182</v>
      </c>
      <c r="C53" s="66">
        <v>0</v>
      </c>
      <c r="D53" s="66">
        <v>1319.182</v>
      </c>
      <c r="E53" s="60"/>
      <c r="F53" s="61"/>
    </row>
    <row r="54" spans="1:6" s="62" customFormat="1" ht="3" customHeight="1">
      <c r="A54" s="73"/>
      <c r="B54" s="66"/>
      <c r="C54" s="66"/>
      <c r="D54" s="66"/>
      <c r="E54" s="60"/>
      <c r="F54" s="61"/>
    </row>
    <row r="55" spans="1:6" s="62" customFormat="1" ht="9.75" customHeight="1">
      <c r="A55" s="69" t="s">
        <v>580</v>
      </c>
      <c r="B55" s="66">
        <v>112390.37699999999</v>
      </c>
      <c r="C55" s="66">
        <v>97.563999999999993</v>
      </c>
      <c r="D55" s="66">
        <v>112487.94100000001</v>
      </c>
      <c r="E55" s="60"/>
      <c r="F55" s="61"/>
    </row>
    <row r="56" spans="1:6" s="62" customFormat="1" ht="3" customHeight="1">
      <c r="A56" s="65"/>
      <c r="B56" s="66"/>
      <c r="C56" s="66"/>
      <c r="D56" s="66"/>
      <c r="E56" s="60"/>
      <c r="F56" s="61"/>
    </row>
    <row r="57" spans="1:6" s="62" customFormat="1" ht="9.75" customHeight="1">
      <c r="A57" s="58" t="s">
        <v>581</v>
      </c>
      <c r="B57" s="59">
        <v>12556936.99</v>
      </c>
      <c r="C57" s="59">
        <v>516188.32</v>
      </c>
      <c r="D57" s="59">
        <v>13073125.311000001</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582</v>
      </c>
      <c r="B60" s="144"/>
      <c r="C60" s="144"/>
      <c r="D60" s="144"/>
      <c r="E60" s="80"/>
      <c r="F60" s="61"/>
    </row>
    <row r="61" spans="1:6" ht="6" hidden="1" customHeight="1">
      <c r="A61" s="150"/>
      <c r="C61" s="83"/>
      <c r="F61" s="61"/>
    </row>
    <row r="62" spans="1:6" ht="17.100000000000001" hidden="1" customHeight="1">
      <c r="A62" s="84"/>
      <c r="B62" s="84"/>
      <c r="C62" s="84"/>
      <c r="D62" s="84"/>
      <c r="F62" s="61"/>
    </row>
    <row r="63" spans="1:6" s="43" customFormat="1" ht="24" customHeight="1">
      <c r="A63" s="41" t="s">
        <v>689</v>
      </c>
      <c r="B63" s="41"/>
      <c r="C63" s="41"/>
      <c r="D63" s="41"/>
      <c r="E63" s="42"/>
      <c r="F63" s="61"/>
    </row>
    <row r="64" spans="1:6" s="46" customFormat="1" ht="17.100000000000001" customHeight="1">
      <c r="A64" s="44">
        <v>45596</v>
      </c>
      <c r="B64" s="85"/>
      <c r="C64" s="85"/>
      <c r="D64" s="85"/>
      <c r="E64" s="45"/>
      <c r="F64" s="61"/>
    </row>
    <row r="65" spans="1:6" s="87" customFormat="1" ht="15" customHeight="1">
      <c r="A65" s="47" t="s">
        <v>536</v>
      </c>
      <c r="B65" s="48"/>
      <c r="C65" s="48"/>
      <c r="D65" s="48"/>
      <c r="E65" s="86"/>
      <c r="F65" s="61"/>
    </row>
    <row r="66" spans="1:6" ht="3.95" customHeight="1" thickBot="1">
      <c r="F66" s="61"/>
    </row>
    <row r="67" spans="1:6" ht="14.1" customHeight="1">
      <c r="A67" s="52" t="s">
        <v>583</v>
      </c>
      <c r="B67" s="149" t="s">
        <v>690</v>
      </c>
      <c r="C67" s="149"/>
      <c r="D67" s="149"/>
      <c r="F67" s="61"/>
    </row>
    <row r="68" spans="1:6" ht="14.1" customHeight="1">
      <c r="A68" s="54"/>
      <c r="B68" s="55" t="s">
        <v>539</v>
      </c>
      <c r="C68" s="55" t="s">
        <v>540</v>
      </c>
      <c r="D68" s="55" t="s">
        <v>541</v>
      </c>
      <c r="F68" s="61"/>
    </row>
    <row r="69" spans="1:6" ht="2.1" customHeight="1">
      <c r="A69" s="56"/>
      <c r="B69" s="88">
        <v>100</v>
      </c>
      <c r="C69" s="88">
        <v>200</v>
      </c>
      <c r="D69" s="88">
        <v>300</v>
      </c>
      <c r="F69" s="61"/>
    </row>
    <row r="70" spans="1:6" s="62" customFormat="1" ht="9.9499999999999993" customHeight="1">
      <c r="A70" s="89" t="s">
        <v>584</v>
      </c>
      <c r="B70" s="59">
        <v>0</v>
      </c>
      <c r="C70" s="59">
        <v>0</v>
      </c>
      <c r="D70" s="59">
        <v>0</v>
      </c>
      <c r="E70" s="60"/>
      <c r="F70" s="61"/>
    </row>
    <row r="71" spans="1:6" s="62" customFormat="1" ht="2.1" customHeight="1">
      <c r="A71" s="90"/>
      <c r="B71" s="66"/>
      <c r="C71" s="66"/>
      <c r="D71" s="66"/>
      <c r="E71" s="60"/>
      <c r="F71" s="61"/>
    </row>
    <row r="72" spans="1:6" s="62" customFormat="1" ht="9.9499999999999993" customHeight="1">
      <c r="A72" s="90" t="s">
        <v>585</v>
      </c>
      <c r="B72" s="66">
        <v>0</v>
      </c>
      <c r="C72" s="66">
        <v>0</v>
      </c>
      <c r="D72" s="66">
        <v>0</v>
      </c>
      <c r="E72" s="60"/>
      <c r="F72" s="61"/>
    </row>
    <row r="73" spans="1:6" s="62" customFormat="1" ht="9.9499999999999993" customHeight="1">
      <c r="A73" s="90" t="s">
        <v>586</v>
      </c>
      <c r="B73" s="66">
        <v>0</v>
      </c>
      <c r="C73" s="66">
        <v>0</v>
      </c>
      <c r="D73" s="66">
        <v>0</v>
      </c>
      <c r="E73" s="60"/>
      <c r="F73" s="61"/>
    </row>
    <row r="74" spans="1:6" s="62" customFormat="1" ht="9.9499999999999993" customHeight="1">
      <c r="A74" s="90" t="s">
        <v>587</v>
      </c>
      <c r="B74" s="66">
        <v>0</v>
      </c>
      <c r="C74" s="66">
        <v>0</v>
      </c>
      <c r="D74" s="66">
        <v>0</v>
      </c>
      <c r="E74" s="60"/>
      <c r="F74" s="61"/>
    </row>
    <row r="75" spans="1:6" s="62" customFormat="1" ht="9.9499999999999993" customHeight="1">
      <c r="A75" s="91" t="s">
        <v>588</v>
      </c>
      <c r="B75" s="64">
        <v>0</v>
      </c>
      <c r="C75" s="64">
        <v>0</v>
      </c>
      <c r="D75" s="64">
        <v>0</v>
      </c>
      <c r="E75" s="60"/>
      <c r="F75" s="61"/>
    </row>
    <row r="76" spans="1:6" s="62" customFormat="1" ht="9.9499999999999993" customHeight="1">
      <c r="A76" s="91" t="s">
        <v>589</v>
      </c>
      <c r="B76" s="64">
        <v>0</v>
      </c>
      <c r="C76" s="64">
        <v>0</v>
      </c>
      <c r="D76" s="64">
        <v>0</v>
      </c>
      <c r="E76" s="60"/>
      <c r="F76" s="61"/>
    </row>
    <row r="77" spans="1:6" s="62" customFormat="1" ht="9.9499999999999993" customHeight="1">
      <c r="A77" s="91" t="s">
        <v>590</v>
      </c>
      <c r="B77" s="64">
        <v>0</v>
      </c>
      <c r="C77" s="64">
        <v>0</v>
      </c>
      <c r="D77" s="64">
        <v>0</v>
      </c>
      <c r="E77" s="60"/>
      <c r="F77" s="61"/>
    </row>
    <row r="78" spans="1:6" s="62" customFormat="1" ht="9.9499999999999993" customHeight="1">
      <c r="A78" s="91" t="s">
        <v>591</v>
      </c>
      <c r="B78" s="64">
        <v>0</v>
      </c>
      <c r="C78" s="64">
        <v>0</v>
      </c>
      <c r="D78" s="64">
        <v>0</v>
      </c>
      <c r="E78" s="60"/>
      <c r="F78" s="61"/>
    </row>
    <row r="79" spans="1:6" s="62" customFormat="1" ht="9.9499999999999993" customHeight="1">
      <c r="A79" s="90" t="s">
        <v>592</v>
      </c>
      <c r="B79" s="66">
        <v>0</v>
      </c>
      <c r="C79" s="66">
        <v>0</v>
      </c>
      <c r="D79" s="66">
        <v>0</v>
      </c>
      <c r="E79" s="60"/>
      <c r="F79" s="61"/>
    </row>
    <row r="80" spans="1:6" s="62" customFormat="1" ht="9.9499999999999993" customHeight="1">
      <c r="A80" s="90" t="s">
        <v>593</v>
      </c>
      <c r="B80" s="66">
        <v>0</v>
      </c>
      <c r="C80" s="66">
        <v>0</v>
      </c>
      <c r="D80" s="66">
        <v>0</v>
      </c>
      <c r="E80" s="60"/>
      <c r="F80" s="61"/>
    </row>
    <row r="81" spans="1:6" s="62" customFormat="1" ht="9.9499999999999993" customHeight="1">
      <c r="A81" s="91" t="s">
        <v>594</v>
      </c>
      <c r="B81" s="64">
        <v>0</v>
      </c>
      <c r="C81" s="64">
        <v>0</v>
      </c>
      <c r="D81" s="64">
        <v>0</v>
      </c>
      <c r="E81" s="60"/>
      <c r="F81" s="61"/>
    </row>
    <row r="82" spans="1:6" s="62" customFormat="1" ht="9.9499999999999993" customHeight="1">
      <c r="A82" s="91" t="s">
        <v>595</v>
      </c>
      <c r="B82" s="64">
        <v>0</v>
      </c>
      <c r="C82" s="64">
        <v>0</v>
      </c>
      <c r="D82" s="64">
        <v>0</v>
      </c>
      <c r="E82" s="60"/>
      <c r="F82" s="61"/>
    </row>
    <row r="83" spans="1:6" s="62" customFormat="1" ht="3" customHeight="1">
      <c r="A83" s="91"/>
      <c r="B83" s="64"/>
      <c r="C83" s="64"/>
      <c r="D83" s="64"/>
      <c r="E83" s="60"/>
      <c r="F83" s="61"/>
    </row>
    <row r="84" spans="1:6" s="62" customFormat="1" ht="9.9499999999999993" customHeight="1">
      <c r="A84" s="92" t="s">
        <v>596</v>
      </c>
      <c r="B84" s="59">
        <v>0</v>
      </c>
      <c r="C84" s="59">
        <v>0</v>
      </c>
      <c r="D84" s="59">
        <v>0</v>
      </c>
      <c r="E84" s="60"/>
      <c r="F84" s="61"/>
    </row>
    <row r="85" spans="1:6" s="62" customFormat="1" ht="9.9499999999999993" customHeight="1">
      <c r="A85" s="91" t="s">
        <v>597</v>
      </c>
      <c r="B85" s="64">
        <v>0</v>
      </c>
      <c r="C85" s="64">
        <v>0</v>
      </c>
      <c r="D85" s="64">
        <v>0</v>
      </c>
      <c r="E85" s="60"/>
      <c r="F85" s="61"/>
    </row>
    <row r="86" spans="1:6" s="62" customFormat="1" ht="9.9499999999999993" customHeight="1">
      <c r="A86" s="91" t="s">
        <v>598</v>
      </c>
      <c r="B86" s="64">
        <v>0</v>
      </c>
      <c r="C86" s="64">
        <v>0</v>
      </c>
      <c r="D86" s="64">
        <v>0</v>
      </c>
      <c r="E86" s="60"/>
      <c r="F86" s="61"/>
    </row>
    <row r="87" spans="1:6" s="62" customFormat="1" ht="9.9499999999999993" customHeight="1">
      <c r="A87" s="91" t="s">
        <v>599</v>
      </c>
      <c r="B87" s="64">
        <v>0</v>
      </c>
      <c r="C87" s="64">
        <v>0</v>
      </c>
      <c r="D87" s="64">
        <v>0</v>
      </c>
      <c r="E87" s="60"/>
      <c r="F87" s="61"/>
    </row>
    <row r="88" spans="1:6" s="62" customFormat="1" ht="3" customHeight="1">
      <c r="A88" s="91"/>
      <c r="B88" s="64"/>
      <c r="C88" s="64"/>
      <c r="D88" s="64"/>
      <c r="E88" s="60"/>
      <c r="F88" s="61"/>
    </row>
    <row r="89" spans="1:6" s="62" customFormat="1" ht="9.9499999999999993" customHeight="1">
      <c r="A89" s="90" t="s">
        <v>547</v>
      </c>
      <c r="B89" s="66">
        <v>0</v>
      </c>
      <c r="C89" s="66">
        <v>0</v>
      </c>
      <c r="D89" s="66">
        <v>0</v>
      </c>
      <c r="E89" s="60"/>
      <c r="F89" s="61"/>
    </row>
    <row r="90" spans="1:6" s="62" customFormat="1" ht="3" customHeight="1">
      <c r="A90" s="90"/>
      <c r="B90" s="66"/>
      <c r="C90" s="66"/>
      <c r="D90" s="66"/>
      <c r="E90" s="60"/>
      <c r="F90" s="61"/>
    </row>
    <row r="91" spans="1:6" s="62" customFormat="1" ht="9.9499999999999993" customHeight="1">
      <c r="A91" s="89" t="s">
        <v>600</v>
      </c>
      <c r="B91" s="59">
        <v>2221530.611</v>
      </c>
      <c r="C91" s="59">
        <v>2921650.7140000002</v>
      </c>
      <c r="D91" s="59">
        <v>5143181.3260000004</v>
      </c>
      <c r="E91" s="60"/>
      <c r="F91" s="61"/>
    </row>
    <row r="92" spans="1:6" s="62" customFormat="1" ht="9.9499999999999993" customHeight="1">
      <c r="A92" s="91" t="s">
        <v>601</v>
      </c>
      <c r="B92" s="64">
        <v>1230000</v>
      </c>
      <c r="C92" s="64">
        <v>0</v>
      </c>
      <c r="D92" s="64">
        <v>1230000</v>
      </c>
      <c r="E92" s="60"/>
      <c r="F92" s="61"/>
    </row>
    <row r="93" spans="1:6" s="62" customFormat="1" ht="9.9499999999999993" customHeight="1">
      <c r="A93" s="91" t="s">
        <v>602</v>
      </c>
      <c r="B93" s="64">
        <v>991530.61100000003</v>
      </c>
      <c r="C93" s="64">
        <v>2921650.7140000002</v>
      </c>
      <c r="D93" s="64">
        <v>3913181.3259999999</v>
      </c>
      <c r="E93" s="60"/>
      <c r="F93" s="61"/>
    </row>
    <row r="94" spans="1:6" s="62" customFormat="1" ht="3" customHeight="1">
      <c r="A94" s="91"/>
      <c r="B94" s="64"/>
      <c r="C94" s="64"/>
      <c r="D94" s="64"/>
      <c r="E94" s="60"/>
      <c r="F94" s="61"/>
    </row>
    <row r="95" spans="1:6" s="62" customFormat="1" ht="9.9499999999999993" customHeight="1">
      <c r="A95" s="89" t="s">
        <v>603</v>
      </c>
      <c r="B95" s="59">
        <v>934680.55200000003</v>
      </c>
      <c r="C95" s="59">
        <v>2252306.9160000002</v>
      </c>
      <c r="D95" s="59">
        <v>3186987.469</v>
      </c>
      <c r="E95" s="60"/>
      <c r="F95" s="61"/>
    </row>
    <row r="96" spans="1:6" s="62" customFormat="1" ht="9.9499999999999993" customHeight="1">
      <c r="A96" s="91" t="s">
        <v>604</v>
      </c>
      <c r="B96" s="66">
        <v>0</v>
      </c>
      <c r="C96" s="66">
        <v>0</v>
      </c>
      <c r="D96" s="66">
        <v>0</v>
      </c>
      <c r="E96" s="60"/>
      <c r="F96" s="61"/>
    </row>
    <row r="97" spans="1:6" s="62" customFormat="1" ht="9.9499999999999993" customHeight="1">
      <c r="A97" s="91" t="s">
        <v>605</v>
      </c>
      <c r="B97" s="66">
        <v>0</v>
      </c>
      <c r="C97" s="66">
        <v>0</v>
      </c>
      <c r="D97" s="66">
        <v>0</v>
      </c>
      <c r="E97" s="60"/>
      <c r="F97" s="61"/>
    </row>
    <row r="98" spans="1:6" s="62" customFormat="1" ht="9.9499999999999993" customHeight="1">
      <c r="A98" s="91" t="s">
        <v>606</v>
      </c>
      <c r="B98" s="64">
        <v>934680.55200000003</v>
      </c>
      <c r="C98" s="64">
        <v>2252306.9160000002</v>
      </c>
      <c r="D98" s="64">
        <v>3186987.469</v>
      </c>
      <c r="E98" s="60"/>
      <c r="F98" s="61"/>
    </row>
    <row r="99" spans="1:6" s="62" customFormat="1" ht="3" customHeight="1">
      <c r="A99" s="91"/>
      <c r="B99" s="64"/>
      <c r="C99" s="64"/>
      <c r="D99" s="64"/>
      <c r="E99" s="60"/>
      <c r="F99" s="61"/>
    </row>
    <row r="100" spans="1:6" s="62" customFormat="1" ht="9.9499999999999993" customHeight="1">
      <c r="A100" s="90" t="s">
        <v>607</v>
      </c>
      <c r="B100" s="66">
        <v>1050018.3259999999</v>
      </c>
      <c r="C100" s="66">
        <v>2292.67</v>
      </c>
      <c r="D100" s="66">
        <v>1052310.997</v>
      </c>
      <c r="E100" s="60"/>
      <c r="F100" s="61"/>
    </row>
    <row r="101" spans="1:6" s="62" customFormat="1" ht="3" customHeight="1">
      <c r="A101" s="91"/>
      <c r="B101" s="64"/>
      <c r="C101" s="64"/>
      <c r="D101" s="64"/>
      <c r="E101" s="60"/>
      <c r="F101" s="61"/>
    </row>
    <row r="102" spans="1:6" s="62" customFormat="1" ht="9.9499999999999993" customHeight="1">
      <c r="A102" s="89" t="s">
        <v>608</v>
      </c>
      <c r="B102" s="59">
        <v>48635.374000000003</v>
      </c>
      <c r="C102" s="59">
        <v>50622.635000000002</v>
      </c>
      <c r="D102" s="59">
        <v>99258.01</v>
      </c>
      <c r="E102" s="60"/>
      <c r="F102" s="61"/>
    </row>
    <row r="103" spans="1:6" s="62" customFormat="1" ht="9.9499999999999993" customHeight="1">
      <c r="A103" s="91" t="s">
        <v>609</v>
      </c>
      <c r="B103" s="64">
        <v>0</v>
      </c>
      <c r="C103" s="64">
        <v>0</v>
      </c>
      <c r="D103" s="64">
        <v>0</v>
      </c>
      <c r="E103" s="60"/>
      <c r="F103" s="61"/>
    </row>
    <row r="104" spans="1:6" s="62" customFormat="1" ht="9.9499999999999993" customHeight="1">
      <c r="A104" s="91" t="s">
        <v>610</v>
      </c>
      <c r="B104" s="64">
        <v>0</v>
      </c>
      <c r="C104" s="64">
        <v>0</v>
      </c>
      <c r="D104" s="64">
        <v>0</v>
      </c>
      <c r="E104" s="60"/>
      <c r="F104" s="61"/>
    </row>
    <row r="105" spans="1:6" s="62" customFormat="1" ht="9.9499999999999993" customHeight="1">
      <c r="A105" s="91" t="s">
        <v>611</v>
      </c>
      <c r="B105" s="64">
        <v>0</v>
      </c>
      <c r="C105" s="64">
        <v>0</v>
      </c>
      <c r="D105" s="64">
        <v>0</v>
      </c>
      <c r="E105" s="60"/>
      <c r="F105" s="61"/>
    </row>
    <row r="106" spans="1:6" s="62" customFormat="1" ht="9.9499999999999993" customHeight="1">
      <c r="A106" s="91" t="s">
        <v>612</v>
      </c>
      <c r="B106" s="64">
        <v>32804.870000000003</v>
      </c>
      <c r="C106" s="64">
        <v>44877.470999999998</v>
      </c>
      <c r="D106" s="64">
        <v>77682.341</v>
      </c>
      <c r="E106" s="60"/>
      <c r="F106" s="61"/>
    </row>
    <row r="107" spans="1:6" s="62" customFormat="1" ht="9.9499999999999993" customHeight="1">
      <c r="A107" s="91" t="s">
        <v>613</v>
      </c>
      <c r="B107" s="64">
        <v>15830.504000000001</v>
      </c>
      <c r="C107" s="64">
        <v>5745.1639999999998</v>
      </c>
      <c r="D107" s="64">
        <v>21575.669000000002</v>
      </c>
      <c r="E107" s="60"/>
      <c r="F107" s="61"/>
    </row>
    <row r="108" spans="1:6" s="62" customFormat="1" ht="9.9499999999999993" customHeight="1">
      <c r="A108" s="91" t="s">
        <v>614</v>
      </c>
      <c r="B108" s="64">
        <v>0</v>
      </c>
      <c r="C108" s="64">
        <v>0</v>
      </c>
      <c r="D108" s="64">
        <v>0</v>
      </c>
      <c r="E108" s="60"/>
      <c r="F108" s="61"/>
    </row>
    <row r="109" spans="1:6" s="62" customFormat="1" ht="3" customHeight="1">
      <c r="A109" s="91"/>
      <c r="B109" s="64"/>
      <c r="C109" s="64"/>
      <c r="D109" s="64"/>
      <c r="E109" s="60"/>
      <c r="F109" s="61"/>
    </row>
    <row r="110" spans="1:6" s="62" customFormat="1" ht="9.9499999999999993" customHeight="1">
      <c r="A110" s="89" t="s">
        <v>615</v>
      </c>
      <c r="B110" s="59">
        <v>45381.368999999999</v>
      </c>
      <c r="C110" s="59">
        <v>7.4260000000000002</v>
      </c>
      <c r="D110" s="59">
        <v>45388.794999999998</v>
      </c>
      <c r="E110" s="60"/>
      <c r="F110" s="61"/>
    </row>
    <row r="111" spans="1:6" s="62" customFormat="1" ht="3" customHeight="1">
      <c r="A111" s="91"/>
      <c r="B111" s="64"/>
      <c r="C111" s="64"/>
      <c r="D111" s="64"/>
      <c r="E111" s="60"/>
      <c r="F111" s="61"/>
    </row>
    <row r="112" spans="1:6" s="62" customFormat="1" ht="9.9499999999999993" customHeight="1">
      <c r="A112" s="67" t="s">
        <v>616</v>
      </c>
      <c r="B112" s="59">
        <v>2439.94</v>
      </c>
      <c r="C112" s="59">
        <v>764.73199999999997</v>
      </c>
      <c r="D112" s="59">
        <v>3204.672</v>
      </c>
      <c r="E112" s="60"/>
      <c r="F112" s="61"/>
    </row>
    <row r="113" spans="1:7" s="62" customFormat="1" ht="9.9499999999999993" customHeight="1">
      <c r="A113" s="68" t="s">
        <v>617</v>
      </c>
      <c r="B113" s="66">
        <v>0</v>
      </c>
      <c r="C113" s="66">
        <v>0</v>
      </c>
      <c r="D113" s="66">
        <v>0</v>
      </c>
      <c r="E113" s="60"/>
      <c r="F113" s="61"/>
    </row>
    <row r="114" spans="1:7" s="62" customFormat="1" ht="9.9499999999999993" customHeight="1">
      <c r="A114" s="68" t="s">
        <v>618</v>
      </c>
      <c r="B114" s="66">
        <v>2439.94</v>
      </c>
      <c r="C114" s="66">
        <v>764.73199999999997</v>
      </c>
      <c r="D114" s="66">
        <v>3204.672</v>
      </c>
      <c r="E114" s="60"/>
      <c r="F114" s="61"/>
    </row>
    <row r="115" spans="1:7" s="62" customFormat="1" ht="5.0999999999999996" customHeight="1">
      <c r="A115" s="90"/>
      <c r="B115" s="66"/>
      <c r="C115" s="66"/>
      <c r="D115" s="66"/>
      <c r="E115" s="60"/>
      <c r="F115" s="61"/>
    </row>
    <row r="116" spans="1:7" s="94" customFormat="1" ht="9.9499999999999993" customHeight="1">
      <c r="A116" s="65" t="s">
        <v>619</v>
      </c>
      <c r="B116" s="66">
        <v>0</v>
      </c>
      <c r="C116" s="66">
        <v>0</v>
      </c>
      <c r="D116" s="66">
        <v>0</v>
      </c>
      <c r="E116" s="93"/>
      <c r="F116" s="61"/>
    </row>
    <row r="117" spans="1:7" s="62" customFormat="1" ht="3" customHeight="1">
      <c r="A117" s="91"/>
      <c r="B117" s="66"/>
      <c r="C117" s="66"/>
      <c r="D117" s="66"/>
      <c r="E117" s="60"/>
      <c r="F117" s="61"/>
    </row>
    <row r="118" spans="1:7" s="62" customFormat="1" ht="10.5" customHeight="1">
      <c r="A118" s="89" t="s">
        <v>620</v>
      </c>
      <c r="B118" s="59">
        <v>4302686.1739999996</v>
      </c>
      <c r="C118" s="59">
        <v>5227645.0959999999</v>
      </c>
      <c r="D118" s="59">
        <v>9530331.2709999997</v>
      </c>
      <c r="E118" s="70"/>
      <c r="F118" s="61"/>
    </row>
    <row r="119" spans="1:7" s="62" customFormat="1" ht="3" customHeight="1">
      <c r="A119" s="91"/>
      <c r="B119" s="66"/>
      <c r="C119" s="66"/>
      <c r="D119" s="66"/>
      <c r="E119" s="60"/>
      <c r="F119" s="61"/>
    </row>
    <row r="120" spans="1:7" s="62" customFormat="1" ht="12.75" customHeight="1">
      <c r="A120" s="89" t="s">
        <v>621</v>
      </c>
      <c r="B120" s="59">
        <v>3542126.085</v>
      </c>
      <c r="C120" s="59">
        <v>667.95399999999995</v>
      </c>
      <c r="D120" s="59">
        <v>3542794.04</v>
      </c>
      <c r="E120" s="143"/>
      <c r="F120" s="143"/>
      <c r="G120" s="151"/>
    </row>
    <row r="121" spans="1:7" s="62" customFormat="1" ht="9.9499999999999993" customHeight="1">
      <c r="A121" s="91" t="s">
        <v>622</v>
      </c>
      <c r="B121" s="64">
        <v>3562559.6830000002</v>
      </c>
      <c r="C121" s="64">
        <v>0</v>
      </c>
      <c r="D121" s="64">
        <v>3562559.6830000002</v>
      </c>
      <c r="E121" s="143"/>
      <c r="F121" s="61"/>
    </row>
    <row r="122" spans="1:7" s="62" customFormat="1" ht="9.9499999999999993" customHeight="1">
      <c r="A122" s="91" t="s">
        <v>623</v>
      </c>
      <c r="B122" s="64">
        <v>0</v>
      </c>
      <c r="C122" s="64">
        <v>0</v>
      </c>
      <c r="D122" s="64">
        <v>0</v>
      </c>
      <c r="E122" s="143"/>
      <c r="F122" s="61"/>
    </row>
    <row r="123" spans="1:7" s="62" customFormat="1" ht="9.9499999999999993" customHeight="1">
      <c r="A123" s="91" t="s">
        <v>624</v>
      </c>
      <c r="B123" s="64">
        <v>50084.044000000002</v>
      </c>
      <c r="C123" s="64">
        <v>0</v>
      </c>
      <c r="D123" s="64">
        <v>50084.044000000002</v>
      </c>
      <c r="E123" s="143"/>
      <c r="F123" s="61"/>
      <c r="G123" s="61"/>
    </row>
    <row r="124" spans="1:7" s="62" customFormat="1" ht="9.9499999999999993" customHeight="1">
      <c r="A124" s="91" t="s">
        <v>625</v>
      </c>
      <c r="B124" s="64">
        <v>-139776.48300000001</v>
      </c>
      <c r="C124" s="64">
        <v>667.95399999999995</v>
      </c>
      <c r="D124" s="64">
        <v>-139108.52900000001</v>
      </c>
      <c r="E124" s="143"/>
      <c r="F124" s="61"/>
    </row>
    <row r="125" spans="1:7" s="62" customFormat="1" ht="9.9499999999999993" customHeight="1">
      <c r="A125" s="91" t="s">
        <v>626</v>
      </c>
      <c r="B125" s="64">
        <v>-456.00200000000001</v>
      </c>
      <c r="C125" s="64">
        <v>0</v>
      </c>
      <c r="D125" s="64">
        <v>-456.00200000000001</v>
      </c>
      <c r="E125" s="143"/>
      <c r="F125" s="61"/>
    </row>
    <row r="126" spans="1:7" s="62" customFormat="1" ht="9.9499999999999993" customHeight="1">
      <c r="A126" s="91" t="s">
        <v>627</v>
      </c>
      <c r="B126" s="64">
        <v>69714.845000000001</v>
      </c>
      <c r="C126" s="64">
        <v>0</v>
      </c>
      <c r="D126" s="64">
        <v>69714.845000000001</v>
      </c>
      <c r="E126" s="143"/>
      <c r="F126" s="61"/>
    </row>
    <row r="127" spans="1:7" s="62" customFormat="1" ht="2.1" customHeight="1">
      <c r="A127" s="91"/>
      <c r="B127" s="64"/>
      <c r="C127" s="64"/>
      <c r="D127" s="64"/>
      <c r="E127" s="60"/>
      <c r="F127" s="61"/>
    </row>
    <row r="128" spans="1:7" s="62" customFormat="1" ht="12" customHeight="1">
      <c r="A128" s="89" t="s">
        <v>628</v>
      </c>
      <c r="B128" s="59">
        <v>7844812.2599999998</v>
      </c>
      <c r="C128" s="59">
        <v>5228313.05</v>
      </c>
      <c r="D128" s="59">
        <v>13073125.311000001</v>
      </c>
      <c r="E128" s="60"/>
      <c r="F128" s="61"/>
    </row>
    <row r="129" spans="1:6" s="62" customFormat="1" ht="2.1" customHeight="1">
      <c r="A129" s="95"/>
      <c r="B129" s="75"/>
      <c r="C129" s="75"/>
      <c r="D129" s="75"/>
      <c r="E129" s="60"/>
      <c r="F129" s="61"/>
    </row>
    <row r="130" spans="1:6" s="62" customFormat="1" ht="12.75" customHeight="1">
      <c r="A130" s="89" t="s">
        <v>629</v>
      </c>
      <c r="B130" s="59">
        <v>9082.1010000000006</v>
      </c>
      <c r="C130" s="59">
        <v>5005511.41</v>
      </c>
      <c r="D130" s="59">
        <v>5014593.5109999999</v>
      </c>
      <c r="E130" s="60"/>
      <c r="F130" s="61"/>
    </row>
    <row r="131" spans="1:6" s="62" customFormat="1" ht="9.9499999999999993" customHeight="1">
      <c r="A131" s="68" t="s">
        <v>630</v>
      </c>
      <c r="B131" s="64">
        <v>0</v>
      </c>
      <c r="C131" s="64">
        <v>0</v>
      </c>
      <c r="D131" s="64">
        <v>0</v>
      </c>
      <c r="E131" s="60"/>
      <c r="F131" s="61"/>
    </row>
    <row r="132" spans="1:6" s="62" customFormat="1" ht="9.9499999999999993" customHeight="1">
      <c r="A132" s="91" t="s">
        <v>631</v>
      </c>
      <c r="B132" s="64">
        <v>0</v>
      </c>
      <c r="C132" s="64">
        <v>0</v>
      </c>
      <c r="D132" s="64">
        <v>0</v>
      </c>
      <c r="E132" s="60"/>
      <c r="F132" s="61"/>
    </row>
    <row r="133" spans="1:6" s="62" customFormat="1" ht="9.9499999999999993" customHeight="1">
      <c r="A133" s="91" t="s">
        <v>632</v>
      </c>
      <c r="B133" s="64">
        <v>0</v>
      </c>
      <c r="C133" s="64">
        <v>4995505.9479999999</v>
      </c>
      <c r="D133" s="64">
        <v>4995505.9479999999</v>
      </c>
      <c r="E133" s="60"/>
      <c r="F133" s="61"/>
    </row>
    <row r="134" spans="1:6" s="62" customFormat="1" ht="9.9499999999999993" customHeight="1">
      <c r="A134" s="91" t="s">
        <v>633</v>
      </c>
      <c r="B134" s="64">
        <v>9082.1010000000006</v>
      </c>
      <c r="C134" s="64">
        <v>10005.462</v>
      </c>
      <c r="D134" s="64">
        <v>19087.562999999998</v>
      </c>
      <c r="E134" s="60"/>
      <c r="F134" s="61"/>
    </row>
    <row r="135" spans="1:6" ht="8.25" customHeight="1" thickBot="1">
      <c r="A135" s="96"/>
      <c r="B135" s="96"/>
      <c r="C135" s="96"/>
      <c r="D135" s="96"/>
      <c r="F135" s="61"/>
    </row>
    <row r="136" spans="1:6" s="81" customFormat="1" ht="14.25" customHeight="1">
      <c r="A136" s="99" t="s">
        <v>582</v>
      </c>
      <c r="B136" s="145"/>
      <c r="C136" s="145"/>
      <c r="D136" s="145"/>
      <c r="E136" s="80"/>
    </row>
    <row r="137" spans="1:6" s="81" customFormat="1">
      <c r="A137" s="99" t="s">
        <v>634</v>
      </c>
      <c r="B137" s="145"/>
      <c r="C137" s="145"/>
      <c r="D137" s="145"/>
      <c r="E137" s="80"/>
    </row>
    <row r="138" spans="1:6">
      <c r="B138" s="145"/>
      <c r="C138" s="145"/>
      <c r="D138" s="145"/>
    </row>
    <row r="139" spans="1:6" ht="12.75" customHeight="1">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B3006FC8-9BF4-4CB9-AE93-A5D541BB0567}"/>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5FD0-F40B-4C97-A3E9-38A4B17B2425}">
  <dimension ref="A1:E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5" width="21.5703125" style="141" bestFit="1" customWidth="1"/>
    <col min="6" max="16384" width="11.42578125" style="141"/>
  </cols>
  <sheetData>
    <row r="1" spans="1:5" s="101" customFormat="1" ht="15.95" customHeight="1">
      <c r="A1" s="355" t="s">
        <v>822</v>
      </c>
      <c r="B1" s="355"/>
      <c r="C1" s="355"/>
      <c r="D1" s="355"/>
    </row>
    <row r="2" spans="1:5" s="103" customFormat="1" ht="24" customHeight="1">
      <c r="A2" s="102" t="s">
        <v>691</v>
      </c>
      <c r="B2" s="102"/>
      <c r="C2" s="102"/>
      <c r="D2" s="102"/>
    </row>
    <row r="3" spans="1:5" s="105" customFormat="1" ht="15.95" customHeight="1">
      <c r="A3" s="104">
        <v>45596</v>
      </c>
      <c r="B3" s="104"/>
      <c r="C3" s="104"/>
      <c r="D3" s="104"/>
    </row>
    <row r="4" spans="1:5" s="108" customFormat="1" ht="15" customHeight="1">
      <c r="A4" s="106" t="s">
        <v>536</v>
      </c>
      <c r="B4" s="107"/>
      <c r="C4" s="107"/>
      <c r="D4" s="107"/>
    </row>
    <row r="5" spans="1:5" s="101" customFormat="1" ht="3.95" customHeight="1" thickBot="1">
      <c r="A5" s="109"/>
      <c r="B5" s="110"/>
      <c r="C5" s="110"/>
      <c r="D5" s="110"/>
    </row>
    <row r="6" spans="1:5" s="113" customFormat="1" ht="15.95" customHeight="1">
      <c r="A6" s="111"/>
      <c r="B6" s="152" t="s">
        <v>690</v>
      </c>
      <c r="C6" s="152"/>
      <c r="D6" s="152"/>
    </row>
    <row r="7" spans="1:5" s="113" customFormat="1" ht="14.1" customHeight="1">
      <c r="A7" s="114"/>
      <c r="B7" s="115" t="s">
        <v>539</v>
      </c>
      <c r="C7" s="115" t="s">
        <v>540</v>
      </c>
      <c r="D7" s="115" t="s">
        <v>541</v>
      </c>
    </row>
    <row r="8" spans="1:5" s="101" customFormat="1" ht="3" customHeight="1">
      <c r="A8" s="116"/>
      <c r="B8" s="117"/>
      <c r="C8" s="117"/>
      <c r="D8" s="117"/>
    </row>
    <row r="9" spans="1:5" s="121" customFormat="1" ht="8.4499999999999993" customHeight="1">
      <c r="A9" s="118" t="s">
        <v>636</v>
      </c>
      <c r="B9" s="119">
        <v>658722.93368999998</v>
      </c>
      <c r="C9" s="119">
        <v>21867.334610000002</v>
      </c>
      <c r="D9" s="119">
        <v>680590.2683</v>
      </c>
      <c r="E9" s="120"/>
    </row>
    <row r="10" spans="1:5" s="121" customFormat="1" ht="8.4499999999999993" customHeight="1">
      <c r="A10" s="122" t="s">
        <v>637</v>
      </c>
      <c r="B10" s="123">
        <v>58880.978189999994</v>
      </c>
      <c r="C10" s="123">
        <v>17615.516800000001</v>
      </c>
      <c r="D10" s="123">
        <v>76496.494989999992</v>
      </c>
    </row>
    <row r="11" spans="1:5" s="121" customFormat="1" ht="8.4499999999999993" customHeight="1">
      <c r="A11" s="124" t="s">
        <v>638</v>
      </c>
      <c r="B11" s="123">
        <v>0</v>
      </c>
      <c r="C11" s="123">
        <v>0</v>
      </c>
      <c r="D11" s="123">
        <v>0</v>
      </c>
    </row>
    <row r="12" spans="1:5" s="121" customFormat="1" ht="8.4499999999999993" customHeight="1">
      <c r="A12" s="124" t="s">
        <v>639</v>
      </c>
      <c r="B12" s="123">
        <v>4328.8288899999998</v>
      </c>
      <c r="C12" s="123">
        <v>2297.1578300000001</v>
      </c>
      <c r="D12" s="123">
        <v>6625.9867199999999</v>
      </c>
    </row>
    <row r="13" spans="1:5" s="121" customFormat="1" ht="8.4499999999999993" customHeight="1">
      <c r="A13" s="124" t="s">
        <v>640</v>
      </c>
      <c r="B13" s="123">
        <v>3888.93788</v>
      </c>
      <c r="C13" s="123">
        <v>6.0761400000000005</v>
      </c>
      <c r="D13" s="123">
        <v>3895.0140200000001</v>
      </c>
    </row>
    <row r="14" spans="1:5" s="121" customFormat="1" ht="8.4499999999999993" customHeight="1">
      <c r="A14" s="124" t="s">
        <v>659</v>
      </c>
      <c r="B14" s="123">
        <v>591396.74963999994</v>
      </c>
      <c r="C14" s="123">
        <v>447.56776000000002</v>
      </c>
      <c r="D14" s="123">
        <v>591844.31739999994</v>
      </c>
    </row>
    <row r="15" spans="1:5" s="121" customFormat="1" ht="8.4499999999999993" customHeight="1">
      <c r="A15" s="125" t="s">
        <v>641</v>
      </c>
      <c r="B15" s="123">
        <v>0</v>
      </c>
      <c r="C15" s="123">
        <v>445.29940000000005</v>
      </c>
      <c r="D15" s="123">
        <v>445.29940000000005</v>
      </c>
    </row>
    <row r="16" spans="1:5" s="121" customFormat="1" ht="8.4499999999999993" customHeight="1">
      <c r="A16" s="124" t="s">
        <v>642</v>
      </c>
      <c r="B16" s="123">
        <v>0</v>
      </c>
      <c r="C16" s="123">
        <v>0</v>
      </c>
      <c r="D16" s="123">
        <v>0</v>
      </c>
    </row>
    <row r="17" spans="1:4" s="121" customFormat="1" ht="8.4499999999999993" customHeight="1">
      <c r="A17" s="124" t="s">
        <v>643</v>
      </c>
      <c r="B17" s="123">
        <v>0</v>
      </c>
      <c r="C17" s="123">
        <v>859.72639000000004</v>
      </c>
      <c r="D17" s="123">
        <v>859.72639000000004</v>
      </c>
    </row>
    <row r="18" spans="1:4" s="121" customFormat="1" ht="8.4499999999999993" customHeight="1">
      <c r="A18" s="124" t="s">
        <v>644</v>
      </c>
      <c r="B18" s="123">
        <v>0</v>
      </c>
      <c r="C18" s="123">
        <v>195.65901000000002</v>
      </c>
      <c r="D18" s="123">
        <v>195.65901000000002</v>
      </c>
    </row>
    <row r="19" spans="1:4" s="121" customFormat="1" ht="8.4499999999999993" customHeight="1">
      <c r="A19" s="124" t="s">
        <v>564</v>
      </c>
      <c r="B19" s="123">
        <v>227.43908999999999</v>
      </c>
      <c r="C19" s="123">
        <v>0.33128000000000002</v>
      </c>
      <c r="D19" s="123">
        <v>227.77036999999999</v>
      </c>
    </row>
    <row r="20" spans="1:4" s="121" customFormat="1" ht="3" customHeight="1">
      <c r="A20" s="124"/>
      <c r="B20" s="123"/>
      <c r="C20" s="123"/>
      <c r="D20" s="123"/>
    </row>
    <row r="21" spans="1:4" s="121" customFormat="1" ht="8.4499999999999993" customHeight="1">
      <c r="A21" s="126" t="s">
        <v>645</v>
      </c>
      <c r="B21" s="119">
        <v>176993.15678000002</v>
      </c>
      <c r="C21" s="119">
        <v>323253.02339000005</v>
      </c>
      <c r="D21" s="119">
        <v>500246.18017000007</v>
      </c>
    </row>
    <row r="22" spans="1:4" s="121" customFormat="1" ht="8.4499999999999993" customHeight="1">
      <c r="A22" s="124" t="s">
        <v>646</v>
      </c>
      <c r="B22" s="123">
        <v>0</v>
      </c>
      <c r="C22" s="123">
        <v>0</v>
      </c>
      <c r="D22" s="123">
        <v>0</v>
      </c>
    </row>
    <row r="23" spans="1:4" s="121" customFormat="1" ht="8.4499999999999993" customHeight="1">
      <c r="A23" s="124" t="s">
        <v>647</v>
      </c>
      <c r="B23" s="123">
        <v>0</v>
      </c>
      <c r="C23" s="123">
        <v>0</v>
      </c>
      <c r="D23" s="123">
        <v>0</v>
      </c>
    </row>
    <row r="24" spans="1:4" s="121" customFormat="1" ht="8.4499999999999993" customHeight="1">
      <c r="A24" s="124" t="s">
        <v>638</v>
      </c>
      <c r="B24" s="123">
        <v>0</v>
      </c>
      <c r="C24" s="123">
        <v>0</v>
      </c>
      <c r="D24" s="123">
        <v>0</v>
      </c>
    </row>
    <row r="25" spans="1:4" s="121" customFormat="1" ht="8.4499999999999993" customHeight="1">
      <c r="A25" s="124" t="s">
        <v>648</v>
      </c>
      <c r="B25" s="123">
        <v>112381.54153</v>
      </c>
      <c r="C25" s="123">
        <v>128263.56042000001</v>
      </c>
      <c r="D25" s="123">
        <v>240645.10195000001</v>
      </c>
    </row>
    <row r="26" spans="1:4" s="121" customFormat="1" ht="8.4499999999999993" customHeight="1">
      <c r="A26" s="124" t="s">
        <v>664</v>
      </c>
      <c r="B26" s="123">
        <v>0</v>
      </c>
      <c r="C26" s="123">
        <v>0</v>
      </c>
      <c r="D26" s="123">
        <v>0</v>
      </c>
    </row>
    <row r="27" spans="1:4" s="121" customFormat="1" ht="8.4499999999999993" customHeight="1">
      <c r="A27" s="124" t="s">
        <v>649</v>
      </c>
      <c r="B27" s="123">
        <v>53006.167390000002</v>
      </c>
      <c r="C27" s="123">
        <v>89765.739690000002</v>
      </c>
      <c r="D27" s="123">
        <v>142771.90708</v>
      </c>
    </row>
    <row r="28" spans="1:4" s="121" customFormat="1" ht="8.4499999999999993" customHeight="1">
      <c r="A28" s="124" t="s">
        <v>650</v>
      </c>
      <c r="B28" s="123">
        <v>0</v>
      </c>
      <c r="C28" s="123">
        <v>0</v>
      </c>
      <c r="D28" s="123">
        <v>0</v>
      </c>
    </row>
    <row r="29" spans="1:4" s="121" customFormat="1" ht="8.4499999999999993" customHeight="1">
      <c r="A29" s="124" t="s">
        <v>651</v>
      </c>
      <c r="B29" s="123">
        <v>0</v>
      </c>
      <c r="C29" s="123">
        <v>0</v>
      </c>
      <c r="D29" s="123">
        <v>0</v>
      </c>
    </row>
    <row r="30" spans="1:4" s="121" customFormat="1" ht="8.4499999999999993" customHeight="1">
      <c r="A30" s="124" t="s">
        <v>652</v>
      </c>
      <c r="B30" s="123">
        <v>0</v>
      </c>
      <c r="C30" s="123">
        <v>0</v>
      </c>
      <c r="D30" s="123">
        <v>0</v>
      </c>
    </row>
    <row r="31" spans="1:4" s="121" customFormat="1" ht="8.4499999999999993" customHeight="1">
      <c r="A31" s="124" t="s">
        <v>653</v>
      </c>
      <c r="B31" s="123">
        <v>0</v>
      </c>
      <c r="C31" s="123">
        <v>0</v>
      </c>
      <c r="D31" s="123">
        <v>0</v>
      </c>
    </row>
    <row r="32" spans="1:4" s="121" customFormat="1" ht="8.4499999999999993" customHeight="1">
      <c r="A32" s="124" t="s">
        <v>643</v>
      </c>
      <c r="B32" s="123">
        <v>0</v>
      </c>
      <c r="C32" s="123">
        <v>0</v>
      </c>
      <c r="D32" s="123">
        <v>0</v>
      </c>
    </row>
    <row r="33" spans="1:4" s="121" customFormat="1" ht="8.4499999999999993" customHeight="1">
      <c r="A33" s="124" t="s">
        <v>654</v>
      </c>
      <c r="B33" s="123">
        <v>0</v>
      </c>
      <c r="C33" s="123">
        <v>101949.30047</v>
      </c>
      <c r="D33" s="123">
        <v>101949.30047</v>
      </c>
    </row>
    <row r="34" spans="1:4" s="121" customFormat="1" ht="8.4499999999999993" customHeight="1">
      <c r="A34" s="124" t="s">
        <v>564</v>
      </c>
      <c r="B34" s="123">
        <v>11605.44786</v>
      </c>
      <c r="C34" s="123">
        <v>3274.42281</v>
      </c>
      <c r="D34" s="123">
        <v>14879.87067</v>
      </c>
    </row>
    <row r="35" spans="1:4" s="121" customFormat="1" ht="3" customHeight="1">
      <c r="A35" s="124"/>
      <c r="B35" s="123"/>
      <c r="C35" s="123"/>
      <c r="D35" s="123"/>
    </row>
    <row r="36" spans="1:4" s="121" customFormat="1" ht="8.4499999999999993" customHeight="1">
      <c r="A36" s="126" t="s">
        <v>655</v>
      </c>
      <c r="B36" s="119">
        <v>481729.77690999996</v>
      </c>
      <c r="C36" s="119">
        <v>-301385.68878000003</v>
      </c>
      <c r="D36" s="119">
        <v>180344.08812999993</v>
      </c>
    </row>
    <row r="37" spans="1:4" s="121" customFormat="1" ht="3" customHeight="1">
      <c r="A37" s="127"/>
      <c r="B37" s="128"/>
      <c r="C37" s="128"/>
      <c r="D37" s="128"/>
    </row>
    <row r="38" spans="1:4" s="121" customFormat="1" ht="8.4499999999999993" customHeight="1">
      <c r="A38" s="129" t="s">
        <v>656</v>
      </c>
      <c r="B38" s="119">
        <v>-1057.91606</v>
      </c>
      <c r="C38" s="119">
        <v>3.1415300000000004</v>
      </c>
      <c r="D38" s="119">
        <v>-1054.7745299999999</v>
      </c>
    </row>
    <row r="39" spans="1:4" s="121" customFormat="1" ht="3" customHeight="1">
      <c r="A39" s="124"/>
      <c r="B39" s="123"/>
      <c r="C39" s="123"/>
      <c r="D39" s="123"/>
    </row>
    <row r="40" spans="1:4" s="121" customFormat="1" ht="8.4499999999999993" customHeight="1">
      <c r="A40" s="126" t="s">
        <v>657</v>
      </c>
      <c r="B40" s="119">
        <v>482787.69296999997</v>
      </c>
      <c r="C40" s="119">
        <v>-301388.83031000005</v>
      </c>
      <c r="D40" s="119">
        <v>181398.86265999993</v>
      </c>
    </row>
    <row r="41" spans="1:4" s="121" customFormat="1" ht="3" customHeight="1">
      <c r="A41" s="127"/>
      <c r="B41" s="128"/>
      <c r="C41" s="128"/>
      <c r="D41" s="128"/>
    </row>
    <row r="42" spans="1:4" s="121" customFormat="1" ht="8.4499999999999993" customHeight="1">
      <c r="A42" s="126" t="s">
        <v>658</v>
      </c>
      <c r="B42" s="119">
        <v>3345.7714900000001</v>
      </c>
      <c r="C42" s="119">
        <v>724.21627999999998</v>
      </c>
      <c r="D42" s="119">
        <v>4069.9877700000002</v>
      </c>
    </row>
    <row r="43" spans="1:4" s="121" customFormat="1" ht="8.4499999999999993" customHeight="1">
      <c r="A43" s="124" t="s">
        <v>660</v>
      </c>
      <c r="B43" s="123">
        <v>0</v>
      </c>
      <c r="C43" s="123">
        <v>0</v>
      </c>
      <c r="D43" s="123">
        <v>0</v>
      </c>
    </row>
    <row r="44" spans="1:4" s="121" customFormat="1" ht="8.4499999999999993" customHeight="1">
      <c r="A44" s="124" t="s">
        <v>661</v>
      </c>
      <c r="B44" s="123">
        <v>42.819580000000002</v>
      </c>
      <c r="C44" s="123">
        <v>91.839320000000001</v>
      </c>
      <c r="D44" s="123">
        <v>134.65890000000002</v>
      </c>
    </row>
    <row r="45" spans="1:4" s="121" customFormat="1" ht="8.4499999999999993" customHeight="1">
      <c r="A45" s="124" t="s">
        <v>662</v>
      </c>
      <c r="B45" s="123">
        <v>3302.9519100000002</v>
      </c>
      <c r="C45" s="123">
        <v>632.37695999999994</v>
      </c>
      <c r="D45" s="123">
        <v>3935.3288700000003</v>
      </c>
    </row>
    <row r="46" spans="1:4" s="121" customFormat="1" ht="3" customHeight="1">
      <c r="A46" s="124"/>
      <c r="B46" s="128"/>
      <c r="C46" s="128"/>
      <c r="D46" s="128"/>
    </row>
    <row r="47" spans="1:4" s="121" customFormat="1" ht="8.4499999999999993" customHeight="1">
      <c r="A47" s="126" t="s">
        <v>663</v>
      </c>
      <c r="B47" s="119">
        <v>1505.73741</v>
      </c>
      <c r="C47" s="119">
        <v>90.72596999999999</v>
      </c>
      <c r="D47" s="119">
        <v>1596.4633799999999</v>
      </c>
    </row>
    <row r="48" spans="1:4" s="121" customFormat="1" ht="8.4499999999999993" customHeight="1">
      <c r="A48" s="124" t="s">
        <v>660</v>
      </c>
      <c r="B48" s="123">
        <v>0</v>
      </c>
      <c r="C48" s="123">
        <v>0</v>
      </c>
      <c r="D48" s="123">
        <v>0</v>
      </c>
    </row>
    <row r="49" spans="1:5" s="121" customFormat="1" ht="8.4499999999999993" customHeight="1">
      <c r="A49" s="124" t="s">
        <v>661</v>
      </c>
      <c r="B49" s="123">
        <v>117.89398</v>
      </c>
      <c r="C49" s="123">
        <v>5.6654999999999998</v>
      </c>
      <c r="D49" s="123">
        <v>123.55947999999999</v>
      </c>
    </row>
    <row r="50" spans="1:5" s="121" customFormat="1" ht="8.4499999999999993" customHeight="1">
      <c r="A50" s="124" t="s">
        <v>665</v>
      </c>
      <c r="B50" s="123">
        <v>1387.8434299999999</v>
      </c>
      <c r="C50" s="123">
        <v>85.060469999999995</v>
      </c>
      <c r="D50" s="123">
        <v>1472.9038999999998</v>
      </c>
    </row>
    <row r="51" spans="1:5" s="121" customFormat="1" ht="3" customHeight="1">
      <c r="A51" s="124"/>
      <c r="B51" s="128"/>
      <c r="C51" s="128"/>
      <c r="D51" s="128"/>
    </row>
    <row r="52" spans="1:5" s="121" customFormat="1" ht="11.25" customHeight="1">
      <c r="A52" s="130" t="s">
        <v>666</v>
      </c>
      <c r="B52" s="123">
        <v>0</v>
      </c>
      <c r="C52" s="123">
        <v>0</v>
      </c>
      <c r="D52" s="123">
        <v>0</v>
      </c>
    </row>
    <row r="53" spans="1:5" s="121" customFormat="1" ht="6.75" customHeight="1">
      <c r="A53" s="130"/>
      <c r="B53" s="123"/>
      <c r="C53" s="123"/>
      <c r="D53" s="123"/>
    </row>
    <row r="54" spans="1:5" s="121" customFormat="1" ht="8.4499999999999993" customHeight="1">
      <c r="A54" s="126" t="s">
        <v>667</v>
      </c>
      <c r="B54" s="119">
        <v>484627.72704999999</v>
      </c>
      <c r="C54" s="119">
        <v>-300755.34000000008</v>
      </c>
      <c r="D54" s="119">
        <v>183872.3870499999</v>
      </c>
      <c r="E54" s="120"/>
    </row>
    <row r="55" spans="1:5" s="121" customFormat="1" ht="3" customHeight="1">
      <c r="A55" s="127"/>
      <c r="B55" s="128"/>
      <c r="C55" s="128"/>
      <c r="D55" s="128"/>
    </row>
    <row r="56" spans="1:5" s="121" customFormat="1" ht="8.4499999999999993" customHeight="1">
      <c r="A56" s="126" t="s">
        <v>668</v>
      </c>
      <c r="B56" s="119">
        <v>46089.082649999997</v>
      </c>
      <c r="C56" s="119">
        <v>4181.6477500000001</v>
      </c>
      <c r="D56" s="119">
        <v>50270.7304</v>
      </c>
    </row>
    <row r="57" spans="1:5" s="121" customFormat="1" ht="8.4499999999999993" customHeight="1">
      <c r="A57" s="124" t="s">
        <v>669</v>
      </c>
      <c r="B57" s="123">
        <v>29515.36045</v>
      </c>
      <c r="C57" s="123">
        <v>110.80352000000001</v>
      </c>
      <c r="D57" s="123">
        <v>29626.163970000001</v>
      </c>
    </row>
    <row r="58" spans="1:5" s="121" customFormat="1" ht="8.4499999999999993" customHeight="1">
      <c r="A58" s="124" t="s">
        <v>670</v>
      </c>
      <c r="B58" s="123">
        <v>461.88766999999996</v>
      </c>
      <c r="C58" s="123">
        <v>0</v>
      </c>
      <c r="D58" s="123">
        <v>461.88766999999996</v>
      </c>
    </row>
    <row r="59" spans="1:5" s="121" customFormat="1" ht="8.4499999999999993" customHeight="1">
      <c r="A59" s="124" t="s">
        <v>671</v>
      </c>
      <c r="B59" s="123">
        <v>15735.55307</v>
      </c>
      <c r="C59" s="123">
        <v>4062.4472700000001</v>
      </c>
      <c r="D59" s="123">
        <v>19798.000339999999</v>
      </c>
    </row>
    <row r="60" spans="1:5" s="121" customFormat="1" ht="8.4499999999999993" customHeight="1">
      <c r="A60" s="124" t="s">
        <v>672</v>
      </c>
      <c r="B60" s="123">
        <v>376.28146000000004</v>
      </c>
      <c r="C60" s="123">
        <v>8.3969600000000018</v>
      </c>
      <c r="D60" s="123">
        <v>384.67842000000002</v>
      </c>
    </row>
    <row r="61" spans="1:5" s="121" customFormat="1" ht="3" customHeight="1">
      <c r="A61" s="124"/>
      <c r="B61" s="123"/>
      <c r="C61" s="123"/>
      <c r="D61" s="123"/>
    </row>
    <row r="62" spans="1:5" s="121" customFormat="1" ht="8.4499999999999993" customHeight="1">
      <c r="A62" s="126" t="s">
        <v>673</v>
      </c>
      <c r="B62" s="119">
        <v>438538.64439999999</v>
      </c>
      <c r="C62" s="119">
        <v>-304936.98775000009</v>
      </c>
      <c r="D62" s="119">
        <v>133601.6566499999</v>
      </c>
    </row>
    <row r="63" spans="1:5" s="121" customFormat="1" ht="3" customHeight="1">
      <c r="A63" s="124"/>
      <c r="B63" s="123"/>
      <c r="C63" s="123"/>
      <c r="D63" s="123"/>
    </row>
    <row r="64" spans="1:5" s="121" customFormat="1" ht="8.4499999999999993" customHeight="1">
      <c r="A64" s="126" t="s">
        <v>674</v>
      </c>
      <c r="B64" s="119">
        <v>35923.79232</v>
      </c>
      <c r="C64" s="119">
        <v>-421.81662</v>
      </c>
      <c r="D64" s="119">
        <v>35501.975700000003</v>
      </c>
    </row>
    <row r="65" spans="1:5" s="121" customFormat="1" ht="8.4499999999999993" customHeight="1">
      <c r="A65" s="124" t="s">
        <v>675</v>
      </c>
      <c r="B65" s="123">
        <v>0</v>
      </c>
      <c r="C65" s="123">
        <v>0</v>
      </c>
      <c r="D65" s="123">
        <v>0</v>
      </c>
    </row>
    <row r="66" spans="1:5" s="121" customFormat="1" ht="8.4499999999999993" customHeight="1">
      <c r="A66" s="124" t="s">
        <v>676</v>
      </c>
      <c r="B66" s="123">
        <v>0</v>
      </c>
      <c r="C66" s="123">
        <v>0</v>
      </c>
      <c r="D66" s="123">
        <v>0</v>
      </c>
    </row>
    <row r="67" spans="1:5" s="121" customFormat="1" ht="8.4499999999999993" customHeight="1">
      <c r="A67" s="124" t="s">
        <v>677</v>
      </c>
      <c r="B67" s="123">
        <v>31851.35327</v>
      </c>
      <c r="C67" s="123">
        <v>-421.81662</v>
      </c>
      <c r="D67" s="123">
        <v>31429.536649999998</v>
      </c>
    </row>
    <row r="68" spans="1:5" s="121" customFormat="1" ht="8.4499999999999993" customHeight="1">
      <c r="A68" s="124" t="s">
        <v>678</v>
      </c>
      <c r="B68" s="123">
        <v>0</v>
      </c>
      <c r="C68" s="123">
        <v>0</v>
      </c>
      <c r="D68" s="123">
        <v>0</v>
      </c>
    </row>
    <row r="69" spans="1:5" s="121" customFormat="1" ht="8.4499999999999993" customHeight="1">
      <c r="A69" s="124" t="s">
        <v>679</v>
      </c>
      <c r="B69" s="123">
        <v>1414.5908300000001</v>
      </c>
      <c r="C69" s="123">
        <v>0</v>
      </c>
      <c r="D69" s="123">
        <v>1414.5908300000001</v>
      </c>
    </row>
    <row r="70" spans="1:5" s="121" customFormat="1" ht="8.4499999999999993" customHeight="1">
      <c r="A70" s="124" t="s">
        <v>680</v>
      </c>
      <c r="B70" s="123">
        <v>176.74333000000001</v>
      </c>
      <c r="C70" s="123">
        <v>0</v>
      </c>
      <c r="D70" s="123">
        <v>176.74333000000001</v>
      </c>
    </row>
    <row r="71" spans="1:5" s="121" customFormat="1" ht="8.4499999999999993" customHeight="1">
      <c r="A71" s="124" t="s">
        <v>681</v>
      </c>
      <c r="B71" s="123">
        <v>2481.1048900000001</v>
      </c>
      <c r="C71" s="123">
        <v>0</v>
      </c>
      <c r="D71" s="123">
        <v>2481.1048900000001</v>
      </c>
    </row>
    <row r="72" spans="1:5" s="121" customFormat="1" ht="3" customHeight="1">
      <c r="A72" s="124"/>
      <c r="B72" s="123"/>
      <c r="C72" s="123"/>
      <c r="D72" s="123"/>
    </row>
    <row r="73" spans="1:5" s="121" customFormat="1" ht="8.4499999999999993" customHeight="1">
      <c r="A73" s="131" t="s">
        <v>682</v>
      </c>
      <c r="B73" s="119">
        <v>1942.89526</v>
      </c>
      <c r="C73" s="119">
        <v>213.21813</v>
      </c>
      <c r="D73" s="119">
        <v>2156.11339</v>
      </c>
      <c r="E73" s="120"/>
    </row>
    <row r="74" spans="1:5" s="121" customFormat="1" ht="4.5" customHeight="1">
      <c r="A74" s="124"/>
      <c r="B74" s="123"/>
      <c r="C74" s="123"/>
      <c r="D74" s="123"/>
    </row>
    <row r="75" spans="1:5" s="121" customFormat="1" ht="8.4499999999999993" customHeight="1">
      <c r="A75" s="129" t="s">
        <v>683</v>
      </c>
      <c r="B75" s="119">
        <v>404557.74734</v>
      </c>
      <c r="C75" s="119">
        <v>-304301.9530000001</v>
      </c>
      <c r="D75" s="119">
        <v>100255.79433999991</v>
      </c>
    </row>
    <row r="76" spans="1:5" s="121" customFormat="1" ht="3.95" customHeight="1">
      <c r="A76" s="127"/>
      <c r="B76" s="128"/>
      <c r="C76" s="128"/>
      <c r="D76" s="128"/>
    </row>
    <row r="77" spans="1:5" s="121" customFormat="1" ht="8.4499999999999993" customHeight="1">
      <c r="A77" s="124" t="s">
        <v>684</v>
      </c>
      <c r="B77" s="123">
        <v>30540.949000000001</v>
      </c>
      <c r="C77" s="123">
        <v>0</v>
      </c>
      <c r="D77" s="123">
        <v>30540.949000000001</v>
      </c>
    </row>
    <row r="78" spans="1:5" s="121" customFormat="1" ht="3.95" customHeight="1">
      <c r="A78" s="124"/>
      <c r="B78" s="123"/>
      <c r="C78" s="123"/>
      <c r="D78" s="123"/>
    </row>
    <row r="79" spans="1:5" s="121" customFormat="1" ht="8.4499999999999993" customHeight="1">
      <c r="A79" s="130" t="s">
        <v>685</v>
      </c>
      <c r="B79" s="128">
        <v>374016.79833999998</v>
      </c>
      <c r="C79" s="128">
        <v>-304301.95299999998</v>
      </c>
      <c r="D79" s="128">
        <v>69714.84534</v>
      </c>
    </row>
    <row r="80" spans="1:5" s="101" customFormat="1" ht="3.75" customHeight="1" thickBot="1">
      <c r="A80" s="132"/>
      <c r="B80" s="133"/>
      <c r="C80" s="133"/>
      <c r="D80" s="133"/>
    </row>
    <row r="81" spans="1:5" s="101" customFormat="1" ht="15.75" customHeight="1">
      <c r="A81" s="134" t="s">
        <v>582</v>
      </c>
      <c r="B81" s="153"/>
      <c r="C81" s="153"/>
      <c r="D81" s="153"/>
      <c r="E81" s="137"/>
    </row>
    <row r="82" spans="1:5" s="101" customFormat="1">
      <c r="A82" s="109"/>
      <c r="B82" s="136"/>
      <c r="C82" s="136"/>
      <c r="D82" s="136"/>
    </row>
    <row r="83" spans="1:5" s="101" customFormat="1">
      <c r="A83" s="109"/>
      <c r="B83" s="109"/>
      <c r="C83" s="136"/>
      <c r="D83" s="136"/>
    </row>
    <row r="84" spans="1:5" s="101" customFormat="1">
      <c r="A84" s="109"/>
      <c r="B84" s="109"/>
      <c r="C84" s="109"/>
      <c r="D84" s="109"/>
    </row>
    <row r="85" spans="1:5" s="101" customFormat="1">
      <c r="A85" s="109"/>
      <c r="B85" s="109"/>
      <c r="C85" s="109"/>
      <c r="D85" s="109"/>
    </row>
    <row r="86" spans="1:5" s="101" customFormat="1">
      <c r="A86" s="109"/>
      <c r="B86" s="109"/>
      <c r="C86" s="109"/>
      <c r="D86" s="109"/>
    </row>
    <row r="87" spans="1:5" s="101" customFormat="1">
      <c r="A87" s="109"/>
      <c r="B87" s="109"/>
      <c r="C87" s="109"/>
      <c r="D87" s="109"/>
    </row>
    <row r="88" spans="1:5" s="101" customFormat="1">
      <c r="A88" s="109"/>
      <c r="B88" s="109"/>
      <c r="C88" s="109"/>
      <c r="D88" s="109"/>
    </row>
  </sheetData>
  <mergeCells count="5">
    <mergeCell ref="A1:D1"/>
    <mergeCell ref="A2:D2"/>
    <mergeCell ref="A3:D3"/>
    <mergeCell ref="A4:D4"/>
    <mergeCell ref="B6:D6"/>
  </mergeCells>
  <hyperlinks>
    <hyperlink ref="A1:D1" location="Índice!A1" display="Volver al Índice" xr:uid="{90E86483-389A-499A-A37F-496A5A7E6663}"/>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792E-1957-4D86-BD39-0A4738A243E2}">
  <dimension ref="A1:IV200"/>
  <sheetViews>
    <sheetView showGridLines="0" zoomScaleNormal="100" workbookViewId="0"/>
  </sheetViews>
  <sheetFormatPr baseColWidth="10" defaultRowHeight="12.75"/>
  <cols>
    <col min="1" max="1" width="49.85546875" style="33" customWidth="1"/>
    <col min="2" max="4" width="15.5703125" style="33" customWidth="1"/>
    <col min="5" max="5" width="11.42578125" style="33"/>
    <col min="6" max="6" width="12.5703125" style="33" customWidth="1"/>
    <col min="7" max="8" width="11.42578125" style="33"/>
    <col min="9" max="9" width="12" style="33" bestFit="1" customWidth="1"/>
    <col min="10" max="10" width="15.140625" style="33" bestFit="1" customWidth="1"/>
    <col min="11" max="11" width="12" style="33" bestFit="1" customWidth="1"/>
    <col min="12" max="16384" width="11.42578125" style="33"/>
  </cols>
  <sheetData>
    <row r="1" spans="1:11" ht="18.75">
      <c r="A1" s="358" t="s">
        <v>822</v>
      </c>
      <c r="B1" s="154"/>
      <c r="C1" s="154"/>
      <c r="D1" s="154"/>
    </row>
    <row r="2" spans="1:11" ht="27" customHeight="1">
      <c r="A2" s="155" t="s">
        <v>692</v>
      </c>
      <c r="B2" s="155"/>
      <c r="C2" s="155"/>
      <c r="D2" s="155"/>
    </row>
    <row r="3" spans="1:11" ht="23.25" customHeight="1">
      <c r="A3" s="156">
        <v>45596</v>
      </c>
      <c r="B3" s="156"/>
      <c r="C3" s="156"/>
      <c r="D3" s="156"/>
    </row>
    <row r="4" spans="1:11" ht="18.75" customHeight="1">
      <c r="A4" s="157" t="s">
        <v>693</v>
      </c>
      <c r="B4" s="157"/>
      <c r="C4" s="157"/>
      <c r="D4" s="157"/>
    </row>
    <row r="5" spans="1:11" ht="7.5" customHeight="1" thickBot="1"/>
    <row r="6" spans="1:11" s="160" customFormat="1" ht="12.75" customHeight="1">
      <c r="A6" s="158"/>
      <c r="B6" s="159" t="s">
        <v>694</v>
      </c>
      <c r="C6" s="159" t="s">
        <v>687</v>
      </c>
      <c r="D6" s="159" t="s">
        <v>538</v>
      </c>
    </row>
    <row r="7" spans="1:11" s="160" customFormat="1" ht="47.25" customHeight="1">
      <c r="A7" s="161"/>
      <c r="B7" s="162"/>
      <c r="C7" s="162"/>
      <c r="D7" s="162"/>
      <c r="I7" s="163"/>
    </row>
    <row r="8" spans="1:11" s="160" customFormat="1" ht="8.25" customHeight="1">
      <c r="A8" s="164"/>
      <c r="B8" s="82"/>
      <c r="C8" s="82"/>
      <c r="D8" s="82"/>
      <c r="I8" s="163"/>
    </row>
    <row r="9" spans="1:11" s="160" customFormat="1" ht="15.95" customHeight="1">
      <c r="A9" s="165" t="s">
        <v>695</v>
      </c>
      <c r="B9" s="82"/>
      <c r="C9" s="82"/>
      <c r="D9" s="82"/>
      <c r="I9" s="163"/>
    </row>
    <row r="10" spans="1:11" s="160" customFormat="1" ht="15.95" customHeight="1">
      <c r="A10" s="82" t="s">
        <v>696</v>
      </c>
      <c r="B10" s="166">
        <v>19.354535946779571</v>
      </c>
      <c r="C10" s="166">
        <v>41.627820068374838</v>
      </c>
      <c r="D10" s="166">
        <v>78.05453370366719</v>
      </c>
      <c r="E10" s="166"/>
      <c r="F10" s="166"/>
      <c r="G10" s="166"/>
      <c r="H10" s="166"/>
      <c r="I10" s="167"/>
      <c r="J10" s="167"/>
      <c r="K10" s="167"/>
    </row>
    <row r="11" spans="1:11" s="160" customFormat="1" ht="15.95" customHeight="1">
      <c r="A11" s="82" t="s">
        <v>697</v>
      </c>
      <c r="B11" s="166">
        <v>14.06</v>
      </c>
      <c r="C11" s="166">
        <v>4.4000000000000004</v>
      </c>
      <c r="D11" s="166">
        <v>0.08</v>
      </c>
      <c r="E11" s="166"/>
      <c r="F11" s="166"/>
      <c r="G11" s="166"/>
      <c r="H11" s="166"/>
      <c r="I11" s="167"/>
      <c r="J11" s="167"/>
      <c r="K11" s="167"/>
    </row>
    <row r="12" spans="1:11" s="160" customFormat="1" ht="9.75" customHeight="1">
      <c r="A12" s="82"/>
      <c r="B12" s="166"/>
      <c r="C12" s="166"/>
      <c r="D12" s="166"/>
      <c r="E12" s="166"/>
      <c r="F12" s="166"/>
      <c r="G12" s="166"/>
      <c r="H12" s="166"/>
      <c r="I12" s="167"/>
      <c r="J12" s="167"/>
      <c r="K12" s="167"/>
    </row>
    <row r="13" spans="1:11" s="160" customFormat="1" ht="15.95" customHeight="1">
      <c r="A13" s="165" t="s">
        <v>698</v>
      </c>
      <c r="B13" s="166"/>
      <c r="C13" s="166"/>
      <c r="D13" s="166"/>
      <c r="E13" s="166"/>
      <c r="F13" s="166"/>
      <c r="G13" s="166"/>
      <c r="H13" s="166"/>
      <c r="I13" s="167"/>
      <c r="J13" s="167"/>
      <c r="K13" s="167"/>
    </row>
    <row r="14" spans="1:11" s="160" customFormat="1" ht="15.95" customHeight="1">
      <c r="A14" s="82" t="s">
        <v>699</v>
      </c>
      <c r="B14" s="166">
        <v>2.1</v>
      </c>
      <c r="C14" s="166">
        <v>7.8900000000000006</v>
      </c>
      <c r="D14" s="166">
        <v>57.99</v>
      </c>
      <c r="E14" s="166"/>
      <c r="F14" s="166"/>
      <c r="G14" s="166"/>
      <c r="H14" s="166"/>
      <c r="I14" s="167"/>
      <c r="J14" s="167"/>
      <c r="K14" s="167"/>
    </row>
    <row r="15" spans="1:11" s="160" customFormat="1" ht="15.95" customHeight="1">
      <c r="A15" s="82" t="s">
        <v>700</v>
      </c>
      <c r="B15" s="166">
        <v>2.09</v>
      </c>
      <c r="C15" s="166">
        <v>0.9</v>
      </c>
      <c r="D15" s="166">
        <v>33.86</v>
      </c>
      <c r="E15" s="166"/>
      <c r="F15" s="166"/>
      <c r="G15" s="166"/>
      <c r="H15" s="166"/>
      <c r="I15" s="167"/>
      <c r="J15" s="167"/>
      <c r="K15" s="167"/>
    </row>
    <row r="16" spans="1:11" s="160" customFormat="1" ht="15.95" customHeight="1">
      <c r="A16" s="82" t="s">
        <v>701</v>
      </c>
      <c r="B16" s="166">
        <v>100</v>
      </c>
      <c r="C16" s="166">
        <v>24.28</v>
      </c>
      <c r="D16" s="166">
        <v>100</v>
      </c>
      <c r="E16" s="166"/>
      <c r="F16" s="166"/>
      <c r="G16" s="166"/>
      <c r="H16" s="166"/>
      <c r="I16" s="167"/>
      <c r="J16" s="167"/>
      <c r="K16" s="167"/>
    </row>
    <row r="17" spans="1:11" s="160" customFormat="1" ht="15.95" customHeight="1">
      <c r="A17" s="168" t="s">
        <v>702</v>
      </c>
      <c r="B17" s="166">
        <v>0.08</v>
      </c>
      <c r="C17" s="166">
        <v>14.96</v>
      </c>
      <c r="D17" s="166">
        <v>0.22</v>
      </c>
      <c r="E17" s="166"/>
      <c r="F17" s="166"/>
      <c r="G17" s="166"/>
      <c r="H17" s="166"/>
      <c r="I17" s="167"/>
      <c r="J17" s="167"/>
      <c r="K17" s="167"/>
    </row>
    <row r="18" spans="1:11" s="160" customFormat="1" ht="15.95" customHeight="1">
      <c r="A18" s="82" t="s">
        <v>703</v>
      </c>
      <c r="B18" s="169">
        <v>210.48000000000002</v>
      </c>
      <c r="C18" s="169">
        <v>283.29000000000002</v>
      </c>
      <c r="D18" s="169">
        <v>103.27</v>
      </c>
      <c r="E18" s="169"/>
      <c r="F18" s="166"/>
      <c r="G18" s="169"/>
      <c r="H18" s="169"/>
      <c r="I18" s="167"/>
      <c r="J18" s="167"/>
      <c r="K18" s="167"/>
    </row>
    <row r="19" spans="1:11" s="160" customFormat="1" ht="10.5" customHeight="1">
      <c r="A19" s="82"/>
      <c r="B19" s="166"/>
      <c r="C19" s="166"/>
      <c r="D19" s="166"/>
      <c r="E19" s="166"/>
      <c r="F19" s="166"/>
      <c r="G19" s="166"/>
      <c r="H19" s="166"/>
      <c r="I19" s="167"/>
      <c r="J19" s="167"/>
      <c r="K19" s="167"/>
    </row>
    <row r="20" spans="1:11" s="160" customFormat="1" ht="15.95" customHeight="1">
      <c r="A20" s="165" t="s">
        <v>704</v>
      </c>
      <c r="B20" s="166"/>
      <c r="C20" s="166"/>
      <c r="D20" s="166"/>
      <c r="E20" s="166"/>
      <c r="F20" s="166"/>
      <c r="G20" s="166"/>
      <c r="H20" s="166"/>
      <c r="I20" s="167"/>
      <c r="J20" s="167"/>
      <c r="K20" s="167"/>
    </row>
    <row r="21" spans="1:11" s="160" customFormat="1" ht="15.95" customHeight="1">
      <c r="A21" s="82" t="s">
        <v>705</v>
      </c>
      <c r="B21" s="166">
        <v>2.6627193006086345</v>
      </c>
      <c r="C21" s="166">
        <v>0.90058046929334179</v>
      </c>
      <c r="D21" s="166">
        <v>10.277579136154571</v>
      </c>
      <c r="E21" s="166"/>
      <c r="F21" s="166"/>
      <c r="G21" s="166"/>
      <c r="H21" s="166"/>
      <c r="I21" s="167"/>
      <c r="J21" s="167"/>
      <c r="K21" s="167"/>
    </row>
    <row r="22" spans="1:11" s="160" customFormat="1" ht="15.95" customHeight="1">
      <c r="A22" s="82" t="s">
        <v>706</v>
      </c>
      <c r="B22" s="166">
        <v>32.924389220511252</v>
      </c>
      <c r="C22" s="166">
        <v>42.396333846568744</v>
      </c>
      <c r="D22" s="166">
        <v>56.304918548993669</v>
      </c>
      <c r="E22" s="166"/>
      <c r="F22" s="166"/>
      <c r="G22" s="166"/>
      <c r="H22" s="166"/>
      <c r="I22" s="167"/>
      <c r="J22" s="167"/>
      <c r="K22" s="167"/>
    </row>
    <row r="23" spans="1:11" s="160" customFormat="1" ht="15.95" customHeight="1">
      <c r="A23" s="82" t="s">
        <v>707</v>
      </c>
      <c r="B23" s="166">
        <v>80.156086881802011</v>
      </c>
      <c r="C23" s="166">
        <v>88.378243263154843</v>
      </c>
      <c r="D23" s="166">
        <v>70.294550251755723</v>
      </c>
      <c r="E23" s="166"/>
      <c r="F23" s="166"/>
      <c r="G23" s="166"/>
      <c r="H23" s="166"/>
      <c r="I23" s="167"/>
      <c r="J23" s="167"/>
      <c r="K23" s="167"/>
    </row>
    <row r="24" spans="1:11" s="160" customFormat="1" ht="15.95" customHeight="1">
      <c r="A24" s="82" t="s">
        <v>708</v>
      </c>
      <c r="B24" s="166">
        <v>7.6574873539993122</v>
      </c>
      <c r="C24" s="166">
        <v>7.7349213299351067</v>
      </c>
      <c r="D24" s="166">
        <v>21.093814980140149</v>
      </c>
      <c r="E24" s="166"/>
      <c r="F24" s="166"/>
      <c r="G24" s="166"/>
      <c r="H24" s="166"/>
      <c r="I24" s="167"/>
      <c r="J24" s="167"/>
      <c r="K24" s="167"/>
    </row>
    <row r="25" spans="1:11" s="160" customFormat="1" ht="15.95" customHeight="1">
      <c r="A25" s="82" t="s">
        <v>709</v>
      </c>
      <c r="B25" s="170">
        <v>4305</v>
      </c>
      <c r="C25" s="170">
        <v>23022</v>
      </c>
      <c r="D25" s="170">
        <v>788</v>
      </c>
      <c r="E25" s="170"/>
      <c r="F25" s="166"/>
      <c r="G25" s="170"/>
      <c r="H25" s="170"/>
      <c r="I25" s="167"/>
      <c r="J25" s="167"/>
      <c r="K25" s="167"/>
    </row>
    <row r="26" spans="1:11" s="160" customFormat="1" ht="15.95" customHeight="1">
      <c r="A26" s="82" t="s">
        <v>710</v>
      </c>
      <c r="B26" s="170">
        <v>72835.726626746502</v>
      </c>
      <c r="C26" s="171" t="s">
        <v>711</v>
      </c>
      <c r="D26" s="170">
        <v>0</v>
      </c>
      <c r="E26" s="170"/>
      <c r="F26" s="166"/>
      <c r="G26" s="170"/>
      <c r="H26" s="170"/>
      <c r="I26" s="167"/>
      <c r="J26" s="167"/>
      <c r="K26" s="167"/>
    </row>
    <row r="27" spans="1:11" s="160" customFormat="1" ht="9.75" customHeight="1">
      <c r="A27" s="82"/>
      <c r="B27" s="172"/>
      <c r="C27" s="172"/>
      <c r="D27" s="172"/>
      <c r="E27" s="172"/>
      <c r="F27" s="166"/>
      <c r="G27" s="172"/>
      <c r="H27" s="172"/>
      <c r="I27" s="167"/>
      <c r="J27" s="167"/>
      <c r="K27" s="167"/>
    </row>
    <row r="28" spans="1:11" s="160" customFormat="1" ht="15.95" customHeight="1">
      <c r="A28" s="165" t="s">
        <v>712</v>
      </c>
      <c r="B28" s="172"/>
      <c r="C28" s="172"/>
      <c r="D28" s="172"/>
      <c r="E28" s="172"/>
      <c r="F28" s="166"/>
      <c r="G28" s="172"/>
      <c r="H28" s="172"/>
      <c r="I28" s="167"/>
      <c r="J28" s="167"/>
      <c r="K28" s="167"/>
    </row>
    <row r="29" spans="1:11" s="160" customFormat="1" ht="15.95" customHeight="1">
      <c r="A29" s="82" t="s">
        <v>713</v>
      </c>
      <c r="B29" s="166">
        <v>52.674807930126889</v>
      </c>
      <c r="C29" s="166">
        <v>4.4652650082343444</v>
      </c>
      <c r="D29" s="166">
        <v>10.86332347022884</v>
      </c>
      <c r="E29" s="166"/>
      <c r="F29" s="166"/>
      <c r="G29" s="166"/>
      <c r="H29" s="166"/>
      <c r="I29" s="167"/>
      <c r="J29" s="167"/>
      <c r="K29" s="167"/>
    </row>
    <row r="30" spans="1:11" s="160" customFormat="1" ht="15.95" customHeight="1">
      <c r="A30" s="82" t="s">
        <v>714</v>
      </c>
      <c r="B30" s="166">
        <v>3.4910895800151045</v>
      </c>
      <c r="C30" s="166">
        <v>0.90650679543475698</v>
      </c>
      <c r="D30" s="166">
        <v>8.9238345493320228</v>
      </c>
      <c r="E30" s="166"/>
      <c r="F30" s="166"/>
      <c r="G30" s="166"/>
      <c r="H30" s="166"/>
      <c r="I30" s="167"/>
      <c r="J30" s="167"/>
      <c r="K30" s="167"/>
    </row>
    <row r="31" spans="1:11" s="160" customFormat="1" ht="9.75" customHeight="1">
      <c r="A31" s="82"/>
      <c r="B31" s="166"/>
      <c r="C31" s="166"/>
      <c r="D31" s="166"/>
      <c r="E31" s="166"/>
      <c r="F31" s="166"/>
      <c r="G31" s="166"/>
      <c r="H31" s="166"/>
      <c r="I31" s="167"/>
      <c r="J31" s="167"/>
      <c r="K31" s="167"/>
    </row>
    <row r="32" spans="1:11" s="160" customFormat="1" ht="15.95" customHeight="1">
      <c r="A32" s="165" t="s">
        <v>715</v>
      </c>
      <c r="B32" s="166"/>
      <c r="C32" s="166"/>
      <c r="D32" s="166"/>
      <c r="E32" s="166"/>
      <c r="F32" s="166"/>
      <c r="G32" s="166"/>
      <c r="H32" s="166"/>
      <c r="I32" s="167"/>
      <c r="J32" s="167"/>
      <c r="K32" s="167"/>
    </row>
    <row r="33" spans="1:256" s="160" customFormat="1" ht="15.95" customHeight="1">
      <c r="A33" s="82" t="s">
        <v>716</v>
      </c>
      <c r="B33" s="166">
        <v>70.290000000000006</v>
      </c>
      <c r="C33" s="166">
        <v>0</v>
      </c>
      <c r="D33" s="166">
        <v>720.84</v>
      </c>
      <c r="E33" s="166"/>
      <c r="F33" s="166"/>
      <c r="G33" s="166"/>
      <c r="H33" s="166"/>
      <c r="I33" s="167"/>
      <c r="J33" s="167"/>
      <c r="K33" s="167"/>
    </row>
    <row r="34" spans="1:256" s="160" customFormat="1" ht="15.95" customHeight="1">
      <c r="A34" s="82" t="s">
        <v>717</v>
      </c>
      <c r="B34" s="166">
        <v>172.59</v>
      </c>
      <c r="C34" s="166">
        <v>0</v>
      </c>
      <c r="D34" s="166">
        <v>15385.17</v>
      </c>
      <c r="E34" s="166"/>
      <c r="F34" s="166"/>
      <c r="G34" s="166"/>
      <c r="H34" s="166"/>
      <c r="I34" s="167"/>
      <c r="J34" s="167"/>
      <c r="K34" s="167"/>
    </row>
    <row r="35" spans="1:256" s="160" customFormat="1" ht="15.95" customHeight="1">
      <c r="A35" s="82" t="s">
        <v>718</v>
      </c>
      <c r="B35" s="166">
        <v>0.91</v>
      </c>
      <c r="C35" s="166">
        <v>0</v>
      </c>
      <c r="D35" s="166">
        <v>0</v>
      </c>
      <c r="E35" s="166"/>
      <c r="F35" s="166"/>
      <c r="G35" s="166"/>
      <c r="H35" s="166"/>
      <c r="I35" s="167"/>
      <c r="J35" s="167"/>
      <c r="K35" s="167"/>
    </row>
    <row r="36" spans="1:256" s="160" customFormat="1" ht="15.95" customHeight="1">
      <c r="A36" s="82" t="s">
        <v>719</v>
      </c>
      <c r="B36" s="166">
        <v>2.15</v>
      </c>
      <c r="C36" s="166">
        <v>0</v>
      </c>
      <c r="D36" s="166">
        <v>0</v>
      </c>
      <c r="E36" s="166"/>
      <c r="F36" s="166"/>
      <c r="G36" s="166"/>
      <c r="H36" s="166"/>
      <c r="I36" s="167"/>
      <c r="J36" s="167"/>
      <c r="K36" s="167"/>
    </row>
    <row r="37" spans="1:256" s="160" customFormat="1" ht="10.5" customHeight="1" thickBot="1">
      <c r="A37" s="173"/>
      <c r="B37" s="174"/>
      <c r="C37" s="174"/>
      <c r="D37" s="174"/>
    </row>
    <row r="38" spans="1:256" s="160" customFormat="1" ht="5.25" customHeight="1">
      <c r="A38" s="168"/>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row>
    <row r="39" spans="1:256" s="160" customFormat="1" ht="13.5">
      <c r="A39" s="176" t="s">
        <v>720</v>
      </c>
      <c r="B39" s="82"/>
      <c r="C39" s="82"/>
      <c r="D39" s="82"/>
    </row>
    <row r="40" spans="1:256" s="160" customFormat="1">
      <c r="A40" s="177"/>
    </row>
    <row r="41" spans="1:256" s="160" customFormat="1" ht="13.5">
      <c r="A41" s="82"/>
    </row>
    <row r="200" spans="3:3">
      <c r="C200" s="33" t="s">
        <v>721</v>
      </c>
    </row>
  </sheetData>
  <mergeCells count="7">
    <mergeCell ref="A2:D2"/>
    <mergeCell ref="A3:D3"/>
    <mergeCell ref="A4:D4"/>
    <mergeCell ref="A6:A7"/>
    <mergeCell ref="B6:B7"/>
    <mergeCell ref="C6:C7"/>
    <mergeCell ref="D6:D7"/>
  </mergeCells>
  <hyperlinks>
    <hyperlink ref="A1" location="Índice!A1" display="Volver al Índice" xr:uid="{2354F850-3ECD-4F82-9F0F-5AA1F53F77FB}"/>
  </hyperlinks>
  <printOptions horizontalCentered="1" verticalCentered="1"/>
  <pageMargins left="0.75" right="0.75" top="1" bottom="1" header="0" footer="0"/>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3D26-8DAC-44C3-97F7-0F946ED43979}">
  <dimension ref="A1:G200"/>
  <sheetViews>
    <sheetView showGridLines="0" zoomScale="87" zoomScaleNormal="44" workbookViewId="0"/>
  </sheetViews>
  <sheetFormatPr baseColWidth="10" defaultRowHeight="12.75"/>
  <cols>
    <col min="1" max="1" width="2.140625" style="289" customWidth="1"/>
    <col min="2" max="2" width="46.28515625" style="33" customWidth="1"/>
    <col min="3" max="3" width="26.85546875" style="33" bestFit="1" customWidth="1"/>
    <col min="4" max="6" width="25.7109375" style="33" customWidth="1"/>
    <col min="7" max="7" width="26.85546875" style="33" bestFit="1" customWidth="1"/>
    <col min="8" max="16384" width="11.42578125" style="33"/>
  </cols>
  <sheetData>
    <row r="1" spans="1:7" s="265" customFormat="1" ht="18.75">
      <c r="A1" s="358" t="s">
        <v>822</v>
      </c>
    </row>
    <row r="2" spans="1:7" s="184" customFormat="1" ht="49.5" customHeight="1">
      <c r="A2" s="266"/>
      <c r="B2" s="267" t="s">
        <v>783</v>
      </c>
      <c r="C2" s="267"/>
      <c r="D2" s="267"/>
      <c r="E2" s="267"/>
      <c r="F2" s="267"/>
      <c r="G2" s="267"/>
    </row>
    <row r="3" spans="1:7" s="270" customFormat="1" ht="31.5" customHeight="1">
      <c r="A3" s="268"/>
      <c r="B3" s="269">
        <v>45596</v>
      </c>
      <c r="C3" s="269"/>
      <c r="D3" s="269"/>
      <c r="E3" s="269"/>
      <c r="F3" s="269"/>
      <c r="G3" s="269"/>
    </row>
    <row r="4" spans="1:7" s="87" customFormat="1" ht="34.5" customHeight="1">
      <c r="A4" s="271"/>
      <c r="B4" s="210" t="s">
        <v>727</v>
      </c>
      <c r="C4" s="210"/>
      <c r="D4" s="210"/>
      <c r="E4" s="210"/>
      <c r="F4" s="210"/>
      <c r="G4" s="210"/>
    </row>
    <row r="5" spans="1:7" s="160" customFormat="1" ht="22.5" customHeight="1" thickBot="1">
      <c r="A5" s="272"/>
    </row>
    <row r="6" spans="1:7" s="160" customFormat="1" ht="74.25" customHeight="1">
      <c r="A6" s="272"/>
      <c r="B6" s="273"/>
      <c r="C6" s="274" t="s">
        <v>784</v>
      </c>
      <c r="D6" s="274" t="s">
        <v>785</v>
      </c>
      <c r="E6" s="274" t="s">
        <v>786</v>
      </c>
      <c r="F6" s="274" t="s">
        <v>787</v>
      </c>
      <c r="G6" s="275" t="s">
        <v>16</v>
      </c>
    </row>
    <row r="7" spans="1:7" s="160" customFormat="1" ht="27" customHeight="1">
      <c r="A7" s="272"/>
      <c r="C7" s="276"/>
      <c r="D7" s="276"/>
      <c r="E7" s="276"/>
      <c r="F7" s="276"/>
      <c r="G7" s="276"/>
    </row>
    <row r="8" spans="1:7" s="82" customFormat="1" ht="60" customHeight="1">
      <c r="A8" s="277">
        <v>61</v>
      </c>
      <c r="B8" s="278" t="s">
        <v>788</v>
      </c>
      <c r="C8" s="279">
        <v>9215565.7620000001</v>
      </c>
      <c r="D8" s="279">
        <v>15787.396000000001</v>
      </c>
      <c r="E8" s="279">
        <v>124163.311</v>
      </c>
      <c r="F8" s="279">
        <v>267051.011</v>
      </c>
      <c r="G8" s="279">
        <v>9622567.4800000004</v>
      </c>
    </row>
    <row r="9" spans="1:7" s="160" customFormat="1" ht="36" customHeight="1" thickBot="1">
      <c r="A9" s="272"/>
      <c r="B9" s="280"/>
      <c r="C9" s="281"/>
      <c r="D9" s="281"/>
      <c r="E9" s="281"/>
      <c r="F9" s="281"/>
      <c r="G9" s="281"/>
    </row>
    <row r="10" spans="1:7" s="160" customFormat="1" ht="22.5" customHeight="1">
      <c r="A10" s="272"/>
      <c r="B10" s="282" t="s">
        <v>789</v>
      </c>
      <c r="C10" s="276"/>
      <c r="D10" s="276"/>
      <c r="E10" s="276"/>
      <c r="F10" s="276"/>
      <c r="G10" s="276"/>
    </row>
    <row r="11" spans="1:7" s="81" customFormat="1" ht="15.75" customHeight="1">
      <c r="A11" s="283"/>
      <c r="B11" s="284"/>
      <c r="C11" s="285"/>
      <c r="D11" s="285"/>
      <c r="E11" s="285"/>
      <c r="F11" s="285"/>
      <c r="G11" s="285"/>
    </row>
    <row r="12" spans="1:7" s="81" customFormat="1" ht="69.75" customHeight="1">
      <c r="A12" s="283"/>
      <c r="B12" s="286" t="s">
        <v>790</v>
      </c>
      <c r="C12" s="287">
        <v>777154</v>
      </c>
      <c r="D12" s="285"/>
      <c r="E12" s="285"/>
      <c r="F12" s="285"/>
      <c r="G12" s="285"/>
    </row>
    <row r="13" spans="1:7" s="160" customFormat="1" ht="13.5">
      <c r="A13" s="272"/>
      <c r="B13" s="288" t="s">
        <v>791</v>
      </c>
      <c r="C13" s="33"/>
      <c r="D13" s="33"/>
      <c r="E13" s="33"/>
      <c r="F13" s="33"/>
      <c r="G13" s="33"/>
    </row>
    <row r="14" spans="1:7" s="160" customFormat="1">
      <c r="A14" s="272"/>
      <c r="C14" s="276"/>
      <c r="D14" s="276"/>
      <c r="E14" s="276"/>
      <c r="F14" s="276"/>
      <c r="G14" s="276"/>
    </row>
    <row r="15" spans="1:7" s="160" customFormat="1">
      <c r="A15" s="272"/>
      <c r="B15" s="286" t="s">
        <v>792</v>
      </c>
      <c r="C15" s="287">
        <v>199452</v>
      </c>
    </row>
    <row r="16" spans="1:7" s="160" customFormat="1" ht="13.5">
      <c r="A16" s="272"/>
      <c r="B16" s="282" t="s">
        <v>793</v>
      </c>
    </row>
    <row r="17" spans="1:1" s="160" customFormat="1">
      <c r="A17" s="272"/>
    </row>
    <row r="18" spans="1:1" s="160" customFormat="1">
      <c r="A18" s="272"/>
    </row>
    <row r="200" spans="3:3">
      <c r="C200" s="33" t="s">
        <v>721</v>
      </c>
    </row>
  </sheetData>
  <mergeCells count="3">
    <mergeCell ref="B2:G2"/>
    <mergeCell ref="B3:G3"/>
    <mergeCell ref="B4:G4"/>
  </mergeCells>
  <hyperlinks>
    <hyperlink ref="A1" location="Índice!A1" display="Volver al Índice" xr:uid="{35C81AED-2862-4CB3-9DF5-9E066DBDD36C}"/>
  </hyperlinks>
  <printOptions horizontalCentered="1" verticalCentered="1"/>
  <pageMargins left="1.1811023622047245" right="1.1811023622047245" top="0.98425196850393704" bottom="0.98425196850393704" header="0.59055118110236227" footer="0.59055118110236227"/>
  <pageSetup paperSize="9" scale="65" fitToWidth="0"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C965-79AB-4B2B-B7A0-7FEA3C101D70}">
  <dimension ref="A1:AF270"/>
  <sheetViews>
    <sheetView showGridLines="0" zoomScaleNormal="100" workbookViewId="0"/>
  </sheetViews>
  <sheetFormatPr baseColWidth="10" defaultColWidth="1.5703125" defaultRowHeight="12.75"/>
  <cols>
    <col min="1" max="1" width="53.28515625" style="33" customWidth="1"/>
    <col min="2" max="9" width="17.85546875" style="33" customWidth="1"/>
    <col min="10" max="255" width="13.140625" style="33" customWidth="1"/>
    <col min="256" max="256" width="1.5703125" style="33"/>
    <col min="257" max="257" width="53.28515625" style="33" customWidth="1"/>
    <col min="258" max="265" width="17.85546875" style="33" customWidth="1"/>
    <col min="266" max="511" width="13.140625" style="33" customWidth="1"/>
    <col min="512" max="512" width="1.5703125" style="33"/>
    <col min="513" max="513" width="53.28515625" style="33" customWidth="1"/>
    <col min="514" max="521" width="17.85546875" style="33" customWidth="1"/>
    <col min="522" max="767" width="13.140625" style="33" customWidth="1"/>
    <col min="768" max="768" width="1.5703125" style="33"/>
    <col min="769" max="769" width="53.28515625" style="33" customWidth="1"/>
    <col min="770" max="777" width="17.85546875" style="33" customWidth="1"/>
    <col min="778" max="1023" width="13.140625" style="33" customWidth="1"/>
    <col min="1024" max="1024" width="1.5703125" style="33"/>
    <col min="1025" max="1025" width="53.28515625" style="33" customWidth="1"/>
    <col min="1026" max="1033" width="17.85546875" style="33" customWidth="1"/>
    <col min="1034" max="1279" width="13.140625" style="33" customWidth="1"/>
    <col min="1280" max="1280" width="1.5703125" style="33"/>
    <col min="1281" max="1281" width="53.28515625" style="33" customWidth="1"/>
    <col min="1282" max="1289" width="17.85546875" style="33" customWidth="1"/>
    <col min="1290" max="1535" width="13.140625" style="33" customWidth="1"/>
    <col min="1536" max="1536" width="1.5703125" style="33"/>
    <col min="1537" max="1537" width="53.28515625" style="33" customWidth="1"/>
    <col min="1538" max="1545" width="17.85546875" style="33" customWidth="1"/>
    <col min="1546" max="1791" width="13.140625" style="33" customWidth="1"/>
    <col min="1792" max="1792" width="1.5703125" style="33"/>
    <col min="1793" max="1793" width="53.28515625" style="33" customWidth="1"/>
    <col min="1794" max="1801" width="17.85546875" style="33" customWidth="1"/>
    <col min="1802" max="2047" width="13.140625" style="33" customWidth="1"/>
    <col min="2048" max="2048" width="1.5703125" style="33"/>
    <col min="2049" max="2049" width="53.28515625" style="33" customWidth="1"/>
    <col min="2050" max="2057" width="17.85546875" style="33" customWidth="1"/>
    <col min="2058" max="2303" width="13.140625" style="33" customWidth="1"/>
    <col min="2304" max="2304" width="1.5703125" style="33"/>
    <col min="2305" max="2305" width="53.28515625" style="33" customWidth="1"/>
    <col min="2306" max="2313" width="17.85546875" style="33" customWidth="1"/>
    <col min="2314" max="2559" width="13.140625" style="33" customWidth="1"/>
    <col min="2560" max="2560" width="1.5703125" style="33"/>
    <col min="2561" max="2561" width="53.28515625" style="33" customWidth="1"/>
    <col min="2562" max="2569" width="17.85546875" style="33" customWidth="1"/>
    <col min="2570" max="2815" width="13.140625" style="33" customWidth="1"/>
    <col min="2816" max="2816" width="1.5703125" style="33"/>
    <col min="2817" max="2817" width="53.28515625" style="33" customWidth="1"/>
    <col min="2818" max="2825" width="17.85546875" style="33" customWidth="1"/>
    <col min="2826" max="3071" width="13.140625" style="33" customWidth="1"/>
    <col min="3072" max="3072" width="1.5703125" style="33"/>
    <col min="3073" max="3073" width="53.28515625" style="33" customWidth="1"/>
    <col min="3074" max="3081" width="17.85546875" style="33" customWidth="1"/>
    <col min="3082" max="3327" width="13.140625" style="33" customWidth="1"/>
    <col min="3328" max="3328" width="1.5703125" style="33"/>
    <col min="3329" max="3329" width="53.28515625" style="33" customWidth="1"/>
    <col min="3330" max="3337" width="17.85546875" style="33" customWidth="1"/>
    <col min="3338" max="3583" width="13.140625" style="33" customWidth="1"/>
    <col min="3584" max="3584" width="1.5703125" style="33"/>
    <col min="3585" max="3585" width="53.28515625" style="33" customWidth="1"/>
    <col min="3586" max="3593" width="17.85546875" style="33" customWidth="1"/>
    <col min="3594" max="3839" width="13.140625" style="33" customWidth="1"/>
    <col min="3840" max="3840" width="1.5703125" style="33"/>
    <col min="3841" max="3841" width="53.28515625" style="33" customWidth="1"/>
    <col min="3842" max="3849" width="17.85546875" style="33" customWidth="1"/>
    <col min="3850" max="4095" width="13.140625" style="33" customWidth="1"/>
    <col min="4096" max="4096" width="1.5703125" style="33"/>
    <col min="4097" max="4097" width="53.28515625" style="33" customWidth="1"/>
    <col min="4098" max="4105" width="17.85546875" style="33" customWidth="1"/>
    <col min="4106" max="4351" width="13.140625" style="33" customWidth="1"/>
    <col min="4352" max="4352" width="1.5703125" style="33"/>
    <col min="4353" max="4353" width="53.28515625" style="33" customWidth="1"/>
    <col min="4354" max="4361" width="17.85546875" style="33" customWidth="1"/>
    <col min="4362" max="4607" width="13.140625" style="33" customWidth="1"/>
    <col min="4608" max="4608" width="1.5703125" style="33"/>
    <col min="4609" max="4609" width="53.28515625" style="33" customWidth="1"/>
    <col min="4610" max="4617" width="17.85546875" style="33" customWidth="1"/>
    <col min="4618" max="4863" width="13.140625" style="33" customWidth="1"/>
    <col min="4864" max="4864" width="1.5703125" style="33"/>
    <col min="4865" max="4865" width="53.28515625" style="33" customWidth="1"/>
    <col min="4866" max="4873" width="17.85546875" style="33" customWidth="1"/>
    <col min="4874" max="5119" width="13.140625" style="33" customWidth="1"/>
    <col min="5120" max="5120" width="1.5703125" style="33"/>
    <col min="5121" max="5121" width="53.28515625" style="33" customWidth="1"/>
    <col min="5122" max="5129" width="17.85546875" style="33" customWidth="1"/>
    <col min="5130" max="5375" width="13.140625" style="33" customWidth="1"/>
    <col min="5376" max="5376" width="1.5703125" style="33"/>
    <col min="5377" max="5377" width="53.28515625" style="33" customWidth="1"/>
    <col min="5378" max="5385" width="17.85546875" style="33" customWidth="1"/>
    <col min="5386" max="5631" width="13.140625" style="33" customWidth="1"/>
    <col min="5632" max="5632" width="1.5703125" style="33"/>
    <col min="5633" max="5633" width="53.28515625" style="33" customWidth="1"/>
    <col min="5634" max="5641" width="17.85546875" style="33" customWidth="1"/>
    <col min="5642" max="5887" width="13.140625" style="33" customWidth="1"/>
    <col min="5888" max="5888" width="1.5703125" style="33"/>
    <col min="5889" max="5889" width="53.28515625" style="33" customWidth="1"/>
    <col min="5890" max="5897" width="17.85546875" style="33" customWidth="1"/>
    <col min="5898" max="6143" width="13.140625" style="33" customWidth="1"/>
    <col min="6144" max="6144" width="1.5703125" style="33"/>
    <col min="6145" max="6145" width="53.28515625" style="33" customWidth="1"/>
    <col min="6146" max="6153" width="17.85546875" style="33" customWidth="1"/>
    <col min="6154" max="6399" width="13.140625" style="33" customWidth="1"/>
    <col min="6400" max="6400" width="1.5703125" style="33"/>
    <col min="6401" max="6401" width="53.28515625" style="33" customWidth="1"/>
    <col min="6402" max="6409" width="17.85546875" style="33" customWidth="1"/>
    <col min="6410" max="6655" width="13.140625" style="33" customWidth="1"/>
    <col min="6656" max="6656" width="1.5703125" style="33"/>
    <col min="6657" max="6657" width="53.28515625" style="33" customWidth="1"/>
    <col min="6658" max="6665" width="17.85546875" style="33" customWidth="1"/>
    <col min="6666" max="6911" width="13.140625" style="33" customWidth="1"/>
    <col min="6912" max="6912" width="1.5703125" style="33"/>
    <col min="6913" max="6913" width="53.28515625" style="33" customWidth="1"/>
    <col min="6914" max="6921" width="17.85546875" style="33" customWidth="1"/>
    <col min="6922" max="7167" width="13.140625" style="33" customWidth="1"/>
    <col min="7168" max="7168" width="1.5703125" style="33"/>
    <col min="7169" max="7169" width="53.28515625" style="33" customWidth="1"/>
    <col min="7170" max="7177" width="17.85546875" style="33" customWidth="1"/>
    <col min="7178" max="7423" width="13.140625" style="33" customWidth="1"/>
    <col min="7424" max="7424" width="1.5703125" style="33"/>
    <col min="7425" max="7425" width="53.28515625" style="33" customWidth="1"/>
    <col min="7426" max="7433" width="17.85546875" style="33" customWidth="1"/>
    <col min="7434" max="7679" width="13.140625" style="33" customWidth="1"/>
    <col min="7680" max="7680" width="1.5703125" style="33"/>
    <col min="7681" max="7681" width="53.28515625" style="33" customWidth="1"/>
    <col min="7682" max="7689" width="17.85546875" style="33" customWidth="1"/>
    <col min="7690" max="7935" width="13.140625" style="33" customWidth="1"/>
    <col min="7936" max="7936" width="1.5703125" style="33"/>
    <col min="7937" max="7937" width="53.28515625" style="33" customWidth="1"/>
    <col min="7938" max="7945" width="17.85546875" style="33" customWidth="1"/>
    <col min="7946" max="8191" width="13.140625" style="33" customWidth="1"/>
    <col min="8192" max="8192" width="1.5703125" style="33"/>
    <col min="8193" max="8193" width="53.28515625" style="33" customWidth="1"/>
    <col min="8194" max="8201" width="17.85546875" style="33" customWidth="1"/>
    <col min="8202" max="8447" width="13.140625" style="33" customWidth="1"/>
    <col min="8448" max="8448" width="1.5703125" style="33"/>
    <col min="8449" max="8449" width="53.28515625" style="33" customWidth="1"/>
    <col min="8450" max="8457" width="17.85546875" style="33" customWidth="1"/>
    <col min="8458" max="8703" width="13.140625" style="33" customWidth="1"/>
    <col min="8704" max="8704" width="1.5703125" style="33"/>
    <col min="8705" max="8705" width="53.28515625" style="33" customWidth="1"/>
    <col min="8706" max="8713" width="17.85546875" style="33" customWidth="1"/>
    <col min="8714" max="8959" width="13.140625" style="33" customWidth="1"/>
    <col min="8960" max="8960" width="1.5703125" style="33"/>
    <col min="8961" max="8961" width="53.28515625" style="33" customWidth="1"/>
    <col min="8962" max="8969" width="17.85546875" style="33" customWidth="1"/>
    <col min="8970" max="9215" width="13.140625" style="33" customWidth="1"/>
    <col min="9216" max="9216" width="1.5703125" style="33"/>
    <col min="9217" max="9217" width="53.28515625" style="33" customWidth="1"/>
    <col min="9218" max="9225" width="17.85546875" style="33" customWidth="1"/>
    <col min="9226" max="9471" width="13.140625" style="33" customWidth="1"/>
    <col min="9472" max="9472" width="1.5703125" style="33"/>
    <col min="9473" max="9473" width="53.28515625" style="33" customWidth="1"/>
    <col min="9474" max="9481" width="17.85546875" style="33" customWidth="1"/>
    <col min="9482" max="9727" width="13.140625" style="33" customWidth="1"/>
    <col min="9728" max="9728" width="1.5703125" style="33"/>
    <col min="9729" max="9729" width="53.28515625" style="33" customWidth="1"/>
    <col min="9730" max="9737" width="17.85546875" style="33" customWidth="1"/>
    <col min="9738" max="9983" width="13.140625" style="33" customWidth="1"/>
    <col min="9984" max="9984" width="1.5703125" style="33"/>
    <col min="9985" max="9985" width="53.28515625" style="33" customWidth="1"/>
    <col min="9986" max="9993" width="17.85546875" style="33" customWidth="1"/>
    <col min="9994" max="10239" width="13.140625" style="33" customWidth="1"/>
    <col min="10240" max="10240" width="1.5703125" style="33"/>
    <col min="10241" max="10241" width="53.28515625" style="33" customWidth="1"/>
    <col min="10242" max="10249" width="17.85546875" style="33" customWidth="1"/>
    <col min="10250" max="10495" width="13.140625" style="33" customWidth="1"/>
    <col min="10496" max="10496" width="1.5703125" style="33"/>
    <col min="10497" max="10497" width="53.28515625" style="33" customWidth="1"/>
    <col min="10498" max="10505" width="17.85546875" style="33" customWidth="1"/>
    <col min="10506" max="10751" width="13.140625" style="33" customWidth="1"/>
    <col min="10752" max="10752" width="1.5703125" style="33"/>
    <col min="10753" max="10753" width="53.28515625" style="33" customWidth="1"/>
    <col min="10754" max="10761" width="17.85546875" style="33" customWidth="1"/>
    <col min="10762" max="11007" width="13.140625" style="33" customWidth="1"/>
    <col min="11008" max="11008" width="1.5703125" style="33"/>
    <col min="11009" max="11009" width="53.28515625" style="33" customWidth="1"/>
    <col min="11010" max="11017" width="17.85546875" style="33" customWidth="1"/>
    <col min="11018" max="11263" width="13.140625" style="33" customWidth="1"/>
    <col min="11264" max="11264" width="1.5703125" style="33"/>
    <col min="11265" max="11265" width="53.28515625" style="33" customWidth="1"/>
    <col min="11266" max="11273" width="17.85546875" style="33" customWidth="1"/>
    <col min="11274" max="11519" width="13.140625" style="33" customWidth="1"/>
    <col min="11520" max="11520" width="1.5703125" style="33"/>
    <col min="11521" max="11521" width="53.28515625" style="33" customWidth="1"/>
    <col min="11522" max="11529" width="17.85546875" style="33" customWidth="1"/>
    <col min="11530" max="11775" width="13.140625" style="33" customWidth="1"/>
    <col min="11776" max="11776" width="1.5703125" style="33"/>
    <col min="11777" max="11777" width="53.28515625" style="33" customWidth="1"/>
    <col min="11778" max="11785" width="17.85546875" style="33" customWidth="1"/>
    <col min="11786" max="12031" width="13.140625" style="33" customWidth="1"/>
    <col min="12032" max="12032" width="1.5703125" style="33"/>
    <col min="12033" max="12033" width="53.28515625" style="33" customWidth="1"/>
    <col min="12034" max="12041" width="17.85546875" style="33" customWidth="1"/>
    <col min="12042" max="12287" width="13.140625" style="33" customWidth="1"/>
    <col min="12288" max="12288" width="1.5703125" style="33"/>
    <col min="12289" max="12289" width="53.28515625" style="33" customWidth="1"/>
    <col min="12290" max="12297" width="17.85546875" style="33" customWidth="1"/>
    <col min="12298" max="12543" width="13.140625" style="33" customWidth="1"/>
    <col min="12544" max="12544" width="1.5703125" style="33"/>
    <col min="12545" max="12545" width="53.28515625" style="33" customWidth="1"/>
    <col min="12546" max="12553" width="17.85546875" style="33" customWidth="1"/>
    <col min="12554" max="12799" width="13.140625" style="33" customWidth="1"/>
    <col min="12800" max="12800" width="1.5703125" style="33"/>
    <col min="12801" max="12801" width="53.28515625" style="33" customWidth="1"/>
    <col min="12802" max="12809" width="17.85546875" style="33" customWidth="1"/>
    <col min="12810" max="13055" width="13.140625" style="33" customWidth="1"/>
    <col min="13056" max="13056" width="1.5703125" style="33"/>
    <col min="13057" max="13057" width="53.28515625" style="33" customWidth="1"/>
    <col min="13058" max="13065" width="17.85546875" style="33" customWidth="1"/>
    <col min="13066" max="13311" width="13.140625" style="33" customWidth="1"/>
    <col min="13312" max="13312" width="1.5703125" style="33"/>
    <col min="13313" max="13313" width="53.28515625" style="33" customWidth="1"/>
    <col min="13314" max="13321" width="17.85546875" style="33" customWidth="1"/>
    <col min="13322" max="13567" width="13.140625" style="33" customWidth="1"/>
    <col min="13568" max="13568" width="1.5703125" style="33"/>
    <col min="13569" max="13569" width="53.28515625" style="33" customWidth="1"/>
    <col min="13570" max="13577" width="17.85546875" style="33" customWidth="1"/>
    <col min="13578" max="13823" width="13.140625" style="33" customWidth="1"/>
    <col min="13824" max="13824" width="1.5703125" style="33"/>
    <col min="13825" max="13825" width="53.28515625" style="33" customWidth="1"/>
    <col min="13826" max="13833" width="17.85546875" style="33" customWidth="1"/>
    <col min="13834" max="14079" width="13.140625" style="33" customWidth="1"/>
    <col min="14080" max="14080" width="1.5703125" style="33"/>
    <col min="14081" max="14081" width="53.28515625" style="33" customWidth="1"/>
    <col min="14082" max="14089" width="17.85546875" style="33" customWidth="1"/>
    <col min="14090" max="14335" width="13.140625" style="33" customWidth="1"/>
    <col min="14336" max="14336" width="1.5703125" style="33"/>
    <col min="14337" max="14337" width="53.28515625" style="33" customWidth="1"/>
    <col min="14338" max="14345" width="17.85546875" style="33" customWidth="1"/>
    <col min="14346" max="14591" width="13.140625" style="33" customWidth="1"/>
    <col min="14592" max="14592" width="1.5703125" style="33"/>
    <col min="14593" max="14593" width="53.28515625" style="33" customWidth="1"/>
    <col min="14594" max="14601" width="17.85546875" style="33" customWidth="1"/>
    <col min="14602" max="14847" width="13.140625" style="33" customWidth="1"/>
    <col min="14848" max="14848" width="1.5703125" style="33"/>
    <col min="14849" max="14849" width="53.28515625" style="33" customWidth="1"/>
    <col min="14850" max="14857" width="17.85546875" style="33" customWidth="1"/>
    <col min="14858" max="15103" width="13.140625" style="33" customWidth="1"/>
    <col min="15104" max="15104" width="1.5703125" style="33"/>
    <col min="15105" max="15105" width="53.28515625" style="33" customWidth="1"/>
    <col min="15106" max="15113" width="17.85546875" style="33" customWidth="1"/>
    <col min="15114" max="15359" width="13.140625" style="33" customWidth="1"/>
    <col min="15360" max="15360" width="1.5703125" style="33"/>
    <col min="15361" max="15361" width="53.28515625" style="33" customWidth="1"/>
    <col min="15362" max="15369" width="17.85546875" style="33" customWidth="1"/>
    <col min="15370" max="15615" width="13.140625" style="33" customWidth="1"/>
    <col min="15616" max="15616" width="1.5703125" style="33"/>
    <col min="15617" max="15617" width="53.28515625" style="33" customWidth="1"/>
    <col min="15618" max="15625" width="17.85546875" style="33" customWidth="1"/>
    <col min="15626" max="15871" width="13.140625" style="33" customWidth="1"/>
    <col min="15872" max="15872" width="1.5703125" style="33"/>
    <col min="15873" max="15873" width="53.28515625" style="33" customWidth="1"/>
    <col min="15874" max="15881" width="17.85546875" style="33" customWidth="1"/>
    <col min="15882" max="16127" width="13.140625" style="33" customWidth="1"/>
    <col min="16128" max="16128" width="1.5703125" style="33"/>
    <col min="16129" max="16129" width="53.28515625" style="33" customWidth="1"/>
    <col min="16130" max="16137" width="17.85546875" style="33" customWidth="1"/>
    <col min="16138" max="16383" width="13.140625" style="33" customWidth="1"/>
    <col min="16384" max="16384" width="1.5703125" style="33"/>
  </cols>
  <sheetData>
    <row r="1" spans="1:32" s="182" customFormat="1" ht="18" customHeight="1">
      <c r="A1" s="358" t="s">
        <v>822</v>
      </c>
      <c r="B1" s="181"/>
      <c r="C1" s="181"/>
      <c r="D1" s="181"/>
      <c r="E1" s="181"/>
      <c r="F1" s="181"/>
      <c r="G1" s="181"/>
      <c r="H1" s="181"/>
      <c r="I1" s="181"/>
    </row>
    <row r="2" spans="1:32" s="184" customFormat="1" ht="25.15" customHeight="1">
      <c r="A2" s="183" t="s">
        <v>726</v>
      </c>
      <c r="B2" s="183"/>
      <c r="C2" s="183"/>
      <c r="D2" s="183"/>
      <c r="E2" s="183"/>
      <c r="F2" s="183"/>
      <c r="G2" s="183"/>
      <c r="H2" s="183"/>
      <c r="I2" s="183"/>
    </row>
    <row r="3" spans="1:32" s="185" customFormat="1" ht="26.45" customHeight="1">
      <c r="A3" s="156">
        <v>45596</v>
      </c>
      <c r="B3" s="156"/>
      <c r="C3" s="156"/>
      <c r="D3" s="156"/>
      <c r="E3" s="156"/>
      <c r="F3" s="156"/>
      <c r="G3" s="156"/>
      <c r="H3" s="156"/>
      <c r="I3" s="156"/>
    </row>
    <row r="4" spans="1:32" s="87" customFormat="1" ht="23.25" customHeight="1">
      <c r="A4" s="157" t="s">
        <v>727</v>
      </c>
      <c r="B4" s="157"/>
      <c r="C4" s="157"/>
      <c r="D4" s="157"/>
      <c r="E4" s="157"/>
      <c r="F4" s="157"/>
      <c r="G4" s="157"/>
      <c r="H4" s="157"/>
      <c r="I4" s="157"/>
    </row>
    <row r="5" spans="1:32" ht="21.75" customHeight="1" thickBot="1">
      <c r="A5" s="186"/>
      <c r="B5" s="186"/>
      <c r="C5" s="186"/>
      <c r="D5" s="186"/>
      <c r="E5" s="186"/>
      <c r="F5" s="186"/>
    </row>
    <row r="6" spans="1:32" ht="27" customHeight="1">
      <c r="A6" s="187" t="s">
        <v>728</v>
      </c>
      <c r="B6" s="188" t="s">
        <v>729</v>
      </c>
      <c r="C6" s="188" t="s">
        <v>730</v>
      </c>
      <c r="D6" s="188" t="s">
        <v>731</v>
      </c>
      <c r="E6" s="188" t="s">
        <v>732</v>
      </c>
      <c r="F6" s="188" t="s">
        <v>733</v>
      </c>
      <c r="G6" s="159" t="s">
        <v>734</v>
      </c>
      <c r="H6" s="189" t="s">
        <v>735</v>
      </c>
      <c r="I6" s="189"/>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ht="39.200000000000003" customHeight="1">
      <c r="A7" s="190"/>
      <c r="B7" s="191"/>
      <c r="C7" s="191"/>
      <c r="D7" s="191"/>
      <c r="E7" s="191"/>
      <c r="F7" s="191"/>
      <c r="G7" s="162"/>
      <c r="H7" s="192" t="s">
        <v>736</v>
      </c>
      <c r="I7" s="192" t="s">
        <v>737</v>
      </c>
      <c r="J7" s="186"/>
      <c r="K7" s="186"/>
      <c r="L7" s="186"/>
      <c r="M7" s="186"/>
      <c r="N7" s="186"/>
      <c r="O7" s="186"/>
      <c r="P7" s="186"/>
      <c r="Q7" s="186"/>
      <c r="R7" s="186"/>
      <c r="S7" s="186"/>
      <c r="T7" s="186"/>
      <c r="U7" s="186"/>
      <c r="V7" s="186"/>
      <c r="W7" s="186"/>
      <c r="X7" s="186"/>
      <c r="Y7" s="186"/>
      <c r="Z7" s="186"/>
      <c r="AA7" s="186"/>
      <c r="AB7" s="186"/>
      <c r="AC7" s="186"/>
      <c r="AD7" s="186"/>
      <c r="AE7" s="186"/>
      <c r="AF7" s="186"/>
    </row>
    <row r="8" spans="1:32" s="177" customFormat="1" ht="24" customHeight="1">
      <c r="A8" s="193"/>
      <c r="B8" s="194"/>
      <c r="C8" s="194"/>
      <c r="D8" s="194"/>
      <c r="E8" s="194"/>
      <c r="F8" s="194"/>
      <c r="G8" s="194"/>
      <c r="H8" s="194"/>
      <c r="I8" s="194"/>
      <c r="J8" s="195"/>
      <c r="K8" s="195"/>
      <c r="L8" s="195"/>
      <c r="M8" s="195"/>
      <c r="N8" s="195"/>
      <c r="O8" s="195"/>
      <c r="P8" s="196"/>
      <c r="Q8" s="196"/>
    </row>
    <row r="9" spans="1:32" s="177" customFormat="1" ht="60" customHeight="1">
      <c r="A9" s="193" t="s">
        <v>694</v>
      </c>
      <c r="B9" s="197">
        <v>1369996.3356300001</v>
      </c>
      <c r="C9" s="197">
        <v>7481.8858799999998</v>
      </c>
      <c r="D9" s="197">
        <v>1078676.1329900001</v>
      </c>
      <c r="E9" s="197">
        <v>52001.310680000002</v>
      </c>
      <c r="F9" s="197">
        <v>291320.20274000004</v>
      </c>
      <c r="G9" s="197">
        <v>20812.00791</v>
      </c>
      <c r="H9" s="197">
        <v>4142.6591900000003</v>
      </c>
      <c r="I9" s="197">
        <v>334.00799999999998</v>
      </c>
      <c r="J9" s="195"/>
      <c r="K9" s="195"/>
      <c r="L9" s="195"/>
      <c r="M9" s="195"/>
      <c r="N9" s="195"/>
      <c r="O9" s="195"/>
      <c r="P9" s="196"/>
      <c r="Q9" s="196"/>
    </row>
    <row r="10" spans="1:32" s="177" customFormat="1" ht="60" customHeight="1">
      <c r="A10" s="193" t="s">
        <v>687</v>
      </c>
      <c r="B10" s="197">
        <v>19006857.832689997</v>
      </c>
      <c r="C10" s="197">
        <v>1235127.9608099998</v>
      </c>
      <c r="D10" s="197">
        <v>11400832.391069999</v>
      </c>
      <c r="E10" s="197">
        <v>940159.68940999999</v>
      </c>
      <c r="F10" s="197">
        <v>7606025.4416199997</v>
      </c>
      <c r="G10" s="197">
        <v>676161.42174999998</v>
      </c>
      <c r="H10" s="197">
        <v>54067.043130000005</v>
      </c>
      <c r="I10" s="197">
        <v>3612.4099500000002</v>
      </c>
      <c r="J10" s="195"/>
      <c r="K10" s="195"/>
      <c r="L10" s="195"/>
      <c r="M10" s="195"/>
      <c r="N10" s="195"/>
      <c r="O10" s="195"/>
      <c r="P10" s="196"/>
      <c r="Q10" s="196"/>
    </row>
    <row r="11" spans="1:32" s="177" customFormat="1" ht="60" customHeight="1">
      <c r="A11" s="193" t="s">
        <v>538</v>
      </c>
      <c r="B11" s="197">
        <v>0</v>
      </c>
      <c r="C11" s="197">
        <v>0</v>
      </c>
      <c r="D11" s="197">
        <v>0</v>
      </c>
      <c r="E11" s="197">
        <v>0</v>
      </c>
      <c r="F11" s="197">
        <v>0</v>
      </c>
      <c r="G11" s="197">
        <v>1856154.7548199999</v>
      </c>
      <c r="H11" s="197">
        <v>0</v>
      </c>
      <c r="I11" s="197">
        <v>36079.294240000003</v>
      </c>
      <c r="J11" s="195"/>
      <c r="K11" s="195"/>
      <c r="L11" s="195"/>
      <c r="M11" s="195"/>
      <c r="N11" s="195"/>
      <c r="O11" s="195"/>
      <c r="P11" s="196"/>
      <c r="Q11" s="196"/>
    </row>
    <row r="12" spans="1:32" s="177" customFormat="1" ht="28.5" customHeight="1" thickBot="1">
      <c r="A12" s="198"/>
      <c r="B12" s="199"/>
      <c r="C12" s="199"/>
      <c r="D12" s="199"/>
      <c r="E12" s="199"/>
      <c r="F12" s="199"/>
      <c r="G12" s="199"/>
      <c r="H12" s="199"/>
      <c r="I12" s="199"/>
      <c r="J12" s="195"/>
      <c r="K12" s="195"/>
      <c r="L12" s="195"/>
      <c r="M12" s="195"/>
      <c r="N12" s="195"/>
      <c r="O12" s="195"/>
      <c r="P12" s="196"/>
      <c r="Q12" s="196"/>
    </row>
    <row r="13" spans="1:32" s="200" customFormat="1" ht="6" customHeight="1">
      <c r="B13" s="201"/>
      <c r="C13" s="201"/>
      <c r="D13" s="202"/>
      <c r="E13" s="202"/>
      <c r="F13" s="202"/>
      <c r="G13" s="201"/>
      <c r="H13" s="201"/>
      <c r="I13" s="201"/>
    </row>
    <row r="14" spans="1:32" s="203" customFormat="1" ht="11.25" customHeight="1">
      <c r="A14" s="176" t="s">
        <v>738</v>
      </c>
      <c r="H14" s="204"/>
      <c r="I14" s="204"/>
    </row>
    <row r="15" spans="1:32" s="200" customFormat="1">
      <c r="I15" s="205"/>
    </row>
    <row r="16" spans="1:32" s="200" customFormat="1"/>
    <row r="17" s="200" customFormat="1"/>
    <row r="18" s="200" customFormat="1"/>
    <row r="19" s="200" customFormat="1"/>
    <row r="20" s="200" customFormat="1"/>
    <row r="21" s="200" customFormat="1"/>
    <row r="22" s="200" customFormat="1"/>
    <row r="23" s="200" customFormat="1"/>
    <row r="24" s="200" customFormat="1"/>
    <row r="25" s="200" customFormat="1"/>
    <row r="26" s="200" customFormat="1"/>
    <row r="27" s="200" customFormat="1"/>
    <row r="28" s="200" customFormat="1"/>
    <row r="29" s="200" customFormat="1"/>
    <row r="30" s="200" customFormat="1"/>
    <row r="31" s="200" customFormat="1"/>
    <row r="32" s="200" customFormat="1"/>
    <row r="33" s="200" customFormat="1"/>
    <row r="34" s="200" customFormat="1"/>
    <row r="35" s="200" customFormat="1"/>
    <row r="36" s="200" customFormat="1"/>
    <row r="37" s="200" customFormat="1"/>
    <row r="38" s="200" customFormat="1"/>
    <row r="39" s="200" customFormat="1"/>
    <row r="40" s="200" customFormat="1"/>
    <row r="41" s="200" customFormat="1"/>
    <row r="42" s="200" customFormat="1"/>
    <row r="43" s="200" customFormat="1"/>
    <row r="44" s="200" customFormat="1"/>
    <row r="45" s="200" customFormat="1"/>
    <row r="46" s="200" customFormat="1"/>
    <row r="47" s="200" customFormat="1"/>
    <row r="48" s="200" customFormat="1"/>
    <row r="49" s="200" customFormat="1"/>
    <row r="50" s="200" customFormat="1"/>
    <row r="51" s="200" customFormat="1"/>
    <row r="52" s="200" customFormat="1"/>
    <row r="53" s="200" customFormat="1"/>
    <row r="54" s="200" customFormat="1"/>
    <row r="55" s="200" customFormat="1"/>
    <row r="56" s="200" customFormat="1"/>
    <row r="57" s="200" customFormat="1"/>
    <row r="58" s="200" customFormat="1"/>
    <row r="59" s="200" customFormat="1"/>
    <row r="60" s="200" customFormat="1"/>
    <row r="61" s="200" customFormat="1"/>
    <row r="62" s="200" customFormat="1"/>
    <row r="63" s="200" customFormat="1"/>
    <row r="64" s="200" customFormat="1"/>
    <row r="65" s="200" customFormat="1"/>
    <row r="66" s="200" customFormat="1"/>
    <row r="67" s="200" customFormat="1"/>
    <row r="68" s="200" customFormat="1"/>
    <row r="69" s="200" customFormat="1"/>
    <row r="70" s="200" customFormat="1"/>
    <row r="71" s="200" customFormat="1"/>
    <row r="72" s="200" customFormat="1"/>
    <row r="73" s="200" customFormat="1"/>
    <row r="74" s="200" customFormat="1"/>
    <row r="75" s="200" customFormat="1"/>
    <row r="76" s="200" customFormat="1"/>
    <row r="77" s="200" customFormat="1"/>
    <row r="78" s="200" customFormat="1"/>
    <row r="79" s="200" customFormat="1"/>
    <row r="80" s="200" customFormat="1"/>
    <row r="81" s="200" customFormat="1"/>
    <row r="82" s="200" customFormat="1"/>
    <row r="83" s="200" customFormat="1"/>
    <row r="84" s="200" customFormat="1"/>
    <row r="85" s="200" customFormat="1"/>
    <row r="86" s="200" customFormat="1"/>
    <row r="87" s="200" customFormat="1"/>
    <row r="88" s="200" customFormat="1"/>
    <row r="89" s="200" customFormat="1"/>
    <row r="90" s="200" customFormat="1"/>
    <row r="91" s="200" customFormat="1"/>
    <row r="92" s="200" customFormat="1"/>
    <row r="93" s="200" customFormat="1"/>
    <row r="94" s="200" customFormat="1"/>
    <row r="95" s="200" customFormat="1"/>
    <row r="96" s="200" customFormat="1"/>
    <row r="97" s="200" customFormat="1"/>
    <row r="98" s="200" customFormat="1"/>
    <row r="99" s="200" customFormat="1"/>
    <row r="100" s="200" customFormat="1"/>
    <row r="101" s="200" customFormat="1"/>
    <row r="102" s="200" customFormat="1"/>
    <row r="103" s="200" customFormat="1"/>
    <row r="104" s="200" customFormat="1"/>
    <row r="105" s="200" customFormat="1"/>
    <row r="106" s="200" customFormat="1"/>
    <row r="107" s="200" customFormat="1"/>
    <row r="108" s="200" customFormat="1"/>
    <row r="109" s="200" customFormat="1"/>
    <row r="110" s="200" customFormat="1"/>
    <row r="111" s="200" customFormat="1"/>
    <row r="112" s="200" customFormat="1"/>
    <row r="113" s="200" customFormat="1"/>
    <row r="114" s="200" customFormat="1"/>
    <row r="115" s="200" customFormat="1"/>
    <row r="116" s="200" customFormat="1"/>
    <row r="117" s="200" customFormat="1"/>
    <row r="118" s="200" customFormat="1"/>
    <row r="119" s="200" customFormat="1"/>
    <row r="120" s="200" customFormat="1"/>
    <row r="121" s="200" customFormat="1"/>
    <row r="122" s="200" customFormat="1"/>
    <row r="123" s="200" customFormat="1"/>
    <row r="124" s="200" customFormat="1"/>
    <row r="125" s="200" customFormat="1"/>
    <row r="126" s="200" customFormat="1"/>
    <row r="127" s="200" customFormat="1"/>
    <row r="128" s="200" customFormat="1"/>
    <row r="129" s="200" customFormat="1"/>
    <row r="130" s="200" customFormat="1"/>
    <row r="131" s="200" customFormat="1"/>
    <row r="132" s="200" customFormat="1"/>
    <row r="133" s="200" customFormat="1"/>
    <row r="134" s="200" customFormat="1"/>
    <row r="135" s="200" customFormat="1"/>
    <row r="136" s="200" customFormat="1"/>
    <row r="137" s="200" customFormat="1"/>
    <row r="138" s="200" customFormat="1"/>
    <row r="139" s="200" customFormat="1"/>
    <row r="140" s="200" customFormat="1"/>
    <row r="141" s="200" customFormat="1"/>
    <row r="142" s="200" customFormat="1"/>
    <row r="143" s="200" customFormat="1"/>
    <row r="144" s="200" customFormat="1"/>
    <row r="145" s="200" customFormat="1"/>
    <row r="146" s="200" customFormat="1"/>
    <row r="147" s="200" customFormat="1"/>
    <row r="148" s="200" customFormat="1"/>
    <row r="149" s="200" customFormat="1"/>
    <row r="150" s="200" customFormat="1"/>
    <row r="151" s="200" customFormat="1"/>
    <row r="152" s="200" customFormat="1"/>
    <row r="153" s="200" customFormat="1"/>
    <row r="154" s="200" customFormat="1"/>
    <row r="155" s="200" customFormat="1"/>
    <row r="156" s="200" customFormat="1"/>
    <row r="157" s="200" customFormat="1"/>
    <row r="158" s="200" customFormat="1"/>
    <row r="159" s="200" customFormat="1"/>
    <row r="160" s="200" customFormat="1"/>
    <row r="161" s="200" customFormat="1"/>
    <row r="162" s="200" customFormat="1"/>
    <row r="163" s="200" customFormat="1"/>
    <row r="164" s="200" customFormat="1"/>
    <row r="165" s="200" customFormat="1"/>
    <row r="166" s="200" customFormat="1"/>
    <row r="167" s="200" customFormat="1"/>
    <row r="168" s="200" customFormat="1"/>
    <row r="169" s="200" customFormat="1"/>
    <row r="170" s="200" customFormat="1"/>
    <row r="171" s="200" customFormat="1"/>
    <row r="172" s="200" customFormat="1"/>
    <row r="173" s="200" customFormat="1"/>
    <row r="174" s="200" customFormat="1"/>
    <row r="175" s="200" customFormat="1"/>
    <row r="176" s="200" customFormat="1"/>
    <row r="177" s="200" customFormat="1"/>
    <row r="178" s="200" customFormat="1"/>
    <row r="179" s="200" customFormat="1"/>
    <row r="180" s="200" customFormat="1"/>
    <row r="181" s="200" customFormat="1"/>
    <row r="182" s="200" customFormat="1"/>
    <row r="183" s="200" customFormat="1"/>
    <row r="184" s="200" customFormat="1"/>
    <row r="185" s="200" customFormat="1"/>
    <row r="186" s="200" customFormat="1"/>
    <row r="187" s="200" customFormat="1"/>
    <row r="188" s="200" customFormat="1"/>
    <row r="189" s="200" customFormat="1"/>
    <row r="190" s="200" customFormat="1"/>
    <row r="191" s="200" customFormat="1"/>
    <row r="192" s="200" customFormat="1"/>
    <row r="193" s="200" customFormat="1"/>
    <row r="194" s="200" customFormat="1"/>
    <row r="195" s="200" customFormat="1"/>
    <row r="196" s="200" customFormat="1"/>
    <row r="197" s="200" customFormat="1"/>
    <row r="198" s="200" customFormat="1"/>
    <row r="199" s="200" customFormat="1"/>
    <row r="200" s="200" customFormat="1"/>
    <row r="201" s="200" customFormat="1"/>
    <row r="202" s="200" customFormat="1"/>
    <row r="203" s="200" customFormat="1"/>
    <row r="204" s="200" customFormat="1"/>
    <row r="205" s="200" customFormat="1"/>
    <row r="206" s="200" customFormat="1"/>
    <row r="207" s="200" customFormat="1"/>
    <row r="208" s="200" customFormat="1"/>
    <row r="209" s="200" customFormat="1"/>
    <row r="210" s="200" customFormat="1"/>
    <row r="211" s="200" customFormat="1"/>
    <row r="212" s="200" customFormat="1"/>
    <row r="213" s="200" customFormat="1"/>
    <row r="214" s="200" customFormat="1"/>
    <row r="215" s="200" customFormat="1"/>
    <row r="216" s="200" customFormat="1"/>
    <row r="217" s="200" customFormat="1"/>
    <row r="218" s="200" customFormat="1"/>
    <row r="219" s="200" customFormat="1"/>
    <row r="220" s="200" customFormat="1"/>
    <row r="221" s="200" customFormat="1"/>
    <row r="222" s="200" customFormat="1"/>
    <row r="223" s="200" customFormat="1"/>
    <row r="224" s="200" customFormat="1"/>
    <row r="225" s="200" customFormat="1"/>
    <row r="226" s="200" customFormat="1"/>
    <row r="227" s="200" customFormat="1"/>
    <row r="228" s="200" customFormat="1"/>
    <row r="229" s="200" customFormat="1"/>
    <row r="230" s="200" customFormat="1"/>
    <row r="231" s="200" customFormat="1"/>
    <row r="232" s="200" customFormat="1"/>
    <row r="233" s="200" customFormat="1"/>
    <row r="234" s="200" customFormat="1"/>
    <row r="235" s="200" customFormat="1"/>
    <row r="236" s="200" customFormat="1"/>
    <row r="237" s="200" customFormat="1"/>
    <row r="238" s="200" customFormat="1"/>
    <row r="239" s="200" customFormat="1"/>
    <row r="240" s="200" customFormat="1"/>
    <row r="241" s="200" customFormat="1"/>
    <row r="242" s="200" customFormat="1"/>
    <row r="243" s="200" customFormat="1"/>
    <row r="244" s="200" customFormat="1"/>
    <row r="245" s="200" customFormat="1"/>
    <row r="246" s="200" customFormat="1"/>
    <row r="247" s="200" customFormat="1"/>
    <row r="248" s="200" customFormat="1"/>
    <row r="249" s="200" customFormat="1"/>
    <row r="250" s="200" customFormat="1"/>
    <row r="251" s="200" customFormat="1"/>
    <row r="252" s="200" customFormat="1"/>
    <row r="253" s="200" customFormat="1"/>
    <row r="254" s="200" customFormat="1"/>
    <row r="255" s="200" customFormat="1"/>
    <row r="256" s="200" customFormat="1"/>
    <row r="257" s="200" customFormat="1"/>
    <row r="258" s="200" customFormat="1"/>
    <row r="259" s="200" customFormat="1"/>
    <row r="260" s="200" customFormat="1"/>
    <row r="261" s="200" customFormat="1"/>
    <row r="262" s="200" customFormat="1"/>
    <row r="263" s="200" customFormat="1"/>
    <row r="264" s="200" customFormat="1"/>
    <row r="265" s="200" customFormat="1"/>
    <row r="266" s="200" customFormat="1"/>
    <row r="267" s="200" customFormat="1"/>
    <row r="268" s="200" customFormat="1"/>
    <row r="269" s="200" customFormat="1"/>
    <row r="270" s="200"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D50D06BA-8A33-4352-8984-4215C074B141}"/>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06EF-B072-455A-B7D2-103E99218445}">
  <dimension ref="A1:AB1064"/>
  <sheetViews>
    <sheetView showGridLines="0" zoomScale="69" zoomScaleNormal="69" workbookViewId="0"/>
  </sheetViews>
  <sheetFormatPr baseColWidth="10" defaultColWidth="13.140625" defaultRowHeight="16.5"/>
  <cols>
    <col min="1" max="1" width="15" style="1" bestFit="1" customWidth="1"/>
    <col min="2" max="2" width="15.42578125" style="1" customWidth="1"/>
    <col min="3" max="3" width="25.28515625" style="1" bestFit="1" customWidth="1"/>
    <col min="4" max="4" width="31" style="1" bestFit="1" customWidth="1"/>
    <col min="5" max="5" width="16.5703125" style="1" customWidth="1"/>
    <col min="6" max="6" width="18.42578125" style="1" customWidth="1"/>
    <col min="7" max="7" width="15.85546875" style="1" bestFit="1" customWidth="1"/>
    <col min="8" max="8" width="17.28515625" style="1" bestFit="1" customWidth="1"/>
    <col min="9" max="9" width="16.140625" style="1" bestFit="1" customWidth="1"/>
    <col min="10" max="10" width="13.85546875" style="1" bestFit="1" customWidth="1"/>
    <col min="11" max="12" width="16.140625" style="1" bestFit="1" customWidth="1"/>
    <col min="13" max="13" width="14.28515625" style="1" bestFit="1" customWidth="1"/>
    <col min="14" max="14" width="16.5703125" style="1" bestFit="1" customWidth="1"/>
    <col min="15" max="15" width="16.7109375" style="1" bestFit="1" customWidth="1"/>
    <col min="16" max="16" width="17" style="1" bestFit="1" customWidth="1"/>
    <col min="17" max="17" width="14.140625" style="1" bestFit="1" customWidth="1"/>
    <col min="18" max="18" width="17.28515625" style="1" bestFit="1" customWidth="1"/>
    <col min="19" max="256" width="13.140625" style="1"/>
    <col min="257" max="257" width="15" style="1" bestFit="1" customWidth="1"/>
    <col min="258" max="258" width="15.42578125" style="1" customWidth="1"/>
    <col min="259" max="259" width="25.28515625" style="1" bestFit="1" customWidth="1"/>
    <col min="260" max="260" width="31" style="1" bestFit="1" customWidth="1"/>
    <col min="261" max="261" width="16.5703125" style="1" customWidth="1"/>
    <col min="262" max="262" width="18.42578125" style="1" customWidth="1"/>
    <col min="263" max="263" width="15.85546875" style="1" bestFit="1" customWidth="1"/>
    <col min="264" max="264" width="17.28515625" style="1" bestFit="1" customWidth="1"/>
    <col min="265" max="265" width="16.140625" style="1" bestFit="1" customWidth="1"/>
    <col min="266" max="266" width="13.85546875" style="1" bestFit="1" customWidth="1"/>
    <col min="267" max="268" width="16.140625" style="1" bestFit="1" customWidth="1"/>
    <col min="269" max="269" width="14.28515625" style="1" bestFit="1" customWidth="1"/>
    <col min="270" max="270" width="16.5703125" style="1" bestFit="1" customWidth="1"/>
    <col min="271" max="271" width="16.7109375" style="1" bestFit="1" customWidth="1"/>
    <col min="272" max="272" width="17" style="1" bestFit="1" customWidth="1"/>
    <col min="273" max="273" width="14.140625" style="1" bestFit="1" customWidth="1"/>
    <col min="274" max="274" width="17.28515625" style="1" bestFit="1" customWidth="1"/>
    <col min="275" max="512" width="13.140625" style="1"/>
    <col min="513" max="513" width="15" style="1" bestFit="1" customWidth="1"/>
    <col min="514" max="514" width="15.42578125" style="1" customWidth="1"/>
    <col min="515" max="515" width="25.28515625" style="1" bestFit="1" customWidth="1"/>
    <col min="516" max="516" width="31" style="1" bestFit="1" customWidth="1"/>
    <col min="517" max="517" width="16.5703125" style="1" customWidth="1"/>
    <col min="518" max="518" width="18.42578125" style="1" customWidth="1"/>
    <col min="519" max="519" width="15.85546875" style="1" bestFit="1" customWidth="1"/>
    <col min="520" max="520" width="17.28515625" style="1" bestFit="1" customWidth="1"/>
    <col min="521" max="521" width="16.140625" style="1" bestFit="1" customWidth="1"/>
    <col min="522" max="522" width="13.85546875" style="1" bestFit="1" customWidth="1"/>
    <col min="523" max="524" width="16.140625" style="1" bestFit="1" customWidth="1"/>
    <col min="525" max="525" width="14.28515625" style="1" bestFit="1" customWidth="1"/>
    <col min="526" max="526" width="16.5703125" style="1" bestFit="1" customWidth="1"/>
    <col min="527" max="527" width="16.7109375" style="1" bestFit="1" customWidth="1"/>
    <col min="528" max="528" width="17" style="1" bestFit="1" customWidth="1"/>
    <col min="529" max="529" width="14.140625" style="1" bestFit="1" customWidth="1"/>
    <col min="530" max="530" width="17.28515625" style="1" bestFit="1" customWidth="1"/>
    <col min="531" max="768" width="13.140625" style="1"/>
    <col min="769" max="769" width="15" style="1" bestFit="1" customWidth="1"/>
    <col min="770" max="770" width="15.42578125" style="1" customWidth="1"/>
    <col min="771" max="771" width="25.28515625" style="1" bestFit="1" customWidth="1"/>
    <col min="772" max="772" width="31" style="1" bestFit="1" customWidth="1"/>
    <col min="773" max="773" width="16.5703125" style="1" customWidth="1"/>
    <col min="774" max="774" width="18.42578125" style="1" customWidth="1"/>
    <col min="775" max="775" width="15.85546875" style="1" bestFit="1" customWidth="1"/>
    <col min="776" max="776" width="17.28515625" style="1" bestFit="1" customWidth="1"/>
    <col min="777" max="777" width="16.140625" style="1" bestFit="1" customWidth="1"/>
    <col min="778" max="778" width="13.85546875" style="1" bestFit="1" customWidth="1"/>
    <col min="779" max="780" width="16.140625" style="1" bestFit="1" customWidth="1"/>
    <col min="781" max="781" width="14.28515625" style="1" bestFit="1" customWidth="1"/>
    <col min="782" max="782" width="16.5703125" style="1" bestFit="1" customWidth="1"/>
    <col min="783" max="783" width="16.7109375" style="1" bestFit="1" customWidth="1"/>
    <col min="784" max="784" width="17" style="1" bestFit="1" customWidth="1"/>
    <col min="785" max="785" width="14.140625" style="1" bestFit="1" customWidth="1"/>
    <col min="786" max="786" width="17.28515625" style="1" bestFit="1" customWidth="1"/>
    <col min="787" max="1024" width="13.140625" style="1"/>
    <col min="1025" max="1025" width="15" style="1" bestFit="1" customWidth="1"/>
    <col min="1026" max="1026" width="15.42578125" style="1" customWidth="1"/>
    <col min="1027" max="1027" width="25.28515625" style="1" bestFit="1" customWidth="1"/>
    <col min="1028" max="1028" width="31" style="1" bestFit="1" customWidth="1"/>
    <col min="1029" max="1029" width="16.5703125" style="1" customWidth="1"/>
    <col min="1030" max="1030" width="18.42578125" style="1" customWidth="1"/>
    <col min="1031" max="1031" width="15.85546875" style="1" bestFit="1" customWidth="1"/>
    <col min="1032" max="1032" width="17.28515625" style="1" bestFit="1" customWidth="1"/>
    <col min="1033" max="1033" width="16.140625" style="1" bestFit="1" customWidth="1"/>
    <col min="1034" max="1034" width="13.85546875" style="1" bestFit="1" customWidth="1"/>
    <col min="1035" max="1036" width="16.140625" style="1" bestFit="1" customWidth="1"/>
    <col min="1037" max="1037" width="14.28515625" style="1" bestFit="1" customWidth="1"/>
    <col min="1038" max="1038" width="16.5703125" style="1" bestFit="1" customWidth="1"/>
    <col min="1039" max="1039" width="16.7109375" style="1" bestFit="1" customWidth="1"/>
    <col min="1040" max="1040" width="17" style="1" bestFit="1" customWidth="1"/>
    <col min="1041" max="1041" width="14.140625" style="1" bestFit="1" customWidth="1"/>
    <col min="1042" max="1042" width="17.28515625" style="1" bestFit="1" customWidth="1"/>
    <col min="1043" max="1280" width="13.140625" style="1"/>
    <col min="1281" max="1281" width="15" style="1" bestFit="1" customWidth="1"/>
    <col min="1282" max="1282" width="15.42578125" style="1" customWidth="1"/>
    <col min="1283" max="1283" width="25.28515625" style="1" bestFit="1" customWidth="1"/>
    <col min="1284" max="1284" width="31" style="1" bestFit="1" customWidth="1"/>
    <col min="1285" max="1285" width="16.5703125" style="1" customWidth="1"/>
    <col min="1286" max="1286" width="18.42578125" style="1" customWidth="1"/>
    <col min="1287" max="1287" width="15.85546875" style="1" bestFit="1" customWidth="1"/>
    <col min="1288" max="1288" width="17.28515625" style="1" bestFit="1" customWidth="1"/>
    <col min="1289" max="1289" width="16.140625" style="1" bestFit="1" customWidth="1"/>
    <col min="1290" max="1290" width="13.85546875" style="1" bestFit="1" customWidth="1"/>
    <col min="1291" max="1292" width="16.140625" style="1" bestFit="1" customWidth="1"/>
    <col min="1293" max="1293" width="14.28515625" style="1" bestFit="1" customWidth="1"/>
    <col min="1294" max="1294" width="16.5703125" style="1" bestFit="1" customWidth="1"/>
    <col min="1295" max="1295" width="16.7109375" style="1" bestFit="1" customWidth="1"/>
    <col min="1296" max="1296" width="17" style="1" bestFit="1" customWidth="1"/>
    <col min="1297" max="1297" width="14.140625" style="1" bestFit="1" customWidth="1"/>
    <col min="1298" max="1298" width="17.28515625" style="1" bestFit="1" customWidth="1"/>
    <col min="1299" max="1536" width="13.140625" style="1"/>
    <col min="1537" max="1537" width="15" style="1" bestFit="1" customWidth="1"/>
    <col min="1538" max="1538" width="15.42578125" style="1" customWidth="1"/>
    <col min="1539" max="1539" width="25.28515625" style="1" bestFit="1" customWidth="1"/>
    <col min="1540" max="1540" width="31" style="1" bestFit="1" customWidth="1"/>
    <col min="1541" max="1541" width="16.5703125" style="1" customWidth="1"/>
    <col min="1542" max="1542" width="18.42578125" style="1" customWidth="1"/>
    <col min="1543" max="1543" width="15.85546875" style="1" bestFit="1" customWidth="1"/>
    <col min="1544" max="1544" width="17.28515625" style="1" bestFit="1" customWidth="1"/>
    <col min="1545" max="1545" width="16.140625" style="1" bestFit="1" customWidth="1"/>
    <col min="1546" max="1546" width="13.85546875" style="1" bestFit="1" customWidth="1"/>
    <col min="1547" max="1548" width="16.140625" style="1" bestFit="1" customWidth="1"/>
    <col min="1549" max="1549" width="14.28515625" style="1" bestFit="1" customWidth="1"/>
    <col min="1550" max="1550" width="16.5703125" style="1" bestFit="1" customWidth="1"/>
    <col min="1551" max="1551" width="16.7109375" style="1" bestFit="1" customWidth="1"/>
    <col min="1552" max="1552" width="17" style="1" bestFit="1" customWidth="1"/>
    <col min="1553" max="1553" width="14.140625" style="1" bestFit="1" customWidth="1"/>
    <col min="1554" max="1554" width="17.28515625" style="1" bestFit="1" customWidth="1"/>
    <col min="1555" max="1792" width="13.140625" style="1"/>
    <col min="1793" max="1793" width="15" style="1" bestFit="1" customWidth="1"/>
    <col min="1794" max="1794" width="15.42578125" style="1" customWidth="1"/>
    <col min="1795" max="1795" width="25.28515625" style="1" bestFit="1" customWidth="1"/>
    <col min="1796" max="1796" width="31" style="1" bestFit="1" customWidth="1"/>
    <col min="1797" max="1797" width="16.5703125" style="1" customWidth="1"/>
    <col min="1798" max="1798" width="18.42578125" style="1" customWidth="1"/>
    <col min="1799" max="1799" width="15.85546875" style="1" bestFit="1" customWidth="1"/>
    <col min="1800" max="1800" width="17.28515625" style="1" bestFit="1" customWidth="1"/>
    <col min="1801" max="1801" width="16.140625" style="1" bestFit="1" customWidth="1"/>
    <col min="1802" max="1802" width="13.85546875" style="1" bestFit="1" customWidth="1"/>
    <col min="1803" max="1804" width="16.140625" style="1" bestFit="1" customWidth="1"/>
    <col min="1805" max="1805" width="14.28515625" style="1" bestFit="1" customWidth="1"/>
    <col min="1806" max="1806" width="16.5703125" style="1" bestFit="1" customWidth="1"/>
    <col min="1807" max="1807" width="16.7109375" style="1" bestFit="1" customWidth="1"/>
    <col min="1808" max="1808" width="17" style="1" bestFit="1" customWidth="1"/>
    <col min="1809" max="1809" width="14.140625" style="1" bestFit="1" customWidth="1"/>
    <col min="1810" max="1810" width="17.28515625" style="1" bestFit="1" customWidth="1"/>
    <col min="1811" max="2048" width="13.140625" style="1"/>
    <col min="2049" max="2049" width="15" style="1" bestFit="1" customWidth="1"/>
    <col min="2050" max="2050" width="15.42578125" style="1" customWidth="1"/>
    <col min="2051" max="2051" width="25.28515625" style="1" bestFit="1" customWidth="1"/>
    <col min="2052" max="2052" width="31" style="1" bestFit="1" customWidth="1"/>
    <col min="2053" max="2053" width="16.5703125" style="1" customWidth="1"/>
    <col min="2054" max="2054" width="18.42578125" style="1" customWidth="1"/>
    <col min="2055" max="2055" width="15.85546875" style="1" bestFit="1" customWidth="1"/>
    <col min="2056" max="2056" width="17.28515625" style="1" bestFit="1" customWidth="1"/>
    <col min="2057" max="2057" width="16.140625" style="1" bestFit="1" customWidth="1"/>
    <col min="2058" max="2058" width="13.85546875" style="1" bestFit="1" customWidth="1"/>
    <col min="2059" max="2060" width="16.140625" style="1" bestFit="1" customWidth="1"/>
    <col min="2061" max="2061" width="14.28515625" style="1" bestFit="1" customWidth="1"/>
    <col min="2062" max="2062" width="16.5703125" style="1" bestFit="1" customWidth="1"/>
    <col min="2063" max="2063" width="16.7109375" style="1" bestFit="1" customWidth="1"/>
    <col min="2064" max="2064" width="17" style="1" bestFit="1" customWidth="1"/>
    <col min="2065" max="2065" width="14.140625" style="1" bestFit="1" customWidth="1"/>
    <col min="2066" max="2066" width="17.28515625" style="1" bestFit="1" customWidth="1"/>
    <col min="2067" max="2304" width="13.140625" style="1"/>
    <col min="2305" max="2305" width="15" style="1" bestFit="1" customWidth="1"/>
    <col min="2306" max="2306" width="15.42578125" style="1" customWidth="1"/>
    <col min="2307" max="2307" width="25.28515625" style="1" bestFit="1" customWidth="1"/>
    <col min="2308" max="2308" width="31" style="1" bestFit="1" customWidth="1"/>
    <col min="2309" max="2309" width="16.5703125" style="1" customWidth="1"/>
    <col min="2310" max="2310" width="18.42578125" style="1" customWidth="1"/>
    <col min="2311" max="2311" width="15.85546875" style="1" bestFit="1" customWidth="1"/>
    <col min="2312" max="2312" width="17.28515625" style="1" bestFit="1" customWidth="1"/>
    <col min="2313" max="2313" width="16.140625" style="1" bestFit="1" customWidth="1"/>
    <col min="2314" max="2314" width="13.85546875" style="1" bestFit="1" customWidth="1"/>
    <col min="2315" max="2316" width="16.140625" style="1" bestFit="1" customWidth="1"/>
    <col min="2317" max="2317" width="14.28515625" style="1" bestFit="1" customWidth="1"/>
    <col min="2318" max="2318" width="16.5703125" style="1" bestFit="1" customWidth="1"/>
    <col min="2319" max="2319" width="16.7109375" style="1" bestFit="1" customWidth="1"/>
    <col min="2320" max="2320" width="17" style="1" bestFit="1" customWidth="1"/>
    <col min="2321" max="2321" width="14.140625" style="1" bestFit="1" customWidth="1"/>
    <col min="2322" max="2322" width="17.28515625" style="1" bestFit="1" customWidth="1"/>
    <col min="2323" max="2560" width="13.140625" style="1"/>
    <col min="2561" max="2561" width="15" style="1" bestFit="1" customWidth="1"/>
    <col min="2562" max="2562" width="15.42578125" style="1" customWidth="1"/>
    <col min="2563" max="2563" width="25.28515625" style="1" bestFit="1" customWidth="1"/>
    <col min="2564" max="2564" width="31" style="1" bestFit="1" customWidth="1"/>
    <col min="2565" max="2565" width="16.5703125" style="1" customWidth="1"/>
    <col min="2566" max="2566" width="18.42578125" style="1" customWidth="1"/>
    <col min="2567" max="2567" width="15.85546875" style="1" bestFit="1" customWidth="1"/>
    <col min="2568" max="2568" width="17.28515625" style="1" bestFit="1" customWidth="1"/>
    <col min="2569" max="2569" width="16.140625" style="1" bestFit="1" customWidth="1"/>
    <col min="2570" max="2570" width="13.85546875" style="1" bestFit="1" customWidth="1"/>
    <col min="2571" max="2572" width="16.140625" style="1" bestFit="1" customWidth="1"/>
    <col min="2573" max="2573" width="14.28515625" style="1" bestFit="1" customWidth="1"/>
    <col min="2574" max="2574" width="16.5703125" style="1" bestFit="1" customWidth="1"/>
    <col min="2575" max="2575" width="16.7109375" style="1" bestFit="1" customWidth="1"/>
    <col min="2576" max="2576" width="17" style="1" bestFit="1" customWidth="1"/>
    <col min="2577" max="2577" width="14.140625" style="1" bestFit="1" customWidth="1"/>
    <col min="2578" max="2578" width="17.28515625" style="1" bestFit="1" customWidth="1"/>
    <col min="2579" max="2816" width="13.140625" style="1"/>
    <col min="2817" max="2817" width="15" style="1" bestFit="1" customWidth="1"/>
    <col min="2818" max="2818" width="15.42578125" style="1" customWidth="1"/>
    <col min="2819" max="2819" width="25.28515625" style="1" bestFit="1" customWidth="1"/>
    <col min="2820" max="2820" width="31" style="1" bestFit="1" customWidth="1"/>
    <col min="2821" max="2821" width="16.5703125" style="1" customWidth="1"/>
    <col min="2822" max="2822" width="18.42578125" style="1" customWidth="1"/>
    <col min="2823" max="2823" width="15.85546875" style="1" bestFit="1" customWidth="1"/>
    <col min="2824" max="2824" width="17.28515625" style="1" bestFit="1" customWidth="1"/>
    <col min="2825" max="2825" width="16.140625" style="1" bestFit="1" customWidth="1"/>
    <col min="2826" max="2826" width="13.85546875" style="1" bestFit="1" customWidth="1"/>
    <col min="2827" max="2828" width="16.140625" style="1" bestFit="1" customWidth="1"/>
    <col min="2829" max="2829" width="14.28515625" style="1" bestFit="1" customWidth="1"/>
    <col min="2830" max="2830" width="16.5703125" style="1" bestFit="1" customWidth="1"/>
    <col min="2831" max="2831" width="16.7109375" style="1" bestFit="1" customWidth="1"/>
    <col min="2832" max="2832" width="17" style="1" bestFit="1" customWidth="1"/>
    <col min="2833" max="2833" width="14.140625" style="1" bestFit="1" customWidth="1"/>
    <col min="2834" max="2834" width="17.28515625" style="1" bestFit="1" customWidth="1"/>
    <col min="2835" max="3072" width="13.140625" style="1"/>
    <col min="3073" max="3073" width="15" style="1" bestFit="1" customWidth="1"/>
    <col min="3074" max="3074" width="15.42578125" style="1" customWidth="1"/>
    <col min="3075" max="3075" width="25.28515625" style="1" bestFit="1" customWidth="1"/>
    <col min="3076" max="3076" width="31" style="1" bestFit="1" customWidth="1"/>
    <col min="3077" max="3077" width="16.5703125" style="1" customWidth="1"/>
    <col min="3078" max="3078" width="18.42578125" style="1" customWidth="1"/>
    <col min="3079" max="3079" width="15.85546875" style="1" bestFit="1" customWidth="1"/>
    <col min="3080" max="3080" width="17.28515625" style="1" bestFit="1" customWidth="1"/>
    <col min="3081" max="3081" width="16.140625" style="1" bestFit="1" customWidth="1"/>
    <col min="3082" max="3082" width="13.85546875" style="1" bestFit="1" customWidth="1"/>
    <col min="3083" max="3084" width="16.140625" style="1" bestFit="1" customWidth="1"/>
    <col min="3085" max="3085" width="14.28515625" style="1" bestFit="1" customWidth="1"/>
    <col min="3086" max="3086" width="16.5703125" style="1" bestFit="1" customWidth="1"/>
    <col min="3087" max="3087" width="16.7109375" style="1" bestFit="1" customWidth="1"/>
    <col min="3088" max="3088" width="17" style="1" bestFit="1" customWidth="1"/>
    <col min="3089" max="3089" width="14.140625" style="1" bestFit="1" customWidth="1"/>
    <col min="3090" max="3090" width="17.28515625" style="1" bestFit="1" customWidth="1"/>
    <col min="3091" max="3328" width="13.140625" style="1"/>
    <col min="3329" max="3329" width="15" style="1" bestFit="1" customWidth="1"/>
    <col min="3330" max="3330" width="15.42578125" style="1" customWidth="1"/>
    <col min="3331" max="3331" width="25.28515625" style="1" bestFit="1" customWidth="1"/>
    <col min="3332" max="3332" width="31" style="1" bestFit="1" customWidth="1"/>
    <col min="3333" max="3333" width="16.5703125" style="1" customWidth="1"/>
    <col min="3334" max="3334" width="18.42578125" style="1" customWidth="1"/>
    <col min="3335" max="3335" width="15.85546875" style="1" bestFit="1" customWidth="1"/>
    <col min="3336" max="3336" width="17.28515625" style="1" bestFit="1" customWidth="1"/>
    <col min="3337" max="3337" width="16.140625" style="1" bestFit="1" customWidth="1"/>
    <col min="3338" max="3338" width="13.85546875" style="1" bestFit="1" customWidth="1"/>
    <col min="3339" max="3340" width="16.140625" style="1" bestFit="1" customWidth="1"/>
    <col min="3341" max="3341" width="14.28515625" style="1" bestFit="1" customWidth="1"/>
    <col min="3342" max="3342" width="16.5703125" style="1" bestFit="1" customWidth="1"/>
    <col min="3343" max="3343" width="16.7109375" style="1" bestFit="1" customWidth="1"/>
    <col min="3344" max="3344" width="17" style="1" bestFit="1" customWidth="1"/>
    <col min="3345" max="3345" width="14.140625" style="1" bestFit="1" customWidth="1"/>
    <col min="3346" max="3346" width="17.28515625" style="1" bestFit="1" customWidth="1"/>
    <col min="3347" max="3584" width="13.140625" style="1"/>
    <col min="3585" max="3585" width="15" style="1" bestFit="1" customWidth="1"/>
    <col min="3586" max="3586" width="15.42578125" style="1" customWidth="1"/>
    <col min="3587" max="3587" width="25.28515625" style="1" bestFit="1" customWidth="1"/>
    <col min="3588" max="3588" width="31" style="1" bestFit="1" customWidth="1"/>
    <col min="3589" max="3589" width="16.5703125" style="1" customWidth="1"/>
    <col min="3590" max="3590" width="18.42578125" style="1" customWidth="1"/>
    <col min="3591" max="3591" width="15.85546875" style="1" bestFit="1" customWidth="1"/>
    <col min="3592" max="3592" width="17.28515625" style="1" bestFit="1" customWidth="1"/>
    <col min="3593" max="3593" width="16.140625" style="1" bestFit="1" customWidth="1"/>
    <col min="3594" max="3594" width="13.85546875" style="1" bestFit="1" customWidth="1"/>
    <col min="3595" max="3596" width="16.140625" style="1" bestFit="1" customWidth="1"/>
    <col min="3597" max="3597" width="14.28515625" style="1" bestFit="1" customWidth="1"/>
    <col min="3598" max="3598" width="16.5703125" style="1" bestFit="1" customWidth="1"/>
    <col min="3599" max="3599" width="16.7109375" style="1" bestFit="1" customWidth="1"/>
    <col min="3600" max="3600" width="17" style="1" bestFit="1" customWidth="1"/>
    <col min="3601" max="3601" width="14.140625" style="1" bestFit="1" customWidth="1"/>
    <col min="3602" max="3602" width="17.28515625" style="1" bestFit="1" customWidth="1"/>
    <col min="3603" max="3840" width="13.140625" style="1"/>
    <col min="3841" max="3841" width="15" style="1" bestFit="1" customWidth="1"/>
    <col min="3842" max="3842" width="15.42578125" style="1" customWidth="1"/>
    <col min="3843" max="3843" width="25.28515625" style="1" bestFit="1" customWidth="1"/>
    <col min="3844" max="3844" width="31" style="1" bestFit="1" customWidth="1"/>
    <col min="3845" max="3845" width="16.5703125" style="1" customWidth="1"/>
    <col min="3846" max="3846" width="18.42578125" style="1" customWidth="1"/>
    <col min="3847" max="3847" width="15.85546875" style="1" bestFit="1" customWidth="1"/>
    <col min="3848" max="3848" width="17.28515625" style="1" bestFit="1" customWidth="1"/>
    <col min="3849" max="3849" width="16.140625" style="1" bestFit="1" customWidth="1"/>
    <col min="3850" max="3850" width="13.85546875" style="1" bestFit="1" customWidth="1"/>
    <col min="3851" max="3852" width="16.140625" style="1" bestFit="1" customWidth="1"/>
    <col min="3853" max="3853" width="14.28515625" style="1" bestFit="1" customWidth="1"/>
    <col min="3854" max="3854" width="16.5703125" style="1" bestFit="1" customWidth="1"/>
    <col min="3855" max="3855" width="16.7109375" style="1" bestFit="1" customWidth="1"/>
    <col min="3856" max="3856" width="17" style="1" bestFit="1" customWidth="1"/>
    <col min="3857" max="3857" width="14.140625" style="1" bestFit="1" customWidth="1"/>
    <col min="3858" max="3858" width="17.28515625" style="1" bestFit="1" customWidth="1"/>
    <col min="3859" max="4096" width="13.140625" style="1"/>
    <col min="4097" max="4097" width="15" style="1" bestFit="1" customWidth="1"/>
    <col min="4098" max="4098" width="15.42578125" style="1" customWidth="1"/>
    <col min="4099" max="4099" width="25.28515625" style="1" bestFit="1" customWidth="1"/>
    <col min="4100" max="4100" width="31" style="1" bestFit="1" customWidth="1"/>
    <col min="4101" max="4101" width="16.5703125" style="1" customWidth="1"/>
    <col min="4102" max="4102" width="18.42578125" style="1" customWidth="1"/>
    <col min="4103" max="4103" width="15.85546875" style="1" bestFit="1" customWidth="1"/>
    <col min="4104" max="4104" width="17.28515625" style="1" bestFit="1" customWidth="1"/>
    <col min="4105" max="4105" width="16.140625" style="1" bestFit="1" customWidth="1"/>
    <col min="4106" max="4106" width="13.85546875" style="1" bestFit="1" customWidth="1"/>
    <col min="4107" max="4108" width="16.140625" style="1" bestFit="1" customWidth="1"/>
    <col min="4109" max="4109" width="14.28515625" style="1" bestFit="1" customWidth="1"/>
    <col min="4110" max="4110" width="16.5703125" style="1" bestFit="1" customWidth="1"/>
    <col min="4111" max="4111" width="16.7109375" style="1" bestFit="1" customWidth="1"/>
    <col min="4112" max="4112" width="17" style="1" bestFit="1" customWidth="1"/>
    <col min="4113" max="4113" width="14.140625" style="1" bestFit="1" customWidth="1"/>
    <col min="4114" max="4114" width="17.28515625" style="1" bestFit="1" customWidth="1"/>
    <col min="4115" max="4352" width="13.140625" style="1"/>
    <col min="4353" max="4353" width="15" style="1" bestFit="1" customWidth="1"/>
    <col min="4354" max="4354" width="15.42578125" style="1" customWidth="1"/>
    <col min="4355" max="4355" width="25.28515625" style="1" bestFit="1" customWidth="1"/>
    <col min="4356" max="4356" width="31" style="1" bestFit="1" customWidth="1"/>
    <col min="4357" max="4357" width="16.5703125" style="1" customWidth="1"/>
    <col min="4358" max="4358" width="18.42578125" style="1" customWidth="1"/>
    <col min="4359" max="4359" width="15.85546875" style="1" bestFit="1" customWidth="1"/>
    <col min="4360" max="4360" width="17.28515625" style="1" bestFit="1" customWidth="1"/>
    <col min="4361" max="4361" width="16.140625" style="1" bestFit="1" customWidth="1"/>
    <col min="4362" max="4362" width="13.85546875" style="1" bestFit="1" customWidth="1"/>
    <col min="4363" max="4364" width="16.140625" style="1" bestFit="1" customWidth="1"/>
    <col min="4365" max="4365" width="14.28515625" style="1" bestFit="1" customWidth="1"/>
    <col min="4366" max="4366" width="16.5703125" style="1" bestFit="1" customWidth="1"/>
    <col min="4367" max="4367" width="16.7109375" style="1" bestFit="1" customWidth="1"/>
    <col min="4368" max="4368" width="17" style="1" bestFit="1" customWidth="1"/>
    <col min="4369" max="4369" width="14.140625" style="1" bestFit="1" customWidth="1"/>
    <col min="4370" max="4370" width="17.28515625" style="1" bestFit="1" customWidth="1"/>
    <col min="4371" max="4608" width="13.140625" style="1"/>
    <col min="4609" max="4609" width="15" style="1" bestFit="1" customWidth="1"/>
    <col min="4610" max="4610" width="15.42578125" style="1" customWidth="1"/>
    <col min="4611" max="4611" width="25.28515625" style="1" bestFit="1" customWidth="1"/>
    <col min="4612" max="4612" width="31" style="1" bestFit="1" customWidth="1"/>
    <col min="4613" max="4613" width="16.5703125" style="1" customWidth="1"/>
    <col min="4614" max="4614" width="18.42578125" style="1" customWidth="1"/>
    <col min="4615" max="4615" width="15.85546875" style="1" bestFit="1" customWidth="1"/>
    <col min="4616" max="4616" width="17.28515625" style="1" bestFit="1" customWidth="1"/>
    <col min="4617" max="4617" width="16.140625" style="1" bestFit="1" customWidth="1"/>
    <col min="4618" max="4618" width="13.85546875" style="1" bestFit="1" customWidth="1"/>
    <col min="4619" max="4620" width="16.140625" style="1" bestFit="1" customWidth="1"/>
    <col min="4621" max="4621" width="14.28515625" style="1" bestFit="1" customWidth="1"/>
    <col min="4622" max="4622" width="16.5703125" style="1" bestFit="1" customWidth="1"/>
    <col min="4623" max="4623" width="16.7109375" style="1" bestFit="1" customWidth="1"/>
    <col min="4624" max="4624" width="17" style="1" bestFit="1" customWidth="1"/>
    <col min="4625" max="4625" width="14.140625" style="1" bestFit="1" customWidth="1"/>
    <col min="4626" max="4626" width="17.28515625" style="1" bestFit="1" customWidth="1"/>
    <col min="4627" max="4864" width="13.140625" style="1"/>
    <col min="4865" max="4865" width="15" style="1" bestFit="1" customWidth="1"/>
    <col min="4866" max="4866" width="15.42578125" style="1" customWidth="1"/>
    <col min="4867" max="4867" width="25.28515625" style="1" bestFit="1" customWidth="1"/>
    <col min="4868" max="4868" width="31" style="1" bestFit="1" customWidth="1"/>
    <col min="4869" max="4869" width="16.5703125" style="1" customWidth="1"/>
    <col min="4870" max="4870" width="18.42578125" style="1" customWidth="1"/>
    <col min="4871" max="4871" width="15.85546875" style="1" bestFit="1" customWidth="1"/>
    <col min="4872" max="4872" width="17.28515625" style="1" bestFit="1" customWidth="1"/>
    <col min="4873" max="4873" width="16.140625" style="1" bestFit="1" customWidth="1"/>
    <col min="4874" max="4874" width="13.85546875" style="1" bestFit="1" customWidth="1"/>
    <col min="4875" max="4876" width="16.140625" style="1" bestFit="1" customWidth="1"/>
    <col min="4877" max="4877" width="14.28515625" style="1" bestFit="1" customWidth="1"/>
    <col min="4878" max="4878" width="16.5703125" style="1" bestFit="1" customWidth="1"/>
    <col min="4879" max="4879" width="16.7109375" style="1" bestFit="1" customWidth="1"/>
    <col min="4880" max="4880" width="17" style="1" bestFit="1" customWidth="1"/>
    <col min="4881" max="4881" width="14.140625" style="1" bestFit="1" customWidth="1"/>
    <col min="4882" max="4882" width="17.28515625" style="1" bestFit="1" customWidth="1"/>
    <col min="4883" max="5120" width="13.140625" style="1"/>
    <col min="5121" max="5121" width="15" style="1" bestFit="1" customWidth="1"/>
    <col min="5122" max="5122" width="15.42578125" style="1" customWidth="1"/>
    <col min="5123" max="5123" width="25.28515625" style="1" bestFit="1" customWidth="1"/>
    <col min="5124" max="5124" width="31" style="1" bestFit="1" customWidth="1"/>
    <col min="5125" max="5125" width="16.5703125" style="1" customWidth="1"/>
    <col min="5126" max="5126" width="18.42578125" style="1" customWidth="1"/>
    <col min="5127" max="5127" width="15.85546875" style="1" bestFit="1" customWidth="1"/>
    <col min="5128" max="5128" width="17.28515625" style="1" bestFit="1" customWidth="1"/>
    <col min="5129" max="5129" width="16.140625" style="1" bestFit="1" customWidth="1"/>
    <col min="5130" max="5130" width="13.85546875" style="1" bestFit="1" customWidth="1"/>
    <col min="5131" max="5132" width="16.140625" style="1" bestFit="1" customWidth="1"/>
    <col min="5133" max="5133" width="14.28515625" style="1" bestFit="1" customWidth="1"/>
    <col min="5134" max="5134" width="16.5703125" style="1" bestFit="1" customWidth="1"/>
    <col min="5135" max="5135" width="16.7109375" style="1" bestFit="1" customWidth="1"/>
    <col min="5136" max="5136" width="17" style="1" bestFit="1" customWidth="1"/>
    <col min="5137" max="5137" width="14.140625" style="1" bestFit="1" customWidth="1"/>
    <col min="5138" max="5138" width="17.28515625" style="1" bestFit="1" customWidth="1"/>
    <col min="5139" max="5376" width="13.140625" style="1"/>
    <col min="5377" max="5377" width="15" style="1" bestFit="1" customWidth="1"/>
    <col min="5378" max="5378" width="15.42578125" style="1" customWidth="1"/>
    <col min="5379" max="5379" width="25.28515625" style="1" bestFit="1" customWidth="1"/>
    <col min="5380" max="5380" width="31" style="1" bestFit="1" customWidth="1"/>
    <col min="5381" max="5381" width="16.5703125" style="1" customWidth="1"/>
    <col min="5382" max="5382" width="18.42578125" style="1" customWidth="1"/>
    <col min="5383" max="5383" width="15.85546875" style="1" bestFit="1" customWidth="1"/>
    <col min="5384" max="5384" width="17.28515625" style="1" bestFit="1" customWidth="1"/>
    <col min="5385" max="5385" width="16.140625" style="1" bestFit="1" customWidth="1"/>
    <col min="5386" max="5386" width="13.85546875" style="1" bestFit="1" customWidth="1"/>
    <col min="5387" max="5388" width="16.140625" style="1" bestFit="1" customWidth="1"/>
    <col min="5389" max="5389" width="14.28515625" style="1" bestFit="1" customWidth="1"/>
    <col min="5390" max="5390" width="16.5703125" style="1" bestFit="1" customWidth="1"/>
    <col min="5391" max="5391" width="16.7109375" style="1" bestFit="1" customWidth="1"/>
    <col min="5392" max="5392" width="17" style="1" bestFit="1" customWidth="1"/>
    <col min="5393" max="5393" width="14.140625" style="1" bestFit="1" customWidth="1"/>
    <col min="5394" max="5394" width="17.28515625" style="1" bestFit="1" customWidth="1"/>
    <col min="5395" max="5632" width="13.140625" style="1"/>
    <col min="5633" max="5633" width="15" style="1" bestFit="1" customWidth="1"/>
    <col min="5634" max="5634" width="15.42578125" style="1" customWidth="1"/>
    <col min="5635" max="5635" width="25.28515625" style="1" bestFit="1" customWidth="1"/>
    <col min="5636" max="5636" width="31" style="1" bestFit="1" customWidth="1"/>
    <col min="5637" max="5637" width="16.5703125" style="1" customWidth="1"/>
    <col min="5638" max="5638" width="18.42578125" style="1" customWidth="1"/>
    <col min="5639" max="5639" width="15.85546875" style="1" bestFit="1" customWidth="1"/>
    <col min="5640" max="5640" width="17.28515625" style="1" bestFit="1" customWidth="1"/>
    <col min="5641" max="5641" width="16.140625" style="1" bestFit="1" customWidth="1"/>
    <col min="5642" max="5642" width="13.85546875" style="1" bestFit="1" customWidth="1"/>
    <col min="5643" max="5644" width="16.140625" style="1" bestFit="1" customWidth="1"/>
    <col min="5645" max="5645" width="14.28515625" style="1" bestFit="1" customWidth="1"/>
    <col min="5646" max="5646" width="16.5703125" style="1" bestFit="1" customWidth="1"/>
    <col min="5647" max="5647" width="16.7109375" style="1" bestFit="1" customWidth="1"/>
    <col min="5648" max="5648" width="17" style="1" bestFit="1" customWidth="1"/>
    <col min="5649" max="5649" width="14.140625" style="1" bestFit="1" customWidth="1"/>
    <col min="5650" max="5650" width="17.28515625" style="1" bestFit="1" customWidth="1"/>
    <col min="5651" max="5888" width="13.140625" style="1"/>
    <col min="5889" max="5889" width="15" style="1" bestFit="1" customWidth="1"/>
    <col min="5890" max="5890" width="15.42578125" style="1" customWidth="1"/>
    <col min="5891" max="5891" width="25.28515625" style="1" bestFit="1" customWidth="1"/>
    <col min="5892" max="5892" width="31" style="1" bestFit="1" customWidth="1"/>
    <col min="5893" max="5893" width="16.5703125" style="1" customWidth="1"/>
    <col min="5894" max="5894" width="18.42578125" style="1" customWidth="1"/>
    <col min="5895" max="5895" width="15.85546875" style="1" bestFit="1" customWidth="1"/>
    <col min="5896" max="5896" width="17.28515625" style="1" bestFit="1" customWidth="1"/>
    <col min="5897" max="5897" width="16.140625" style="1" bestFit="1" customWidth="1"/>
    <col min="5898" max="5898" width="13.85546875" style="1" bestFit="1" customWidth="1"/>
    <col min="5899" max="5900" width="16.140625" style="1" bestFit="1" customWidth="1"/>
    <col min="5901" max="5901" width="14.28515625" style="1" bestFit="1" customWidth="1"/>
    <col min="5902" max="5902" width="16.5703125" style="1" bestFit="1" customWidth="1"/>
    <col min="5903" max="5903" width="16.7109375" style="1" bestFit="1" customWidth="1"/>
    <col min="5904" max="5904" width="17" style="1" bestFit="1" customWidth="1"/>
    <col min="5905" max="5905" width="14.140625" style="1" bestFit="1" customWidth="1"/>
    <col min="5906" max="5906" width="17.28515625" style="1" bestFit="1" customWidth="1"/>
    <col min="5907" max="6144" width="13.140625" style="1"/>
    <col min="6145" max="6145" width="15" style="1" bestFit="1" customWidth="1"/>
    <col min="6146" max="6146" width="15.42578125" style="1" customWidth="1"/>
    <col min="6147" max="6147" width="25.28515625" style="1" bestFit="1" customWidth="1"/>
    <col min="6148" max="6148" width="31" style="1" bestFit="1" customWidth="1"/>
    <col min="6149" max="6149" width="16.5703125" style="1" customWidth="1"/>
    <col min="6150" max="6150" width="18.42578125" style="1" customWidth="1"/>
    <col min="6151" max="6151" width="15.85546875" style="1" bestFit="1" customWidth="1"/>
    <col min="6152" max="6152" width="17.28515625" style="1" bestFit="1" customWidth="1"/>
    <col min="6153" max="6153" width="16.140625" style="1" bestFit="1" customWidth="1"/>
    <col min="6154" max="6154" width="13.85546875" style="1" bestFit="1" customWidth="1"/>
    <col min="6155" max="6156" width="16.140625" style="1" bestFit="1" customWidth="1"/>
    <col min="6157" max="6157" width="14.28515625" style="1" bestFit="1" customWidth="1"/>
    <col min="6158" max="6158" width="16.5703125" style="1" bestFit="1" customWidth="1"/>
    <col min="6159" max="6159" width="16.7109375" style="1" bestFit="1" customWidth="1"/>
    <col min="6160" max="6160" width="17" style="1" bestFit="1" customWidth="1"/>
    <col min="6161" max="6161" width="14.140625" style="1" bestFit="1" customWidth="1"/>
    <col min="6162" max="6162" width="17.28515625" style="1" bestFit="1" customWidth="1"/>
    <col min="6163" max="6400" width="13.140625" style="1"/>
    <col min="6401" max="6401" width="15" style="1" bestFit="1" customWidth="1"/>
    <col min="6402" max="6402" width="15.42578125" style="1" customWidth="1"/>
    <col min="6403" max="6403" width="25.28515625" style="1" bestFit="1" customWidth="1"/>
    <col min="6404" max="6404" width="31" style="1" bestFit="1" customWidth="1"/>
    <col min="6405" max="6405" width="16.5703125" style="1" customWidth="1"/>
    <col min="6406" max="6406" width="18.42578125" style="1" customWidth="1"/>
    <col min="6407" max="6407" width="15.85546875" style="1" bestFit="1" customWidth="1"/>
    <col min="6408" max="6408" width="17.28515625" style="1" bestFit="1" customWidth="1"/>
    <col min="6409" max="6409" width="16.140625" style="1" bestFit="1" customWidth="1"/>
    <col min="6410" max="6410" width="13.85546875" style="1" bestFit="1" customWidth="1"/>
    <col min="6411" max="6412" width="16.140625" style="1" bestFit="1" customWidth="1"/>
    <col min="6413" max="6413" width="14.28515625" style="1" bestFit="1" customWidth="1"/>
    <col min="6414" max="6414" width="16.5703125" style="1" bestFit="1" customWidth="1"/>
    <col min="6415" max="6415" width="16.7109375" style="1" bestFit="1" customWidth="1"/>
    <col min="6416" max="6416" width="17" style="1" bestFit="1" customWidth="1"/>
    <col min="6417" max="6417" width="14.140625" style="1" bestFit="1" customWidth="1"/>
    <col min="6418" max="6418" width="17.28515625" style="1" bestFit="1" customWidth="1"/>
    <col min="6419" max="6656" width="13.140625" style="1"/>
    <col min="6657" max="6657" width="15" style="1" bestFit="1" customWidth="1"/>
    <col min="6658" max="6658" width="15.42578125" style="1" customWidth="1"/>
    <col min="6659" max="6659" width="25.28515625" style="1" bestFit="1" customWidth="1"/>
    <col min="6660" max="6660" width="31" style="1" bestFit="1" customWidth="1"/>
    <col min="6661" max="6661" width="16.5703125" style="1" customWidth="1"/>
    <col min="6662" max="6662" width="18.42578125" style="1" customWidth="1"/>
    <col min="6663" max="6663" width="15.85546875" style="1" bestFit="1" customWidth="1"/>
    <col min="6664" max="6664" width="17.28515625" style="1" bestFit="1" customWidth="1"/>
    <col min="6665" max="6665" width="16.140625" style="1" bestFit="1" customWidth="1"/>
    <col min="6666" max="6666" width="13.85546875" style="1" bestFit="1" customWidth="1"/>
    <col min="6667" max="6668" width="16.140625" style="1" bestFit="1" customWidth="1"/>
    <col min="6669" max="6669" width="14.28515625" style="1" bestFit="1" customWidth="1"/>
    <col min="6670" max="6670" width="16.5703125" style="1" bestFit="1" customWidth="1"/>
    <col min="6671" max="6671" width="16.7109375" style="1" bestFit="1" customWidth="1"/>
    <col min="6672" max="6672" width="17" style="1" bestFit="1" customWidth="1"/>
    <col min="6673" max="6673" width="14.140625" style="1" bestFit="1" customWidth="1"/>
    <col min="6674" max="6674" width="17.28515625" style="1" bestFit="1" customWidth="1"/>
    <col min="6675" max="6912" width="13.140625" style="1"/>
    <col min="6913" max="6913" width="15" style="1" bestFit="1" customWidth="1"/>
    <col min="6914" max="6914" width="15.42578125" style="1" customWidth="1"/>
    <col min="6915" max="6915" width="25.28515625" style="1" bestFit="1" customWidth="1"/>
    <col min="6916" max="6916" width="31" style="1" bestFit="1" customWidth="1"/>
    <col min="6917" max="6917" width="16.5703125" style="1" customWidth="1"/>
    <col min="6918" max="6918" width="18.42578125" style="1" customWidth="1"/>
    <col min="6919" max="6919" width="15.85546875" style="1" bestFit="1" customWidth="1"/>
    <col min="6920" max="6920" width="17.28515625" style="1" bestFit="1" customWidth="1"/>
    <col min="6921" max="6921" width="16.140625" style="1" bestFit="1" customWidth="1"/>
    <col min="6922" max="6922" width="13.85546875" style="1" bestFit="1" customWidth="1"/>
    <col min="6923" max="6924" width="16.140625" style="1" bestFit="1" customWidth="1"/>
    <col min="6925" max="6925" width="14.28515625" style="1" bestFit="1" customWidth="1"/>
    <col min="6926" max="6926" width="16.5703125" style="1" bestFit="1" customWidth="1"/>
    <col min="6927" max="6927" width="16.7109375" style="1" bestFit="1" customWidth="1"/>
    <col min="6928" max="6928" width="17" style="1" bestFit="1" customWidth="1"/>
    <col min="6929" max="6929" width="14.140625" style="1" bestFit="1" customWidth="1"/>
    <col min="6930" max="6930" width="17.28515625" style="1" bestFit="1" customWidth="1"/>
    <col min="6931" max="7168" width="13.140625" style="1"/>
    <col min="7169" max="7169" width="15" style="1" bestFit="1" customWidth="1"/>
    <col min="7170" max="7170" width="15.42578125" style="1" customWidth="1"/>
    <col min="7171" max="7171" width="25.28515625" style="1" bestFit="1" customWidth="1"/>
    <col min="7172" max="7172" width="31" style="1" bestFit="1" customWidth="1"/>
    <col min="7173" max="7173" width="16.5703125" style="1" customWidth="1"/>
    <col min="7174" max="7174" width="18.42578125" style="1" customWidth="1"/>
    <col min="7175" max="7175" width="15.85546875" style="1" bestFit="1" customWidth="1"/>
    <col min="7176" max="7176" width="17.28515625" style="1" bestFit="1" customWidth="1"/>
    <col min="7177" max="7177" width="16.140625" style="1" bestFit="1" customWidth="1"/>
    <col min="7178" max="7178" width="13.85546875" style="1" bestFit="1" customWidth="1"/>
    <col min="7179" max="7180" width="16.140625" style="1" bestFit="1" customWidth="1"/>
    <col min="7181" max="7181" width="14.28515625" style="1" bestFit="1" customWidth="1"/>
    <col min="7182" max="7182" width="16.5703125" style="1" bestFit="1" customWidth="1"/>
    <col min="7183" max="7183" width="16.7109375" style="1" bestFit="1" customWidth="1"/>
    <col min="7184" max="7184" width="17" style="1" bestFit="1" customWidth="1"/>
    <col min="7185" max="7185" width="14.140625" style="1" bestFit="1" customWidth="1"/>
    <col min="7186" max="7186" width="17.28515625" style="1" bestFit="1" customWidth="1"/>
    <col min="7187" max="7424" width="13.140625" style="1"/>
    <col min="7425" max="7425" width="15" style="1" bestFit="1" customWidth="1"/>
    <col min="7426" max="7426" width="15.42578125" style="1" customWidth="1"/>
    <col min="7427" max="7427" width="25.28515625" style="1" bestFit="1" customWidth="1"/>
    <col min="7428" max="7428" width="31" style="1" bestFit="1" customWidth="1"/>
    <col min="7429" max="7429" width="16.5703125" style="1" customWidth="1"/>
    <col min="7430" max="7430" width="18.42578125" style="1" customWidth="1"/>
    <col min="7431" max="7431" width="15.85546875" style="1" bestFit="1" customWidth="1"/>
    <col min="7432" max="7432" width="17.28515625" style="1" bestFit="1" customWidth="1"/>
    <col min="7433" max="7433" width="16.140625" style="1" bestFit="1" customWidth="1"/>
    <col min="7434" max="7434" width="13.85546875" style="1" bestFit="1" customWidth="1"/>
    <col min="7435" max="7436" width="16.140625" style="1" bestFit="1" customWidth="1"/>
    <col min="7437" max="7437" width="14.28515625" style="1" bestFit="1" customWidth="1"/>
    <col min="7438" max="7438" width="16.5703125" style="1" bestFit="1" customWidth="1"/>
    <col min="7439" max="7439" width="16.7109375" style="1" bestFit="1" customWidth="1"/>
    <col min="7440" max="7440" width="17" style="1" bestFit="1" customWidth="1"/>
    <col min="7441" max="7441" width="14.140625" style="1" bestFit="1" customWidth="1"/>
    <col min="7442" max="7442" width="17.28515625" style="1" bestFit="1" customWidth="1"/>
    <col min="7443" max="7680" width="13.140625" style="1"/>
    <col min="7681" max="7681" width="15" style="1" bestFit="1" customWidth="1"/>
    <col min="7682" max="7682" width="15.42578125" style="1" customWidth="1"/>
    <col min="7683" max="7683" width="25.28515625" style="1" bestFit="1" customWidth="1"/>
    <col min="7684" max="7684" width="31" style="1" bestFit="1" customWidth="1"/>
    <col min="7685" max="7685" width="16.5703125" style="1" customWidth="1"/>
    <col min="7686" max="7686" width="18.42578125" style="1" customWidth="1"/>
    <col min="7687" max="7687" width="15.85546875" style="1" bestFit="1" customWidth="1"/>
    <col min="7688" max="7688" width="17.28515625" style="1" bestFit="1" customWidth="1"/>
    <col min="7689" max="7689" width="16.140625" style="1" bestFit="1" customWidth="1"/>
    <col min="7690" max="7690" width="13.85546875" style="1" bestFit="1" customWidth="1"/>
    <col min="7691" max="7692" width="16.140625" style="1" bestFit="1" customWidth="1"/>
    <col min="7693" max="7693" width="14.28515625" style="1" bestFit="1" customWidth="1"/>
    <col min="7694" max="7694" width="16.5703125" style="1" bestFit="1" customWidth="1"/>
    <col min="7695" max="7695" width="16.7109375" style="1" bestFit="1" customWidth="1"/>
    <col min="7696" max="7696" width="17" style="1" bestFit="1" customWidth="1"/>
    <col min="7697" max="7697" width="14.140625" style="1" bestFit="1" customWidth="1"/>
    <col min="7698" max="7698" width="17.28515625" style="1" bestFit="1" customWidth="1"/>
    <col min="7699" max="7936" width="13.140625" style="1"/>
    <col min="7937" max="7937" width="15" style="1" bestFit="1" customWidth="1"/>
    <col min="7938" max="7938" width="15.42578125" style="1" customWidth="1"/>
    <col min="7939" max="7939" width="25.28515625" style="1" bestFit="1" customWidth="1"/>
    <col min="7940" max="7940" width="31" style="1" bestFit="1" customWidth="1"/>
    <col min="7941" max="7941" width="16.5703125" style="1" customWidth="1"/>
    <col min="7942" max="7942" width="18.42578125" style="1" customWidth="1"/>
    <col min="7943" max="7943" width="15.85546875" style="1" bestFit="1" customWidth="1"/>
    <col min="7944" max="7944" width="17.28515625" style="1" bestFit="1" customWidth="1"/>
    <col min="7945" max="7945" width="16.140625" style="1" bestFit="1" customWidth="1"/>
    <col min="7946" max="7946" width="13.85546875" style="1" bestFit="1" customWidth="1"/>
    <col min="7947" max="7948" width="16.140625" style="1" bestFit="1" customWidth="1"/>
    <col min="7949" max="7949" width="14.28515625" style="1" bestFit="1" customWidth="1"/>
    <col min="7950" max="7950" width="16.5703125" style="1" bestFit="1" customWidth="1"/>
    <col min="7951" max="7951" width="16.7109375" style="1" bestFit="1" customWidth="1"/>
    <col min="7952" max="7952" width="17" style="1" bestFit="1" customWidth="1"/>
    <col min="7953" max="7953" width="14.140625" style="1" bestFit="1" customWidth="1"/>
    <col min="7954" max="7954" width="17.28515625" style="1" bestFit="1" customWidth="1"/>
    <col min="7955" max="8192" width="13.140625" style="1"/>
    <col min="8193" max="8193" width="15" style="1" bestFit="1" customWidth="1"/>
    <col min="8194" max="8194" width="15.42578125" style="1" customWidth="1"/>
    <col min="8195" max="8195" width="25.28515625" style="1" bestFit="1" customWidth="1"/>
    <col min="8196" max="8196" width="31" style="1" bestFit="1" customWidth="1"/>
    <col min="8197" max="8197" width="16.5703125" style="1" customWidth="1"/>
    <col min="8198" max="8198" width="18.42578125" style="1" customWidth="1"/>
    <col min="8199" max="8199" width="15.85546875" style="1" bestFit="1" customWidth="1"/>
    <col min="8200" max="8200" width="17.28515625" style="1" bestFit="1" customWidth="1"/>
    <col min="8201" max="8201" width="16.140625" style="1" bestFit="1" customWidth="1"/>
    <col min="8202" max="8202" width="13.85546875" style="1" bestFit="1" customWidth="1"/>
    <col min="8203" max="8204" width="16.140625" style="1" bestFit="1" customWidth="1"/>
    <col min="8205" max="8205" width="14.28515625" style="1" bestFit="1" customWidth="1"/>
    <col min="8206" max="8206" width="16.5703125" style="1" bestFit="1" customWidth="1"/>
    <col min="8207" max="8207" width="16.7109375" style="1" bestFit="1" customWidth="1"/>
    <col min="8208" max="8208" width="17" style="1" bestFit="1" customWidth="1"/>
    <col min="8209" max="8209" width="14.140625" style="1" bestFit="1" customWidth="1"/>
    <col min="8210" max="8210" width="17.28515625" style="1" bestFit="1" customWidth="1"/>
    <col min="8211" max="8448" width="13.140625" style="1"/>
    <col min="8449" max="8449" width="15" style="1" bestFit="1" customWidth="1"/>
    <col min="8450" max="8450" width="15.42578125" style="1" customWidth="1"/>
    <col min="8451" max="8451" width="25.28515625" style="1" bestFit="1" customWidth="1"/>
    <col min="8452" max="8452" width="31" style="1" bestFit="1" customWidth="1"/>
    <col min="8453" max="8453" width="16.5703125" style="1" customWidth="1"/>
    <col min="8454" max="8454" width="18.42578125" style="1" customWidth="1"/>
    <col min="8455" max="8455" width="15.85546875" style="1" bestFit="1" customWidth="1"/>
    <col min="8456" max="8456" width="17.28515625" style="1" bestFit="1" customWidth="1"/>
    <col min="8457" max="8457" width="16.140625" style="1" bestFit="1" customWidth="1"/>
    <col min="8458" max="8458" width="13.85546875" style="1" bestFit="1" customWidth="1"/>
    <col min="8459" max="8460" width="16.140625" style="1" bestFit="1" customWidth="1"/>
    <col min="8461" max="8461" width="14.28515625" style="1" bestFit="1" customWidth="1"/>
    <col min="8462" max="8462" width="16.5703125" style="1" bestFit="1" customWidth="1"/>
    <col min="8463" max="8463" width="16.7109375" style="1" bestFit="1" customWidth="1"/>
    <col min="8464" max="8464" width="17" style="1" bestFit="1" customWidth="1"/>
    <col min="8465" max="8465" width="14.140625" style="1" bestFit="1" customWidth="1"/>
    <col min="8466" max="8466" width="17.28515625" style="1" bestFit="1" customWidth="1"/>
    <col min="8467" max="8704" width="13.140625" style="1"/>
    <col min="8705" max="8705" width="15" style="1" bestFit="1" customWidth="1"/>
    <col min="8706" max="8706" width="15.42578125" style="1" customWidth="1"/>
    <col min="8707" max="8707" width="25.28515625" style="1" bestFit="1" customWidth="1"/>
    <col min="8708" max="8708" width="31" style="1" bestFit="1" customWidth="1"/>
    <col min="8709" max="8709" width="16.5703125" style="1" customWidth="1"/>
    <col min="8710" max="8710" width="18.42578125" style="1" customWidth="1"/>
    <col min="8711" max="8711" width="15.85546875" style="1" bestFit="1" customWidth="1"/>
    <col min="8712" max="8712" width="17.28515625" style="1" bestFit="1" customWidth="1"/>
    <col min="8713" max="8713" width="16.140625" style="1" bestFit="1" customWidth="1"/>
    <col min="8714" max="8714" width="13.85546875" style="1" bestFit="1" customWidth="1"/>
    <col min="8715" max="8716" width="16.140625" style="1" bestFit="1" customWidth="1"/>
    <col min="8717" max="8717" width="14.28515625" style="1" bestFit="1" customWidth="1"/>
    <col min="8718" max="8718" width="16.5703125" style="1" bestFit="1" customWidth="1"/>
    <col min="8719" max="8719" width="16.7109375" style="1" bestFit="1" customWidth="1"/>
    <col min="8720" max="8720" width="17" style="1" bestFit="1" customWidth="1"/>
    <col min="8721" max="8721" width="14.140625" style="1" bestFit="1" customWidth="1"/>
    <col min="8722" max="8722" width="17.28515625" style="1" bestFit="1" customWidth="1"/>
    <col min="8723" max="8960" width="13.140625" style="1"/>
    <col min="8961" max="8961" width="15" style="1" bestFit="1" customWidth="1"/>
    <col min="8962" max="8962" width="15.42578125" style="1" customWidth="1"/>
    <col min="8963" max="8963" width="25.28515625" style="1" bestFit="1" customWidth="1"/>
    <col min="8964" max="8964" width="31" style="1" bestFit="1" customWidth="1"/>
    <col min="8965" max="8965" width="16.5703125" style="1" customWidth="1"/>
    <col min="8966" max="8966" width="18.42578125" style="1" customWidth="1"/>
    <col min="8967" max="8967" width="15.85546875" style="1" bestFit="1" customWidth="1"/>
    <col min="8968" max="8968" width="17.28515625" style="1" bestFit="1" customWidth="1"/>
    <col min="8969" max="8969" width="16.140625" style="1" bestFit="1" customWidth="1"/>
    <col min="8970" max="8970" width="13.85546875" style="1" bestFit="1" customWidth="1"/>
    <col min="8971" max="8972" width="16.140625" style="1" bestFit="1" customWidth="1"/>
    <col min="8973" max="8973" width="14.28515625" style="1" bestFit="1" customWidth="1"/>
    <col min="8974" max="8974" width="16.5703125" style="1" bestFit="1" customWidth="1"/>
    <col min="8975" max="8975" width="16.7109375" style="1" bestFit="1" customWidth="1"/>
    <col min="8976" max="8976" width="17" style="1" bestFit="1" customWidth="1"/>
    <col min="8977" max="8977" width="14.140625" style="1" bestFit="1" customWidth="1"/>
    <col min="8978" max="8978" width="17.28515625" style="1" bestFit="1" customWidth="1"/>
    <col min="8979" max="9216" width="13.140625" style="1"/>
    <col min="9217" max="9217" width="15" style="1" bestFit="1" customWidth="1"/>
    <col min="9218" max="9218" width="15.42578125" style="1" customWidth="1"/>
    <col min="9219" max="9219" width="25.28515625" style="1" bestFit="1" customWidth="1"/>
    <col min="9220" max="9220" width="31" style="1" bestFit="1" customWidth="1"/>
    <col min="9221" max="9221" width="16.5703125" style="1" customWidth="1"/>
    <col min="9222" max="9222" width="18.42578125" style="1" customWidth="1"/>
    <col min="9223" max="9223" width="15.85546875" style="1" bestFit="1" customWidth="1"/>
    <col min="9224" max="9224" width="17.28515625" style="1" bestFit="1" customWidth="1"/>
    <col min="9225" max="9225" width="16.140625" style="1" bestFit="1" customWidth="1"/>
    <col min="9226" max="9226" width="13.85546875" style="1" bestFit="1" customWidth="1"/>
    <col min="9227" max="9228" width="16.140625" style="1" bestFit="1" customWidth="1"/>
    <col min="9229" max="9229" width="14.28515625" style="1" bestFit="1" customWidth="1"/>
    <col min="9230" max="9230" width="16.5703125" style="1" bestFit="1" customWidth="1"/>
    <col min="9231" max="9231" width="16.7109375" style="1" bestFit="1" customWidth="1"/>
    <col min="9232" max="9232" width="17" style="1" bestFit="1" customWidth="1"/>
    <col min="9233" max="9233" width="14.140625" style="1" bestFit="1" customWidth="1"/>
    <col min="9234" max="9234" width="17.28515625" style="1" bestFit="1" customWidth="1"/>
    <col min="9235" max="9472" width="13.140625" style="1"/>
    <col min="9473" max="9473" width="15" style="1" bestFit="1" customWidth="1"/>
    <col min="9474" max="9474" width="15.42578125" style="1" customWidth="1"/>
    <col min="9475" max="9475" width="25.28515625" style="1" bestFit="1" customWidth="1"/>
    <col min="9476" max="9476" width="31" style="1" bestFit="1" customWidth="1"/>
    <col min="9477" max="9477" width="16.5703125" style="1" customWidth="1"/>
    <col min="9478" max="9478" width="18.42578125" style="1" customWidth="1"/>
    <col min="9479" max="9479" width="15.85546875" style="1" bestFit="1" customWidth="1"/>
    <col min="9480" max="9480" width="17.28515625" style="1" bestFit="1" customWidth="1"/>
    <col min="9481" max="9481" width="16.140625" style="1" bestFit="1" customWidth="1"/>
    <col min="9482" max="9482" width="13.85546875" style="1" bestFit="1" customWidth="1"/>
    <col min="9483" max="9484" width="16.140625" style="1" bestFit="1" customWidth="1"/>
    <col min="9485" max="9485" width="14.28515625" style="1" bestFit="1" customWidth="1"/>
    <col min="9486" max="9486" width="16.5703125" style="1" bestFit="1" customWidth="1"/>
    <col min="9487" max="9487" width="16.7109375" style="1" bestFit="1" customWidth="1"/>
    <col min="9488" max="9488" width="17" style="1" bestFit="1" customWidth="1"/>
    <col min="9489" max="9489" width="14.140625" style="1" bestFit="1" customWidth="1"/>
    <col min="9490" max="9490" width="17.28515625" style="1" bestFit="1" customWidth="1"/>
    <col min="9491" max="9728" width="13.140625" style="1"/>
    <col min="9729" max="9729" width="15" style="1" bestFit="1" customWidth="1"/>
    <col min="9730" max="9730" width="15.42578125" style="1" customWidth="1"/>
    <col min="9731" max="9731" width="25.28515625" style="1" bestFit="1" customWidth="1"/>
    <col min="9732" max="9732" width="31" style="1" bestFit="1" customWidth="1"/>
    <col min="9733" max="9733" width="16.5703125" style="1" customWidth="1"/>
    <col min="9734" max="9734" width="18.42578125" style="1" customWidth="1"/>
    <col min="9735" max="9735" width="15.85546875" style="1" bestFit="1" customWidth="1"/>
    <col min="9736" max="9736" width="17.28515625" style="1" bestFit="1" customWidth="1"/>
    <col min="9737" max="9737" width="16.140625" style="1" bestFit="1" customWidth="1"/>
    <col min="9738" max="9738" width="13.85546875" style="1" bestFit="1" customWidth="1"/>
    <col min="9739" max="9740" width="16.140625" style="1" bestFit="1" customWidth="1"/>
    <col min="9741" max="9741" width="14.28515625" style="1" bestFit="1" customWidth="1"/>
    <col min="9742" max="9742" width="16.5703125" style="1" bestFit="1" customWidth="1"/>
    <col min="9743" max="9743" width="16.7109375" style="1" bestFit="1" customWidth="1"/>
    <col min="9744" max="9744" width="17" style="1" bestFit="1" customWidth="1"/>
    <col min="9745" max="9745" width="14.140625" style="1" bestFit="1" customWidth="1"/>
    <col min="9746" max="9746" width="17.28515625" style="1" bestFit="1" customWidth="1"/>
    <col min="9747" max="9984" width="13.140625" style="1"/>
    <col min="9985" max="9985" width="15" style="1" bestFit="1" customWidth="1"/>
    <col min="9986" max="9986" width="15.42578125" style="1" customWidth="1"/>
    <col min="9987" max="9987" width="25.28515625" style="1" bestFit="1" customWidth="1"/>
    <col min="9988" max="9988" width="31" style="1" bestFit="1" customWidth="1"/>
    <col min="9989" max="9989" width="16.5703125" style="1" customWidth="1"/>
    <col min="9990" max="9990" width="18.42578125" style="1" customWidth="1"/>
    <col min="9991" max="9991" width="15.85546875" style="1" bestFit="1" customWidth="1"/>
    <col min="9992" max="9992" width="17.28515625" style="1" bestFit="1" customWidth="1"/>
    <col min="9993" max="9993" width="16.140625" style="1" bestFit="1" customWidth="1"/>
    <col min="9994" max="9994" width="13.85546875" style="1" bestFit="1" customWidth="1"/>
    <col min="9995" max="9996" width="16.140625" style="1" bestFit="1" customWidth="1"/>
    <col min="9997" max="9997" width="14.28515625" style="1" bestFit="1" customWidth="1"/>
    <col min="9998" max="9998" width="16.5703125" style="1" bestFit="1" customWidth="1"/>
    <col min="9999" max="9999" width="16.7109375" style="1" bestFit="1" customWidth="1"/>
    <col min="10000" max="10000" width="17" style="1" bestFit="1" customWidth="1"/>
    <col min="10001" max="10001" width="14.140625" style="1" bestFit="1" customWidth="1"/>
    <col min="10002" max="10002" width="17.28515625" style="1" bestFit="1" customWidth="1"/>
    <col min="10003" max="10240" width="13.140625" style="1"/>
    <col min="10241" max="10241" width="15" style="1" bestFit="1" customWidth="1"/>
    <col min="10242" max="10242" width="15.42578125" style="1" customWidth="1"/>
    <col min="10243" max="10243" width="25.28515625" style="1" bestFit="1" customWidth="1"/>
    <col min="10244" max="10244" width="31" style="1" bestFit="1" customWidth="1"/>
    <col min="10245" max="10245" width="16.5703125" style="1" customWidth="1"/>
    <col min="10246" max="10246" width="18.42578125" style="1" customWidth="1"/>
    <col min="10247" max="10247" width="15.85546875" style="1" bestFit="1" customWidth="1"/>
    <col min="10248" max="10248" width="17.28515625" style="1" bestFit="1" customWidth="1"/>
    <col min="10249" max="10249" width="16.140625" style="1" bestFit="1" customWidth="1"/>
    <col min="10250" max="10250" width="13.85546875" style="1" bestFit="1" customWidth="1"/>
    <col min="10251" max="10252" width="16.140625" style="1" bestFit="1" customWidth="1"/>
    <col min="10253" max="10253" width="14.28515625" style="1" bestFit="1" customWidth="1"/>
    <col min="10254" max="10254" width="16.5703125" style="1" bestFit="1" customWidth="1"/>
    <col min="10255" max="10255" width="16.7109375" style="1" bestFit="1" customWidth="1"/>
    <col min="10256" max="10256" width="17" style="1" bestFit="1" customWidth="1"/>
    <col min="10257" max="10257" width="14.140625" style="1" bestFit="1" customWidth="1"/>
    <col min="10258" max="10258" width="17.28515625" style="1" bestFit="1" customWidth="1"/>
    <col min="10259" max="10496" width="13.140625" style="1"/>
    <col min="10497" max="10497" width="15" style="1" bestFit="1" customWidth="1"/>
    <col min="10498" max="10498" width="15.42578125" style="1" customWidth="1"/>
    <col min="10499" max="10499" width="25.28515625" style="1" bestFit="1" customWidth="1"/>
    <col min="10500" max="10500" width="31" style="1" bestFit="1" customWidth="1"/>
    <col min="10501" max="10501" width="16.5703125" style="1" customWidth="1"/>
    <col min="10502" max="10502" width="18.42578125" style="1" customWidth="1"/>
    <col min="10503" max="10503" width="15.85546875" style="1" bestFit="1" customWidth="1"/>
    <col min="10504" max="10504" width="17.28515625" style="1" bestFit="1" customWidth="1"/>
    <col min="10505" max="10505" width="16.140625" style="1" bestFit="1" customWidth="1"/>
    <col min="10506" max="10506" width="13.85546875" style="1" bestFit="1" customWidth="1"/>
    <col min="10507" max="10508" width="16.140625" style="1" bestFit="1" customWidth="1"/>
    <col min="10509" max="10509" width="14.28515625" style="1" bestFit="1" customWidth="1"/>
    <col min="10510" max="10510" width="16.5703125" style="1" bestFit="1" customWidth="1"/>
    <col min="10511" max="10511" width="16.7109375" style="1" bestFit="1" customWidth="1"/>
    <col min="10512" max="10512" width="17" style="1" bestFit="1" customWidth="1"/>
    <col min="10513" max="10513" width="14.140625" style="1" bestFit="1" customWidth="1"/>
    <col min="10514" max="10514" width="17.28515625" style="1" bestFit="1" customWidth="1"/>
    <col min="10515" max="10752" width="13.140625" style="1"/>
    <col min="10753" max="10753" width="15" style="1" bestFit="1" customWidth="1"/>
    <col min="10754" max="10754" width="15.42578125" style="1" customWidth="1"/>
    <col min="10755" max="10755" width="25.28515625" style="1" bestFit="1" customWidth="1"/>
    <col min="10756" max="10756" width="31" style="1" bestFit="1" customWidth="1"/>
    <col min="10757" max="10757" width="16.5703125" style="1" customWidth="1"/>
    <col min="10758" max="10758" width="18.42578125" style="1" customWidth="1"/>
    <col min="10759" max="10759" width="15.85546875" style="1" bestFit="1" customWidth="1"/>
    <col min="10760" max="10760" width="17.28515625" style="1" bestFit="1" customWidth="1"/>
    <col min="10761" max="10761" width="16.140625" style="1" bestFit="1" customWidth="1"/>
    <col min="10762" max="10762" width="13.85546875" style="1" bestFit="1" customWidth="1"/>
    <col min="10763" max="10764" width="16.140625" style="1" bestFit="1" customWidth="1"/>
    <col min="10765" max="10765" width="14.28515625" style="1" bestFit="1" customWidth="1"/>
    <col min="10766" max="10766" width="16.5703125" style="1" bestFit="1" customWidth="1"/>
    <col min="10767" max="10767" width="16.7109375" style="1" bestFit="1" customWidth="1"/>
    <col min="10768" max="10768" width="17" style="1" bestFit="1" customWidth="1"/>
    <col min="10769" max="10769" width="14.140625" style="1" bestFit="1" customWidth="1"/>
    <col min="10770" max="10770" width="17.28515625" style="1" bestFit="1" customWidth="1"/>
    <col min="10771" max="11008" width="13.140625" style="1"/>
    <col min="11009" max="11009" width="15" style="1" bestFit="1" customWidth="1"/>
    <col min="11010" max="11010" width="15.42578125" style="1" customWidth="1"/>
    <col min="11011" max="11011" width="25.28515625" style="1" bestFit="1" customWidth="1"/>
    <col min="11012" max="11012" width="31" style="1" bestFit="1" customWidth="1"/>
    <col min="11013" max="11013" width="16.5703125" style="1" customWidth="1"/>
    <col min="11014" max="11014" width="18.42578125" style="1" customWidth="1"/>
    <col min="11015" max="11015" width="15.85546875" style="1" bestFit="1" customWidth="1"/>
    <col min="11016" max="11016" width="17.28515625" style="1" bestFit="1" customWidth="1"/>
    <col min="11017" max="11017" width="16.140625" style="1" bestFit="1" customWidth="1"/>
    <col min="11018" max="11018" width="13.85546875" style="1" bestFit="1" customWidth="1"/>
    <col min="11019" max="11020" width="16.140625" style="1" bestFit="1" customWidth="1"/>
    <col min="11021" max="11021" width="14.28515625" style="1" bestFit="1" customWidth="1"/>
    <col min="11022" max="11022" width="16.5703125" style="1" bestFit="1" customWidth="1"/>
    <col min="11023" max="11023" width="16.7109375" style="1" bestFit="1" customWidth="1"/>
    <col min="11024" max="11024" width="17" style="1" bestFit="1" customWidth="1"/>
    <col min="11025" max="11025" width="14.140625" style="1" bestFit="1" customWidth="1"/>
    <col min="11026" max="11026" width="17.28515625" style="1" bestFit="1" customWidth="1"/>
    <col min="11027" max="11264" width="13.140625" style="1"/>
    <col min="11265" max="11265" width="15" style="1" bestFit="1" customWidth="1"/>
    <col min="11266" max="11266" width="15.42578125" style="1" customWidth="1"/>
    <col min="11267" max="11267" width="25.28515625" style="1" bestFit="1" customWidth="1"/>
    <col min="11268" max="11268" width="31" style="1" bestFit="1" customWidth="1"/>
    <col min="11269" max="11269" width="16.5703125" style="1" customWidth="1"/>
    <col min="11270" max="11270" width="18.42578125" style="1" customWidth="1"/>
    <col min="11271" max="11271" width="15.85546875" style="1" bestFit="1" customWidth="1"/>
    <col min="11272" max="11272" width="17.28515625" style="1" bestFit="1" customWidth="1"/>
    <col min="11273" max="11273" width="16.140625" style="1" bestFit="1" customWidth="1"/>
    <col min="11274" max="11274" width="13.85546875" style="1" bestFit="1" customWidth="1"/>
    <col min="11275" max="11276" width="16.140625" style="1" bestFit="1" customWidth="1"/>
    <col min="11277" max="11277" width="14.28515625" style="1" bestFit="1" customWidth="1"/>
    <col min="11278" max="11278" width="16.5703125" style="1" bestFit="1" customWidth="1"/>
    <col min="11279" max="11279" width="16.7109375" style="1" bestFit="1" customWidth="1"/>
    <col min="11280" max="11280" width="17" style="1" bestFit="1" customWidth="1"/>
    <col min="11281" max="11281" width="14.140625" style="1" bestFit="1" customWidth="1"/>
    <col min="11282" max="11282" width="17.28515625" style="1" bestFit="1" customWidth="1"/>
    <col min="11283" max="11520" width="13.140625" style="1"/>
    <col min="11521" max="11521" width="15" style="1" bestFit="1" customWidth="1"/>
    <col min="11522" max="11522" width="15.42578125" style="1" customWidth="1"/>
    <col min="11523" max="11523" width="25.28515625" style="1" bestFit="1" customWidth="1"/>
    <col min="11524" max="11524" width="31" style="1" bestFit="1" customWidth="1"/>
    <col min="11525" max="11525" width="16.5703125" style="1" customWidth="1"/>
    <col min="11526" max="11526" width="18.42578125" style="1" customWidth="1"/>
    <col min="11527" max="11527" width="15.85546875" style="1" bestFit="1" customWidth="1"/>
    <col min="11528" max="11528" width="17.28515625" style="1" bestFit="1" customWidth="1"/>
    <col min="11529" max="11529" width="16.140625" style="1" bestFit="1" customWidth="1"/>
    <col min="11530" max="11530" width="13.85546875" style="1" bestFit="1" customWidth="1"/>
    <col min="11531" max="11532" width="16.140625" style="1" bestFit="1" customWidth="1"/>
    <col min="11533" max="11533" width="14.28515625" style="1" bestFit="1" customWidth="1"/>
    <col min="11534" max="11534" width="16.5703125" style="1" bestFit="1" customWidth="1"/>
    <col min="11535" max="11535" width="16.7109375" style="1" bestFit="1" customWidth="1"/>
    <col min="11536" max="11536" width="17" style="1" bestFit="1" customWidth="1"/>
    <col min="11537" max="11537" width="14.140625" style="1" bestFit="1" customWidth="1"/>
    <col min="11538" max="11538" width="17.28515625" style="1" bestFit="1" customWidth="1"/>
    <col min="11539" max="11776" width="13.140625" style="1"/>
    <col min="11777" max="11777" width="15" style="1" bestFit="1" customWidth="1"/>
    <col min="11778" max="11778" width="15.42578125" style="1" customWidth="1"/>
    <col min="11779" max="11779" width="25.28515625" style="1" bestFit="1" customWidth="1"/>
    <col min="11780" max="11780" width="31" style="1" bestFit="1" customWidth="1"/>
    <col min="11781" max="11781" width="16.5703125" style="1" customWidth="1"/>
    <col min="11782" max="11782" width="18.42578125" style="1" customWidth="1"/>
    <col min="11783" max="11783" width="15.85546875" style="1" bestFit="1" customWidth="1"/>
    <col min="11784" max="11784" width="17.28515625" style="1" bestFit="1" customWidth="1"/>
    <col min="11785" max="11785" width="16.140625" style="1" bestFit="1" customWidth="1"/>
    <col min="11786" max="11786" width="13.85546875" style="1" bestFit="1" customWidth="1"/>
    <col min="11787" max="11788" width="16.140625" style="1" bestFit="1" customWidth="1"/>
    <col min="11789" max="11789" width="14.28515625" style="1" bestFit="1" customWidth="1"/>
    <col min="11790" max="11790" width="16.5703125" style="1" bestFit="1" customWidth="1"/>
    <col min="11791" max="11791" width="16.7109375" style="1" bestFit="1" customWidth="1"/>
    <col min="11792" max="11792" width="17" style="1" bestFit="1" customWidth="1"/>
    <col min="11793" max="11793" width="14.140625" style="1" bestFit="1" customWidth="1"/>
    <col min="11794" max="11794" width="17.28515625" style="1" bestFit="1" customWidth="1"/>
    <col min="11795" max="12032" width="13.140625" style="1"/>
    <col min="12033" max="12033" width="15" style="1" bestFit="1" customWidth="1"/>
    <col min="12034" max="12034" width="15.42578125" style="1" customWidth="1"/>
    <col min="12035" max="12035" width="25.28515625" style="1" bestFit="1" customWidth="1"/>
    <col min="12036" max="12036" width="31" style="1" bestFit="1" customWidth="1"/>
    <col min="12037" max="12037" width="16.5703125" style="1" customWidth="1"/>
    <col min="12038" max="12038" width="18.42578125" style="1" customWidth="1"/>
    <col min="12039" max="12039" width="15.85546875" style="1" bestFit="1" customWidth="1"/>
    <col min="12040" max="12040" width="17.28515625" style="1" bestFit="1" customWidth="1"/>
    <col min="12041" max="12041" width="16.140625" style="1" bestFit="1" customWidth="1"/>
    <col min="12042" max="12042" width="13.85546875" style="1" bestFit="1" customWidth="1"/>
    <col min="12043" max="12044" width="16.140625" style="1" bestFit="1" customWidth="1"/>
    <col min="12045" max="12045" width="14.28515625" style="1" bestFit="1" customWidth="1"/>
    <col min="12046" max="12046" width="16.5703125" style="1" bestFit="1" customWidth="1"/>
    <col min="12047" max="12047" width="16.7109375" style="1" bestFit="1" customWidth="1"/>
    <col min="12048" max="12048" width="17" style="1" bestFit="1" customWidth="1"/>
    <col min="12049" max="12049" width="14.140625" style="1" bestFit="1" customWidth="1"/>
    <col min="12050" max="12050" width="17.28515625" style="1" bestFit="1" customWidth="1"/>
    <col min="12051" max="12288" width="13.140625" style="1"/>
    <col min="12289" max="12289" width="15" style="1" bestFit="1" customWidth="1"/>
    <col min="12290" max="12290" width="15.42578125" style="1" customWidth="1"/>
    <col min="12291" max="12291" width="25.28515625" style="1" bestFit="1" customWidth="1"/>
    <col min="12292" max="12292" width="31" style="1" bestFit="1" customWidth="1"/>
    <col min="12293" max="12293" width="16.5703125" style="1" customWidth="1"/>
    <col min="12294" max="12294" width="18.42578125" style="1" customWidth="1"/>
    <col min="12295" max="12295" width="15.85546875" style="1" bestFit="1" customWidth="1"/>
    <col min="12296" max="12296" width="17.28515625" style="1" bestFit="1" customWidth="1"/>
    <col min="12297" max="12297" width="16.140625" style="1" bestFit="1" customWidth="1"/>
    <col min="12298" max="12298" width="13.85546875" style="1" bestFit="1" customWidth="1"/>
    <col min="12299" max="12300" width="16.140625" style="1" bestFit="1" customWidth="1"/>
    <col min="12301" max="12301" width="14.28515625" style="1" bestFit="1" customWidth="1"/>
    <col min="12302" max="12302" width="16.5703125" style="1" bestFit="1" customWidth="1"/>
    <col min="12303" max="12303" width="16.7109375" style="1" bestFit="1" customWidth="1"/>
    <col min="12304" max="12304" width="17" style="1" bestFit="1" customWidth="1"/>
    <col min="12305" max="12305" width="14.140625" style="1" bestFit="1" customWidth="1"/>
    <col min="12306" max="12306" width="17.28515625" style="1" bestFit="1" customWidth="1"/>
    <col min="12307" max="12544" width="13.140625" style="1"/>
    <col min="12545" max="12545" width="15" style="1" bestFit="1" customWidth="1"/>
    <col min="12546" max="12546" width="15.42578125" style="1" customWidth="1"/>
    <col min="12547" max="12547" width="25.28515625" style="1" bestFit="1" customWidth="1"/>
    <col min="12548" max="12548" width="31" style="1" bestFit="1" customWidth="1"/>
    <col min="12549" max="12549" width="16.5703125" style="1" customWidth="1"/>
    <col min="12550" max="12550" width="18.42578125" style="1" customWidth="1"/>
    <col min="12551" max="12551" width="15.85546875" style="1" bestFit="1" customWidth="1"/>
    <col min="12552" max="12552" width="17.28515625" style="1" bestFit="1" customWidth="1"/>
    <col min="12553" max="12553" width="16.140625" style="1" bestFit="1" customWidth="1"/>
    <col min="12554" max="12554" width="13.85546875" style="1" bestFit="1" customWidth="1"/>
    <col min="12555" max="12556" width="16.140625" style="1" bestFit="1" customWidth="1"/>
    <col min="12557" max="12557" width="14.28515625" style="1" bestFit="1" customWidth="1"/>
    <col min="12558" max="12558" width="16.5703125" style="1" bestFit="1" customWidth="1"/>
    <col min="12559" max="12559" width="16.7109375" style="1" bestFit="1" customWidth="1"/>
    <col min="12560" max="12560" width="17" style="1" bestFit="1" customWidth="1"/>
    <col min="12561" max="12561" width="14.140625" style="1" bestFit="1" customWidth="1"/>
    <col min="12562" max="12562" width="17.28515625" style="1" bestFit="1" customWidth="1"/>
    <col min="12563" max="12800" width="13.140625" style="1"/>
    <col min="12801" max="12801" width="15" style="1" bestFit="1" customWidth="1"/>
    <col min="12802" max="12802" width="15.42578125" style="1" customWidth="1"/>
    <col min="12803" max="12803" width="25.28515625" style="1" bestFit="1" customWidth="1"/>
    <col min="12804" max="12804" width="31" style="1" bestFit="1" customWidth="1"/>
    <col min="12805" max="12805" width="16.5703125" style="1" customWidth="1"/>
    <col min="12806" max="12806" width="18.42578125" style="1" customWidth="1"/>
    <col min="12807" max="12807" width="15.85546875" style="1" bestFit="1" customWidth="1"/>
    <col min="12808" max="12808" width="17.28515625" style="1" bestFit="1" customWidth="1"/>
    <col min="12809" max="12809" width="16.140625" style="1" bestFit="1" customWidth="1"/>
    <col min="12810" max="12810" width="13.85546875" style="1" bestFit="1" customWidth="1"/>
    <col min="12811" max="12812" width="16.140625" style="1" bestFit="1" customWidth="1"/>
    <col min="12813" max="12813" width="14.28515625" style="1" bestFit="1" customWidth="1"/>
    <col min="12814" max="12814" width="16.5703125" style="1" bestFit="1" customWidth="1"/>
    <col min="12815" max="12815" width="16.7109375" style="1" bestFit="1" customWidth="1"/>
    <col min="12816" max="12816" width="17" style="1" bestFit="1" customWidth="1"/>
    <col min="12817" max="12817" width="14.140625" style="1" bestFit="1" customWidth="1"/>
    <col min="12818" max="12818" width="17.28515625" style="1" bestFit="1" customWidth="1"/>
    <col min="12819" max="13056" width="13.140625" style="1"/>
    <col min="13057" max="13057" width="15" style="1" bestFit="1" customWidth="1"/>
    <col min="13058" max="13058" width="15.42578125" style="1" customWidth="1"/>
    <col min="13059" max="13059" width="25.28515625" style="1" bestFit="1" customWidth="1"/>
    <col min="13060" max="13060" width="31" style="1" bestFit="1" customWidth="1"/>
    <col min="13061" max="13061" width="16.5703125" style="1" customWidth="1"/>
    <col min="13062" max="13062" width="18.42578125" style="1" customWidth="1"/>
    <col min="13063" max="13063" width="15.85546875" style="1" bestFit="1" customWidth="1"/>
    <col min="13064" max="13064" width="17.28515625" style="1" bestFit="1" customWidth="1"/>
    <col min="13065" max="13065" width="16.140625" style="1" bestFit="1" customWidth="1"/>
    <col min="13066" max="13066" width="13.85546875" style="1" bestFit="1" customWidth="1"/>
    <col min="13067" max="13068" width="16.140625" style="1" bestFit="1" customWidth="1"/>
    <col min="13069" max="13069" width="14.28515625" style="1" bestFit="1" customWidth="1"/>
    <col min="13070" max="13070" width="16.5703125" style="1" bestFit="1" customWidth="1"/>
    <col min="13071" max="13071" width="16.7109375" style="1" bestFit="1" customWidth="1"/>
    <col min="13072" max="13072" width="17" style="1" bestFit="1" customWidth="1"/>
    <col min="13073" max="13073" width="14.140625" style="1" bestFit="1" customWidth="1"/>
    <col min="13074" max="13074" width="17.28515625" style="1" bestFit="1" customWidth="1"/>
    <col min="13075" max="13312" width="13.140625" style="1"/>
    <col min="13313" max="13313" width="15" style="1" bestFit="1" customWidth="1"/>
    <col min="13314" max="13314" width="15.42578125" style="1" customWidth="1"/>
    <col min="13315" max="13315" width="25.28515625" style="1" bestFit="1" customWidth="1"/>
    <col min="13316" max="13316" width="31" style="1" bestFit="1" customWidth="1"/>
    <col min="13317" max="13317" width="16.5703125" style="1" customWidth="1"/>
    <col min="13318" max="13318" width="18.42578125" style="1" customWidth="1"/>
    <col min="13319" max="13319" width="15.85546875" style="1" bestFit="1" customWidth="1"/>
    <col min="13320" max="13320" width="17.28515625" style="1" bestFit="1" customWidth="1"/>
    <col min="13321" max="13321" width="16.140625" style="1" bestFit="1" customWidth="1"/>
    <col min="13322" max="13322" width="13.85546875" style="1" bestFit="1" customWidth="1"/>
    <col min="13323" max="13324" width="16.140625" style="1" bestFit="1" customWidth="1"/>
    <col min="13325" max="13325" width="14.28515625" style="1" bestFit="1" customWidth="1"/>
    <col min="13326" max="13326" width="16.5703125" style="1" bestFit="1" customWidth="1"/>
    <col min="13327" max="13327" width="16.7109375" style="1" bestFit="1" customWidth="1"/>
    <col min="13328" max="13328" width="17" style="1" bestFit="1" customWidth="1"/>
    <col min="13329" max="13329" width="14.140625" style="1" bestFit="1" customWidth="1"/>
    <col min="13330" max="13330" width="17.28515625" style="1" bestFit="1" customWidth="1"/>
    <col min="13331" max="13568" width="13.140625" style="1"/>
    <col min="13569" max="13569" width="15" style="1" bestFit="1" customWidth="1"/>
    <col min="13570" max="13570" width="15.42578125" style="1" customWidth="1"/>
    <col min="13571" max="13571" width="25.28515625" style="1" bestFit="1" customWidth="1"/>
    <col min="13572" max="13572" width="31" style="1" bestFit="1" customWidth="1"/>
    <col min="13573" max="13573" width="16.5703125" style="1" customWidth="1"/>
    <col min="13574" max="13574" width="18.42578125" style="1" customWidth="1"/>
    <col min="13575" max="13575" width="15.85546875" style="1" bestFit="1" customWidth="1"/>
    <col min="13576" max="13576" width="17.28515625" style="1" bestFit="1" customWidth="1"/>
    <col min="13577" max="13577" width="16.140625" style="1" bestFit="1" customWidth="1"/>
    <col min="13578" max="13578" width="13.85546875" style="1" bestFit="1" customWidth="1"/>
    <col min="13579" max="13580" width="16.140625" style="1" bestFit="1" customWidth="1"/>
    <col min="13581" max="13581" width="14.28515625" style="1" bestFit="1" customWidth="1"/>
    <col min="13582" max="13582" width="16.5703125" style="1" bestFit="1" customWidth="1"/>
    <col min="13583" max="13583" width="16.7109375" style="1" bestFit="1" customWidth="1"/>
    <col min="13584" max="13584" width="17" style="1" bestFit="1" customWidth="1"/>
    <col min="13585" max="13585" width="14.140625" style="1" bestFit="1" customWidth="1"/>
    <col min="13586" max="13586" width="17.28515625" style="1" bestFit="1" customWidth="1"/>
    <col min="13587" max="13824" width="13.140625" style="1"/>
    <col min="13825" max="13825" width="15" style="1" bestFit="1" customWidth="1"/>
    <col min="13826" max="13826" width="15.42578125" style="1" customWidth="1"/>
    <col min="13827" max="13827" width="25.28515625" style="1" bestFit="1" customWidth="1"/>
    <col min="13828" max="13828" width="31" style="1" bestFit="1" customWidth="1"/>
    <col min="13829" max="13829" width="16.5703125" style="1" customWidth="1"/>
    <col min="13830" max="13830" width="18.42578125" style="1" customWidth="1"/>
    <col min="13831" max="13831" width="15.85546875" style="1" bestFit="1" customWidth="1"/>
    <col min="13832" max="13832" width="17.28515625" style="1" bestFit="1" customWidth="1"/>
    <col min="13833" max="13833" width="16.140625" style="1" bestFit="1" customWidth="1"/>
    <col min="13834" max="13834" width="13.85546875" style="1" bestFit="1" customWidth="1"/>
    <col min="13835" max="13836" width="16.140625" style="1" bestFit="1" customWidth="1"/>
    <col min="13837" max="13837" width="14.28515625" style="1" bestFit="1" customWidth="1"/>
    <col min="13838" max="13838" width="16.5703125" style="1" bestFit="1" customWidth="1"/>
    <col min="13839" max="13839" width="16.7109375" style="1" bestFit="1" customWidth="1"/>
    <col min="13840" max="13840" width="17" style="1" bestFit="1" customWidth="1"/>
    <col min="13841" max="13841" width="14.140625" style="1" bestFit="1" customWidth="1"/>
    <col min="13842" max="13842" width="17.28515625" style="1" bestFit="1" customWidth="1"/>
    <col min="13843" max="14080" width="13.140625" style="1"/>
    <col min="14081" max="14081" width="15" style="1" bestFit="1" customWidth="1"/>
    <col min="14082" max="14082" width="15.42578125" style="1" customWidth="1"/>
    <col min="14083" max="14083" width="25.28515625" style="1" bestFit="1" customWidth="1"/>
    <col min="14084" max="14084" width="31" style="1" bestFit="1" customWidth="1"/>
    <col min="14085" max="14085" width="16.5703125" style="1" customWidth="1"/>
    <col min="14086" max="14086" width="18.42578125" style="1" customWidth="1"/>
    <col min="14087" max="14087" width="15.85546875" style="1" bestFit="1" customWidth="1"/>
    <col min="14088" max="14088" width="17.28515625" style="1" bestFit="1" customWidth="1"/>
    <col min="14089" max="14089" width="16.140625" style="1" bestFit="1" customWidth="1"/>
    <col min="14090" max="14090" width="13.85546875" style="1" bestFit="1" customWidth="1"/>
    <col min="14091" max="14092" width="16.140625" style="1" bestFit="1" customWidth="1"/>
    <col min="14093" max="14093" width="14.28515625" style="1" bestFit="1" customWidth="1"/>
    <col min="14094" max="14094" width="16.5703125" style="1" bestFit="1" customWidth="1"/>
    <col min="14095" max="14095" width="16.7109375" style="1" bestFit="1" customWidth="1"/>
    <col min="14096" max="14096" width="17" style="1" bestFit="1" customWidth="1"/>
    <col min="14097" max="14097" width="14.140625" style="1" bestFit="1" customWidth="1"/>
    <col min="14098" max="14098" width="17.28515625" style="1" bestFit="1" customWidth="1"/>
    <col min="14099" max="14336" width="13.140625" style="1"/>
    <col min="14337" max="14337" width="15" style="1" bestFit="1" customWidth="1"/>
    <col min="14338" max="14338" width="15.42578125" style="1" customWidth="1"/>
    <col min="14339" max="14339" width="25.28515625" style="1" bestFit="1" customWidth="1"/>
    <col min="14340" max="14340" width="31" style="1" bestFit="1" customWidth="1"/>
    <col min="14341" max="14341" width="16.5703125" style="1" customWidth="1"/>
    <col min="14342" max="14342" width="18.42578125" style="1" customWidth="1"/>
    <col min="14343" max="14343" width="15.85546875" style="1" bestFit="1" customWidth="1"/>
    <col min="14344" max="14344" width="17.28515625" style="1" bestFit="1" customWidth="1"/>
    <col min="14345" max="14345" width="16.140625" style="1" bestFit="1" customWidth="1"/>
    <col min="14346" max="14346" width="13.85546875" style="1" bestFit="1" customWidth="1"/>
    <col min="14347" max="14348" width="16.140625" style="1" bestFit="1" customWidth="1"/>
    <col min="14349" max="14349" width="14.28515625" style="1" bestFit="1" customWidth="1"/>
    <col min="14350" max="14350" width="16.5703125" style="1" bestFit="1" customWidth="1"/>
    <col min="14351" max="14351" width="16.7109375" style="1" bestFit="1" customWidth="1"/>
    <col min="14352" max="14352" width="17" style="1" bestFit="1" customWidth="1"/>
    <col min="14353" max="14353" width="14.140625" style="1" bestFit="1" customWidth="1"/>
    <col min="14354" max="14354" width="17.28515625" style="1" bestFit="1" customWidth="1"/>
    <col min="14355" max="14592" width="13.140625" style="1"/>
    <col min="14593" max="14593" width="15" style="1" bestFit="1" customWidth="1"/>
    <col min="14594" max="14594" width="15.42578125" style="1" customWidth="1"/>
    <col min="14595" max="14595" width="25.28515625" style="1" bestFit="1" customWidth="1"/>
    <col min="14596" max="14596" width="31" style="1" bestFit="1" customWidth="1"/>
    <col min="14597" max="14597" width="16.5703125" style="1" customWidth="1"/>
    <col min="14598" max="14598" width="18.42578125" style="1" customWidth="1"/>
    <col min="14599" max="14599" width="15.85546875" style="1" bestFit="1" customWidth="1"/>
    <col min="14600" max="14600" width="17.28515625" style="1" bestFit="1" customWidth="1"/>
    <col min="14601" max="14601" width="16.140625" style="1" bestFit="1" customWidth="1"/>
    <col min="14602" max="14602" width="13.85546875" style="1" bestFit="1" customWidth="1"/>
    <col min="14603" max="14604" width="16.140625" style="1" bestFit="1" customWidth="1"/>
    <col min="14605" max="14605" width="14.28515625" style="1" bestFit="1" customWidth="1"/>
    <col min="14606" max="14606" width="16.5703125" style="1" bestFit="1" customWidth="1"/>
    <col min="14607" max="14607" width="16.7109375" style="1" bestFit="1" customWidth="1"/>
    <col min="14608" max="14608" width="17" style="1" bestFit="1" customWidth="1"/>
    <col min="14609" max="14609" width="14.140625" style="1" bestFit="1" customWidth="1"/>
    <col min="14610" max="14610" width="17.28515625" style="1" bestFit="1" customWidth="1"/>
    <col min="14611" max="14848" width="13.140625" style="1"/>
    <col min="14849" max="14849" width="15" style="1" bestFit="1" customWidth="1"/>
    <col min="14850" max="14850" width="15.42578125" style="1" customWidth="1"/>
    <col min="14851" max="14851" width="25.28515625" style="1" bestFit="1" customWidth="1"/>
    <col min="14852" max="14852" width="31" style="1" bestFit="1" customWidth="1"/>
    <col min="14853" max="14853" width="16.5703125" style="1" customWidth="1"/>
    <col min="14854" max="14854" width="18.42578125" style="1" customWidth="1"/>
    <col min="14855" max="14855" width="15.85546875" style="1" bestFit="1" customWidth="1"/>
    <col min="14856" max="14856" width="17.28515625" style="1" bestFit="1" customWidth="1"/>
    <col min="14857" max="14857" width="16.140625" style="1" bestFit="1" customWidth="1"/>
    <col min="14858" max="14858" width="13.85546875" style="1" bestFit="1" customWidth="1"/>
    <col min="14859" max="14860" width="16.140625" style="1" bestFit="1" customWidth="1"/>
    <col min="14861" max="14861" width="14.28515625" style="1" bestFit="1" customWidth="1"/>
    <col min="14862" max="14862" width="16.5703125" style="1" bestFit="1" customWidth="1"/>
    <col min="14863" max="14863" width="16.7109375" style="1" bestFit="1" customWidth="1"/>
    <col min="14864" max="14864" width="17" style="1" bestFit="1" customWidth="1"/>
    <col min="14865" max="14865" width="14.140625" style="1" bestFit="1" customWidth="1"/>
    <col min="14866" max="14866" width="17.28515625" style="1" bestFit="1" customWidth="1"/>
    <col min="14867" max="15104" width="13.140625" style="1"/>
    <col min="15105" max="15105" width="15" style="1" bestFit="1" customWidth="1"/>
    <col min="15106" max="15106" width="15.42578125" style="1" customWidth="1"/>
    <col min="15107" max="15107" width="25.28515625" style="1" bestFit="1" customWidth="1"/>
    <col min="15108" max="15108" width="31" style="1" bestFit="1" customWidth="1"/>
    <col min="15109" max="15109" width="16.5703125" style="1" customWidth="1"/>
    <col min="15110" max="15110" width="18.42578125" style="1" customWidth="1"/>
    <col min="15111" max="15111" width="15.85546875" style="1" bestFit="1" customWidth="1"/>
    <col min="15112" max="15112" width="17.28515625" style="1" bestFit="1" customWidth="1"/>
    <col min="15113" max="15113" width="16.140625" style="1" bestFit="1" customWidth="1"/>
    <col min="15114" max="15114" width="13.85546875" style="1" bestFit="1" customWidth="1"/>
    <col min="15115" max="15116" width="16.140625" style="1" bestFit="1" customWidth="1"/>
    <col min="15117" max="15117" width="14.28515625" style="1" bestFit="1" customWidth="1"/>
    <col min="15118" max="15118" width="16.5703125" style="1" bestFit="1" customWidth="1"/>
    <col min="15119" max="15119" width="16.7109375" style="1" bestFit="1" customWidth="1"/>
    <col min="15120" max="15120" width="17" style="1" bestFit="1" customWidth="1"/>
    <col min="15121" max="15121" width="14.140625" style="1" bestFit="1" customWidth="1"/>
    <col min="15122" max="15122" width="17.28515625" style="1" bestFit="1" customWidth="1"/>
    <col min="15123" max="15360" width="13.140625" style="1"/>
    <col min="15361" max="15361" width="15" style="1" bestFit="1" customWidth="1"/>
    <col min="15362" max="15362" width="15.42578125" style="1" customWidth="1"/>
    <col min="15363" max="15363" width="25.28515625" style="1" bestFit="1" customWidth="1"/>
    <col min="15364" max="15364" width="31" style="1" bestFit="1" customWidth="1"/>
    <col min="15365" max="15365" width="16.5703125" style="1" customWidth="1"/>
    <col min="15366" max="15366" width="18.42578125" style="1" customWidth="1"/>
    <col min="15367" max="15367" width="15.85546875" style="1" bestFit="1" customWidth="1"/>
    <col min="15368" max="15368" width="17.28515625" style="1" bestFit="1" customWidth="1"/>
    <col min="15369" max="15369" width="16.140625" style="1" bestFit="1" customWidth="1"/>
    <col min="15370" max="15370" width="13.85546875" style="1" bestFit="1" customWidth="1"/>
    <col min="15371" max="15372" width="16.140625" style="1" bestFit="1" customWidth="1"/>
    <col min="15373" max="15373" width="14.28515625" style="1" bestFit="1" customWidth="1"/>
    <col min="15374" max="15374" width="16.5703125" style="1" bestFit="1" customWidth="1"/>
    <col min="15375" max="15375" width="16.7109375" style="1" bestFit="1" customWidth="1"/>
    <col min="15376" max="15376" width="17" style="1" bestFit="1" customWidth="1"/>
    <col min="15377" max="15377" width="14.140625" style="1" bestFit="1" customWidth="1"/>
    <col min="15378" max="15378" width="17.28515625" style="1" bestFit="1" customWidth="1"/>
    <col min="15379" max="15616" width="13.140625" style="1"/>
    <col min="15617" max="15617" width="15" style="1" bestFit="1" customWidth="1"/>
    <col min="15618" max="15618" width="15.42578125" style="1" customWidth="1"/>
    <col min="15619" max="15619" width="25.28515625" style="1" bestFit="1" customWidth="1"/>
    <col min="15620" max="15620" width="31" style="1" bestFit="1" customWidth="1"/>
    <col min="15621" max="15621" width="16.5703125" style="1" customWidth="1"/>
    <col min="15622" max="15622" width="18.42578125" style="1" customWidth="1"/>
    <col min="15623" max="15623" width="15.85546875" style="1" bestFit="1" customWidth="1"/>
    <col min="15624" max="15624" width="17.28515625" style="1" bestFit="1" customWidth="1"/>
    <col min="15625" max="15625" width="16.140625" style="1" bestFit="1" customWidth="1"/>
    <col min="15626" max="15626" width="13.85546875" style="1" bestFit="1" customWidth="1"/>
    <col min="15627" max="15628" width="16.140625" style="1" bestFit="1" customWidth="1"/>
    <col min="15629" max="15629" width="14.28515625" style="1" bestFit="1" customWidth="1"/>
    <col min="15630" max="15630" width="16.5703125" style="1" bestFit="1" customWidth="1"/>
    <col min="15631" max="15631" width="16.7109375" style="1" bestFit="1" customWidth="1"/>
    <col min="15632" max="15632" width="17" style="1" bestFit="1" customWidth="1"/>
    <col min="15633" max="15633" width="14.140625" style="1" bestFit="1" customWidth="1"/>
    <col min="15634" max="15634" width="17.28515625" style="1" bestFit="1" customWidth="1"/>
    <col min="15635" max="15872" width="13.140625" style="1"/>
    <col min="15873" max="15873" width="15" style="1" bestFit="1" customWidth="1"/>
    <col min="15874" max="15874" width="15.42578125" style="1" customWidth="1"/>
    <col min="15875" max="15875" width="25.28515625" style="1" bestFit="1" customWidth="1"/>
    <col min="15876" max="15876" width="31" style="1" bestFit="1" customWidth="1"/>
    <col min="15877" max="15877" width="16.5703125" style="1" customWidth="1"/>
    <col min="15878" max="15878" width="18.42578125" style="1" customWidth="1"/>
    <col min="15879" max="15879" width="15.85546875" style="1" bestFit="1" customWidth="1"/>
    <col min="15880" max="15880" width="17.28515625" style="1" bestFit="1" customWidth="1"/>
    <col min="15881" max="15881" width="16.140625" style="1" bestFit="1" customWidth="1"/>
    <col min="15882" max="15882" width="13.85546875" style="1" bestFit="1" customWidth="1"/>
    <col min="15883" max="15884" width="16.140625" style="1" bestFit="1" customWidth="1"/>
    <col min="15885" max="15885" width="14.28515625" style="1" bestFit="1" customWidth="1"/>
    <col min="15886" max="15886" width="16.5703125" style="1" bestFit="1" customWidth="1"/>
    <col min="15887" max="15887" width="16.7109375" style="1" bestFit="1" customWidth="1"/>
    <col min="15888" max="15888" width="17" style="1" bestFit="1" customWidth="1"/>
    <col min="15889" max="15889" width="14.140625" style="1" bestFit="1" customWidth="1"/>
    <col min="15890" max="15890" width="17.28515625" style="1" bestFit="1" customWidth="1"/>
    <col min="15891" max="16128" width="13.140625" style="1"/>
    <col min="16129" max="16129" width="15" style="1" bestFit="1" customWidth="1"/>
    <col min="16130" max="16130" width="15.42578125" style="1" customWidth="1"/>
    <col min="16131" max="16131" width="25.28515625" style="1" bestFit="1" customWidth="1"/>
    <col min="16132" max="16132" width="31" style="1" bestFit="1" customWidth="1"/>
    <col min="16133" max="16133" width="16.5703125" style="1" customWidth="1"/>
    <col min="16134" max="16134" width="18.42578125" style="1" customWidth="1"/>
    <col min="16135" max="16135" width="15.85546875" style="1" bestFit="1" customWidth="1"/>
    <col min="16136" max="16136" width="17.28515625" style="1" bestFit="1" customWidth="1"/>
    <col min="16137" max="16137" width="16.140625" style="1" bestFit="1" customWidth="1"/>
    <col min="16138" max="16138" width="13.85546875" style="1" bestFit="1" customWidth="1"/>
    <col min="16139" max="16140" width="16.140625" style="1" bestFit="1" customWidth="1"/>
    <col min="16141" max="16141" width="14.28515625" style="1" bestFit="1" customWidth="1"/>
    <col min="16142" max="16142" width="16.5703125" style="1" bestFit="1" customWidth="1"/>
    <col min="16143" max="16143" width="16.7109375" style="1" bestFit="1" customWidth="1"/>
    <col min="16144" max="16144" width="17" style="1" bestFit="1" customWidth="1"/>
    <col min="16145" max="16145" width="14.140625" style="1" bestFit="1" customWidth="1"/>
    <col min="16146" max="16146" width="17.28515625" style="1" bestFit="1" customWidth="1"/>
    <col min="16147" max="16384" width="13.140625" style="1"/>
  </cols>
  <sheetData>
    <row r="1" spans="1:24">
      <c r="A1" s="358" t="s">
        <v>822</v>
      </c>
      <c r="T1" s="2"/>
      <c r="U1" s="2"/>
      <c r="V1" s="2"/>
      <c r="W1" s="3"/>
      <c r="X1" s="3"/>
    </row>
    <row r="2" spans="1:24" s="5" customFormat="1" ht="27.75" customHeight="1">
      <c r="A2" s="4" t="s">
        <v>0</v>
      </c>
      <c r="B2" s="4"/>
      <c r="C2" s="4"/>
      <c r="D2" s="4"/>
      <c r="E2" s="4"/>
      <c r="F2" s="4"/>
      <c r="G2" s="4"/>
      <c r="H2" s="4"/>
      <c r="I2" s="4"/>
      <c r="J2" s="4"/>
      <c r="K2" s="4"/>
      <c r="L2" s="4"/>
      <c r="M2" s="4"/>
      <c r="N2" s="4"/>
      <c r="O2" s="4"/>
      <c r="P2" s="4"/>
      <c r="Q2" s="4"/>
      <c r="R2" s="4"/>
    </row>
    <row r="3" spans="1:24" s="5" customFormat="1" ht="18.75">
      <c r="A3" s="6">
        <v>45596</v>
      </c>
      <c r="B3" s="6"/>
      <c r="C3" s="6"/>
      <c r="D3" s="6"/>
      <c r="E3" s="6"/>
      <c r="F3" s="6"/>
      <c r="G3" s="6"/>
      <c r="H3" s="6"/>
      <c r="I3" s="6"/>
      <c r="J3" s="6"/>
      <c r="K3" s="6"/>
      <c r="L3" s="6"/>
      <c r="M3" s="6"/>
      <c r="N3" s="6"/>
      <c r="O3" s="6"/>
      <c r="P3" s="6"/>
      <c r="Q3" s="6"/>
      <c r="R3" s="6"/>
    </row>
    <row r="4" spans="1:24" s="5" customFormat="1">
      <c r="A4" s="7" t="s">
        <v>1</v>
      </c>
      <c r="B4" s="7"/>
      <c r="C4" s="7"/>
      <c r="D4" s="7"/>
      <c r="E4" s="7"/>
      <c r="F4" s="7"/>
      <c r="G4" s="7"/>
      <c r="H4" s="7"/>
      <c r="I4" s="7"/>
      <c r="J4" s="7"/>
      <c r="K4" s="7"/>
      <c r="L4" s="7"/>
      <c r="M4" s="7"/>
      <c r="N4" s="7"/>
      <c r="O4" s="7"/>
      <c r="P4" s="7"/>
      <c r="Q4" s="7"/>
      <c r="R4" s="7"/>
    </row>
    <row r="5" spans="1:24" s="5" customFormat="1">
      <c r="A5" s="8"/>
      <c r="B5" s="8"/>
      <c r="C5" s="8"/>
      <c r="D5" s="9"/>
      <c r="E5" s="8"/>
      <c r="F5" s="9"/>
      <c r="G5" s="9"/>
      <c r="H5" s="9"/>
      <c r="I5" s="9"/>
      <c r="J5" s="9"/>
      <c r="K5" s="9"/>
      <c r="L5" s="9"/>
      <c r="M5" s="9"/>
      <c r="N5" s="9"/>
      <c r="O5" s="8"/>
      <c r="P5" s="9"/>
      <c r="Q5" s="9"/>
      <c r="R5" s="8"/>
    </row>
    <row r="6" spans="1:24" s="5" customFormat="1" ht="13.7" customHeight="1">
      <c r="A6" s="10" t="s">
        <v>2</v>
      </c>
      <c r="B6" s="11" t="s">
        <v>3</v>
      </c>
      <c r="C6" s="12"/>
      <c r="D6" s="13"/>
      <c r="E6" s="14" t="s">
        <v>4</v>
      </c>
      <c r="F6" s="11" t="s">
        <v>5</v>
      </c>
      <c r="G6" s="12"/>
      <c r="H6" s="13"/>
      <c r="I6" s="11" t="s">
        <v>6</v>
      </c>
      <c r="J6" s="12"/>
      <c r="K6" s="13"/>
      <c r="L6" s="11" t="s">
        <v>7</v>
      </c>
      <c r="M6" s="12"/>
      <c r="N6" s="13"/>
      <c r="O6" s="14" t="s">
        <v>8</v>
      </c>
      <c r="P6" s="15" t="s">
        <v>9</v>
      </c>
      <c r="Q6" s="16"/>
      <c r="R6" s="14" t="s">
        <v>10</v>
      </c>
    </row>
    <row r="7" spans="1:24" s="5" customFormat="1" ht="12.75">
      <c r="A7" s="17"/>
      <c r="B7" s="18" t="s">
        <v>11</v>
      </c>
      <c r="C7" s="18" t="s">
        <v>12</v>
      </c>
      <c r="D7" s="19" t="s">
        <v>13</v>
      </c>
      <c r="E7" s="20"/>
      <c r="F7" s="21" t="s">
        <v>14</v>
      </c>
      <c r="G7" s="18" t="s">
        <v>15</v>
      </c>
      <c r="H7" s="18" t="s">
        <v>16</v>
      </c>
      <c r="I7" s="18" t="s">
        <v>14</v>
      </c>
      <c r="J7" s="18" t="s">
        <v>15</v>
      </c>
      <c r="K7" s="18" t="s">
        <v>16</v>
      </c>
      <c r="L7" s="18" t="s">
        <v>14</v>
      </c>
      <c r="M7" s="18" t="s">
        <v>15</v>
      </c>
      <c r="N7" s="18" t="s">
        <v>16</v>
      </c>
      <c r="O7" s="20"/>
      <c r="P7" s="18" t="s">
        <v>14</v>
      </c>
      <c r="Q7" s="18" t="s">
        <v>15</v>
      </c>
      <c r="R7" s="20"/>
    </row>
    <row r="8" spans="1:24">
      <c r="A8" s="22" t="s">
        <v>17</v>
      </c>
      <c r="B8" s="22" t="s">
        <v>18</v>
      </c>
      <c r="C8" s="22" t="s">
        <v>19</v>
      </c>
      <c r="D8" s="22" t="s">
        <v>19</v>
      </c>
      <c r="E8" s="23">
        <v>3</v>
      </c>
      <c r="F8" s="24">
        <v>8041.1567400000004</v>
      </c>
      <c r="G8" s="25">
        <v>0</v>
      </c>
      <c r="H8" s="25">
        <v>8041.1567400000004</v>
      </c>
      <c r="I8" s="25">
        <v>61045.907789999997</v>
      </c>
      <c r="J8" s="25">
        <v>375.09889000000004</v>
      </c>
      <c r="K8" s="25">
        <v>61421.006679999999</v>
      </c>
      <c r="L8" s="25">
        <v>2416.2183300000002</v>
      </c>
      <c r="M8" s="25">
        <v>4.8300100000000006</v>
      </c>
      <c r="N8" s="25">
        <v>2421.0483399999998</v>
      </c>
      <c r="O8" s="25">
        <v>71883.211760000006</v>
      </c>
      <c r="P8" s="25">
        <v>51346.300689999996</v>
      </c>
      <c r="Q8" s="25">
        <v>0</v>
      </c>
      <c r="R8" s="26">
        <v>51346.300689999996</v>
      </c>
    </row>
    <row r="9" spans="1:24">
      <c r="A9" s="27"/>
      <c r="B9" s="27"/>
      <c r="C9" s="27"/>
      <c r="D9" s="22" t="s">
        <v>20</v>
      </c>
      <c r="E9" s="23">
        <v>618</v>
      </c>
      <c r="F9" s="24">
        <v>168.86519000000001</v>
      </c>
      <c r="G9" s="25">
        <v>0</v>
      </c>
      <c r="H9" s="25">
        <v>168.86519000000001</v>
      </c>
      <c r="I9" s="25">
        <v>3257.6998199999998</v>
      </c>
      <c r="J9" s="25">
        <v>0</v>
      </c>
      <c r="K9" s="25">
        <v>3257.6998199999998</v>
      </c>
      <c r="L9" s="25">
        <v>92.87675999999999</v>
      </c>
      <c r="M9" s="25">
        <v>0</v>
      </c>
      <c r="N9" s="25">
        <v>92.87675999999999</v>
      </c>
      <c r="O9" s="25">
        <v>3519.4417699999999</v>
      </c>
      <c r="P9" s="25">
        <v>16572.448339999999</v>
      </c>
      <c r="Q9" s="25">
        <v>0</v>
      </c>
      <c r="R9" s="26">
        <v>16572.448339999999</v>
      </c>
    </row>
    <row r="10" spans="1:24">
      <c r="A10" s="27"/>
      <c r="B10" s="27"/>
      <c r="C10" s="22" t="s">
        <v>21</v>
      </c>
      <c r="D10" s="22" t="s">
        <v>21</v>
      </c>
      <c r="E10" s="23">
        <v>1</v>
      </c>
      <c r="F10" s="24">
        <v>30919.994930000001</v>
      </c>
      <c r="G10" s="25">
        <v>0</v>
      </c>
      <c r="H10" s="25">
        <v>30919.994930000001</v>
      </c>
      <c r="I10" s="25">
        <v>58011.478739999999</v>
      </c>
      <c r="J10" s="25">
        <v>913.17836999999997</v>
      </c>
      <c r="K10" s="25">
        <v>58924.65711</v>
      </c>
      <c r="L10" s="25">
        <v>3170.04142</v>
      </c>
      <c r="M10" s="25">
        <v>26.846509999999999</v>
      </c>
      <c r="N10" s="25">
        <v>3196.8879300000003</v>
      </c>
      <c r="O10" s="25">
        <v>93041.539969999998</v>
      </c>
      <c r="P10" s="25">
        <v>55585.290110000002</v>
      </c>
      <c r="Q10" s="25">
        <v>0</v>
      </c>
      <c r="R10" s="26">
        <v>55585.290110000002</v>
      </c>
    </row>
    <row r="11" spans="1:24">
      <c r="A11" s="27"/>
      <c r="B11" s="27"/>
      <c r="C11" s="22" t="s">
        <v>22</v>
      </c>
      <c r="D11" s="22" t="s">
        <v>23</v>
      </c>
      <c r="E11" s="23">
        <v>8</v>
      </c>
      <c r="F11" s="24">
        <v>6332.9772199999998</v>
      </c>
      <c r="G11" s="25">
        <v>0</v>
      </c>
      <c r="H11" s="25">
        <v>6332.9772199999998</v>
      </c>
      <c r="I11" s="25">
        <v>19294.322949999998</v>
      </c>
      <c r="J11" s="25">
        <v>26.64987</v>
      </c>
      <c r="K11" s="25">
        <v>19320.972819999999</v>
      </c>
      <c r="L11" s="25">
        <v>2844.73641</v>
      </c>
      <c r="M11" s="25">
        <v>2.8454099999999998</v>
      </c>
      <c r="N11" s="25">
        <v>2847.5818199999999</v>
      </c>
      <c r="O11" s="25">
        <v>28501.531859999999</v>
      </c>
      <c r="P11" s="25">
        <v>32536.47697</v>
      </c>
      <c r="Q11" s="25">
        <v>0</v>
      </c>
      <c r="R11" s="26">
        <v>32536.47697</v>
      </c>
    </row>
    <row r="12" spans="1:24">
      <c r="A12" s="27"/>
      <c r="B12" s="27"/>
      <c r="C12" s="27"/>
      <c r="D12" s="22" t="s">
        <v>24</v>
      </c>
      <c r="E12" s="23">
        <v>542</v>
      </c>
      <c r="F12" s="24">
        <v>1771.64428</v>
      </c>
      <c r="G12" s="25">
        <v>0</v>
      </c>
      <c r="H12" s="25">
        <v>1771.64428</v>
      </c>
      <c r="I12" s="25">
        <v>5585.3622000000005</v>
      </c>
      <c r="J12" s="25">
        <v>0</v>
      </c>
      <c r="K12" s="25">
        <v>5585.3622000000005</v>
      </c>
      <c r="L12" s="25">
        <v>89.33189999999999</v>
      </c>
      <c r="M12" s="25">
        <v>0</v>
      </c>
      <c r="N12" s="25">
        <v>89.33189999999999</v>
      </c>
      <c r="O12" s="25">
        <v>7446.3383800000001</v>
      </c>
      <c r="P12" s="25">
        <v>3050.1680999999999</v>
      </c>
      <c r="Q12" s="25">
        <v>0</v>
      </c>
      <c r="R12" s="26">
        <v>3050.1680999999999</v>
      </c>
    </row>
    <row r="13" spans="1:24">
      <c r="A13" s="27"/>
      <c r="B13" s="27"/>
      <c r="C13" s="27"/>
      <c r="D13" s="22" t="s">
        <v>25</v>
      </c>
      <c r="E13" s="23">
        <v>9</v>
      </c>
      <c r="F13" s="24">
        <v>81.247100000000003</v>
      </c>
      <c r="G13" s="25">
        <v>0</v>
      </c>
      <c r="H13" s="25">
        <v>81.247100000000003</v>
      </c>
      <c r="I13" s="25">
        <v>8257.1653999999999</v>
      </c>
      <c r="J13" s="25">
        <v>3.116E-2</v>
      </c>
      <c r="K13" s="25">
        <v>8257.1965600000003</v>
      </c>
      <c r="L13" s="25">
        <v>55.117830000000005</v>
      </c>
      <c r="M13" s="25">
        <v>0</v>
      </c>
      <c r="N13" s="25">
        <v>55.117830000000005</v>
      </c>
      <c r="O13" s="25">
        <v>8393.56149</v>
      </c>
      <c r="P13" s="25">
        <v>2950.6497899999999</v>
      </c>
      <c r="Q13" s="25">
        <v>0</v>
      </c>
      <c r="R13" s="26">
        <v>2950.6497899999999</v>
      </c>
    </row>
    <row r="14" spans="1:24">
      <c r="A14" s="27"/>
      <c r="B14" s="27"/>
      <c r="C14" s="22" t="s">
        <v>26</v>
      </c>
      <c r="D14" s="22" t="s">
        <v>27</v>
      </c>
      <c r="E14" s="23">
        <v>7</v>
      </c>
      <c r="F14" s="24">
        <v>2628.26352</v>
      </c>
      <c r="G14" s="25">
        <v>0</v>
      </c>
      <c r="H14" s="25">
        <v>2628.26352</v>
      </c>
      <c r="I14" s="25">
        <v>20087.780600000002</v>
      </c>
      <c r="J14" s="25">
        <v>59.899970000000003</v>
      </c>
      <c r="K14" s="25">
        <v>20147.68057</v>
      </c>
      <c r="L14" s="25">
        <v>543.76055000000008</v>
      </c>
      <c r="M14" s="25">
        <v>0</v>
      </c>
      <c r="N14" s="25">
        <v>543.76055000000008</v>
      </c>
      <c r="O14" s="25">
        <v>23319.70464</v>
      </c>
      <c r="P14" s="25">
        <v>8653.1721199999993</v>
      </c>
      <c r="Q14" s="25">
        <v>0</v>
      </c>
      <c r="R14" s="26">
        <v>8653.1721199999993</v>
      </c>
    </row>
    <row r="15" spans="1:24">
      <c r="A15" s="27"/>
      <c r="B15" s="27"/>
      <c r="C15" s="22" t="s">
        <v>28</v>
      </c>
      <c r="D15" s="22" t="s">
        <v>29</v>
      </c>
      <c r="E15" s="23">
        <v>5</v>
      </c>
      <c r="F15" s="24">
        <v>4001.1989900000003</v>
      </c>
      <c r="G15" s="25">
        <v>0</v>
      </c>
      <c r="H15" s="25">
        <v>4001.1989900000003</v>
      </c>
      <c r="I15" s="25">
        <v>13301.859769999999</v>
      </c>
      <c r="J15" s="25">
        <v>2.1571799999999999</v>
      </c>
      <c r="K15" s="25">
        <v>13304.016949999999</v>
      </c>
      <c r="L15" s="25">
        <v>478.62983000000003</v>
      </c>
      <c r="M15" s="25">
        <v>0</v>
      </c>
      <c r="N15" s="25">
        <v>478.62983000000003</v>
      </c>
      <c r="O15" s="25">
        <v>17783.84577</v>
      </c>
      <c r="P15" s="25">
        <v>5611.6589299999996</v>
      </c>
      <c r="Q15" s="25">
        <v>0</v>
      </c>
      <c r="R15" s="26">
        <v>5611.6589299999996</v>
      </c>
    </row>
    <row r="16" spans="1:24">
      <c r="A16" s="27"/>
      <c r="B16" s="27"/>
      <c r="C16" s="27"/>
      <c r="D16" s="22" t="s">
        <v>30</v>
      </c>
      <c r="E16" s="23">
        <v>443</v>
      </c>
      <c r="F16" s="24">
        <v>86.685550000000006</v>
      </c>
      <c r="G16" s="25">
        <v>0</v>
      </c>
      <c r="H16" s="25">
        <v>86.685550000000006</v>
      </c>
      <c r="I16" s="25">
        <v>5214.24197</v>
      </c>
      <c r="J16" s="25">
        <v>0.41149999999999998</v>
      </c>
      <c r="K16" s="25">
        <v>5214.6534699999993</v>
      </c>
      <c r="L16" s="25">
        <v>187.82757000000001</v>
      </c>
      <c r="M16" s="25">
        <v>0</v>
      </c>
      <c r="N16" s="25">
        <v>187.82757000000001</v>
      </c>
      <c r="O16" s="25">
        <v>5489.1665899999998</v>
      </c>
      <c r="P16" s="25">
        <v>1567.2316499999999</v>
      </c>
      <c r="Q16" s="25">
        <v>0</v>
      </c>
      <c r="R16" s="26">
        <v>1567.2316499999999</v>
      </c>
    </row>
    <row r="17" spans="1:18">
      <c r="A17" s="27"/>
      <c r="B17" s="27"/>
      <c r="C17" s="22" t="s">
        <v>31</v>
      </c>
      <c r="D17" s="22" t="s">
        <v>32</v>
      </c>
      <c r="E17" s="23">
        <v>455</v>
      </c>
      <c r="F17" s="24">
        <v>2687.68037</v>
      </c>
      <c r="G17" s="25">
        <v>0</v>
      </c>
      <c r="H17" s="25">
        <v>2687.68037</v>
      </c>
      <c r="I17" s="25">
        <v>13977.974769999999</v>
      </c>
      <c r="J17" s="25">
        <v>3.2439999999999997E-2</v>
      </c>
      <c r="K17" s="25">
        <v>13978.007210000002</v>
      </c>
      <c r="L17" s="25">
        <v>255.62052</v>
      </c>
      <c r="M17" s="25">
        <v>0</v>
      </c>
      <c r="N17" s="25">
        <v>255.62052</v>
      </c>
      <c r="O17" s="25">
        <v>16921.308100000002</v>
      </c>
      <c r="P17" s="25">
        <v>25972.07962</v>
      </c>
      <c r="Q17" s="25">
        <v>0</v>
      </c>
      <c r="R17" s="26">
        <v>25972.07962</v>
      </c>
    </row>
    <row r="18" spans="1:18">
      <c r="A18" s="27"/>
      <c r="B18" s="27"/>
      <c r="C18" s="22" t="s">
        <v>33</v>
      </c>
      <c r="D18" s="22" t="s">
        <v>34</v>
      </c>
      <c r="E18" s="23">
        <v>502</v>
      </c>
      <c r="F18" s="24">
        <v>1203.78007</v>
      </c>
      <c r="G18" s="25">
        <v>0</v>
      </c>
      <c r="H18" s="25">
        <v>1203.78007</v>
      </c>
      <c r="I18" s="25">
        <v>19489.34748</v>
      </c>
      <c r="J18" s="25">
        <v>1.5510699999999999</v>
      </c>
      <c r="K18" s="25">
        <v>19490.898550000002</v>
      </c>
      <c r="L18" s="25">
        <v>271.92096000000004</v>
      </c>
      <c r="M18" s="25">
        <v>0</v>
      </c>
      <c r="N18" s="25">
        <v>271.92096000000004</v>
      </c>
      <c r="O18" s="25">
        <v>20966.599579999998</v>
      </c>
      <c r="P18" s="25">
        <v>3678.3993799999998</v>
      </c>
      <c r="Q18" s="25">
        <v>0</v>
      </c>
      <c r="R18" s="26">
        <v>3678.3993799999998</v>
      </c>
    </row>
    <row r="19" spans="1:18">
      <c r="A19" s="27"/>
      <c r="B19" s="27"/>
      <c r="C19" s="27"/>
      <c r="D19" s="22" t="s">
        <v>35</v>
      </c>
      <c r="E19" s="23">
        <v>665</v>
      </c>
      <c r="F19" s="24">
        <v>147.27101000000002</v>
      </c>
      <c r="G19" s="25">
        <v>0</v>
      </c>
      <c r="H19" s="25">
        <v>147.27101000000002</v>
      </c>
      <c r="I19" s="25">
        <v>4776.2604000000001</v>
      </c>
      <c r="J19" s="25">
        <v>0</v>
      </c>
      <c r="K19" s="25">
        <v>4776.2604000000001</v>
      </c>
      <c r="L19" s="25">
        <v>17.027999999999999</v>
      </c>
      <c r="M19" s="25">
        <v>0</v>
      </c>
      <c r="N19" s="25">
        <v>17.027999999999999</v>
      </c>
      <c r="O19" s="25">
        <v>4940.5594099999998</v>
      </c>
      <c r="P19" s="25">
        <v>1932.20264</v>
      </c>
      <c r="Q19" s="25">
        <v>0</v>
      </c>
      <c r="R19" s="26">
        <v>1932.20264</v>
      </c>
    </row>
    <row r="20" spans="1:18">
      <c r="A20" s="27"/>
      <c r="B20" s="22" t="s">
        <v>36</v>
      </c>
      <c r="C20" s="22" t="s">
        <v>37</v>
      </c>
      <c r="D20" s="22" t="s">
        <v>37</v>
      </c>
      <c r="E20" s="23">
        <v>106</v>
      </c>
      <c r="F20" s="24">
        <v>6265.7475000000004</v>
      </c>
      <c r="G20" s="25">
        <v>0</v>
      </c>
      <c r="H20" s="25">
        <v>6265.7475000000004</v>
      </c>
      <c r="I20" s="25">
        <v>4932.55195</v>
      </c>
      <c r="J20" s="25">
        <v>33.728410000000004</v>
      </c>
      <c r="K20" s="25">
        <v>4966.2803600000007</v>
      </c>
      <c r="L20" s="25">
        <v>2325.5053800000001</v>
      </c>
      <c r="M20" s="25">
        <v>98.245850000000004</v>
      </c>
      <c r="N20" s="25">
        <v>2423.7512299999999</v>
      </c>
      <c r="O20" s="25">
        <v>13655.77909</v>
      </c>
      <c r="P20" s="25">
        <v>7000.6856900000002</v>
      </c>
      <c r="Q20" s="25">
        <v>0</v>
      </c>
      <c r="R20" s="26">
        <v>7000.6856900000002</v>
      </c>
    </row>
    <row r="21" spans="1:18">
      <c r="A21" s="27"/>
      <c r="B21" s="27"/>
      <c r="C21" s="22" t="s">
        <v>38</v>
      </c>
      <c r="D21" s="22" t="s">
        <v>38</v>
      </c>
      <c r="E21" s="23">
        <v>99</v>
      </c>
      <c r="F21" s="24">
        <v>74407.701540000009</v>
      </c>
      <c r="G21" s="25">
        <v>0</v>
      </c>
      <c r="H21" s="25">
        <v>74407.701540000009</v>
      </c>
      <c r="I21" s="25">
        <v>153897.56842</v>
      </c>
      <c r="J21" s="25">
        <v>1075.60104</v>
      </c>
      <c r="K21" s="25">
        <v>154973.16946</v>
      </c>
      <c r="L21" s="25">
        <v>21879.719949999999</v>
      </c>
      <c r="M21" s="25">
        <v>3848.7940199999998</v>
      </c>
      <c r="N21" s="25">
        <v>25728.51397</v>
      </c>
      <c r="O21" s="25">
        <v>255109.38496999998</v>
      </c>
      <c r="P21" s="25">
        <v>72794.397859999997</v>
      </c>
      <c r="Q21" s="25">
        <v>0</v>
      </c>
      <c r="R21" s="26">
        <v>72794.397859999997</v>
      </c>
    </row>
    <row r="22" spans="1:18">
      <c r="A22" s="27"/>
      <c r="B22" s="27"/>
      <c r="C22" s="27"/>
      <c r="D22" s="22" t="s">
        <v>39</v>
      </c>
      <c r="E22" s="23">
        <v>632</v>
      </c>
      <c r="F22" s="24">
        <v>4621.2572499999997</v>
      </c>
      <c r="G22" s="25">
        <v>0</v>
      </c>
      <c r="H22" s="25">
        <v>4621.2572499999997</v>
      </c>
      <c r="I22" s="25">
        <v>32975.084199999998</v>
      </c>
      <c r="J22" s="25">
        <v>0</v>
      </c>
      <c r="K22" s="25">
        <v>32975.084199999998</v>
      </c>
      <c r="L22" s="25">
        <v>2486.8918900000003</v>
      </c>
      <c r="M22" s="25">
        <v>0.94953999999999994</v>
      </c>
      <c r="N22" s="25">
        <v>2487.8414299999999</v>
      </c>
      <c r="O22" s="25">
        <v>40084.18288</v>
      </c>
      <c r="P22" s="25">
        <v>4364.9608699999999</v>
      </c>
      <c r="Q22" s="25">
        <v>0</v>
      </c>
      <c r="R22" s="26">
        <v>4364.9608699999999</v>
      </c>
    </row>
    <row r="23" spans="1:18">
      <c r="A23" s="27"/>
      <c r="B23" s="27"/>
      <c r="C23" s="22" t="s">
        <v>40</v>
      </c>
      <c r="D23" s="28"/>
      <c r="E23" s="28"/>
      <c r="F23" s="24">
        <v>5967.6068299999997</v>
      </c>
      <c r="G23" s="25">
        <v>0</v>
      </c>
      <c r="H23" s="25">
        <v>5967.6068299999997</v>
      </c>
      <c r="I23" s="25">
        <v>17964.495709999999</v>
      </c>
      <c r="J23" s="25">
        <v>45.957730000000005</v>
      </c>
      <c r="K23" s="25">
        <v>18010.453440000001</v>
      </c>
      <c r="L23" s="25">
        <v>1062.6943799999999</v>
      </c>
      <c r="M23" s="25">
        <v>5.9671599999999998</v>
      </c>
      <c r="N23" s="25">
        <v>1068.6615400000001</v>
      </c>
      <c r="O23" s="25">
        <v>25046.721809999999</v>
      </c>
      <c r="P23" s="25">
        <v>4912.7023399999998</v>
      </c>
      <c r="Q23" s="25">
        <v>0</v>
      </c>
      <c r="R23" s="26">
        <v>4912.7023399999998</v>
      </c>
    </row>
    <row r="24" spans="1:18">
      <c r="A24" s="27"/>
      <c r="B24" s="27"/>
      <c r="C24" s="22" t="s">
        <v>41</v>
      </c>
      <c r="D24" s="22" t="s">
        <v>42</v>
      </c>
      <c r="E24" s="23">
        <v>107</v>
      </c>
      <c r="F24" s="24">
        <v>4202.6279699999996</v>
      </c>
      <c r="G24" s="25">
        <v>0</v>
      </c>
      <c r="H24" s="25">
        <v>4202.6279699999996</v>
      </c>
      <c r="I24" s="25">
        <v>46939.990700000002</v>
      </c>
      <c r="J24" s="25">
        <v>595.79107999999997</v>
      </c>
      <c r="K24" s="25">
        <v>47535.781780000005</v>
      </c>
      <c r="L24" s="25">
        <v>1765.0176299999998</v>
      </c>
      <c r="M24" s="25">
        <v>743.71356000000003</v>
      </c>
      <c r="N24" s="25">
        <v>2508.73119</v>
      </c>
      <c r="O24" s="25">
        <v>54247.140939999997</v>
      </c>
      <c r="P24" s="25">
        <v>15916.966060000001</v>
      </c>
      <c r="Q24" s="25">
        <v>0</v>
      </c>
      <c r="R24" s="26">
        <v>15916.966060000001</v>
      </c>
    </row>
    <row r="25" spans="1:18">
      <c r="A25" s="27"/>
      <c r="B25" s="27"/>
      <c r="C25" s="27"/>
      <c r="D25" s="22" t="s">
        <v>41</v>
      </c>
      <c r="E25" s="23">
        <v>109</v>
      </c>
      <c r="F25" s="24">
        <v>60.066830000000003</v>
      </c>
      <c r="G25" s="25">
        <v>0</v>
      </c>
      <c r="H25" s="25">
        <v>60.066830000000003</v>
      </c>
      <c r="I25" s="25">
        <v>2876.5113099999999</v>
      </c>
      <c r="J25" s="25">
        <v>6.1840000000000006E-2</v>
      </c>
      <c r="K25" s="25">
        <v>2876.5731499999997</v>
      </c>
      <c r="L25" s="25">
        <v>8.9239999999999995</v>
      </c>
      <c r="M25" s="25">
        <v>0</v>
      </c>
      <c r="N25" s="25">
        <v>8.9239999999999995</v>
      </c>
      <c r="O25" s="25">
        <v>2945.5639799999999</v>
      </c>
      <c r="P25" s="25">
        <v>1076.58656</v>
      </c>
      <c r="Q25" s="25">
        <v>0</v>
      </c>
      <c r="R25" s="26">
        <v>1076.58656</v>
      </c>
    </row>
    <row r="26" spans="1:18">
      <c r="A26" s="27"/>
      <c r="B26" s="27"/>
      <c r="C26" s="22" t="s">
        <v>43</v>
      </c>
      <c r="D26" s="22" t="s">
        <v>44</v>
      </c>
      <c r="E26" s="23">
        <v>116</v>
      </c>
      <c r="F26" s="24">
        <v>50154.621350000001</v>
      </c>
      <c r="G26" s="25">
        <v>0</v>
      </c>
      <c r="H26" s="25">
        <v>50154.621350000001</v>
      </c>
      <c r="I26" s="25">
        <v>95315.605479999998</v>
      </c>
      <c r="J26" s="25">
        <v>1488.16119</v>
      </c>
      <c r="K26" s="25">
        <v>96803.766669999997</v>
      </c>
      <c r="L26" s="25">
        <v>65496.926180000002</v>
      </c>
      <c r="M26" s="25">
        <v>7415.2875999999997</v>
      </c>
      <c r="N26" s="25">
        <v>72912.213780000005</v>
      </c>
      <c r="O26" s="25">
        <v>219870.6018</v>
      </c>
      <c r="P26" s="25">
        <v>154817.63662</v>
      </c>
      <c r="Q26" s="25">
        <v>0</v>
      </c>
      <c r="R26" s="26">
        <v>154817.63662</v>
      </c>
    </row>
    <row r="27" spans="1:18">
      <c r="A27" s="27"/>
      <c r="B27" s="27"/>
      <c r="C27" s="27"/>
      <c r="D27" s="22" t="s">
        <v>45</v>
      </c>
      <c r="E27" s="23">
        <v>564</v>
      </c>
      <c r="F27" s="24">
        <v>12735.88553</v>
      </c>
      <c r="G27" s="25">
        <v>0</v>
      </c>
      <c r="H27" s="25">
        <v>12735.88553</v>
      </c>
      <c r="I27" s="25">
        <v>35741.040700000005</v>
      </c>
      <c r="J27" s="25">
        <v>0</v>
      </c>
      <c r="K27" s="25">
        <v>35741.040700000005</v>
      </c>
      <c r="L27" s="25">
        <v>6942.8173399999996</v>
      </c>
      <c r="M27" s="25">
        <v>743.53823</v>
      </c>
      <c r="N27" s="25">
        <v>7686.3555700000006</v>
      </c>
      <c r="O27" s="25">
        <v>56163.281799999997</v>
      </c>
      <c r="P27" s="25">
        <v>31418.02879</v>
      </c>
      <c r="Q27" s="25">
        <v>0</v>
      </c>
      <c r="R27" s="26">
        <v>31418.02879</v>
      </c>
    </row>
    <row r="28" spans="1:18">
      <c r="A28" s="27"/>
      <c r="B28" s="27"/>
      <c r="C28" s="27"/>
      <c r="D28" s="22" t="s">
        <v>43</v>
      </c>
      <c r="E28" s="23">
        <v>494</v>
      </c>
      <c r="F28" s="24">
        <v>1178.8793700000001</v>
      </c>
      <c r="G28" s="25">
        <v>0</v>
      </c>
      <c r="H28" s="25">
        <v>1178.8793700000001</v>
      </c>
      <c r="I28" s="25">
        <v>12532.222880000001</v>
      </c>
      <c r="J28" s="25">
        <v>20.259330000000002</v>
      </c>
      <c r="K28" s="25">
        <v>12552.48221</v>
      </c>
      <c r="L28" s="25">
        <v>1537.96813</v>
      </c>
      <c r="M28" s="25">
        <v>41.581309999999995</v>
      </c>
      <c r="N28" s="25">
        <v>1579.54944</v>
      </c>
      <c r="O28" s="25">
        <v>15310.91102</v>
      </c>
      <c r="P28" s="25">
        <v>1929.77754</v>
      </c>
      <c r="Q28" s="25">
        <v>0</v>
      </c>
      <c r="R28" s="26">
        <v>1929.77754</v>
      </c>
    </row>
    <row r="29" spans="1:18">
      <c r="A29" s="27"/>
      <c r="B29" s="27"/>
      <c r="C29" s="27"/>
      <c r="D29" s="22" t="s">
        <v>46</v>
      </c>
      <c r="E29" s="23">
        <v>119</v>
      </c>
      <c r="F29" s="24">
        <v>852.21516000000008</v>
      </c>
      <c r="G29" s="25">
        <v>0</v>
      </c>
      <c r="H29" s="25">
        <v>852.21516000000008</v>
      </c>
      <c r="I29" s="25">
        <v>6033.7708499999999</v>
      </c>
      <c r="J29" s="25">
        <v>3.3470300000000002</v>
      </c>
      <c r="K29" s="25">
        <v>6037.1178799999998</v>
      </c>
      <c r="L29" s="25">
        <v>672.00989000000004</v>
      </c>
      <c r="M29" s="25">
        <v>0</v>
      </c>
      <c r="N29" s="25">
        <v>672.00989000000004</v>
      </c>
      <c r="O29" s="25">
        <v>7561.3429299999998</v>
      </c>
      <c r="P29" s="25">
        <v>2605.8564999999999</v>
      </c>
      <c r="Q29" s="25">
        <v>0</v>
      </c>
      <c r="R29" s="26">
        <v>2605.8564999999999</v>
      </c>
    </row>
    <row r="30" spans="1:18">
      <c r="A30" s="27"/>
      <c r="B30" s="27"/>
      <c r="C30" s="27"/>
      <c r="D30" s="22" t="s">
        <v>47</v>
      </c>
      <c r="E30" s="23">
        <v>117</v>
      </c>
      <c r="F30" s="24">
        <v>807.25843999999995</v>
      </c>
      <c r="G30" s="25">
        <v>0</v>
      </c>
      <c r="H30" s="25">
        <v>807.25843999999995</v>
      </c>
      <c r="I30" s="25">
        <v>5514.70489</v>
      </c>
      <c r="J30" s="25">
        <v>0.32872000000000001</v>
      </c>
      <c r="K30" s="25">
        <v>5515.0336100000004</v>
      </c>
      <c r="L30" s="25">
        <v>223.00255999999999</v>
      </c>
      <c r="M30" s="25">
        <v>0</v>
      </c>
      <c r="N30" s="25">
        <v>223.00255999999999</v>
      </c>
      <c r="O30" s="25">
        <v>6545.2946099999999</v>
      </c>
      <c r="P30" s="25">
        <v>3025.79763</v>
      </c>
      <c r="Q30" s="25">
        <v>0</v>
      </c>
      <c r="R30" s="26">
        <v>3025.79763</v>
      </c>
    </row>
    <row r="31" spans="1:18">
      <c r="A31" s="27"/>
      <c r="B31" s="27"/>
      <c r="C31" s="22" t="s">
        <v>48</v>
      </c>
      <c r="D31" s="22" t="s">
        <v>48</v>
      </c>
      <c r="E31" s="23">
        <v>104</v>
      </c>
      <c r="F31" s="24">
        <v>9912.7091300000011</v>
      </c>
      <c r="G31" s="25">
        <v>0</v>
      </c>
      <c r="H31" s="25">
        <v>9912.7091300000011</v>
      </c>
      <c r="I31" s="25">
        <v>25655.464090000001</v>
      </c>
      <c r="J31" s="25">
        <v>5.5573600000000001</v>
      </c>
      <c r="K31" s="25">
        <v>25661.02145</v>
      </c>
      <c r="L31" s="25">
        <v>658.61029000000008</v>
      </c>
      <c r="M31" s="25">
        <v>0</v>
      </c>
      <c r="N31" s="25">
        <v>658.61029000000008</v>
      </c>
      <c r="O31" s="25">
        <v>36232.34087</v>
      </c>
      <c r="P31" s="25">
        <v>4121.4136399999998</v>
      </c>
      <c r="Q31" s="25">
        <v>0</v>
      </c>
      <c r="R31" s="26">
        <v>4121.4136399999998</v>
      </c>
    </row>
    <row r="32" spans="1:18">
      <c r="A32" s="27"/>
      <c r="B32" s="27"/>
      <c r="C32" s="27"/>
      <c r="D32" s="22" t="s">
        <v>49</v>
      </c>
      <c r="E32" s="23">
        <v>105</v>
      </c>
      <c r="F32" s="24">
        <v>19209.699420000001</v>
      </c>
      <c r="G32" s="25">
        <v>0</v>
      </c>
      <c r="H32" s="25">
        <v>19209.699420000001</v>
      </c>
      <c r="I32" s="25">
        <v>9160.6749</v>
      </c>
      <c r="J32" s="25">
        <v>0</v>
      </c>
      <c r="K32" s="25">
        <v>9160.6749</v>
      </c>
      <c r="L32" s="25">
        <v>441.64029999999997</v>
      </c>
      <c r="M32" s="25">
        <v>0.37680000000000002</v>
      </c>
      <c r="N32" s="25">
        <v>442.01709999999997</v>
      </c>
      <c r="O32" s="25">
        <v>28812.391420000004</v>
      </c>
      <c r="P32" s="25">
        <v>1487.3679</v>
      </c>
      <c r="Q32" s="25">
        <v>0</v>
      </c>
      <c r="R32" s="26">
        <v>1487.3679</v>
      </c>
    </row>
    <row r="33" spans="1:18">
      <c r="A33" s="27"/>
      <c r="B33" s="27"/>
      <c r="C33" s="27"/>
      <c r="D33" s="22" t="s">
        <v>50</v>
      </c>
      <c r="E33" s="23">
        <v>586</v>
      </c>
      <c r="F33" s="24">
        <v>1029.8451700000001</v>
      </c>
      <c r="G33" s="25">
        <v>0</v>
      </c>
      <c r="H33" s="25">
        <v>1029.8451700000001</v>
      </c>
      <c r="I33" s="25">
        <v>3797.4119999999998</v>
      </c>
      <c r="J33" s="25">
        <v>0</v>
      </c>
      <c r="K33" s="25">
        <v>3797.4119999999998</v>
      </c>
      <c r="L33" s="25">
        <v>92.993049999999997</v>
      </c>
      <c r="M33" s="25">
        <v>0</v>
      </c>
      <c r="N33" s="25">
        <v>92.993049999999997</v>
      </c>
      <c r="O33" s="25">
        <v>4920.2502199999999</v>
      </c>
      <c r="P33" s="25">
        <v>1348.27423</v>
      </c>
      <c r="Q33" s="25">
        <v>0</v>
      </c>
      <c r="R33" s="26">
        <v>1348.27423</v>
      </c>
    </row>
    <row r="34" spans="1:18">
      <c r="A34" s="27"/>
      <c r="B34" s="27"/>
      <c r="C34" s="27"/>
      <c r="D34" s="22" t="s">
        <v>51</v>
      </c>
      <c r="E34" s="23">
        <v>613</v>
      </c>
      <c r="F34" s="24">
        <v>271.54669999999999</v>
      </c>
      <c r="G34" s="25">
        <v>0</v>
      </c>
      <c r="H34" s="25">
        <v>271.54669999999999</v>
      </c>
      <c r="I34" s="25">
        <v>1810.3454099999999</v>
      </c>
      <c r="J34" s="25">
        <v>0</v>
      </c>
      <c r="K34" s="25">
        <v>1810.3454099999999</v>
      </c>
      <c r="L34" s="25">
        <v>13.4543</v>
      </c>
      <c r="M34" s="25">
        <v>0</v>
      </c>
      <c r="N34" s="25">
        <v>13.4543</v>
      </c>
      <c r="O34" s="25">
        <v>2095.3464100000001</v>
      </c>
      <c r="P34" s="25">
        <v>911.61636999999996</v>
      </c>
      <c r="Q34" s="25">
        <v>0</v>
      </c>
      <c r="R34" s="26">
        <v>911.61636999999996</v>
      </c>
    </row>
    <row r="35" spans="1:18">
      <c r="A35" s="27"/>
      <c r="B35" s="27"/>
      <c r="C35" s="22" t="s">
        <v>52</v>
      </c>
      <c r="D35" s="22" t="s">
        <v>52</v>
      </c>
      <c r="E35" s="23">
        <v>102</v>
      </c>
      <c r="F35" s="24">
        <v>4092.7699199999997</v>
      </c>
      <c r="G35" s="25">
        <v>0</v>
      </c>
      <c r="H35" s="25">
        <v>4092.7699199999997</v>
      </c>
      <c r="I35" s="25">
        <v>20133.82908</v>
      </c>
      <c r="J35" s="25">
        <v>2.7499999999999998E-3</v>
      </c>
      <c r="K35" s="25">
        <v>20133.831829999999</v>
      </c>
      <c r="L35" s="25">
        <v>1058.4819399999999</v>
      </c>
      <c r="M35" s="25">
        <v>0.18840000000000001</v>
      </c>
      <c r="N35" s="25">
        <v>1058.6703400000001</v>
      </c>
      <c r="O35" s="25">
        <v>25285.272089999999</v>
      </c>
      <c r="P35" s="25">
        <v>3273.09078</v>
      </c>
      <c r="Q35" s="25">
        <v>0</v>
      </c>
      <c r="R35" s="26">
        <v>3273.09078</v>
      </c>
    </row>
    <row r="36" spans="1:18">
      <c r="A36" s="27"/>
      <c r="B36" s="27"/>
      <c r="C36" s="22" t="s">
        <v>53</v>
      </c>
      <c r="D36" s="22" t="s">
        <v>53</v>
      </c>
      <c r="E36" s="23">
        <v>121</v>
      </c>
      <c r="F36" s="24">
        <v>3155.5904999999998</v>
      </c>
      <c r="G36" s="25">
        <v>0</v>
      </c>
      <c r="H36" s="25">
        <v>3155.5904999999998</v>
      </c>
      <c r="I36" s="25">
        <v>29175.670730000002</v>
      </c>
      <c r="J36" s="25">
        <v>81.706639999999993</v>
      </c>
      <c r="K36" s="25">
        <v>29257.377370000002</v>
      </c>
      <c r="L36" s="25">
        <v>651.83281999999997</v>
      </c>
      <c r="M36" s="25">
        <v>0</v>
      </c>
      <c r="N36" s="25">
        <v>651.83281999999997</v>
      </c>
      <c r="O36" s="25">
        <v>33064.800690000004</v>
      </c>
      <c r="P36" s="25">
        <v>5130.8395799999998</v>
      </c>
      <c r="Q36" s="25">
        <v>0</v>
      </c>
      <c r="R36" s="26">
        <v>5130.8395799999998</v>
      </c>
    </row>
    <row r="37" spans="1:18">
      <c r="A37" s="27"/>
      <c r="B37" s="27"/>
      <c r="C37" s="22" t="s">
        <v>54</v>
      </c>
      <c r="D37" s="22" t="s">
        <v>54</v>
      </c>
      <c r="E37" s="23">
        <v>115</v>
      </c>
      <c r="F37" s="24">
        <v>2461.7926299999999</v>
      </c>
      <c r="G37" s="25">
        <v>0</v>
      </c>
      <c r="H37" s="25">
        <v>2461.7926299999999</v>
      </c>
      <c r="I37" s="25">
        <v>16174.136710000001</v>
      </c>
      <c r="J37" s="25">
        <v>5.0341199999999997</v>
      </c>
      <c r="K37" s="25">
        <v>16179.170830000001</v>
      </c>
      <c r="L37" s="25">
        <v>386.20231000000001</v>
      </c>
      <c r="M37" s="25">
        <v>7.7319399999999998</v>
      </c>
      <c r="N37" s="25">
        <v>393.93425000000002</v>
      </c>
      <c r="O37" s="25">
        <v>19034.897710000001</v>
      </c>
      <c r="P37" s="25">
        <v>1962.4848100000002</v>
      </c>
      <c r="Q37" s="25">
        <v>0</v>
      </c>
      <c r="R37" s="26">
        <v>1962.4848100000002</v>
      </c>
    </row>
    <row r="38" spans="1:18">
      <c r="A38" s="27"/>
      <c r="B38" s="27"/>
      <c r="C38" s="22" t="s">
        <v>55</v>
      </c>
      <c r="D38" s="22" t="s">
        <v>55</v>
      </c>
      <c r="E38" s="23">
        <v>123</v>
      </c>
      <c r="F38" s="24">
        <v>2849.38553</v>
      </c>
      <c r="G38" s="25">
        <v>0</v>
      </c>
      <c r="H38" s="25">
        <v>2849.38553</v>
      </c>
      <c r="I38" s="25">
        <v>15716.735279999999</v>
      </c>
      <c r="J38" s="25">
        <v>25.314959999999999</v>
      </c>
      <c r="K38" s="25">
        <v>15742.05024</v>
      </c>
      <c r="L38" s="25">
        <v>191.04995000000002</v>
      </c>
      <c r="M38" s="25">
        <v>0</v>
      </c>
      <c r="N38" s="25">
        <v>191.04995000000002</v>
      </c>
      <c r="O38" s="25">
        <v>18782.485720000001</v>
      </c>
      <c r="P38" s="25">
        <v>6328.5412400000005</v>
      </c>
      <c r="Q38" s="25">
        <v>0</v>
      </c>
      <c r="R38" s="26">
        <v>6328.5412400000005</v>
      </c>
    </row>
    <row r="39" spans="1:18">
      <c r="A39" s="27"/>
      <c r="B39" s="27"/>
      <c r="C39" s="22" t="s">
        <v>56</v>
      </c>
      <c r="D39" s="22" t="s">
        <v>57</v>
      </c>
      <c r="E39" s="23">
        <v>489</v>
      </c>
      <c r="F39" s="24">
        <v>1825.6551899999999</v>
      </c>
      <c r="G39" s="25">
        <v>0</v>
      </c>
      <c r="H39" s="25">
        <v>1825.6551899999999</v>
      </c>
      <c r="I39" s="25">
        <v>10278.778769999999</v>
      </c>
      <c r="J39" s="25">
        <v>1.3933499999999999</v>
      </c>
      <c r="K39" s="25">
        <v>10280.172119999999</v>
      </c>
      <c r="L39" s="25">
        <v>511.73041999999998</v>
      </c>
      <c r="M39" s="25">
        <v>0</v>
      </c>
      <c r="N39" s="25">
        <v>511.73041999999998</v>
      </c>
      <c r="O39" s="25">
        <v>12617.55773</v>
      </c>
      <c r="P39" s="25">
        <v>2406.4585099999999</v>
      </c>
      <c r="Q39" s="25">
        <v>0</v>
      </c>
      <c r="R39" s="26">
        <v>2406.4585099999999</v>
      </c>
    </row>
    <row r="40" spans="1:18">
      <c r="A40" s="27"/>
      <c r="B40" s="27"/>
      <c r="C40" s="27"/>
      <c r="D40" s="22" t="s">
        <v>58</v>
      </c>
      <c r="E40" s="23">
        <v>491</v>
      </c>
      <c r="F40" s="24">
        <v>935.17024000000004</v>
      </c>
      <c r="G40" s="25">
        <v>0</v>
      </c>
      <c r="H40" s="25">
        <v>935.17024000000004</v>
      </c>
      <c r="I40" s="25">
        <v>5275.2001900000005</v>
      </c>
      <c r="J40" s="25">
        <v>3.3159999999999995E-2</v>
      </c>
      <c r="K40" s="25">
        <v>5275.2333499999995</v>
      </c>
      <c r="L40" s="25">
        <v>58.252429999999997</v>
      </c>
      <c r="M40" s="25">
        <v>0</v>
      </c>
      <c r="N40" s="25">
        <v>58.252429999999997</v>
      </c>
      <c r="O40" s="25">
        <v>6268.6560199999994</v>
      </c>
      <c r="P40" s="25">
        <v>1363.5832499999999</v>
      </c>
      <c r="Q40" s="25">
        <v>0</v>
      </c>
      <c r="R40" s="26">
        <v>1363.5832499999999</v>
      </c>
    </row>
    <row r="41" spans="1:18">
      <c r="A41" s="27"/>
      <c r="B41" s="27"/>
      <c r="C41" s="22" t="s">
        <v>59</v>
      </c>
      <c r="D41" s="22" t="s">
        <v>59</v>
      </c>
      <c r="E41" s="23">
        <v>114</v>
      </c>
      <c r="F41" s="24">
        <v>3796.2421899999999</v>
      </c>
      <c r="G41" s="25">
        <v>0</v>
      </c>
      <c r="H41" s="25">
        <v>3796.2421899999999</v>
      </c>
      <c r="I41" s="25">
        <v>26993.55861</v>
      </c>
      <c r="J41" s="25">
        <v>0.33035000000000003</v>
      </c>
      <c r="K41" s="25">
        <v>26993.88896</v>
      </c>
      <c r="L41" s="25">
        <v>297.93619999999999</v>
      </c>
      <c r="M41" s="25">
        <v>2.1854400000000003</v>
      </c>
      <c r="N41" s="25">
        <v>300.12164000000001</v>
      </c>
      <c r="O41" s="25">
        <v>31090.252789999999</v>
      </c>
      <c r="P41" s="25">
        <v>9186.29925</v>
      </c>
      <c r="Q41" s="25">
        <v>0</v>
      </c>
      <c r="R41" s="26">
        <v>9186.29925</v>
      </c>
    </row>
    <row r="42" spans="1:18">
      <c r="A42" s="27"/>
      <c r="B42" s="27"/>
      <c r="C42" s="22" t="s">
        <v>60</v>
      </c>
      <c r="D42" s="22" t="s">
        <v>60</v>
      </c>
      <c r="E42" s="23">
        <v>510</v>
      </c>
      <c r="F42" s="24">
        <v>1680.9502600000001</v>
      </c>
      <c r="G42" s="25">
        <v>0</v>
      </c>
      <c r="H42" s="25">
        <v>1680.9502600000001</v>
      </c>
      <c r="I42" s="25">
        <v>5778.8450499999999</v>
      </c>
      <c r="J42" s="25">
        <v>0.50212000000000001</v>
      </c>
      <c r="K42" s="25">
        <v>5779.34717</v>
      </c>
      <c r="L42" s="25">
        <v>54.294640000000001</v>
      </c>
      <c r="M42" s="25">
        <v>0</v>
      </c>
      <c r="N42" s="25">
        <v>54.294640000000001</v>
      </c>
      <c r="O42" s="25">
        <v>7514.5920700000006</v>
      </c>
      <c r="P42" s="25">
        <v>1499.8823400000001</v>
      </c>
      <c r="Q42" s="25">
        <v>0</v>
      </c>
      <c r="R42" s="26">
        <v>1499.8823400000001</v>
      </c>
    </row>
    <row r="43" spans="1:18">
      <c r="A43" s="27"/>
      <c r="B43" s="27"/>
      <c r="C43" s="22" t="s">
        <v>61</v>
      </c>
      <c r="D43" s="22" t="s">
        <v>62</v>
      </c>
      <c r="E43" s="23">
        <v>492</v>
      </c>
      <c r="F43" s="24">
        <v>665.76285999999993</v>
      </c>
      <c r="G43" s="25">
        <v>0</v>
      </c>
      <c r="H43" s="25">
        <v>665.76285999999993</v>
      </c>
      <c r="I43" s="25">
        <v>11916.110470000001</v>
      </c>
      <c r="J43" s="25">
        <v>0.18543000000000001</v>
      </c>
      <c r="K43" s="25">
        <v>11916.295900000001</v>
      </c>
      <c r="L43" s="25">
        <v>106.88791999999999</v>
      </c>
      <c r="M43" s="25">
        <v>0</v>
      </c>
      <c r="N43" s="25">
        <v>106.88791999999999</v>
      </c>
      <c r="O43" s="25">
        <v>12688.946679999999</v>
      </c>
      <c r="P43" s="25">
        <v>2372.3009400000001</v>
      </c>
      <c r="Q43" s="25">
        <v>0</v>
      </c>
      <c r="R43" s="26">
        <v>2372.3009400000001</v>
      </c>
    </row>
    <row r="44" spans="1:18">
      <c r="A44" s="27"/>
      <c r="B44" s="27"/>
      <c r="C44" s="22" t="s">
        <v>63</v>
      </c>
      <c r="D44" s="22" t="s">
        <v>64</v>
      </c>
      <c r="E44" s="23">
        <v>126</v>
      </c>
      <c r="F44" s="24">
        <v>591.01184999999998</v>
      </c>
      <c r="G44" s="25">
        <v>0</v>
      </c>
      <c r="H44" s="25">
        <v>591.01184999999998</v>
      </c>
      <c r="I44" s="25">
        <v>8280.6088799999998</v>
      </c>
      <c r="J44" s="25">
        <v>3.7909999999999999E-2</v>
      </c>
      <c r="K44" s="25">
        <v>8280.6467900000007</v>
      </c>
      <c r="L44" s="25">
        <v>80.954639999999998</v>
      </c>
      <c r="M44" s="25">
        <v>0</v>
      </c>
      <c r="N44" s="25">
        <v>80.954639999999998</v>
      </c>
      <c r="O44" s="25">
        <v>8952.6132799999996</v>
      </c>
      <c r="P44" s="25">
        <v>2208.0139800000002</v>
      </c>
      <c r="Q44" s="25">
        <v>0</v>
      </c>
      <c r="R44" s="26">
        <v>2208.0139800000002</v>
      </c>
    </row>
    <row r="45" spans="1:18">
      <c r="A45" s="27"/>
      <c r="B45" s="27"/>
      <c r="C45" s="22" t="s">
        <v>65</v>
      </c>
      <c r="D45" s="22" t="s">
        <v>66</v>
      </c>
      <c r="E45" s="23">
        <v>125</v>
      </c>
      <c r="F45" s="24">
        <v>2884.3018900000002</v>
      </c>
      <c r="G45" s="25">
        <v>0</v>
      </c>
      <c r="H45" s="25">
        <v>2884.3018900000002</v>
      </c>
      <c r="I45" s="25">
        <v>12645.081039999999</v>
      </c>
      <c r="J45" s="25">
        <v>0</v>
      </c>
      <c r="K45" s="25">
        <v>12645.081039999999</v>
      </c>
      <c r="L45" s="25">
        <v>102.01187</v>
      </c>
      <c r="M45" s="25">
        <v>0</v>
      </c>
      <c r="N45" s="25">
        <v>102.01187</v>
      </c>
      <c r="O45" s="25">
        <v>15631.3948</v>
      </c>
      <c r="P45" s="25">
        <v>2409.85187</v>
      </c>
      <c r="Q45" s="25">
        <v>0</v>
      </c>
      <c r="R45" s="26">
        <v>2409.85187</v>
      </c>
    </row>
    <row r="46" spans="1:18">
      <c r="A46" s="27"/>
      <c r="B46" s="27"/>
      <c r="C46" s="22" t="s">
        <v>67</v>
      </c>
      <c r="D46" s="22" t="s">
        <v>67</v>
      </c>
      <c r="E46" s="23">
        <v>103</v>
      </c>
      <c r="F46" s="24">
        <v>1995.85565</v>
      </c>
      <c r="G46" s="25">
        <v>0</v>
      </c>
      <c r="H46" s="25">
        <v>1995.85565</v>
      </c>
      <c r="I46" s="25">
        <v>6261.4932399999998</v>
      </c>
      <c r="J46" s="25">
        <v>1.5900000000000001E-3</v>
      </c>
      <c r="K46" s="25">
        <v>6261.4948299999996</v>
      </c>
      <c r="L46" s="25">
        <v>108.57503999999999</v>
      </c>
      <c r="M46" s="25">
        <v>0</v>
      </c>
      <c r="N46" s="25">
        <v>108.57503999999999</v>
      </c>
      <c r="O46" s="25">
        <v>8365.9255199999989</v>
      </c>
      <c r="P46" s="25">
        <v>404.43164000000002</v>
      </c>
      <c r="Q46" s="25">
        <v>0</v>
      </c>
      <c r="R46" s="26">
        <v>404.43164000000002</v>
      </c>
    </row>
    <row r="47" spans="1:18">
      <c r="A47" s="27"/>
      <c r="B47" s="27"/>
      <c r="C47" s="22" t="s">
        <v>68</v>
      </c>
      <c r="D47" s="22" t="s">
        <v>69</v>
      </c>
      <c r="E47" s="23">
        <v>122</v>
      </c>
      <c r="F47" s="24">
        <v>1127.1012700000001</v>
      </c>
      <c r="G47" s="25">
        <v>0</v>
      </c>
      <c r="H47" s="25">
        <v>1127.1012700000001</v>
      </c>
      <c r="I47" s="25">
        <v>6725.7434299999995</v>
      </c>
      <c r="J47" s="25">
        <v>10.02223</v>
      </c>
      <c r="K47" s="25">
        <v>6735.76566</v>
      </c>
      <c r="L47" s="25">
        <v>79.565719999999999</v>
      </c>
      <c r="M47" s="25">
        <v>0</v>
      </c>
      <c r="N47" s="25">
        <v>79.565719999999999</v>
      </c>
      <c r="O47" s="25">
        <v>7942.4326500000006</v>
      </c>
      <c r="P47" s="25">
        <v>3967.9157599999999</v>
      </c>
      <c r="Q47" s="25">
        <v>0</v>
      </c>
      <c r="R47" s="26">
        <v>3967.9157599999999</v>
      </c>
    </row>
    <row r="48" spans="1:18">
      <c r="A48" s="27"/>
      <c r="B48" s="27"/>
      <c r="C48" s="22" t="s">
        <v>70</v>
      </c>
      <c r="D48" s="22" t="s">
        <v>70</v>
      </c>
      <c r="E48" s="23">
        <v>493</v>
      </c>
      <c r="F48" s="24">
        <v>108.55507</v>
      </c>
      <c r="G48" s="25">
        <v>0</v>
      </c>
      <c r="H48" s="25">
        <v>108.55507</v>
      </c>
      <c r="I48" s="25">
        <v>1924.3268899999998</v>
      </c>
      <c r="J48" s="25">
        <v>1.3980000000000001E-2</v>
      </c>
      <c r="K48" s="25">
        <v>1924.3408700000002</v>
      </c>
      <c r="L48" s="25">
        <v>84.412960000000012</v>
      </c>
      <c r="M48" s="25">
        <v>0</v>
      </c>
      <c r="N48" s="25">
        <v>84.412960000000012</v>
      </c>
      <c r="O48" s="25">
        <v>2117.3089</v>
      </c>
      <c r="P48" s="25">
        <v>1489.4521999999999</v>
      </c>
      <c r="Q48" s="25">
        <v>0</v>
      </c>
      <c r="R48" s="26">
        <v>1489.4521999999999</v>
      </c>
    </row>
    <row r="49" spans="1:18">
      <c r="A49" s="27"/>
      <c r="B49" s="27"/>
      <c r="C49" s="22" t="s">
        <v>71</v>
      </c>
      <c r="D49" s="22" t="s">
        <v>72</v>
      </c>
      <c r="E49" s="23">
        <v>110</v>
      </c>
      <c r="F49" s="24">
        <v>931.98772999999994</v>
      </c>
      <c r="G49" s="25">
        <v>0</v>
      </c>
      <c r="H49" s="25">
        <v>931.98772999999994</v>
      </c>
      <c r="I49" s="25">
        <v>15112.908939999999</v>
      </c>
      <c r="J49" s="25">
        <v>2.27583</v>
      </c>
      <c r="K49" s="25">
        <v>15115.18477</v>
      </c>
      <c r="L49" s="25">
        <v>166.02424999999999</v>
      </c>
      <c r="M49" s="25">
        <v>0</v>
      </c>
      <c r="N49" s="25">
        <v>166.02424999999999</v>
      </c>
      <c r="O49" s="25">
        <v>16213.196749999999</v>
      </c>
      <c r="P49" s="25">
        <v>2787.9701500000001</v>
      </c>
      <c r="Q49" s="25">
        <v>0</v>
      </c>
      <c r="R49" s="26">
        <v>2787.9701500000001</v>
      </c>
    </row>
    <row r="50" spans="1:18">
      <c r="A50" s="27"/>
      <c r="B50" s="27"/>
      <c r="C50" s="27"/>
      <c r="D50" s="22" t="s">
        <v>73</v>
      </c>
      <c r="E50" s="23">
        <v>614</v>
      </c>
      <c r="F50" s="24">
        <v>241.08602999999999</v>
      </c>
      <c r="G50" s="25">
        <v>0</v>
      </c>
      <c r="H50" s="25">
        <v>241.08602999999999</v>
      </c>
      <c r="I50" s="25">
        <v>1752.4649299999999</v>
      </c>
      <c r="J50" s="25">
        <v>0</v>
      </c>
      <c r="K50" s="25">
        <v>1752.4649299999999</v>
      </c>
      <c r="L50" s="25">
        <v>23.4115</v>
      </c>
      <c r="M50" s="25">
        <v>0</v>
      </c>
      <c r="N50" s="25">
        <v>23.4115</v>
      </c>
      <c r="O50" s="25">
        <v>2016.96246</v>
      </c>
      <c r="P50" s="25">
        <v>1327.9887099999999</v>
      </c>
      <c r="Q50" s="25">
        <v>0</v>
      </c>
      <c r="R50" s="26">
        <v>1327.9887099999999</v>
      </c>
    </row>
    <row r="51" spans="1:18">
      <c r="A51" s="27"/>
      <c r="B51" s="27"/>
      <c r="C51" s="27"/>
      <c r="D51" s="22" t="s">
        <v>74</v>
      </c>
      <c r="E51" s="23">
        <v>111</v>
      </c>
      <c r="F51" s="24">
        <v>2073.4797899999999</v>
      </c>
      <c r="G51" s="25">
        <v>0</v>
      </c>
      <c r="H51" s="25">
        <v>2073.4797899999999</v>
      </c>
      <c r="I51" s="25">
        <v>3399.299</v>
      </c>
      <c r="J51" s="25">
        <v>2.0453900000000003</v>
      </c>
      <c r="K51" s="25">
        <v>3401.3443900000002</v>
      </c>
      <c r="L51" s="25">
        <v>76.80668</v>
      </c>
      <c r="M51" s="25">
        <v>0</v>
      </c>
      <c r="N51" s="25">
        <v>76.80668</v>
      </c>
      <c r="O51" s="25">
        <v>5551.6308600000002</v>
      </c>
      <c r="P51" s="25">
        <v>1884.2308500000001</v>
      </c>
      <c r="Q51" s="25">
        <v>0</v>
      </c>
      <c r="R51" s="26">
        <v>1884.2308500000001</v>
      </c>
    </row>
    <row r="52" spans="1:18">
      <c r="A52" s="27"/>
      <c r="B52" s="27"/>
      <c r="C52" s="27"/>
      <c r="D52" s="22" t="s">
        <v>71</v>
      </c>
      <c r="E52" s="23">
        <v>668</v>
      </c>
      <c r="F52" s="24">
        <v>103.17802</v>
      </c>
      <c r="G52" s="25">
        <v>0</v>
      </c>
      <c r="H52" s="25">
        <v>103.17802</v>
      </c>
      <c r="I52" s="25">
        <v>2560.7119600000001</v>
      </c>
      <c r="J52" s="25">
        <v>0</v>
      </c>
      <c r="K52" s="25">
        <v>2560.7119600000001</v>
      </c>
      <c r="L52" s="25">
        <v>11.189500000000001</v>
      </c>
      <c r="M52" s="25">
        <v>0</v>
      </c>
      <c r="N52" s="25">
        <v>11.189500000000001</v>
      </c>
      <c r="O52" s="25">
        <v>2675.0794799999999</v>
      </c>
      <c r="P52" s="25">
        <v>685.87774000000002</v>
      </c>
      <c r="Q52" s="25">
        <v>0</v>
      </c>
      <c r="R52" s="26">
        <v>685.87774000000002</v>
      </c>
    </row>
    <row r="53" spans="1:18">
      <c r="A53" s="27"/>
      <c r="B53" s="22" t="s">
        <v>75</v>
      </c>
      <c r="C53" s="22" t="s">
        <v>76</v>
      </c>
      <c r="D53" s="22" t="s">
        <v>76</v>
      </c>
      <c r="E53" s="23">
        <v>279</v>
      </c>
      <c r="F53" s="24">
        <v>59137.76053</v>
      </c>
      <c r="G53" s="25">
        <v>0</v>
      </c>
      <c r="H53" s="25">
        <v>59137.76053</v>
      </c>
      <c r="I53" s="25">
        <v>129162.66837</v>
      </c>
      <c r="J53" s="25">
        <v>432.49779999999998</v>
      </c>
      <c r="K53" s="25">
        <v>129595.16617</v>
      </c>
      <c r="L53" s="25">
        <v>7401.2315099999996</v>
      </c>
      <c r="M53" s="25">
        <v>708.79954000000009</v>
      </c>
      <c r="N53" s="25">
        <v>8110.0310499999996</v>
      </c>
      <c r="O53" s="25">
        <v>196842.95775</v>
      </c>
      <c r="P53" s="25">
        <v>52603.270960000002</v>
      </c>
      <c r="Q53" s="25">
        <v>0</v>
      </c>
      <c r="R53" s="26">
        <v>52603.270960000002</v>
      </c>
    </row>
    <row r="54" spans="1:18">
      <c r="A54" s="27"/>
      <c r="B54" s="27"/>
      <c r="C54" s="27"/>
      <c r="D54" s="22" t="s">
        <v>77</v>
      </c>
      <c r="E54" s="23">
        <v>280</v>
      </c>
      <c r="F54" s="24">
        <v>1267.5974199999998</v>
      </c>
      <c r="G54" s="25">
        <v>0</v>
      </c>
      <c r="H54" s="25">
        <v>1267.5974199999998</v>
      </c>
      <c r="I54" s="25">
        <v>7710.3404900000005</v>
      </c>
      <c r="J54" s="25">
        <v>1.35954</v>
      </c>
      <c r="K54" s="25">
        <v>7711.70003</v>
      </c>
      <c r="L54" s="25">
        <v>825.46709999999996</v>
      </c>
      <c r="M54" s="25">
        <v>0</v>
      </c>
      <c r="N54" s="25">
        <v>825.46709999999996</v>
      </c>
      <c r="O54" s="25">
        <v>9804.7645499999999</v>
      </c>
      <c r="P54" s="25">
        <v>2185.8502100000001</v>
      </c>
      <c r="Q54" s="25">
        <v>0</v>
      </c>
      <c r="R54" s="26">
        <v>2185.8502100000001</v>
      </c>
    </row>
    <row r="55" spans="1:18">
      <c r="A55" s="27"/>
      <c r="B55" s="27"/>
      <c r="C55" s="22" t="s">
        <v>78</v>
      </c>
      <c r="D55" s="22" t="s">
        <v>78</v>
      </c>
      <c r="E55" s="23">
        <v>282</v>
      </c>
      <c r="F55" s="24">
        <v>32841.626750000003</v>
      </c>
      <c r="G55" s="25">
        <v>0</v>
      </c>
      <c r="H55" s="25">
        <v>32841.626750000003</v>
      </c>
      <c r="I55" s="25">
        <v>117548.24112000001</v>
      </c>
      <c r="J55" s="25">
        <v>573.43932999999993</v>
      </c>
      <c r="K55" s="25">
        <v>118121.68045</v>
      </c>
      <c r="L55" s="25">
        <v>6676.4989000000005</v>
      </c>
      <c r="M55" s="25">
        <v>53.92174</v>
      </c>
      <c r="N55" s="25">
        <v>6730.4206399999994</v>
      </c>
      <c r="O55" s="25">
        <v>157693.72784000001</v>
      </c>
      <c r="P55" s="25">
        <v>47610.44844</v>
      </c>
      <c r="Q55" s="25">
        <v>0</v>
      </c>
      <c r="R55" s="26">
        <v>47610.44844</v>
      </c>
    </row>
    <row r="56" spans="1:18">
      <c r="A56" s="27"/>
      <c r="B56" s="27"/>
      <c r="C56" s="27"/>
      <c r="D56" s="22" t="s">
        <v>79</v>
      </c>
      <c r="E56" s="23">
        <v>283</v>
      </c>
      <c r="F56" s="24">
        <v>249.46970999999999</v>
      </c>
      <c r="G56" s="25">
        <v>0</v>
      </c>
      <c r="H56" s="25">
        <v>249.46970999999999</v>
      </c>
      <c r="I56" s="25">
        <v>7105.8307999999997</v>
      </c>
      <c r="J56" s="25">
        <v>1.5286</v>
      </c>
      <c r="K56" s="25">
        <v>7107.3594000000003</v>
      </c>
      <c r="L56" s="25">
        <v>747.85188000000005</v>
      </c>
      <c r="M56" s="25">
        <v>0</v>
      </c>
      <c r="N56" s="25">
        <v>747.85188000000005</v>
      </c>
      <c r="O56" s="25">
        <v>8104.6809899999998</v>
      </c>
      <c r="P56" s="25">
        <v>2812.8509700000004</v>
      </c>
      <c r="Q56" s="25">
        <v>0</v>
      </c>
      <c r="R56" s="26">
        <v>2812.8509700000004</v>
      </c>
    </row>
    <row r="57" spans="1:18">
      <c r="A57" s="27"/>
      <c r="B57" s="27"/>
      <c r="C57" s="27"/>
      <c r="D57" s="22" t="s">
        <v>80</v>
      </c>
      <c r="E57" s="23">
        <v>633</v>
      </c>
      <c r="F57" s="24">
        <v>1447.62084</v>
      </c>
      <c r="G57" s="25">
        <v>0</v>
      </c>
      <c r="H57" s="25">
        <v>1447.62084</v>
      </c>
      <c r="I57" s="25">
        <v>23622.25892</v>
      </c>
      <c r="J57" s="25">
        <v>0</v>
      </c>
      <c r="K57" s="25">
        <v>23622.25892</v>
      </c>
      <c r="L57" s="25">
        <v>568.87983999999994</v>
      </c>
      <c r="M57" s="25">
        <v>0</v>
      </c>
      <c r="N57" s="25">
        <v>568.87983999999994</v>
      </c>
      <c r="O57" s="25">
        <v>25638.759600000001</v>
      </c>
      <c r="P57" s="25">
        <v>4000.1579900000002</v>
      </c>
      <c r="Q57" s="25">
        <v>0</v>
      </c>
      <c r="R57" s="26">
        <v>4000.1579900000002</v>
      </c>
    </row>
    <row r="58" spans="1:18">
      <c r="A58" s="27"/>
      <c r="B58" s="27"/>
      <c r="C58" s="22" t="s">
        <v>81</v>
      </c>
      <c r="D58" s="22" t="s">
        <v>82</v>
      </c>
      <c r="E58" s="23">
        <v>285</v>
      </c>
      <c r="F58" s="24">
        <v>11925.948039999999</v>
      </c>
      <c r="G58" s="25">
        <v>0</v>
      </c>
      <c r="H58" s="25">
        <v>11925.948039999999</v>
      </c>
      <c r="I58" s="25">
        <v>9983.9948499999991</v>
      </c>
      <c r="J58" s="25">
        <v>0.43006</v>
      </c>
      <c r="K58" s="25">
        <v>9984.4249099999997</v>
      </c>
      <c r="L58" s="25">
        <v>386.14945</v>
      </c>
      <c r="M58" s="25">
        <v>0</v>
      </c>
      <c r="N58" s="25">
        <v>386.14945</v>
      </c>
      <c r="O58" s="25">
        <v>22296.522399999998</v>
      </c>
      <c r="P58" s="25">
        <v>3231.1249400000002</v>
      </c>
      <c r="Q58" s="25">
        <v>0</v>
      </c>
      <c r="R58" s="26">
        <v>3231.1249400000002</v>
      </c>
    </row>
    <row r="59" spans="1:18">
      <c r="A59" s="27"/>
      <c r="B59" s="27"/>
      <c r="C59" s="22" t="s">
        <v>83</v>
      </c>
      <c r="D59" s="22" t="s">
        <v>83</v>
      </c>
      <c r="E59" s="23">
        <v>288</v>
      </c>
      <c r="F59" s="24">
        <v>4014.5752200000002</v>
      </c>
      <c r="G59" s="25">
        <v>6.0170000000000001E-2</v>
      </c>
      <c r="H59" s="25">
        <v>4014.6353899999999</v>
      </c>
      <c r="I59" s="25">
        <v>25955.639090000001</v>
      </c>
      <c r="J59" s="25">
        <v>76.9709</v>
      </c>
      <c r="K59" s="25">
        <v>26032.609989999997</v>
      </c>
      <c r="L59" s="25">
        <v>573.94669999999996</v>
      </c>
      <c r="M59" s="25">
        <v>0.48984</v>
      </c>
      <c r="N59" s="25">
        <v>574.43654000000004</v>
      </c>
      <c r="O59" s="25">
        <v>30621.681920000003</v>
      </c>
      <c r="P59" s="25">
        <v>5304.0827599999993</v>
      </c>
      <c r="Q59" s="25">
        <v>0</v>
      </c>
      <c r="R59" s="26">
        <v>5304.0827599999993</v>
      </c>
    </row>
    <row r="60" spans="1:18">
      <c r="A60" s="27"/>
      <c r="B60" s="27"/>
      <c r="C60" s="27"/>
      <c r="D60" s="22" t="s">
        <v>84</v>
      </c>
      <c r="E60" s="23">
        <v>771</v>
      </c>
      <c r="F60" s="24">
        <v>0</v>
      </c>
      <c r="G60" s="25">
        <v>0</v>
      </c>
      <c r="H60" s="25">
        <v>0</v>
      </c>
      <c r="I60" s="25">
        <v>0</v>
      </c>
      <c r="J60" s="25">
        <v>0</v>
      </c>
      <c r="K60" s="25">
        <v>0</v>
      </c>
      <c r="L60" s="25">
        <v>39.92436</v>
      </c>
      <c r="M60" s="25">
        <v>0</v>
      </c>
      <c r="N60" s="25">
        <v>39.92436</v>
      </c>
      <c r="O60" s="25">
        <v>39.92436</v>
      </c>
      <c r="P60" s="25">
        <v>0</v>
      </c>
      <c r="Q60" s="25">
        <v>0</v>
      </c>
      <c r="R60" s="26">
        <v>0</v>
      </c>
    </row>
    <row r="61" spans="1:18">
      <c r="A61" s="27"/>
      <c r="B61" s="27"/>
      <c r="C61" s="22" t="s">
        <v>85</v>
      </c>
      <c r="D61" s="22" t="s">
        <v>86</v>
      </c>
      <c r="E61" s="23">
        <v>286</v>
      </c>
      <c r="F61" s="24">
        <v>2766.1644500000002</v>
      </c>
      <c r="G61" s="25">
        <v>0</v>
      </c>
      <c r="H61" s="25">
        <v>2766.1644500000002</v>
      </c>
      <c r="I61" s="25">
        <v>11327.0879</v>
      </c>
      <c r="J61" s="25">
        <v>57.24662</v>
      </c>
      <c r="K61" s="25">
        <v>11384.33452</v>
      </c>
      <c r="L61" s="25">
        <v>288.27771999999999</v>
      </c>
      <c r="M61" s="25">
        <v>0</v>
      </c>
      <c r="N61" s="25">
        <v>288.27771999999999</v>
      </c>
      <c r="O61" s="25">
        <v>14438.776689999999</v>
      </c>
      <c r="P61" s="25">
        <v>4800.0837999999994</v>
      </c>
      <c r="Q61" s="25">
        <v>0</v>
      </c>
      <c r="R61" s="26">
        <v>4800.0837999999994</v>
      </c>
    </row>
    <row r="62" spans="1:18">
      <c r="A62" s="27"/>
      <c r="B62" s="27"/>
      <c r="C62" s="22" t="s">
        <v>87</v>
      </c>
      <c r="D62" s="22" t="s">
        <v>88</v>
      </c>
      <c r="E62" s="23">
        <v>460</v>
      </c>
      <c r="F62" s="24">
        <v>4244.7143099999994</v>
      </c>
      <c r="G62" s="25">
        <v>0</v>
      </c>
      <c r="H62" s="25">
        <v>4244.7143099999994</v>
      </c>
      <c r="I62" s="25">
        <v>32162.124989999997</v>
      </c>
      <c r="J62" s="25">
        <v>0.25818000000000002</v>
      </c>
      <c r="K62" s="25">
        <v>32162.383170000001</v>
      </c>
      <c r="L62" s="25">
        <v>629.49881999999991</v>
      </c>
      <c r="M62" s="25">
        <v>0</v>
      </c>
      <c r="N62" s="25">
        <v>629.49881999999991</v>
      </c>
      <c r="O62" s="25">
        <v>37036.596299999997</v>
      </c>
      <c r="P62" s="25">
        <v>4824.95633</v>
      </c>
      <c r="Q62" s="25">
        <v>0</v>
      </c>
      <c r="R62" s="26">
        <v>4824.95633</v>
      </c>
    </row>
    <row r="63" spans="1:18">
      <c r="A63" s="27"/>
      <c r="B63" s="27"/>
      <c r="C63" s="27"/>
      <c r="D63" s="22" t="s">
        <v>89</v>
      </c>
      <c r="E63" s="23">
        <v>671</v>
      </c>
      <c r="F63" s="24">
        <v>15614.86954</v>
      </c>
      <c r="G63" s="25">
        <v>0</v>
      </c>
      <c r="H63" s="25">
        <v>15614.86954</v>
      </c>
      <c r="I63" s="25">
        <v>5648.2175599999991</v>
      </c>
      <c r="J63" s="25">
        <v>0</v>
      </c>
      <c r="K63" s="25">
        <v>5648.2175599999991</v>
      </c>
      <c r="L63" s="25">
        <v>57.837290000000003</v>
      </c>
      <c r="M63" s="25">
        <v>0</v>
      </c>
      <c r="N63" s="25">
        <v>57.837290000000003</v>
      </c>
      <c r="O63" s="25">
        <v>21320.92439</v>
      </c>
      <c r="P63" s="25">
        <v>3300.0490199999999</v>
      </c>
      <c r="Q63" s="25">
        <v>0</v>
      </c>
      <c r="R63" s="26">
        <v>3300.0490199999999</v>
      </c>
    </row>
    <row r="64" spans="1:18">
      <c r="A64" s="27"/>
      <c r="B64" s="27"/>
      <c r="C64" s="27"/>
      <c r="D64" s="22" t="s">
        <v>90</v>
      </c>
      <c r="E64" s="23">
        <v>782</v>
      </c>
      <c r="F64" s="24">
        <v>6011.2060199999996</v>
      </c>
      <c r="G64" s="25">
        <v>0</v>
      </c>
      <c r="H64" s="25">
        <v>6011.2060199999996</v>
      </c>
      <c r="I64" s="25">
        <v>31.73753</v>
      </c>
      <c r="J64" s="25">
        <v>0</v>
      </c>
      <c r="K64" s="25">
        <v>31.73753</v>
      </c>
      <c r="L64" s="25">
        <v>277.11459000000002</v>
      </c>
      <c r="M64" s="25">
        <v>0</v>
      </c>
      <c r="N64" s="25">
        <v>277.11459000000002</v>
      </c>
      <c r="O64" s="25">
        <v>6320.0581400000001</v>
      </c>
      <c r="P64" s="25">
        <v>3546.0603799999999</v>
      </c>
      <c r="Q64" s="25">
        <v>0</v>
      </c>
      <c r="R64" s="26">
        <v>3546.0603799999999</v>
      </c>
    </row>
    <row r="65" spans="1:18">
      <c r="A65" s="27"/>
      <c r="B65" s="27"/>
      <c r="C65" s="22" t="s">
        <v>91</v>
      </c>
      <c r="D65" s="22" t="s">
        <v>91</v>
      </c>
      <c r="E65" s="23">
        <v>284</v>
      </c>
      <c r="F65" s="24">
        <v>463.59282000000002</v>
      </c>
      <c r="G65" s="25">
        <v>0</v>
      </c>
      <c r="H65" s="25">
        <v>463.59282000000002</v>
      </c>
      <c r="I65" s="25">
        <v>6053.9131799999996</v>
      </c>
      <c r="J65" s="25">
        <v>0.12373999999999999</v>
      </c>
      <c r="K65" s="25">
        <v>6054.0369199999996</v>
      </c>
      <c r="L65" s="25">
        <v>161.55870000000002</v>
      </c>
      <c r="M65" s="25">
        <v>0</v>
      </c>
      <c r="N65" s="25">
        <v>161.55870000000002</v>
      </c>
      <c r="O65" s="25">
        <v>6679.1884400000008</v>
      </c>
      <c r="P65" s="25">
        <v>1654.8243799999998</v>
      </c>
      <c r="Q65" s="25">
        <v>0</v>
      </c>
      <c r="R65" s="26">
        <v>1654.8243799999998</v>
      </c>
    </row>
    <row r="66" spans="1:18">
      <c r="A66" s="27"/>
      <c r="B66" s="22" t="s">
        <v>92</v>
      </c>
      <c r="C66" s="22" t="s">
        <v>92</v>
      </c>
      <c r="D66" s="22" t="s">
        <v>92</v>
      </c>
      <c r="E66" s="23">
        <v>567</v>
      </c>
      <c r="F66" s="24">
        <v>4936.2973700000002</v>
      </c>
      <c r="G66" s="25">
        <v>0</v>
      </c>
      <c r="H66" s="25">
        <v>4936.2973700000002</v>
      </c>
      <c r="I66" s="25">
        <v>485.56278000000003</v>
      </c>
      <c r="J66" s="25">
        <v>5.4481999999999999</v>
      </c>
      <c r="K66" s="25">
        <v>491.01097999999996</v>
      </c>
      <c r="L66" s="25">
        <v>14505.03966</v>
      </c>
      <c r="M66" s="25">
        <v>5338.0323799999996</v>
      </c>
      <c r="N66" s="25">
        <v>19843.072039999999</v>
      </c>
      <c r="O66" s="25">
        <v>25270.380390000002</v>
      </c>
      <c r="P66" s="25">
        <v>25579.038069999999</v>
      </c>
      <c r="Q66" s="25">
        <v>0</v>
      </c>
      <c r="R66" s="26">
        <v>25579.038069999999</v>
      </c>
    </row>
    <row r="67" spans="1:18">
      <c r="A67" s="27"/>
      <c r="B67" s="27"/>
      <c r="C67" s="27"/>
      <c r="D67" s="27"/>
      <c r="E67" s="29">
        <v>314</v>
      </c>
      <c r="F67" s="30">
        <v>296034.76961999998</v>
      </c>
      <c r="G67" s="31">
        <v>386.98015999999996</v>
      </c>
      <c r="H67" s="31">
        <v>296421.74977999995</v>
      </c>
      <c r="I67" s="31">
        <v>288106.28348000004</v>
      </c>
      <c r="J67" s="31">
        <v>4822.5673200000001</v>
      </c>
      <c r="K67" s="31">
        <v>292928.85080000001</v>
      </c>
      <c r="L67" s="31">
        <v>95691.882729999998</v>
      </c>
      <c r="M67" s="31">
        <v>25763.965199999999</v>
      </c>
      <c r="N67" s="31">
        <v>121455.84793</v>
      </c>
      <c r="O67" s="31">
        <v>710806.44851000002</v>
      </c>
      <c r="P67" s="31">
        <v>225486.12574000002</v>
      </c>
      <c r="Q67" s="31">
        <v>0</v>
      </c>
      <c r="R67" s="32">
        <v>225486.12574000002</v>
      </c>
    </row>
    <row r="68" spans="1:18">
      <c r="A68" s="27"/>
      <c r="B68" s="27"/>
      <c r="C68" s="27"/>
      <c r="D68" s="22" t="s">
        <v>93</v>
      </c>
      <c r="E68" s="23">
        <v>478</v>
      </c>
      <c r="F68" s="24">
        <v>21986.271109999998</v>
      </c>
      <c r="G68" s="25">
        <v>0</v>
      </c>
      <c r="H68" s="25">
        <v>21986.271109999998</v>
      </c>
      <c r="I68" s="25">
        <v>16154.83057</v>
      </c>
      <c r="J68" s="25">
        <v>1203.7534699999999</v>
      </c>
      <c r="K68" s="25">
        <v>17358.584039999998</v>
      </c>
      <c r="L68" s="25">
        <v>12346.41994</v>
      </c>
      <c r="M68" s="25">
        <v>2469.7337900000002</v>
      </c>
      <c r="N68" s="25">
        <v>14816.15373</v>
      </c>
      <c r="O68" s="25">
        <v>54161.008880000001</v>
      </c>
      <c r="P68" s="25">
        <v>37840.440130000003</v>
      </c>
      <c r="Q68" s="25">
        <v>0</v>
      </c>
      <c r="R68" s="26">
        <v>37840.440130000003</v>
      </c>
    </row>
    <row r="69" spans="1:18">
      <c r="A69" s="27"/>
      <c r="B69" s="27"/>
      <c r="C69" s="27"/>
      <c r="D69" s="27"/>
      <c r="E69" s="29">
        <v>787</v>
      </c>
      <c r="F69" s="30">
        <v>0</v>
      </c>
      <c r="G69" s="31">
        <v>0</v>
      </c>
      <c r="H69" s="31">
        <v>0</v>
      </c>
      <c r="I69" s="31">
        <v>0</v>
      </c>
      <c r="J69" s="31">
        <v>0</v>
      </c>
      <c r="K69" s="31">
        <v>0</v>
      </c>
      <c r="L69" s="31">
        <v>0</v>
      </c>
      <c r="M69" s="31">
        <v>0</v>
      </c>
      <c r="N69" s="31">
        <v>0</v>
      </c>
      <c r="O69" s="31">
        <v>0</v>
      </c>
      <c r="P69" s="31">
        <v>0</v>
      </c>
      <c r="Q69" s="31">
        <v>0</v>
      </c>
      <c r="R69" s="32">
        <v>0</v>
      </c>
    </row>
    <row r="70" spans="1:18">
      <c r="A70" s="27"/>
      <c r="B70" s="27"/>
      <c r="C70" s="27"/>
      <c r="D70" s="22" t="s">
        <v>94</v>
      </c>
      <c r="E70" s="23">
        <v>571</v>
      </c>
      <c r="F70" s="24">
        <v>13826.752369999998</v>
      </c>
      <c r="G70" s="25">
        <v>0</v>
      </c>
      <c r="H70" s="25">
        <v>13826.752369999998</v>
      </c>
      <c r="I70" s="25">
        <v>1046.3929499999999</v>
      </c>
      <c r="J70" s="25">
        <v>1644.2903899999999</v>
      </c>
      <c r="K70" s="25">
        <v>2690.68334</v>
      </c>
      <c r="L70" s="25">
        <v>8148.5042000000003</v>
      </c>
      <c r="M70" s="25">
        <v>1065.0048899999999</v>
      </c>
      <c r="N70" s="25">
        <v>9213.5090899999996</v>
      </c>
      <c r="O70" s="25">
        <v>25730.944800000001</v>
      </c>
      <c r="P70" s="25">
        <v>51882.734240000005</v>
      </c>
      <c r="Q70" s="25">
        <v>0</v>
      </c>
      <c r="R70" s="26">
        <v>51882.734240000005</v>
      </c>
    </row>
    <row r="71" spans="1:18">
      <c r="A71" s="27"/>
      <c r="B71" s="27"/>
      <c r="C71" s="27"/>
      <c r="D71" s="22" t="s">
        <v>95</v>
      </c>
      <c r="E71" s="23">
        <v>315</v>
      </c>
      <c r="F71" s="24">
        <v>8972.3041899999989</v>
      </c>
      <c r="G71" s="25">
        <v>0</v>
      </c>
      <c r="H71" s="25">
        <v>8972.3041899999989</v>
      </c>
      <c r="I71" s="25">
        <v>12464.68655</v>
      </c>
      <c r="J71" s="25">
        <v>0.41869999999999996</v>
      </c>
      <c r="K71" s="25">
        <v>12465.105250000001</v>
      </c>
      <c r="L71" s="25">
        <v>435.3399</v>
      </c>
      <c r="M71" s="25">
        <v>0</v>
      </c>
      <c r="N71" s="25">
        <v>435.3399</v>
      </c>
      <c r="O71" s="25">
        <v>21872.749339999998</v>
      </c>
      <c r="P71" s="25">
        <v>3432.9314900000004</v>
      </c>
      <c r="Q71" s="25">
        <v>0</v>
      </c>
      <c r="R71" s="26">
        <v>3432.9314900000004</v>
      </c>
    </row>
    <row r="72" spans="1:18">
      <c r="A72" s="27"/>
      <c r="B72" s="27"/>
      <c r="C72" s="27"/>
      <c r="D72" s="22" t="s">
        <v>96</v>
      </c>
      <c r="E72" s="23">
        <v>530</v>
      </c>
      <c r="F72" s="24">
        <v>9623.14437</v>
      </c>
      <c r="G72" s="25">
        <v>0</v>
      </c>
      <c r="H72" s="25">
        <v>9623.14437</v>
      </c>
      <c r="I72" s="25">
        <v>102327.33888</v>
      </c>
      <c r="J72" s="25">
        <v>592.46454000000006</v>
      </c>
      <c r="K72" s="25">
        <v>102919.80342</v>
      </c>
      <c r="L72" s="25">
        <v>7289.1007800000007</v>
      </c>
      <c r="M72" s="25">
        <v>492.84717000000001</v>
      </c>
      <c r="N72" s="25">
        <v>7781.9479499999998</v>
      </c>
      <c r="O72" s="25">
        <v>120324.89573999999</v>
      </c>
      <c r="P72" s="25">
        <v>44293.108890000003</v>
      </c>
      <c r="Q72" s="25">
        <v>0</v>
      </c>
      <c r="R72" s="26">
        <v>44293.108890000003</v>
      </c>
    </row>
    <row r="73" spans="1:18">
      <c r="A73" s="27"/>
      <c r="B73" s="27"/>
      <c r="C73" s="27"/>
      <c r="D73" s="22" t="s">
        <v>97</v>
      </c>
      <c r="E73" s="23">
        <v>832</v>
      </c>
      <c r="F73" s="24">
        <v>0</v>
      </c>
      <c r="G73" s="25">
        <v>0</v>
      </c>
      <c r="H73" s="25">
        <v>0</v>
      </c>
      <c r="I73" s="25">
        <v>0</v>
      </c>
      <c r="J73" s="25">
        <v>0</v>
      </c>
      <c r="K73" s="25">
        <v>0</v>
      </c>
      <c r="L73" s="25">
        <v>0</v>
      </c>
      <c r="M73" s="25">
        <v>0</v>
      </c>
      <c r="N73" s="25">
        <v>0</v>
      </c>
      <c r="O73" s="25">
        <v>0</v>
      </c>
      <c r="P73" s="25">
        <v>0</v>
      </c>
      <c r="Q73" s="25">
        <v>0</v>
      </c>
      <c r="R73" s="26">
        <v>0</v>
      </c>
    </row>
    <row r="74" spans="1:18">
      <c r="A74" s="27"/>
      <c r="B74" s="27"/>
      <c r="C74" s="27"/>
      <c r="D74" s="22" t="s">
        <v>98</v>
      </c>
      <c r="E74" s="23">
        <v>746</v>
      </c>
      <c r="F74" s="24">
        <v>280.101</v>
      </c>
      <c r="G74" s="25">
        <v>0</v>
      </c>
      <c r="H74" s="25">
        <v>280.101</v>
      </c>
      <c r="I74" s="25">
        <v>45.645300000000006</v>
      </c>
      <c r="J74" s="25">
        <v>0</v>
      </c>
      <c r="K74" s="25">
        <v>45.645300000000006</v>
      </c>
      <c r="L74" s="25">
        <v>806.51304000000005</v>
      </c>
      <c r="M74" s="25">
        <v>126.56795</v>
      </c>
      <c r="N74" s="25">
        <v>933.08099000000004</v>
      </c>
      <c r="O74" s="25">
        <v>1258.8272899999999</v>
      </c>
      <c r="P74" s="25">
        <v>253.25522000000001</v>
      </c>
      <c r="Q74" s="25">
        <v>0</v>
      </c>
      <c r="R74" s="26">
        <v>253.25522000000001</v>
      </c>
    </row>
    <row r="75" spans="1:18">
      <c r="A75" s="27"/>
      <c r="B75" s="27"/>
      <c r="C75" s="22" t="s">
        <v>99</v>
      </c>
      <c r="D75" s="22" t="s">
        <v>99</v>
      </c>
      <c r="E75" s="23">
        <v>318</v>
      </c>
      <c r="F75" s="24">
        <v>17323.648510000003</v>
      </c>
      <c r="G75" s="25">
        <v>0</v>
      </c>
      <c r="H75" s="25">
        <v>17323.648510000003</v>
      </c>
      <c r="I75" s="25">
        <v>17545.562850000002</v>
      </c>
      <c r="J75" s="25">
        <v>355.99771000000004</v>
      </c>
      <c r="K75" s="25">
        <v>17901.560559999998</v>
      </c>
      <c r="L75" s="25">
        <v>3572.99568</v>
      </c>
      <c r="M75" s="25">
        <v>283.04563999999999</v>
      </c>
      <c r="N75" s="25">
        <v>3856.0413199999998</v>
      </c>
      <c r="O75" s="25">
        <v>39081.250390000001</v>
      </c>
      <c r="P75" s="25">
        <v>22226.985049999999</v>
      </c>
      <c r="Q75" s="25">
        <v>0</v>
      </c>
      <c r="R75" s="26">
        <v>22226.985049999999</v>
      </c>
    </row>
    <row r="76" spans="1:18">
      <c r="A76" s="27"/>
      <c r="B76" s="27"/>
      <c r="C76" s="27"/>
      <c r="D76" s="22" t="s">
        <v>100</v>
      </c>
      <c r="E76" s="23">
        <v>319</v>
      </c>
      <c r="F76" s="24">
        <v>1086.5081399999999</v>
      </c>
      <c r="G76" s="25">
        <v>0</v>
      </c>
      <c r="H76" s="25">
        <v>1086.5081399999999</v>
      </c>
      <c r="I76" s="25">
        <v>7052.1355300000005</v>
      </c>
      <c r="J76" s="25">
        <v>17.865069999999999</v>
      </c>
      <c r="K76" s="25">
        <v>7070.0005999999994</v>
      </c>
      <c r="L76" s="25">
        <v>175.56126999999998</v>
      </c>
      <c r="M76" s="25">
        <v>0</v>
      </c>
      <c r="N76" s="25">
        <v>175.56126999999998</v>
      </c>
      <c r="O76" s="25">
        <v>8332.0700099999995</v>
      </c>
      <c r="P76" s="25">
        <v>704.56691000000001</v>
      </c>
      <c r="Q76" s="25">
        <v>0</v>
      </c>
      <c r="R76" s="26">
        <v>704.56691000000001</v>
      </c>
    </row>
    <row r="77" spans="1:18">
      <c r="A77" s="27"/>
      <c r="B77" s="27"/>
      <c r="C77" s="22" t="s">
        <v>101</v>
      </c>
      <c r="D77" s="22" t="s">
        <v>101</v>
      </c>
      <c r="E77" s="23">
        <v>320</v>
      </c>
      <c r="F77" s="24">
        <v>8672.6984600000014</v>
      </c>
      <c r="G77" s="25">
        <v>0</v>
      </c>
      <c r="H77" s="25">
        <v>8672.6984600000014</v>
      </c>
      <c r="I77" s="25">
        <v>6814.5682500000003</v>
      </c>
      <c r="J77" s="25">
        <v>94.195990000000009</v>
      </c>
      <c r="K77" s="25">
        <v>6908.7642400000004</v>
      </c>
      <c r="L77" s="25">
        <v>552.90793999999994</v>
      </c>
      <c r="M77" s="25">
        <v>0.37680000000000002</v>
      </c>
      <c r="N77" s="25">
        <v>553.28473999999994</v>
      </c>
      <c r="O77" s="25">
        <v>16134.747439999999</v>
      </c>
      <c r="P77" s="25">
        <v>834.55411000000004</v>
      </c>
      <c r="Q77" s="25">
        <v>0</v>
      </c>
      <c r="R77" s="26">
        <v>834.55411000000004</v>
      </c>
    </row>
    <row r="78" spans="1:18">
      <c r="A78" s="27"/>
      <c r="B78" s="27"/>
      <c r="C78" s="27"/>
      <c r="D78" s="22" t="s">
        <v>102</v>
      </c>
      <c r="E78" s="23">
        <v>323</v>
      </c>
      <c r="F78" s="24">
        <v>19914.98027</v>
      </c>
      <c r="G78" s="25">
        <v>0</v>
      </c>
      <c r="H78" s="25">
        <v>19914.98027</v>
      </c>
      <c r="I78" s="25">
        <v>9058.3055899999999</v>
      </c>
      <c r="J78" s="25">
        <v>33.792749999999998</v>
      </c>
      <c r="K78" s="25">
        <v>9092.0983400000005</v>
      </c>
      <c r="L78" s="25">
        <v>788.63086999999996</v>
      </c>
      <c r="M78" s="25">
        <v>0</v>
      </c>
      <c r="N78" s="25">
        <v>788.63086999999996</v>
      </c>
      <c r="O78" s="25">
        <v>29795.709480000001</v>
      </c>
      <c r="P78" s="25">
        <v>2239.86292</v>
      </c>
      <c r="Q78" s="25">
        <v>0</v>
      </c>
      <c r="R78" s="26">
        <v>2239.86292</v>
      </c>
    </row>
    <row r="79" spans="1:18">
      <c r="A79" s="27"/>
      <c r="B79" s="27"/>
      <c r="C79" s="27"/>
      <c r="D79" s="22" t="s">
        <v>103</v>
      </c>
      <c r="E79" s="23">
        <v>316</v>
      </c>
      <c r="F79" s="24">
        <v>6061.5632500000002</v>
      </c>
      <c r="G79" s="25">
        <v>0</v>
      </c>
      <c r="H79" s="25">
        <v>6061.5632500000002</v>
      </c>
      <c r="I79" s="25">
        <v>9848.5395200000003</v>
      </c>
      <c r="J79" s="25">
        <v>29.012130000000003</v>
      </c>
      <c r="K79" s="25">
        <v>9877.5516500000012</v>
      </c>
      <c r="L79" s="25">
        <v>437.67809999999997</v>
      </c>
      <c r="M79" s="25">
        <v>0</v>
      </c>
      <c r="N79" s="25">
        <v>437.67809999999997</v>
      </c>
      <c r="O79" s="25">
        <v>16376.793</v>
      </c>
      <c r="P79" s="25">
        <v>1947.1351599999998</v>
      </c>
      <c r="Q79" s="25">
        <v>0</v>
      </c>
      <c r="R79" s="26">
        <v>1947.1351599999998</v>
      </c>
    </row>
    <row r="80" spans="1:18">
      <c r="A80" s="27"/>
      <c r="B80" s="27"/>
      <c r="C80" s="27"/>
      <c r="D80" s="22" t="s">
        <v>104</v>
      </c>
      <c r="E80" s="23">
        <v>317</v>
      </c>
      <c r="F80" s="24">
        <v>2495.8505499999997</v>
      </c>
      <c r="G80" s="25">
        <v>0</v>
      </c>
      <c r="H80" s="25">
        <v>2495.8505499999997</v>
      </c>
      <c r="I80" s="25">
        <v>5925.1360300000006</v>
      </c>
      <c r="J80" s="25">
        <v>3.7931699999999999</v>
      </c>
      <c r="K80" s="25">
        <v>5928.9292000000005</v>
      </c>
      <c r="L80" s="25">
        <v>198.03936999999999</v>
      </c>
      <c r="M80" s="25">
        <v>0.75360000000000005</v>
      </c>
      <c r="N80" s="25">
        <v>198.79297</v>
      </c>
      <c r="O80" s="25">
        <v>8623.5727200000001</v>
      </c>
      <c r="P80" s="25">
        <v>1010.3905</v>
      </c>
      <c r="Q80" s="25">
        <v>0</v>
      </c>
      <c r="R80" s="26">
        <v>1010.3905</v>
      </c>
    </row>
    <row r="81" spans="1:18">
      <c r="A81" s="27"/>
      <c r="B81" s="27"/>
      <c r="C81" s="27"/>
      <c r="D81" s="22" t="s">
        <v>105</v>
      </c>
      <c r="E81" s="23">
        <v>324</v>
      </c>
      <c r="F81" s="24">
        <v>2598.7662999999998</v>
      </c>
      <c r="G81" s="25">
        <v>0</v>
      </c>
      <c r="H81" s="25">
        <v>2598.7662999999998</v>
      </c>
      <c r="I81" s="25">
        <v>3983.1872100000001</v>
      </c>
      <c r="J81" s="25">
        <v>4.0999999999999999E-4</v>
      </c>
      <c r="K81" s="25">
        <v>3983.1876200000002</v>
      </c>
      <c r="L81" s="25">
        <v>63.323610000000002</v>
      </c>
      <c r="M81" s="25">
        <v>0</v>
      </c>
      <c r="N81" s="25">
        <v>63.323610000000002</v>
      </c>
      <c r="O81" s="25">
        <v>6645.2775300000003</v>
      </c>
      <c r="P81" s="25">
        <v>912.54959999999994</v>
      </c>
      <c r="Q81" s="25">
        <v>0</v>
      </c>
      <c r="R81" s="26">
        <v>912.54959999999994</v>
      </c>
    </row>
    <row r="82" spans="1:18">
      <c r="A82" s="27"/>
      <c r="B82" s="27"/>
      <c r="C82" s="22" t="s">
        <v>106</v>
      </c>
      <c r="D82" s="22" t="s">
        <v>107</v>
      </c>
      <c r="E82" s="23">
        <v>325</v>
      </c>
      <c r="F82" s="24">
        <v>9030.1054399999994</v>
      </c>
      <c r="G82" s="25">
        <v>0</v>
      </c>
      <c r="H82" s="25">
        <v>9030.1054399999994</v>
      </c>
      <c r="I82" s="25">
        <v>24059.425950000001</v>
      </c>
      <c r="J82" s="25">
        <v>616.60156000000006</v>
      </c>
      <c r="K82" s="25">
        <v>24676.02751</v>
      </c>
      <c r="L82" s="25">
        <v>889.65430000000003</v>
      </c>
      <c r="M82" s="25">
        <v>0.78679999999999994</v>
      </c>
      <c r="N82" s="25">
        <v>890.44110000000001</v>
      </c>
      <c r="O82" s="25">
        <v>34596.574049999996</v>
      </c>
      <c r="P82" s="25">
        <v>5755.02556</v>
      </c>
      <c r="Q82" s="25">
        <v>0</v>
      </c>
      <c r="R82" s="26">
        <v>5755.02556</v>
      </c>
    </row>
    <row r="83" spans="1:18">
      <c r="A83" s="27"/>
      <c r="B83" s="27"/>
      <c r="C83" s="27"/>
      <c r="D83" s="22" t="s">
        <v>108</v>
      </c>
      <c r="E83" s="23">
        <v>328</v>
      </c>
      <c r="F83" s="24">
        <v>380.41957000000002</v>
      </c>
      <c r="G83" s="25">
        <v>0</v>
      </c>
      <c r="H83" s="25">
        <v>380.41957000000002</v>
      </c>
      <c r="I83" s="25">
        <v>2976.9983099999999</v>
      </c>
      <c r="J83" s="25">
        <v>19.492810000000002</v>
      </c>
      <c r="K83" s="25">
        <v>2996.4911200000001</v>
      </c>
      <c r="L83" s="25">
        <v>70.870649999999998</v>
      </c>
      <c r="M83" s="25">
        <v>0</v>
      </c>
      <c r="N83" s="25">
        <v>70.870649999999998</v>
      </c>
      <c r="O83" s="25">
        <v>3447.78134</v>
      </c>
      <c r="P83" s="25">
        <v>1527.56916</v>
      </c>
      <c r="Q83" s="25">
        <v>0</v>
      </c>
      <c r="R83" s="26">
        <v>1527.56916</v>
      </c>
    </row>
    <row r="84" spans="1:18">
      <c r="A84" s="27"/>
      <c r="B84" s="27"/>
      <c r="C84" s="27"/>
      <c r="D84" s="22" t="s">
        <v>109</v>
      </c>
      <c r="E84" s="23">
        <v>439</v>
      </c>
      <c r="F84" s="24">
        <v>5324.5303899999999</v>
      </c>
      <c r="G84" s="25">
        <v>0</v>
      </c>
      <c r="H84" s="25">
        <v>5324.5303899999999</v>
      </c>
      <c r="I84" s="25">
        <v>5531.1996200000003</v>
      </c>
      <c r="J84" s="25">
        <v>0.18847999999999998</v>
      </c>
      <c r="K84" s="25">
        <v>5531.3880999999992</v>
      </c>
      <c r="L84" s="25">
        <v>101.03413999999999</v>
      </c>
      <c r="M84" s="25">
        <v>0</v>
      </c>
      <c r="N84" s="25">
        <v>101.03413999999999</v>
      </c>
      <c r="O84" s="25">
        <v>10956.952630000002</v>
      </c>
      <c r="P84" s="25">
        <v>679.20157999999992</v>
      </c>
      <c r="Q84" s="25">
        <v>0</v>
      </c>
      <c r="R84" s="26">
        <v>679.20157999999992</v>
      </c>
    </row>
    <row r="85" spans="1:18">
      <c r="A85" s="27"/>
      <c r="B85" s="27"/>
      <c r="C85" s="27"/>
      <c r="D85" s="22" t="s">
        <v>110</v>
      </c>
      <c r="E85" s="23">
        <v>729</v>
      </c>
      <c r="F85" s="24">
        <v>153.98755</v>
      </c>
      <c r="G85" s="25">
        <v>0</v>
      </c>
      <c r="H85" s="25">
        <v>153.98755</v>
      </c>
      <c r="I85" s="25">
        <v>1535.42921</v>
      </c>
      <c r="J85" s="25">
        <v>0</v>
      </c>
      <c r="K85" s="25">
        <v>1535.42921</v>
      </c>
      <c r="L85" s="25">
        <v>1.9884999999999999</v>
      </c>
      <c r="M85" s="25">
        <v>0</v>
      </c>
      <c r="N85" s="25">
        <v>1.9884999999999999</v>
      </c>
      <c r="O85" s="25">
        <v>1691.40526</v>
      </c>
      <c r="P85" s="25">
        <v>551.75500999999997</v>
      </c>
      <c r="Q85" s="25">
        <v>0</v>
      </c>
      <c r="R85" s="26">
        <v>551.75500999999997</v>
      </c>
    </row>
    <row r="86" spans="1:18">
      <c r="A86" s="27"/>
      <c r="B86" s="27"/>
      <c r="C86" s="22" t="s">
        <v>111</v>
      </c>
      <c r="D86" s="22" t="s">
        <v>112</v>
      </c>
      <c r="E86" s="23">
        <v>330</v>
      </c>
      <c r="F86" s="24">
        <v>2131.1467299999999</v>
      </c>
      <c r="G86" s="25">
        <v>0</v>
      </c>
      <c r="H86" s="25">
        <v>2131.1467299999999</v>
      </c>
      <c r="I86" s="25">
        <v>14232.105720000001</v>
      </c>
      <c r="J86" s="25">
        <v>0</v>
      </c>
      <c r="K86" s="25">
        <v>14232.105720000001</v>
      </c>
      <c r="L86" s="25">
        <v>695.12618999999995</v>
      </c>
      <c r="M86" s="25">
        <v>0</v>
      </c>
      <c r="N86" s="25">
        <v>695.12618999999995</v>
      </c>
      <c r="O86" s="25">
        <v>17058.378639999999</v>
      </c>
      <c r="P86" s="25">
        <v>2794.90157</v>
      </c>
      <c r="Q86" s="25">
        <v>0</v>
      </c>
      <c r="R86" s="26">
        <v>2794.90157</v>
      </c>
    </row>
    <row r="87" spans="1:18">
      <c r="A87" s="27"/>
      <c r="B87" s="27"/>
      <c r="C87" s="27"/>
      <c r="D87" s="22" t="s">
        <v>113</v>
      </c>
      <c r="E87" s="23">
        <v>537</v>
      </c>
      <c r="F87" s="24">
        <v>15805.925019999999</v>
      </c>
      <c r="G87" s="25">
        <v>0</v>
      </c>
      <c r="H87" s="25">
        <v>15805.925019999999</v>
      </c>
      <c r="I87" s="25">
        <v>10470.608380000001</v>
      </c>
      <c r="J87" s="25">
        <v>1.9035899999999999</v>
      </c>
      <c r="K87" s="25">
        <v>10472.511970000001</v>
      </c>
      <c r="L87" s="25">
        <v>3019.4730600000003</v>
      </c>
      <c r="M87" s="25">
        <v>49.67324</v>
      </c>
      <c r="N87" s="25">
        <v>3069.1462999999999</v>
      </c>
      <c r="O87" s="25">
        <v>29347.583289999999</v>
      </c>
      <c r="P87" s="25">
        <v>5281.7120599999998</v>
      </c>
      <c r="Q87" s="25">
        <v>0</v>
      </c>
      <c r="R87" s="26">
        <v>5281.7120599999998</v>
      </c>
    </row>
    <row r="88" spans="1:18">
      <c r="A88" s="27"/>
      <c r="B88" s="27"/>
      <c r="C88" s="22" t="s">
        <v>114</v>
      </c>
      <c r="D88" s="22" t="s">
        <v>115</v>
      </c>
      <c r="E88" s="23">
        <v>334</v>
      </c>
      <c r="F88" s="24">
        <v>6119.6901699999999</v>
      </c>
      <c r="G88" s="25">
        <v>977.67462999999998</v>
      </c>
      <c r="H88" s="25">
        <v>7097.3647999999994</v>
      </c>
      <c r="I88" s="25">
        <v>4385.9921299999996</v>
      </c>
      <c r="J88" s="25">
        <v>0.26375999999999999</v>
      </c>
      <c r="K88" s="25">
        <v>4386.2558899999995</v>
      </c>
      <c r="L88" s="25">
        <v>180.04907</v>
      </c>
      <c r="M88" s="25">
        <v>0</v>
      </c>
      <c r="N88" s="25">
        <v>180.04907</v>
      </c>
      <c r="O88" s="25">
        <v>11663.669760000001</v>
      </c>
      <c r="P88" s="25">
        <v>2377.13067</v>
      </c>
      <c r="Q88" s="25">
        <v>0</v>
      </c>
      <c r="R88" s="26">
        <v>2377.13067</v>
      </c>
    </row>
    <row r="89" spans="1:18">
      <c r="A89" s="27"/>
      <c r="B89" s="27"/>
      <c r="C89" s="27"/>
      <c r="D89" s="22" t="s">
        <v>116</v>
      </c>
      <c r="E89" s="23">
        <v>333</v>
      </c>
      <c r="F89" s="24">
        <v>11392.925029999999</v>
      </c>
      <c r="G89" s="25">
        <v>696.51503000000002</v>
      </c>
      <c r="H89" s="25">
        <v>12089.440060000001</v>
      </c>
      <c r="I89" s="25">
        <v>9189.2420000000002</v>
      </c>
      <c r="J89" s="25">
        <v>853.93555000000003</v>
      </c>
      <c r="K89" s="25">
        <v>10043.17755</v>
      </c>
      <c r="L89" s="25">
        <v>2567.1932400000001</v>
      </c>
      <c r="M89" s="25">
        <v>341.37804999999997</v>
      </c>
      <c r="N89" s="25">
        <v>2908.5712899999999</v>
      </c>
      <c r="O89" s="25">
        <v>25041.188899999997</v>
      </c>
      <c r="P89" s="25">
        <v>15717.315980000001</v>
      </c>
      <c r="Q89" s="25">
        <v>0</v>
      </c>
      <c r="R89" s="26">
        <v>15717.315980000001</v>
      </c>
    </row>
    <row r="90" spans="1:18">
      <c r="A90" s="27"/>
      <c r="B90" s="27"/>
      <c r="C90" s="27"/>
      <c r="D90" s="22" t="s">
        <v>117</v>
      </c>
      <c r="E90" s="23">
        <v>336</v>
      </c>
      <c r="F90" s="24">
        <v>933.91512</v>
      </c>
      <c r="G90" s="25">
        <v>146.43577999999999</v>
      </c>
      <c r="H90" s="25">
        <v>1080.3508999999999</v>
      </c>
      <c r="I90" s="25">
        <v>3759.6682099999998</v>
      </c>
      <c r="J90" s="25">
        <v>41.368459999999999</v>
      </c>
      <c r="K90" s="25">
        <v>3801.03667</v>
      </c>
      <c r="L90" s="25">
        <v>78.161389999999997</v>
      </c>
      <c r="M90" s="25">
        <v>0</v>
      </c>
      <c r="N90" s="25">
        <v>78.161389999999997</v>
      </c>
      <c r="O90" s="25">
        <v>4959.5489600000001</v>
      </c>
      <c r="P90" s="25">
        <v>1964.81736</v>
      </c>
      <c r="Q90" s="25">
        <v>0</v>
      </c>
      <c r="R90" s="26">
        <v>1964.81736</v>
      </c>
    </row>
    <row r="91" spans="1:18">
      <c r="A91" s="27"/>
      <c r="B91" s="27"/>
      <c r="C91" s="27"/>
      <c r="D91" s="22" t="s">
        <v>114</v>
      </c>
      <c r="E91" s="23">
        <v>332</v>
      </c>
      <c r="F91" s="24">
        <v>1264.1106399999999</v>
      </c>
      <c r="G91" s="25">
        <v>0</v>
      </c>
      <c r="H91" s="25">
        <v>1264.1106399999999</v>
      </c>
      <c r="I91" s="25">
        <v>6751.0464900000006</v>
      </c>
      <c r="J91" s="25">
        <v>0.75970000000000004</v>
      </c>
      <c r="K91" s="25">
        <v>6751.8061900000002</v>
      </c>
      <c r="L91" s="25">
        <v>81.848169999999996</v>
      </c>
      <c r="M91" s="25">
        <v>0</v>
      </c>
      <c r="N91" s="25">
        <v>81.848169999999996</v>
      </c>
      <c r="O91" s="25">
        <v>8097.7650000000003</v>
      </c>
      <c r="P91" s="25">
        <v>1939.8736699999999</v>
      </c>
      <c r="Q91" s="25">
        <v>0</v>
      </c>
      <c r="R91" s="26">
        <v>1939.8736699999999</v>
      </c>
    </row>
    <row r="92" spans="1:18">
      <c r="A92" s="27"/>
      <c r="B92" s="27"/>
      <c r="C92" s="22" t="s">
        <v>118</v>
      </c>
      <c r="D92" s="22" t="s">
        <v>119</v>
      </c>
      <c r="E92" s="23">
        <v>337</v>
      </c>
      <c r="F92" s="24">
        <v>3258.2515699999999</v>
      </c>
      <c r="G92" s="25">
        <v>0</v>
      </c>
      <c r="H92" s="25">
        <v>3258.2515699999999</v>
      </c>
      <c r="I92" s="25">
        <v>11465.82725</v>
      </c>
      <c r="J92" s="25">
        <v>1.1380000000000001E-2</v>
      </c>
      <c r="K92" s="25">
        <v>11465.83863</v>
      </c>
      <c r="L92" s="25">
        <v>278.99844000000002</v>
      </c>
      <c r="M92" s="25">
        <v>0</v>
      </c>
      <c r="N92" s="25">
        <v>278.99844000000002</v>
      </c>
      <c r="O92" s="25">
        <v>15003.08864</v>
      </c>
      <c r="P92" s="25">
        <v>4220.6110399999998</v>
      </c>
      <c r="Q92" s="25">
        <v>0</v>
      </c>
      <c r="R92" s="26">
        <v>4220.6110399999998</v>
      </c>
    </row>
    <row r="93" spans="1:18">
      <c r="A93" s="27"/>
      <c r="B93" s="27"/>
      <c r="C93" s="22" t="s">
        <v>120</v>
      </c>
      <c r="D93" s="22" t="s">
        <v>121</v>
      </c>
      <c r="E93" s="23">
        <v>488</v>
      </c>
      <c r="F93" s="24">
        <v>2008.95776</v>
      </c>
      <c r="G93" s="25">
        <v>0</v>
      </c>
      <c r="H93" s="25">
        <v>2008.95776</v>
      </c>
      <c r="I93" s="25">
        <v>7975.1432100000002</v>
      </c>
      <c r="J93" s="25">
        <v>81.402979999999999</v>
      </c>
      <c r="K93" s="25">
        <v>8056.54619</v>
      </c>
      <c r="L93" s="25">
        <v>159.62734</v>
      </c>
      <c r="M93" s="25">
        <v>0</v>
      </c>
      <c r="N93" s="25">
        <v>159.62734</v>
      </c>
      <c r="O93" s="25">
        <v>10225.131289999999</v>
      </c>
      <c r="P93" s="25">
        <v>2308.18264</v>
      </c>
      <c r="Q93" s="25">
        <v>0</v>
      </c>
      <c r="R93" s="26">
        <v>2308.18264</v>
      </c>
    </row>
    <row r="94" spans="1:18">
      <c r="A94" s="27"/>
      <c r="B94" s="22" t="s">
        <v>122</v>
      </c>
      <c r="C94" s="22" t="s">
        <v>123</v>
      </c>
      <c r="D94" s="22" t="s">
        <v>122</v>
      </c>
      <c r="E94" s="23">
        <v>187</v>
      </c>
      <c r="F94" s="24">
        <v>88385.226389999996</v>
      </c>
      <c r="G94" s="25">
        <v>0</v>
      </c>
      <c r="H94" s="25">
        <v>88385.226389999996</v>
      </c>
      <c r="I94" s="25">
        <v>132897.94605</v>
      </c>
      <c r="J94" s="25">
        <v>638.03134</v>
      </c>
      <c r="K94" s="25">
        <v>133535.97739000001</v>
      </c>
      <c r="L94" s="25">
        <v>19619.081710000002</v>
      </c>
      <c r="M94" s="25">
        <v>3306.2453500000001</v>
      </c>
      <c r="N94" s="25">
        <v>22925.32706</v>
      </c>
      <c r="O94" s="25">
        <v>244846.53083999999</v>
      </c>
      <c r="P94" s="25">
        <v>131276.57284000001</v>
      </c>
      <c r="Q94" s="25">
        <v>0</v>
      </c>
      <c r="R94" s="26">
        <v>131276.57284000001</v>
      </c>
    </row>
    <row r="95" spans="1:18">
      <c r="A95" s="27"/>
      <c r="B95" s="27"/>
      <c r="C95" s="22" t="s">
        <v>124</v>
      </c>
      <c r="D95" s="22" t="s">
        <v>124</v>
      </c>
      <c r="E95" s="23">
        <v>190</v>
      </c>
      <c r="F95" s="24">
        <v>11536.92555</v>
      </c>
      <c r="G95" s="25">
        <v>0</v>
      </c>
      <c r="H95" s="25">
        <v>11536.92555</v>
      </c>
      <c r="I95" s="25">
        <v>65501.58627</v>
      </c>
      <c r="J95" s="25">
        <v>274.93336999999997</v>
      </c>
      <c r="K95" s="25">
        <v>65776.519639999999</v>
      </c>
      <c r="L95" s="25">
        <v>3289.9526700000001</v>
      </c>
      <c r="M95" s="25">
        <v>17.257439999999999</v>
      </c>
      <c r="N95" s="25">
        <v>3307.21011</v>
      </c>
      <c r="O95" s="25">
        <v>80620.655299999999</v>
      </c>
      <c r="P95" s="25">
        <v>66450.447400000005</v>
      </c>
      <c r="Q95" s="25">
        <v>0</v>
      </c>
      <c r="R95" s="26">
        <v>66450.447400000005</v>
      </c>
    </row>
    <row r="96" spans="1:18">
      <c r="A96" s="27"/>
      <c r="B96" s="27"/>
      <c r="C96" s="27"/>
      <c r="D96" s="22" t="s">
        <v>125</v>
      </c>
      <c r="E96" s="23">
        <v>603</v>
      </c>
      <c r="F96" s="24">
        <v>1014.0765799999999</v>
      </c>
      <c r="G96" s="25">
        <v>0</v>
      </c>
      <c r="H96" s="25">
        <v>1014.0765799999999</v>
      </c>
      <c r="I96" s="25">
        <v>6780.3638600000004</v>
      </c>
      <c r="J96" s="25">
        <v>0</v>
      </c>
      <c r="K96" s="25">
        <v>6780.3638600000004</v>
      </c>
      <c r="L96" s="25">
        <v>121.43289999999999</v>
      </c>
      <c r="M96" s="25">
        <v>0</v>
      </c>
      <c r="N96" s="25">
        <v>121.43289999999999</v>
      </c>
      <c r="O96" s="25">
        <v>7915.8733400000001</v>
      </c>
      <c r="P96" s="25">
        <v>3271.8255399999998</v>
      </c>
      <c r="Q96" s="25">
        <v>0</v>
      </c>
      <c r="R96" s="26">
        <v>3271.8255399999998</v>
      </c>
    </row>
    <row r="97" spans="1:18">
      <c r="A97" s="27"/>
      <c r="B97" s="27"/>
      <c r="C97" s="27"/>
      <c r="D97" s="22" t="s">
        <v>126</v>
      </c>
      <c r="E97" s="23">
        <v>837</v>
      </c>
      <c r="F97" s="24">
        <v>69.564639999999997</v>
      </c>
      <c r="G97" s="25">
        <v>0</v>
      </c>
      <c r="H97" s="25">
        <v>69.564639999999997</v>
      </c>
      <c r="I97" s="25">
        <v>1596.1776100000002</v>
      </c>
      <c r="J97" s="25">
        <v>0</v>
      </c>
      <c r="K97" s="25">
        <v>1596.1776100000002</v>
      </c>
      <c r="L97" s="25">
        <v>119.34741</v>
      </c>
      <c r="M97" s="25">
        <v>0</v>
      </c>
      <c r="N97" s="25">
        <v>119.34741</v>
      </c>
      <c r="O97" s="25">
        <v>1785.0896599999999</v>
      </c>
      <c r="P97" s="25">
        <v>1299.0118300000001</v>
      </c>
      <c r="Q97" s="25">
        <v>0</v>
      </c>
      <c r="R97" s="26">
        <v>1299.0118300000001</v>
      </c>
    </row>
    <row r="98" spans="1:18">
      <c r="A98" s="27"/>
      <c r="B98" s="27"/>
      <c r="C98" s="27"/>
      <c r="D98" s="22" t="s">
        <v>127</v>
      </c>
      <c r="E98" s="23">
        <v>814</v>
      </c>
      <c r="F98" s="24">
        <v>0</v>
      </c>
      <c r="G98" s="25">
        <v>0</v>
      </c>
      <c r="H98" s="25">
        <v>0</v>
      </c>
      <c r="I98" s="25">
        <v>0</v>
      </c>
      <c r="J98" s="25">
        <v>0</v>
      </c>
      <c r="K98" s="25">
        <v>0</v>
      </c>
      <c r="L98" s="25">
        <v>11.435</v>
      </c>
      <c r="M98" s="25">
        <v>0</v>
      </c>
      <c r="N98" s="25">
        <v>11.435</v>
      </c>
      <c r="O98" s="25">
        <v>11.435</v>
      </c>
      <c r="P98" s="25">
        <v>0</v>
      </c>
      <c r="Q98" s="25">
        <v>0</v>
      </c>
      <c r="R98" s="26">
        <v>0</v>
      </c>
    </row>
    <row r="99" spans="1:18">
      <c r="A99" s="27"/>
      <c r="B99" s="27"/>
      <c r="C99" s="22" t="s">
        <v>128</v>
      </c>
      <c r="D99" s="22" t="s">
        <v>129</v>
      </c>
      <c r="E99" s="23">
        <v>459</v>
      </c>
      <c r="F99" s="24">
        <v>28076.11247</v>
      </c>
      <c r="G99" s="25">
        <v>0</v>
      </c>
      <c r="H99" s="25">
        <v>28076.11247</v>
      </c>
      <c r="I99" s="25">
        <v>19144.67827</v>
      </c>
      <c r="J99" s="25">
        <v>32.704540000000001</v>
      </c>
      <c r="K99" s="25">
        <v>19177.382809999999</v>
      </c>
      <c r="L99" s="25">
        <v>1641.03495</v>
      </c>
      <c r="M99" s="25">
        <v>1.5072000000000001</v>
      </c>
      <c r="N99" s="25">
        <v>1642.54215</v>
      </c>
      <c r="O99" s="25">
        <v>48896.037429999997</v>
      </c>
      <c r="P99" s="25">
        <v>10384.022630000001</v>
      </c>
      <c r="Q99" s="25">
        <v>0</v>
      </c>
      <c r="R99" s="26">
        <v>10384.022630000001</v>
      </c>
    </row>
    <row r="100" spans="1:18">
      <c r="A100" s="27"/>
      <c r="B100" s="27"/>
      <c r="C100" s="27"/>
      <c r="D100" s="22" t="s">
        <v>130</v>
      </c>
      <c r="E100" s="23">
        <v>191</v>
      </c>
      <c r="F100" s="24">
        <v>1342.3672099999999</v>
      </c>
      <c r="G100" s="25">
        <v>0</v>
      </c>
      <c r="H100" s="25">
        <v>1342.3672099999999</v>
      </c>
      <c r="I100" s="25">
        <v>25239.13566</v>
      </c>
      <c r="J100" s="25">
        <v>0.62383</v>
      </c>
      <c r="K100" s="25">
        <v>25239.759489999997</v>
      </c>
      <c r="L100" s="25">
        <v>518.10639000000003</v>
      </c>
      <c r="M100" s="25">
        <v>0</v>
      </c>
      <c r="N100" s="25">
        <v>518.10639000000003</v>
      </c>
      <c r="O100" s="25">
        <v>27100.233090000002</v>
      </c>
      <c r="P100" s="25">
        <v>3958.3011000000001</v>
      </c>
      <c r="Q100" s="25">
        <v>0</v>
      </c>
      <c r="R100" s="26">
        <v>3958.3011000000001</v>
      </c>
    </row>
    <row r="101" spans="1:18">
      <c r="A101" s="27"/>
      <c r="B101" s="27"/>
      <c r="C101" s="27"/>
      <c r="D101" s="22" t="s">
        <v>131</v>
      </c>
      <c r="E101" s="23">
        <v>193</v>
      </c>
      <c r="F101" s="24">
        <v>1333.80457</v>
      </c>
      <c r="G101" s="25">
        <v>0</v>
      </c>
      <c r="H101" s="25">
        <v>1333.80457</v>
      </c>
      <c r="I101" s="25">
        <v>12871.561890000001</v>
      </c>
      <c r="J101" s="25">
        <v>54.394629999999999</v>
      </c>
      <c r="K101" s="25">
        <v>12925.95652</v>
      </c>
      <c r="L101" s="25">
        <v>134.02072000000001</v>
      </c>
      <c r="M101" s="25">
        <v>0</v>
      </c>
      <c r="N101" s="25">
        <v>134.02072000000001</v>
      </c>
      <c r="O101" s="25">
        <v>14393.78181</v>
      </c>
      <c r="P101" s="25">
        <v>2564.8849500000001</v>
      </c>
      <c r="Q101" s="25">
        <v>0</v>
      </c>
      <c r="R101" s="26">
        <v>2564.8849500000001</v>
      </c>
    </row>
    <row r="102" spans="1:18">
      <c r="A102" s="27"/>
      <c r="B102" s="27"/>
      <c r="C102" s="27"/>
      <c r="D102" s="22" t="s">
        <v>132</v>
      </c>
      <c r="E102" s="23">
        <v>825</v>
      </c>
      <c r="F102" s="24">
        <v>10.644</v>
      </c>
      <c r="G102" s="25">
        <v>0</v>
      </c>
      <c r="H102" s="25">
        <v>10.644</v>
      </c>
      <c r="I102" s="25">
        <v>645.50937999999996</v>
      </c>
      <c r="J102" s="25">
        <v>0</v>
      </c>
      <c r="K102" s="25">
        <v>645.50937999999996</v>
      </c>
      <c r="L102" s="25">
        <v>14.222</v>
      </c>
      <c r="M102" s="25">
        <v>0</v>
      </c>
      <c r="N102" s="25">
        <v>14.222</v>
      </c>
      <c r="O102" s="25">
        <v>670.37537999999995</v>
      </c>
      <c r="P102" s="25">
        <v>1348.0795500000002</v>
      </c>
      <c r="Q102" s="25">
        <v>0</v>
      </c>
      <c r="R102" s="26">
        <v>1348.0795500000002</v>
      </c>
    </row>
    <row r="103" spans="1:18">
      <c r="A103" s="27"/>
      <c r="B103" s="27"/>
      <c r="C103" s="27"/>
      <c r="D103" s="22" t="s">
        <v>133</v>
      </c>
      <c r="E103" s="23">
        <v>716</v>
      </c>
      <c r="F103" s="24">
        <v>0</v>
      </c>
      <c r="G103" s="25">
        <v>0</v>
      </c>
      <c r="H103" s="25">
        <v>0</v>
      </c>
      <c r="I103" s="25">
        <v>0</v>
      </c>
      <c r="J103" s="25">
        <v>0</v>
      </c>
      <c r="K103" s="25">
        <v>0</v>
      </c>
      <c r="L103" s="25">
        <v>0</v>
      </c>
      <c r="M103" s="25">
        <v>0</v>
      </c>
      <c r="N103" s="25">
        <v>0</v>
      </c>
      <c r="O103" s="25">
        <v>0</v>
      </c>
      <c r="P103" s="25">
        <v>0</v>
      </c>
      <c r="Q103" s="25">
        <v>0</v>
      </c>
      <c r="R103" s="26">
        <v>0</v>
      </c>
    </row>
    <row r="104" spans="1:18">
      <c r="A104" s="27"/>
      <c r="B104" s="27"/>
      <c r="C104" s="22" t="s">
        <v>134</v>
      </c>
      <c r="D104" s="22" t="s">
        <v>72</v>
      </c>
      <c r="E104" s="23">
        <v>569</v>
      </c>
      <c r="F104" s="24">
        <v>140.9872</v>
      </c>
      <c r="G104" s="25">
        <v>0</v>
      </c>
      <c r="H104" s="25">
        <v>140.9872</v>
      </c>
      <c r="I104" s="25">
        <v>3304.3869100000002</v>
      </c>
      <c r="J104" s="25">
        <v>0</v>
      </c>
      <c r="K104" s="25">
        <v>3304.3869100000002</v>
      </c>
      <c r="L104" s="25">
        <v>10.460100000000001</v>
      </c>
      <c r="M104" s="25">
        <v>0</v>
      </c>
      <c r="N104" s="25">
        <v>10.460100000000001</v>
      </c>
      <c r="O104" s="25">
        <v>3455.83421</v>
      </c>
      <c r="P104" s="25">
        <v>1715.8796100000002</v>
      </c>
      <c r="Q104" s="25">
        <v>0</v>
      </c>
      <c r="R104" s="26">
        <v>1715.8796100000002</v>
      </c>
    </row>
    <row r="105" spans="1:18">
      <c r="A105" s="27"/>
      <c r="B105" s="27"/>
      <c r="C105" s="27"/>
      <c r="D105" s="22" t="s">
        <v>135</v>
      </c>
      <c r="E105" s="23">
        <v>194</v>
      </c>
      <c r="F105" s="24">
        <v>8979.4372899999998</v>
      </c>
      <c r="G105" s="25">
        <v>0</v>
      </c>
      <c r="H105" s="25">
        <v>8979.4372899999998</v>
      </c>
      <c r="I105" s="25">
        <v>35867.674079999997</v>
      </c>
      <c r="J105" s="25">
        <v>29.689889999999998</v>
      </c>
      <c r="K105" s="25">
        <v>35897.363969999999</v>
      </c>
      <c r="L105" s="25">
        <v>820.21645999999998</v>
      </c>
      <c r="M105" s="25">
        <v>0.47099999999999997</v>
      </c>
      <c r="N105" s="25">
        <v>820.68745999999999</v>
      </c>
      <c r="O105" s="25">
        <v>45697.488720000001</v>
      </c>
      <c r="P105" s="25">
        <v>5120.3680000000004</v>
      </c>
      <c r="Q105" s="25">
        <v>0</v>
      </c>
      <c r="R105" s="26">
        <v>5120.3680000000004</v>
      </c>
    </row>
    <row r="106" spans="1:18">
      <c r="A106" s="27"/>
      <c r="B106" s="27"/>
      <c r="C106" s="27"/>
      <c r="D106" s="22" t="s">
        <v>136</v>
      </c>
      <c r="E106" s="23">
        <v>539</v>
      </c>
      <c r="F106" s="24">
        <v>36.722360000000002</v>
      </c>
      <c r="G106" s="25">
        <v>0</v>
      </c>
      <c r="H106" s="25">
        <v>36.722360000000002</v>
      </c>
      <c r="I106" s="25">
        <v>956.11037999999996</v>
      </c>
      <c r="J106" s="25">
        <v>9.5186100000000007</v>
      </c>
      <c r="K106" s="25">
        <v>965.62899000000004</v>
      </c>
      <c r="L106" s="25">
        <v>2.927</v>
      </c>
      <c r="M106" s="25">
        <v>0</v>
      </c>
      <c r="N106" s="25">
        <v>2.927</v>
      </c>
      <c r="O106" s="25">
        <v>1005.2783499999999</v>
      </c>
      <c r="P106" s="25">
        <v>1095.4966499999998</v>
      </c>
      <c r="Q106" s="25">
        <v>0</v>
      </c>
      <c r="R106" s="26">
        <v>1095.4966499999998</v>
      </c>
    </row>
    <row r="107" spans="1:18">
      <c r="A107" s="27"/>
      <c r="B107" s="27"/>
      <c r="C107" s="22" t="s">
        <v>137</v>
      </c>
      <c r="D107" s="22" t="s">
        <v>138</v>
      </c>
      <c r="E107" s="23">
        <v>197</v>
      </c>
      <c r="F107" s="24">
        <v>5350.2243699999999</v>
      </c>
      <c r="G107" s="25">
        <v>0</v>
      </c>
      <c r="H107" s="25">
        <v>5350.2243699999999</v>
      </c>
      <c r="I107" s="25">
        <v>20507.990440000001</v>
      </c>
      <c r="J107" s="25">
        <v>5.4127700000000001</v>
      </c>
      <c r="K107" s="25">
        <v>20513.40321</v>
      </c>
      <c r="L107" s="25">
        <v>599.88301000000001</v>
      </c>
      <c r="M107" s="25">
        <v>0</v>
      </c>
      <c r="N107" s="25">
        <v>599.88301000000001</v>
      </c>
      <c r="O107" s="25">
        <v>26463.510589999998</v>
      </c>
      <c r="P107" s="25">
        <v>9234.55314</v>
      </c>
      <c r="Q107" s="25">
        <v>0</v>
      </c>
      <c r="R107" s="26">
        <v>9234.55314</v>
      </c>
    </row>
    <row r="108" spans="1:18">
      <c r="A108" s="27"/>
      <c r="B108" s="27"/>
      <c r="C108" s="27"/>
      <c r="D108" s="22" t="s">
        <v>139</v>
      </c>
      <c r="E108" s="23">
        <v>718</v>
      </c>
      <c r="F108" s="24">
        <v>215.82628</v>
      </c>
      <c r="G108" s="25">
        <v>0</v>
      </c>
      <c r="H108" s="25">
        <v>215.82628</v>
      </c>
      <c r="I108" s="25">
        <v>1436.74494</v>
      </c>
      <c r="J108" s="25">
        <v>0</v>
      </c>
      <c r="K108" s="25">
        <v>1436.74494</v>
      </c>
      <c r="L108" s="25">
        <v>12.5717</v>
      </c>
      <c r="M108" s="25">
        <v>0</v>
      </c>
      <c r="N108" s="25">
        <v>12.5717</v>
      </c>
      <c r="O108" s="25">
        <v>1665.14292</v>
      </c>
      <c r="P108" s="25">
        <v>1224.92967</v>
      </c>
      <c r="Q108" s="25">
        <v>0</v>
      </c>
      <c r="R108" s="26">
        <v>1224.92967</v>
      </c>
    </row>
    <row r="109" spans="1:18">
      <c r="A109" s="27"/>
      <c r="B109" s="27"/>
      <c r="C109" s="22" t="s">
        <v>140</v>
      </c>
      <c r="D109" s="22" t="s">
        <v>140</v>
      </c>
      <c r="E109" s="23">
        <v>188</v>
      </c>
      <c r="F109" s="24">
        <v>2951.8213700000001</v>
      </c>
      <c r="G109" s="25">
        <v>0</v>
      </c>
      <c r="H109" s="25">
        <v>2951.8213700000001</v>
      </c>
      <c r="I109" s="25">
        <v>17123.601609999998</v>
      </c>
      <c r="J109" s="25">
        <v>3.1486900000000002</v>
      </c>
      <c r="K109" s="25">
        <v>17126.7503</v>
      </c>
      <c r="L109" s="25">
        <v>186.11042</v>
      </c>
      <c r="M109" s="25">
        <v>0</v>
      </c>
      <c r="N109" s="25">
        <v>186.11042</v>
      </c>
      <c r="O109" s="25">
        <v>20264.682089999998</v>
      </c>
      <c r="P109" s="25">
        <v>8629.8965399999997</v>
      </c>
      <c r="Q109" s="25">
        <v>0</v>
      </c>
      <c r="R109" s="26">
        <v>8629.8965399999997</v>
      </c>
    </row>
    <row r="110" spans="1:18">
      <c r="A110" s="27"/>
      <c r="B110" s="27"/>
      <c r="C110" s="22" t="s">
        <v>141</v>
      </c>
      <c r="D110" s="22" t="s">
        <v>142</v>
      </c>
      <c r="E110" s="23">
        <v>501</v>
      </c>
      <c r="F110" s="24">
        <v>841.01139999999998</v>
      </c>
      <c r="G110" s="25">
        <v>0</v>
      </c>
      <c r="H110" s="25">
        <v>841.01139999999998</v>
      </c>
      <c r="I110" s="25">
        <v>10441.82395</v>
      </c>
      <c r="J110" s="25">
        <v>3.96E-3</v>
      </c>
      <c r="K110" s="25">
        <v>10441.82791</v>
      </c>
      <c r="L110" s="25">
        <v>128.83996999999999</v>
      </c>
      <c r="M110" s="25">
        <v>0</v>
      </c>
      <c r="N110" s="25">
        <v>128.83996999999999</v>
      </c>
      <c r="O110" s="25">
        <v>11411.679279999998</v>
      </c>
      <c r="P110" s="25">
        <v>3376.9711299999999</v>
      </c>
      <c r="Q110" s="25">
        <v>0</v>
      </c>
      <c r="R110" s="26">
        <v>3376.9711299999999</v>
      </c>
    </row>
    <row r="111" spans="1:18">
      <c r="A111" s="27"/>
      <c r="B111" s="27"/>
      <c r="C111" s="22" t="s">
        <v>143</v>
      </c>
      <c r="D111" s="22" t="s">
        <v>144</v>
      </c>
      <c r="E111" s="23">
        <v>498</v>
      </c>
      <c r="F111" s="24">
        <v>1060.9669099999999</v>
      </c>
      <c r="G111" s="25">
        <v>0</v>
      </c>
      <c r="H111" s="25">
        <v>1060.9669099999999</v>
      </c>
      <c r="I111" s="25">
        <v>8255.501839999999</v>
      </c>
      <c r="J111" s="25">
        <v>8.6165099999999999</v>
      </c>
      <c r="K111" s="25">
        <v>8264.1183499999988</v>
      </c>
      <c r="L111" s="25">
        <v>81.400000000000006</v>
      </c>
      <c r="M111" s="25">
        <v>0</v>
      </c>
      <c r="N111" s="25">
        <v>81.400000000000006</v>
      </c>
      <c r="O111" s="25">
        <v>9406.4852599999995</v>
      </c>
      <c r="P111" s="25">
        <v>3789.8357400000004</v>
      </c>
      <c r="Q111" s="25">
        <v>0</v>
      </c>
      <c r="R111" s="26">
        <v>3789.8357400000004</v>
      </c>
    </row>
    <row r="112" spans="1:18">
      <c r="A112" s="27"/>
      <c r="B112" s="27"/>
      <c r="C112" s="22" t="s">
        <v>145</v>
      </c>
      <c r="D112" s="22" t="s">
        <v>146</v>
      </c>
      <c r="E112" s="23">
        <v>500</v>
      </c>
      <c r="F112" s="24">
        <v>4804.0169000000005</v>
      </c>
      <c r="G112" s="25">
        <v>0</v>
      </c>
      <c r="H112" s="25">
        <v>4804.0169000000005</v>
      </c>
      <c r="I112" s="25">
        <v>12118.556970000001</v>
      </c>
      <c r="J112" s="25">
        <v>0</v>
      </c>
      <c r="K112" s="25">
        <v>12118.556970000001</v>
      </c>
      <c r="L112" s="25">
        <v>281.27143999999998</v>
      </c>
      <c r="M112" s="25">
        <v>0</v>
      </c>
      <c r="N112" s="25">
        <v>281.27143999999998</v>
      </c>
      <c r="O112" s="25">
        <v>17203.845309999997</v>
      </c>
      <c r="P112" s="25">
        <v>4903.1808700000001</v>
      </c>
      <c r="Q112" s="25">
        <v>0</v>
      </c>
      <c r="R112" s="26">
        <v>4903.1808700000001</v>
      </c>
    </row>
    <row r="113" spans="1:18">
      <c r="A113" s="27"/>
      <c r="B113" s="27"/>
      <c r="C113" s="22" t="s">
        <v>147</v>
      </c>
      <c r="D113" s="22" t="s">
        <v>148</v>
      </c>
      <c r="E113" s="23">
        <v>198</v>
      </c>
      <c r="F113" s="24">
        <v>763.56921999999997</v>
      </c>
      <c r="G113" s="25">
        <v>0</v>
      </c>
      <c r="H113" s="25">
        <v>763.56921999999997</v>
      </c>
      <c r="I113" s="25">
        <v>8430.8172200000008</v>
      </c>
      <c r="J113" s="25">
        <v>8.4868899999999989</v>
      </c>
      <c r="K113" s="25">
        <v>8439.3041099999991</v>
      </c>
      <c r="L113" s="25">
        <v>155.28748000000002</v>
      </c>
      <c r="M113" s="25">
        <v>0</v>
      </c>
      <c r="N113" s="25">
        <v>155.28748000000002</v>
      </c>
      <c r="O113" s="25">
        <v>9358.1608100000012</v>
      </c>
      <c r="P113" s="25">
        <v>3725.3067099999998</v>
      </c>
      <c r="Q113" s="25">
        <v>0</v>
      </c>
      <c r="R113" s="26">
        <v>3725.3067099999998</v>
      </c>
    </row>
    <row r="114" spans="1:18">
      <c r="A114" s="27"/>
      <c r="B114" s="27"/>
      <c r="C114" s="22" t="s">
        <v>149</v>
      </c>
      <c r="D114" s="22" t="s">
        <v>149</v>
      </c>
      <c r="E114" s="23">
        <v>509</v>
      </c>
      <c r="F114" s="24">
        <v>895.2753100000001</v>
      </c>
      <c r="G114" s="25">
        <v>0</v>
      </c>
      <c r="H114" s="25">
        <v>895.2753100000001</v>
      </c>
      <c r="I114" s="25">
        <v>8903.2426500000001</v>
      </c>
      <c r="J114" s="25">
        <v>0</v>
      </c>
      <c r="K114" s="25">
        <v>8903.2426500000001</v>
      </c>
      <c r="L114" s="25">
        <v>168.38848000000002</v>
      </c>
      <c r="M114" s="25">
        <v>0</v>
      </c>
      <c r="N114" s="25">
        <v>168.38848000000002</v>
      </c>
      <c r="O114" s="25">
        <v>9966.9064399999988</v>
      </c>
      <c r="P114" s="25">
        <v>3414.9618399999999</v>
      </c>
      <c r="Q114" s="25">
        <v>0</v>
      </c>
      <c r="R114" s="26">
        <v>3414.9618399999999</v>
      </c>
    </row>
    <row r="115" spans="1:18">
      <c r="A115" s="27"/>
      <c r="B115" s="22" t="s">
        <v>150</v>
      </c>
      <c r="C115" s="22" t="s">
        <v>151</v>
      </c>
      <c r="D115" s="22" t="s">
        <v>151</v>
      </c>
      <c r="E115" s="23">
        <v>12</v>
      </c>
      <c r="F115" s="24">
        <v>6184.5945400000001</v>
      </c>
      <c r="G115" s="25">
        <v>0</v>
      </c>
      <c r="H115" s="25">
        <v>6184.5945400000001</v>
      </c>
      <c r="I115" s="25">
        <v>25058.24466</v>
      </c>
      <c r="J115" s="25">
        <v>62.80986</v>
      </c>
      <c r="K115" s="25">
        <v>25121.054519999998</v>
      </c>
      <c r="L115" s="25">
        <v>2451.9742099999999</v>
      </c>
      <c r="M115" s="25">
        <v>0.94199999999999995</v>
      </c>
      <c r="N115" s="25">
        <v>2452.9162099999999</v>
      </c>
      <c r="O115" s="25">
        <v>33758.565270000006</v>
      </c>
      <c r="P115" s="25">
        <v>7477.6997699999993</v>
      </c>
      <c r="Q115" s="25">
        <v>0</v>
      </c>
      <c r="R115" s="26">
        <v>7477.6997699999993</v>
      </c>
    </row>
    <row r="116" spans="1:18">
      <c r="A116" s="27"/>
      <c r="B116" s="27"/>
      <c r="C116" s="22" t="s">
        <v>150</v>
      </c>
      <c r="D116" s="22" t="s">
        <v>150</v>
      </c>
      <c r="E116" s="23">
        <v>10</v>
      </c>
      <c r="F116" s="24">
        <v>74372.713790000009</v>
      </c>
      <c r="G116" s="25">
        <v>0</v>
      </c>
      <c r="H116" s="25">
        <v>74372.713790000009</v>
      </c>
      <c r="I116" s="25">
        <v>169804.01274000001</v>
      </c>
      <c r="J116" s="25">
        <v>1158.04675</v>
      </c>
      <c r="K116" s="25">
        <v>170962.05949000001</v>
      </c>
      <c r="L116" s="25">
        <v>85111.682520000002</v>
      </c>
      <c r="M116" s="25">
        <v>11479.4787</v>
      </c>
      <c r="N116" s="25">
        <v>96591.161219999995</v>
      </c>
      <c r="O116" s="25">
        <v>341925.93449999997</v>
      </c>
      <c r="P116" s="25">
        <v>107528.12454999999</v>
      </c>
      <c r="Q116" s="25">
        <v>0</v>
      </c>
      <c r="R116" s="26">
        <v>107528.12454999999</v>
      </c>
    </row>
    <row r="117" spans="1:18">
      <c r="A117" s="27"/>
      <c r="B117" s="27"/>
      <c r="C117" s="27"/>
      <c r="D117" s="27"/>
      <c r="E117" s="29">
        <v>808</v>
      </c>
      <c r="F117" s="30">
        <v>3.3660000000000001</v>
      </c>
      <c r="G117" s="31">
        <v>0</v>
      </c>
      <c r="H117" s="31">
        <v>3.3660000000000001</v>
      </c>
      <c r="I117" s="31">
        <v>0</v>
      </c>
      <c r="J117" s="31">
        <v>0</v>
      </c>
      <c r="K117" s="31">
        <v>0</v>
      </c>
      <c r="L117" s="31">
        <v>3344.3745899999999</v>
      </c>
      <c r="M117" s="31">
        <v>0</v>
      </c>
      <c r="N117" s="31">
        <v>3344.3745899999999</v>
      </c>
      <c r="O117" s="31">
        <v>3347.7405899999999</v>
      </c>
      <c r="P117" s="31">
        <v>1875.4913999999999</v>
      </c>
      <c r="Q117" s="31">
        <v>0</v>
      </c>
      <c r="R117" s="32">
        <v>1875.4913999999999</v>
      </c>
    </row>
    <row r="118" spans="1:18">
      <c r="A118" s="27"/>
      <c r="B118" s="27"/>
      <c r="C118" s="27"/>
      <c r="D118" s="22" t="s">
        <v>152</v>
      </c>
      <c r="E118" s="23">
        <v>621</v>
      </c>
      <c r="F118" s="24">
        <v>8305.9086700000007</v>
      </c>
      <c r="G118" s="25">
        <v>0</v>
      </c>
      <c r="H118" s="25">
        <v>8305.9086700000007</v>
      </c>
      <c r="I118" s="25">
        <v>32336.227260000003</v>
      </c>
      <c r="J118" s="25">
        <v>43.330489999999998</v>
      </c>
      <c r="K118" s="25">
        <v>32379.55775</v>
      </c>
      <c r="L118" s="25">
        <v>2521.0944300000001</v>
      </c>
      <c r="M118" s="25">
        <v>156.05801</v>
      </c>
      <c r="N118" s="25">
        <v>2677.1524399999998</v>
      </c>
      <c r="O118" s="25">
        <v>43362.618860000002</v>
      </c>
      <c r="P118" s="25">
        <v>7101.8100300000006</v>
      </c>
      <c r="Q118" s="25">
        <v>0</v>
      </c>
      <c r="R118" s="26">
        <v>7101.8100300000006</v>
      </c>
    </row>
    <row r="119" spans="1:18">
      <c r="A119" s="27"/>
      <c r="B119" s="27"/>
      <c r="C119" s="22" t="s">
        <v>153</v>
      </c>
      <c r="D119" s="22" t="s">
        <v>153</v>
      </c>
      <c r="E119" s="23">
        <v>13</v>
      </c>
      <c r="F119" s="24">
        <v>10895.21704</v>
      </c>
      <c r="G119" s="25">
        <v>0</v>
      </c>
      <c r="H119" s="25">
        <v>10895.21704</v>
      </c>
      <c r="I119" s="25">
        <v>32861.926650000001</v>
      </c>
      <c r="J119" s="25">
        <v>184.44320999999999</v>
      </c>
      <c r="K119" s="25">
        <v>33046.369859999999</v>
      </c>
      <c r="L119" s="25">
        <v>1760.9443600000002</v>
      </c>
      <c r="M119" s="25">
        <v>0</v>
      </c>
      <c r="N119" s="25">
        <v>1760.9443600000002</v>
      </c>
      <c r="O119" s="25">
        <v>45702.531259999996</v>
      </c>
      <c r="P119" s="25">
        <v>15583.91394</v>
      </c>
      <c r="Q119" s="25">
        <v>0</v>
      </c>
      <c r="R119" s="26">
        <v>15583.91394</v>
      </c>
    </row>
    <row r="120" spans="1:18">
      <c r="A120" s="27"/>
      <c r="B120" s="27"/>
      <c r="C120" s="27"/>
      <c r="D120" s="22" t="s">
        <v>154</v>
      </c>
      <c r="E120" s="23">
        <v>637</v>
      </c>
      <c r="F120" s="24">
        <v>1.8933199999999999</v>
      </c>
      <c r="G120" s="25">
        <v>0</v>
      </c>
      <c r="H120" s="25">
        <v>1.8933199999999999</v>
      </c>
      <c r="I120" s="25">
        <v>1497.4073500000002</v>
      </c>
      <c r="J120" s="25">
        <v>0</v>
      </c>
      <c r="K120" s="25">
        <v>1497.4073500000002</v>
      </c>
      <c r="L120" s="25">
        <v>27.917999999999999</v>
      </c>
      <c r="M120" s="25">
        <v>0</v>
      </c>
      <c r="N120" s="25">
        <v>27.917999999999999</v>
      </c>
      <c r="O120" s="25">
        <v>1527.21867</v>
      </c>
      <c r="P120" s="25">
        <v>679.89410999999996</v>
      </c>
      <c r="Q120" s="25">
        <v>0</v>
      </c>
      <c r="R120" s="26">
        <v>679.89410999999996</v>
      </c>
    </row>
    <row r="121" spans="1:18">
      <c r="A121" s="27"/>
      <c r="B121" s="27"/>
      <c r="C121" s="22" t="s">
        <v>155</v>
      </c>
      <c r="D121" s="22" t="s">
        <v>155</v>
      </c>
      <c r="E121" s="23">
        <v>24</v>
      </c>
      <c r="F121" s="24">
        <v>17372.459859999999</v>
      </c>
      <c r="G121" s="25">
        <v>0</v>
      </c>
      <c r="H121" s="25">
        <v>17372.459859999999</v>
      </c>
      <c r="I121" s="25">
        <v>69269.592239999998</v>
      </c>
      <c r="J121" s="25">
        <v>113.40600999999999</v>
      </c>
      <c r="K121" s="25">
        <v>69382.998250000004</v>
      </c>
      <c r="L121" s="25">
        <v>4117.5409600000003</v>
      </c>
      <c r="M121" s="25">
        <v>48.158809999999995</v>
      </c>
      <c r="N121" s="25">
        <v>4165.6997700000002</v>
      </c>
      <c r="O121" s="25">
        <v>90921.157879999999</v>
      </c>
      <c r="P121" s="25">
        <v>40575.468630000003</v>
      </c>
      <c r="Q121" s="25">
        <v>0</v>
      </c>
      <c r="R121" s="26">
        <v>40575.468630000003</v>
      </c>
    </row>
    <row r="122" spans="1:18">
      <c r="A122" s="27"/>
      <c r="B122" s="27"/>
      <c r="C122" s="27"/>
      <c r="D122" s="22" t="s">
        <v>156</v>
      </c>
      <c r="E122" s="23">
        <v>607</v>
      </c>
      <c r="F122" s="24">
        <v>83.365809999999996</v>
      </c>
      <c r="G122" s="25">
        <v>0</v>
      </c>
      <c r="H122" s="25">
        <v>83.365809999999996</v>
      </c>
      <c r="I122" s="25">
        <v>233.11051999999998</v>
      </c>
      <c r="J122" s="25">
        <v>0</v>
      </c>
      <c r="K122" s="25">
        <v>233.11051999999998</v>
      </c>
      <c r="L122" s="25">
        <v>53.993099999999998</v>
      </c>
      <c r="M122" s="25">
        <v>0</v>
      </c>
      <c r="N122" s="25">
        <v>53.993099999999998</v>
      </c>
      <c r="O122" s="25">
        <v>370.46942999999999</v>
      </c>
      <c r="P122" s="25">
        <v>40.658019999999993</v>
      </c>
      <c r="Q122" s="25">
        <v>0</v>
      </c>
      <c r="R122" s="26">
        <v>40.658019999999993</v>
      </c>
    </row>
    <row r="123" spans="1:18">
      <c r="A123" s="27"/>
      <c r="B123" s="27"/>
      <c r="C123" s="27"/>
      <c r="D123" s="22" t="s">
        <v>157</v>
      </c>
      <c r="E123" s="23">
        <v>30</v>
      </c>
      <c r="F123" s="24">
        <v>7471.4540999999999</v>
      </c>
      <c r="G123" s="25">
        <v>0</v>
      </c>
      <c r="H123" s="25">
        <v>7471.4540999999999</v>
      </c>
      <c r="I123" s="25">
        <v>4390.9116199999999</v>
      </c>
      <c r="J123" s="25">
        <v>0</v>
      </c>
      <c r="K123" s="25">
        <v>4390.9116199999999</v>
      </c>
      <c r="L123" s="25">
        <v>123.54367999999999</v>
      </c>
      <c r="M123" s="25">
        <v>0</v>
      </c>
      <c r="N123" s="25">
        <v>123.54367999999999</v>
      </c>
      <c r="O123" s="25">
        <v>11985.9094</v>
      </c>
      <c r="P123" s="25">
        <v>2036.6777099999999</v>
      </c>
      <c r="Q123" s="25">
        <v>0</v>
      </c>
      <c r="R123" s="26">
        <v>2036.6777099999999</v>
      </c>
    </row>
    <row r="124" spans="1:18">
      <c r="A124" s="27"/>
      <c r="B124" s="27"/>
      <c r="C124" s="27"/>
      <c r="D124" s="22" t="s">
        <v>158</v>
      </c>
      <c r="E124" s="23">
        <v>26</v>
      </c>
      <c r="F124" s="24">
        <v>844.8569399999999</v>
      </c>
      <c r="G124" s="25">
        <v>0</v>
      </c>
      <c r="H124" s="25">
        <v>844.8569399999999</v>
      </c>
      <c r="I124" s="25">
        <v>2850.6142400000003</v>
      </c>
      <c r="J124" s="25">
        <v>0.38321</v>
      </c>
      <c r="K124" s="25">
        <v>2850.9974500000003</v>
      </c>
      <c r="L124" s="25">
        <v>76.858159999999998</v>
      </c>
      <c r="M124" s="25">
        <v>0</v>
      </c>
      <c r="N124" s="25">
        <v>76.858159999999998</v>
      </c>
      <c r="O124" s="25">
        <v>3772.7125499999997</v>
      </c>
      <c r="P124" s="25">
        <v>1004.86206</v>
      </c>
      <c r="Q124" s="25">
        <v>0</v>
      </c>
      <c r="R124" s="26">
        <v>1004.86206</v>
      </c>
    </row>
    <row r="125" spans="1:18">
      <c r="A125" s="27"/>
      <c r="B125" s="27"/>
      <c r="C125" s="22" t="s">
        <v>159</v>
      </c>
      <c r="D125" s="22" t="s">
        <v>160</v>
      </c>
      <c r="E125" s="23">
        <v>17</v>
      </c>
      <c r="F125" s="24">
        <v>238.74974</v>
      </c>
      <c r="G125" s="25">
        <v>0</v>
      </c>
      <c r="H125" s="25">
        <v>238.74974</v>
      </c>
      <c r="I125" s="25">
        <v>4107.9434300000003</v>
      </c>
      <c r="J125" s="25">
        <v>0.38743</v>
      </c>
      <c r="K125" s="25">
        <v>4108.33086</v>
      </c>
      <c r="L125" s="25">
        <v>160.29191</v>
      </c>
      <c r="M125" s="25">
        <v>0</v>
      </c>
      <c r="N125" s="25">
        <v>160.29191</v>
      </c>
      <c r="O125" s="25">
        <v>4507.3725100000001</v>
      </c>
      <c r="P125" s="25">
        <v>1999.97326</v>
      </c>
      <c r="Q125" s="25">
        <v>0</v>
      </c>
      <c r="R125" s="26">
        <v>1999.97326</v>
      </c>
    </row>
    <row r="126" spans="1:18">
      <c r="A126" s="27"/>
      <c r="B126" s="27"/>
      <c r="C126" s="27"/>
      <c r="D126" s="22" t="s">
        <v>159</v>
      </c>
      <c r="E126" s="23">
        <v>15</v>
      </c>
      <c r="F126" s="24">
        <v>559.50436999999999</v>
      </c>
      <c r="G126" s="25">
        <v>0</v>
      </c>
      <c r="H126" s="25">
        <v>559.50436999999999</v>
      </c>
      <c r="I126" s="25">
        <v>13060.119339999999</v>
      </c>
      <c r="J126" s="25">
        <v>2.2040000000000001E-2</v>
      </c>
      <c r="K126" s="25">
        <v>13060.141380000001</v>
      </c>
      <c r="L126" s="25">
        <v>163.92642999999998</v>
      </c>
      <c r="M126" s="25">
        <v>0</v>
      </c>
      <c r="N126" s="25">
        <v>163.92642999999998</v>
      </c>
      <c r="O126" s="25">
        <v>13783.572179999999</v>
      </c>
      <c r="P126" s="25">
        <v>3391.0150699999999</v>
      </c>
      <c r="Q126" s="25">
        <v>0</v>
      </c>
      <c r="R126" s="26">
        <v>3391.0150699999999</v>
      </c>
    </row>
    <row r="127" spans="1:18">
      <c r="A127" s="27"/>
      <c r="B127" s="27"/>
      <c r="C127" s="27"/>
      <c r="D127" s="22" t="s">
        <v>161</v>
      </c>
      <c r="E127" s="23">
        <v>18</v>
      </c>
      <c r="F127" s="24">
        <v>450.06195000000002</v>
      </c>
      <c r="G127" s="25">
        <v>0</v>
      </c>
      <c r="H127" s="25">
        <v>450.06195000000002</v>
      </c>
      <c r="I127" s="25">
        <v>3584.6732400000001</v>
      </c>
      <c r="J127" s="25">
        <v>2.98E-3</v>
      </c>
      <c r="K127" s="25">
        <v>3584.6762200000003</v>
      </c>
      <c r="L127" s="25">
        <v>113.69510000000001</v>
      </c>
      <c r="M127" s="25">
        <v>0</v>
      </c>
      <c r="N127" s="25">
        <v>113.69510000000001</v>
      </c>
      <c r="O127" s="25">
        <v>4148.4332700000004</v>
      </c>
      <c r="P127" s="25">
        <v>3123.7640799999999</v>
      </c>
      <c r="Q127" s="25">
        <v>0</v>
      </c>
      <c r="R127" s="26">
        <v>3123.7640799999999</v>
      </c>
    </row>
    <row r="128" spans="1:18">
      <c r="A128" s="27"/>
      <c r="B128" s="27"/>
      <c r="C128" s="22" t="s">
        <v>162</v>
      </c>
      <c r="D128" s="22" t="s">
        <v>162</v>
      </c>
      <c r="E128" s="23">
        <v>19</v>
      </c>
      <c r="F128" s="24">
        <v>39273.074719999997</v>
      </c>
      <c r="G128" s="25">
        <v>0</v>
      </c>
      <c r="H128" s="25">
        <v>39273.074719999997</v>
      </c>
      <c r="I128" s="25">
        <v>53207.779569999999</v>
      </c>
      <c r="J128" s="25">
        <v>14.340719999999999</v>
      </c>
      <c r="K128" s="25">
        <v>53222.120289999999</v>
      </c>
      <c r="L128" s="25">
        <v>2497.8909399999998</v>
      </c>
      <c r="M128" s="25">
        <v>75.736800000000002</v>
      </c>
      <c r="N128" s="25">
        <v>2573.6277400000004</v>
      </c>
      <c r="O128" s="25">
        <v>95068.822750000007</v>
      </c>
      <c r="P128" s="25">
        <v>22231.490510000003</v>
      </c>
      <c r="Q128" s="25">
        <v>0</v>
      </c>
      <c r="R128" s="26">
        <v>22231.490510000003</v>
      </c>
    </row>
    <row r="129" spans="1:18">
      <c r="A129" s="27"/>
      <c r="B129" s="27"/>
      <c r="C129" s="27"/>
      <c r="D129" s="22" t="s">
        <v>163</v>
      </c>
      <c r="E129" s="23">
        <v>592</v>
      </c>
      <c r="F129" s="24">
        <v>249.39982000000001</v>
      </c>
      <c r="G129" s="25">
        <v>0</v>
      </c>
      <c r="H129" s="25">
        <v>249.39982000000001</v>
      </c>
      <c r="I129" s="25">
        <v>3001.3884800000001</v>
      </c>
      <c r="J129" s="25">
        <v>0</v>
      </c>
      <c r="K129" s="25">
        <v>3001.3884800000001</v>
      </c>
      <c r="L129" s="25">
        <v>68.330330000000004</v>
      </c>
      <c r="M129" s="25">
        <v>0</v>
      </c>
      <c r="N129" s="25">
        <v>68.330330000000004</v>
      </c>
      <c r="O129" s="25">
        <v>3319.1186299999999</v>
      </c>
      <c r="P129" s="25">
        <v>2476.25036</v>
      </c>
      <c r="Q129" s="25">
        <v>0</v>
      </c>
      <c r="R129" s="26">
        <v>2476.25036</v>
      </c>
    </row>
    <row r="130" spans="1:18">
      <c r="A130" s="27"/>
      <c r="B130" s="27"/>
      <c r="C130" s="27"/>
      <c r="D130" s="22" t="s">
        <v>164</v>
      </c>
      <c r="E130" s="23">
        <v>22</v>
      </c>
      <c r="F130" s="24">
        <v>49.015550000000005</v>
      </c>
      <c r="G130" s="25">
        <v>0</v>
      </c>
      <c r="H130" s="25">
        <v>49.015550000000005</v>
      </c>
      <c r="I130" s="25">
        <v>5522.9775199999995</v>
      </c>
      <c r="J130" s="25">
        <v>0</v>
      </c>
      <c r="K130" s="25">
        <v>5522.9775199999995</v>
      </c>
      <c r="L130" s="25">
        <v>8.5884999999999998</v>
      </c>
      <c r="M130" s="25">
        <v>0</v>
      </c>
      <c r="N130" s="25">
        <v>8.5884999999999998</v>
      </c>
      <c r="O130" s="25">
        <v>5580.5815700000003</v>
      </c>
      <c r="P130" s="25">
        <v>1899.8262199999999</v>
      </c>
      <c r="Q130" s="25">
        <v>0</v>
      </c>
      <c r="R130" s="26">
        <v>1899.8262199999999</v>
      </c>
    </row>
    <row r="131" spans="1:18">
      <c r="A131" s="27"/>
      <c r="B131" s="27"/>
      <c r="C131" s="27"/>
      <c r="D131" s="22" t="s">
        <v>165</v>
      </c>
      <c r="E131" s="23">
        <v>23</v>
      </c>
      <c r="F131" s="24">
        <v>661.84533999999996</v>
      </c>
      <c r="G131" s="25">
        <v>0</v>
      </c>
      <c r="H131" s="25">
        <v>661.84533999999996</v>
      </c>
      <c r="I131" s="25">
        <v>5337.6357800000005</v>
      </c>
      <c r="J131" s="25">
        <v>0</v>
      </c>
      <c r="K131" s="25">
        <v>5337.6357800000005</v>
      </c>
      <c r="L131" s="25">
        <v>54.087420000000002</v>
      </c>
      <c r="M131" s="25">
        <v>0</v>
      </c>
      <c r="N131" s="25">
        <v>54.087420000000002</v>
      </c>
      <c r="O131" s="25">
        <v>6053.5685400000002</v>
      </c>
      <c r="P131" s="25">
        <v>2027.7309399999999</v>
      </c>
      <c r="Q131" s="25">
        <v>0</v>
      </c>
      <c r="R131" s="26">
        <v>2027.7309399999999</v>
      </c>
    </row>
    <row r="132" spans="1:18">
      <c r="A132" s="27"/>
      <c r="B132" s="27"/>
      <c r="C132" s="22" t="s">
        <v>166</v>
      </c>
      <c r="D132" s="22" t="s">
        <v>167</v>
      </c>
      <c r="E132" s="23">
        <v>32</v>
      </c>
      <c r="F132" s="24">
        <v>6332.5578099999993</v>
      </c>
      <c r="G132" s="25">
        <v>0</v>
      </c>
      <c r="H132" s="25">
        <v>6332.5578099999993</v>
      </c>
      <c r="I132" s="25">
        <v>15318.62039</v>
      </c>
      <c r="J132" s="25">
        <v>31.523610000000001</v>
      </c>
      <c r="K132" s="25">
        <v>15350.144</v>
      </c>
      <c r="L132" s="25">
        <v>1733.4011599999999</v>
      </c>
      <c r="M132" s="25">
        <v>37.68</v>
      </c>
      <c r="N132" s="25">
        <v>1771.08116</v>
      </c>
      <c r="O132" s="25">
        <v>23453.78297</v>
      </c>
      <c r="P132" s="25">
        <v>6104.1135999999997</v>
      </c>
      <c r="Q132" s="25">
        <v>0</v>
      </c>
      <c r="R132" s="26">
        <v>6104.1135999999997</v>
      </c>
    </row>
    <row r="133" spans="1:18">
      <c r="A133" s="27"/>
      <c r="B133" s="27"/>
      <c r="C133" s="27"/>
      <c r="D133" s="22" t="s">
        <v>166</v>
      </c>
      <c r="E133" s="23">
        <v>33</v>
      </c>
      <c r="F133" s="24">
        <v>2425.9767299999999</v>
      </c>
      <c r="G133" s="25">
        <v>0</v>
      </c>
      <c r="H133" s="25">
        <v>2425.9767299999999</v>
      </c>
      <c r="I133" s="25">
        <v>10791.086800000001</v>
      </c>
      <c r="J133" s="25">
        <v>24.576779999999999</v>
      </c>
      <c r="K133" s="25">
        <v>10815.66358</v>
      </c>
      <c r="L133" s="25">
        <v>194.55601000000001</v>
      </c>
      <c r="M133" s="25">
        <v>0</v>
      </c>
      <c r="N133" s="25">
        <v>194.55601000000001</v>
      </c>
      <c r="O133" s="25">
        <v>13436.196320000001</v>
      </c>
      <c r="P133" s="25">
        <v>1706.1845900000001</v>
      </c>
      <c r="Q133" s="25">
        <v>0</v>
      </c>
      <c r="R133" s="26">
        <v>1706.1845900000001</v>
      </c>
    </row>
    <row r="134" spans="1:18">
      <c r="A134" s="27"/>
      <c r="B134" s="27"/>
      <c r="C134" s="22" t="s">
        <v>168</v>
      </c>
      <c r="D134" s="22" t="s">
        <v>168</v>
      </c>
      <c r="E134" s="23">
        <v>34</v>
      </c>
      <c r="F134" s="24">
        <v>36964.131979999998</v>
      </c>
      <c r="G134" s="25">
        <v>0</v>
      </c>
      <c r="H134" s="25">
        <v>36964.131979999998</v>
      </c>
      <c r="I134" s="25">
        <v>73439.529730000009</v>
      </c>
      <c r="J134" s="25">
        <v>68.695170000000005</v>
      </c>
      <c r="K134" s="25">
        <v>73508.224900000001</v>
      </c>
      <c r="L134" s="25">
        <v>10952.771839999999</v>
      </c>
      <c r="M134" s="25">
        <v>1129.13851</v>
      </c>
      <c r="N134" s="25">
        <v>12081.91035</v>
      </c>
      <c r="O134" s="25">
        <v>122554.26723</v>
      </c>
      <c r="P134" s="25">
        <v>65760.231719999996</v>
      </c>
      <c r="Q134" s="25">
        <v>0</v>
      </c>
      <c r="R134" s="26">
        <v>65760.231719999996</v>
      </c>
    </row>
    <row r="135" spans="1:18">
      <c r="A135" s="27"/>
      <c r="B135" s="27"/>
      <c r="C135" s="27"/>
      <c r="D135" s="22" t="s">
        <v>169</v>
      </c>
      <c r="E135" s="23">
        <v>503</v>
      </c>
      <c r="F135" s="24">
        <v>600.55178000000001</v>
      </c>
      <c r="G135" s="25">
        <v>0</v>
      </c>
      <c r="H135" s="25">
        <v>600.55178000000001</v>
      </c>
      <c r="I135" s="25">
        <v>16710.118989999999</v>
      </c>
      <c r="J135" s="25">
        <v>1.3600000000000001E-3</v>
      </c>
      <c r="K135" s="25">
        <v>16710.120350000001</v>
      </c>
      <c r="L135" s="25">
        <v>202.00371999999999</v>
      </c>
      <c r="M135" s="25">
        <v>0</v>
      </c>
      <c r="N135" s="25">
        <v>202.00371999999999</v>
      </c>
      <c r="O135" s="25">
        <v>17512.675850000003</v>
      </c>
      <c r="P135" s="25">
        <v>4448.0841600000003</v>
      </c>
      <c r="Q135" s="25">
        <v>0</v>
      </c>
      <c r="R135" s="26">
        <v>4448.0841600000003</v>
      </c>
    </row>
    <row r="136" spans="1:18">
      <c r="A136" s="27"/>
      <c r="B136" s="27"/>
      <c r="C136" s="27"/>
      <c r="D136" s="22" t="s">
        <v>170</v>
      </c>
      <c r="E136" s="23">
        <v>751</v>
      </c>
      <c r="F136" s="24">
        <v>137.17298000000002</v>
      </c>
      <c r="G136" s="25">
        <v>0</v>
      </c>
      <c r="H136" s="25">
        <v>137.17298000000002</v>
      </c>
      <c r="I136" s="25">
        <v>4423.7405599999993</v>
      </c>
      <c r="J136" s="25">
        <v>0</v>
      </c>
      <c r="K136" s="25">
        <v>4423.7405599999993</v>
      </c>
      <c r="L136" s="25">
        <v>57.258269999999996</v>
      </c>
      <c r="M136" s="25">
        <v>0</v>
      </c>
      <c r="N136" s="25">
        <v>57.258269999999996</v>
      </c>
      <c r="O136" s="25">
        <v>4618.1718099999998</v>
      </c>
      <c r="P136" s="25">
        <v>1702.5614800000001</v>
      </c>
      <c r="Q136" s="25">
        <v>0</v>
      </c>
      <c r="R136" s="26">
        <v>1702.5614800000001</v>
      </c>
    </row>
    <row r="137" spans="1:18">
      <c r="A137" s="27"/>
      <c r="B137" s="27"/>
      <c r="C137" s="22" t="s">
        <v>171</v>
      </c>
      <c r="D137" s="22" t="s">
        <v>171</v>
      </c>
      <c r="E137" s="23">
        <v>40</v>
      </c>
      <c r="F137" s="24">
        <v>3452.4749500000003</v>
      </c>
      <c r="G137" s="25">
        <v>0</v>
      </c>
      <c r="H137" s="25">
        <v>3452.4749500000003</v>
      </c>
      <c r="I137" s="25">
        <v>31681.023219999999</v>
      </c>
      <c r="J137" s="25">
        <v>0.60454999999999992</v>
      </c>
      <c r="K137" s="25">
        <v>31681.627769999999</v>
      </c>
      <c r="L137" s="25">
        <v>1840.8942099999999</v>
      </c>
      <c r="M137" s="25">
        <v>0</v>
      </c>
      <c r="N137" s="25">
        <v>1840.8942099999999</v>
      </c>
      <c r="O137" s="25">
        <v>36974.996930000001</v>
      </c>
      <c r="P137" s="25">
        <v>12309.17294</v>
      </c>
      <c r="Q137" s="25">
        <v>0</v>
      </c>
      <c r="R137" s="26">
        <v>12309.17294</v>
      </c>
    </row>
    <row r="138" spans="1:18">
      <c r="A138" s="27"/>
      <c r="B138" s="27"/>
      <c r="C138" s="27"/>
      <c r="D138" s="22" t="s">
        <v>172</v>
      </c>
      <c r="E138" s="23">
        <v>696</v>
      </c>
      <c r="F138" s="24">
        <v>91.758740000000003</v>
      </c>
      <c r="G138" s="25">
        <v>0</v>
      </c>
      <c r="H138" s="25">
        <v>91.758740000000003</v>
      </c>
      <c r="I138" s="25">
        <v>1623.78818</v>
      </c>
      <c r="J138" s="25">
        <v>0</v>
      </c>
      <c r="K138" s="25">
        <v>1623.78818</v>
      </c>
      <c r="L138" s="25">
        <v>79.279049999999998</v>
      </c>
      <c r="M138" s="25">
        <v>0</v>
      </c>
      <c r="N138" s="25">
        <v>79.279049999999998</v>
      </c>
      <c r="O138" s="25">
        <v>1794.8259699999999</v>
      </c>
      <c r="P138" s="25">
        <v>2946.9247999999998</v>
      </c>
      <c r="Q138" s="25">
        <v>0</v>
      </c>
      <c r="R138" s="26">
        <v>2946.9247999999998</v>
      </c>
    </row>
    <row r="139" spans="1:18">
      <c r="A139" s="27"/>
      <c r="B139" s="27"/>
      <c r="C139" s="22" t="s">
        <v>49</v>
      </c>
      <c r="D139" s="22" t="s">
        <v>173</v>
      </c>
      <c r="E139" s="23">
        <v>43</v>
      </c>
      <c r="F139" s="24">
        <v>2523.8770399999999</v>
      </c>
      <c r="G139" s="25">
        <v>0</v>
      </c>
      <c r="H139" s="25">
        <v>2523.8770399999999</v>
      </c>
      <c r="I139" s="25">
        <v>20055.539690000001</v>
      </c>
      <c r="J139" s="25">
        <v>0.33454</v>
      </c>
      <c r="K139" s="25">
        <v>20055.874230000001</v>
      </c>
      <c r="L139" s="25">
        <v>578.99356</v>
      </c>
      <c r="M139" s="25">
        <v>0.51998</v>
      </c>
      <c r="N139" s="25">
        <v>579.51354000000003</v>
      </c>
      <c r="O139" s="25">
        <v>23159.264809999997</v>
      </c>
      <c r="P139" s="25">
        <v>5571.0914499999999</v>
      </c>
      <c r="Q139" s="25">
        <v>0</v>
      </c>
      <c r="R139" s="26">
        <v>5571.0914499999999</v>
      </c>
    </row>
    <row r="140" spans="1:18">
      <c r="A140" s="27"/>
      <c r="B140" s="27"/>
      <c r="C140" s="22" t="s">
        <v>174</v>
      </c>
      <c r="D140" s="22" t="s">
        <v>174</v>
      </c>
      <c r="E140" s="23">
        <v>41</v>
      </c>
      <c r="F140" s="24">
        <v>424.72103000000004</v>
      </c>
      <c r="G140" s="25">
        <v>0</v>
      </c>
      <c r="H140" s="25">
        <v>424.72103000000004</v>
      </c>
      <c r="I140" s="25">
        <v>10768.549779999999</v>
      </c>
      <c r="J140" s="25">
        <v>19.487410000000001</v>
      </c>
      <c r="K140" s="25">
        <v>10788.037189999999</v>
      </c>
      <c r="L140" s="25">
        <v>291.27037000000001</v>
      </c>
      <c r="M140" s="25">
        <v>0</v>
      </c>
      <c r="N140" s="25">
        <v>291.27037000000001</v>
      </c>
      <c r="O140" s="25">
        <v>11504.02859</v>
      </c>
      <c r="P140" s="25">
        <v>4319.4988700000004</v>
      </c>
      <c r="Q140" s="25">
        <v>0</v>
      </c>
      <c r="R140" s="26">
        <v>4319.4988700000004</v>
      </c>
    </row>
    <row r="141" spans="1:18">
      <c r="A141" s="27"/>
      <c r="B141" s="27"/>
      <c r="C141" s="22" t="s">
        <v>130</v>
      </c>
      <c r="D141" s="22" t="s">
        <v>130</v>
      </c>
      <c r="E141" s="23">
        <v>38</v>
      </c>
      <c r="F141" s="24">
        <v>2803.6100799999999</v>
      </c>
      <c r="G141" s="25">
        <v>0</v>
      </c>
      <c r="H141" s="25">
        <v>2803.6100799999999</v>
      </c>
      <c r="I141" s="25">
        <v>12295.999820000001</v>
      </c>
      <c r="J141" s="25">
        <v>0</v>
      </c>
      <c r="K141" s="25">
        <v>12295.999820000001</v>
      </c>
      <c r="L141" s="25">
        <v>371.51389</v>
      </c>
      <c r="M141" s="25">
        <v>0</v>
      </c>
      <c r="N141" s="25">
        <v>371.51389</v>
      </c>
      <c r="O141" s="25">
        <v>15471.12379</v>
      </c>
      <c r="P141" s="25">
        <v>3227.23857</v>
      </c>
      <c r="Q141" s="25">
        <v>0</v>
      </c>
      <c r="R141" s="26">
        <v>3227.23857</v>
      </c>
    </row>
    <row r="142" spans="1:18">
      <c r="A142" s="27"/>
      <c r="B142" s="27"/>
      <c r="C142" s="27"/>
      <c r="D142" s="22" t="s">
        <v>175</v>
      </c>
      <c r="E142" s="23">
        <v>588</v>
      </c>
      <c r="F142" s="24">
        <v>91.392200000000003</v>
      </c>
      <c r="G142" s="25">
        <v>0</v>
      </c>
      <c r="H142" s="25">
        <v>91.392200000000003</v>
      </c>
      <c r="I142" s="25">
        <v>3050.0175299999996</v>
      </c>
      <c r="J142" s="25">
        <v>0</v>
      </c>
      <c r="K142" s="25">
        <v>3050.0175299999996</v>
      </c>
      <c r="L142" s="25">
        <v>131.31898999999999</v>
      </c>
      <c r="M142" s="25">
        <v>0</v>
      </c>
      <c r="N142" s="25">
        <v>131.31898999999999</v>
      </c>
      <c r="O142" s="25">
        <v>3272.7287200000001</v>
      </c>
      <c r="P142" s="25">
        <v>646.59384</v>
      </c>
      <c r="Q142" s="25">
        <v>0</v>
      </c>
      <c r="R142" s="26">
        <v>646.59384</v>
      </c>
    </row>
    <row r="143" spans="1:18">
      <c r="A143" s="27"/>
      <c r="B143" s="27"/>
      <c r="C143" s="27"/>
      <c r="D143" s="22" t="s">
        <v>176</v>
      </c>
      <c r="E143" s="23">
        <v>39</v>
      </c>
      <c r="F143" s="24">
        <v>189.60601</v>
      </c>
      <c r="G143" s="25">
        <v>0</v>
      </c>
      <c r="H143" s="25">
        <v>189.60601</v>
      </c>
      <c r="I143" s="25">
        <v>1950.1161000000002</v>
      </c>
      <c r="J143" s="25">
        <v>0</v>
      </c>
      <c r="K143" s="25">
        <v>1950.1161000000002</v>
      </c>
      <c r="L143" s="25">
        <v>114.7192</v>
      </c>
      <c r="M143" s="25">
        <v>0</v>
      </c>
      <c r="N143" s="25">
        <v>114.7192</v>
      </c>
      <c r="O143" s="25">
        <v>2254.4413100000002</v>
      </c>
      <c r="P143" s="25">
        <v>1302.6364199999998</v>
      </c>
      <c r="Q143" s="25">
        <v>0</v>
      </c>
      <c r="R143" s="26">
        <v>1302.6364199999998</v>
      </c>
    </row>
    <row r="144" spans="1:18">
      <c r="A144" s="27"/>
      <c r="B144" s="27"/>
      <c r="C144" s="22" t="s">
        <v>177</v>
      </c>
      <c r="D144" s="22" t="s">
        <v>177</v>
      </c>
      <c r="E144" s="23">
        <v>36</v>
      </c>
      <c r="F144" s="24">
        <v>7070.6410500000002</v>
      </c>
      <c r="G144" s="25">
        <v>0</v>
      </c>
      <c r="H144" s="25">
        <v>7070.6410500000002</v>
      </c>
      <c r="I144" s="25">
        <v>17760.762600000002</v>
      </c>
      <c r="J144" s="25">
        <v>6.5599999999999999E-3</v>
      </c>
      <c r="K144" s="25">
        <v>17760.76916</v>
      </c>
      <c r="L144" s="25">
        <v>810.42766000000006</v>
      </c>
      <c r="M144" s="25">
        <v>0</v>
      </c>
      <c r="N144" s="25">
        <v>810.42766000000006</v>
      </c>
      <c r="O144" s="25">
        <v>25641.837869999999</v>
      </c>
      <c r="P144" s="25">
        <v>4995.8283799999999</v>
      </c>
      <c r="Q144" s="25">
        <v>0</v>
      </c>
      <c r="R144" s="26">
        <v>4995.8283799999999</v>
      </c>
    </row>
    <row r="145" spans="1:18">
      <c r="A145" s="27"/>
      <c r="B145" s="27"/>
      <c r="C145" s="27"/>
      <c r="D145" s="22" t="s">
        <v>178</v>
      </c>
      <c r="E145" s="23">
        <v>466</v>
      </c>
      <c r="F145" s="24">
        <v>442.03904</v>
      </c>
      <c r="G145" s="25">
        <v>0</v>
      </c>
      <c r="H145" s="25">
        <v>442.03904</v>
      </c>
      <c r="I145" s="25">
        <v>2274.5771400000003</v>
      </c>
      <c r="J145" s="25">
        <v>62.232550000000003</v>
      </c>
      <c r="K145" s="25">
        <v>2336.80969</v>
      </c>
      <c r="L145" s="25">
        <v>11.893799999999999</v>
      </c>
      <c r="M145" s="25">
        <v>0</v>
      </c>
      <c r="N145" s="25">
        <v>11.893799999999999</v>
      </c>
      <c r="O145" s="25">
        <v>2790.74253</v>
      </c>
      <c r="P145" s="25">
        <v>1370.5025800000001</v>
      </c>
      <c r="Q145" s="25">
        <v>0</v>
      </c>
      <c r="R145" s="26">
        <v>1370.5025800000001</v>
      </c>
    </row>
    <row r="146" spans="1:18">
      <c r="A146" s="27"/>
      <c r="B146" s="27"/>
      <c r="C146" s="27"/>
      <c r="D146" s="22" t="s">
        <v>179</v>
      </c>
      <c r="E146" s="23">
        <v>589</v>
      </c>
      <c r="F146" s="24">
        <v>54.75855</v>
      </c>
      <c r="G146" s="25">
        <v>0</v>
      </c>
      <c r="H146" s="25">
        <v>54.75855</v>
      </c>
      <c r="I146" s="25">
        <v>1013.7835600000001</v>
      </c>
      <c r="J146" s="25">
        <v>0</v>
      </c>
      <c r="K146" s="25">
        <v>1013.7835600000001</v>
      </c>
      <c r="L146" s="25">
        <v>36.586599999999997</v>
      </c>
      <c r="M146" s="25">
        <v>0</v>
      </c>
      <c r="N146" s="25">
        <v>36.586599999999997</v>
      </c>
      <c r="O146" s="25">
        <v>1105.12871</v>
      </c>
      <c r="P146" s="25">
        <v>1499.9998000000001</v>
      </c>
      <c r="Q146" s="25">
        <v>0</v>
      </c>
      <c r="R146" s="26">
        <v>1499.9998000000001</v>
      </c>
    </row>
    <row r="147" spans="1:18">
      <c r="A147" s="27"/>
      <c r="B147" s="27"/>
      <c r="C147" s="27"/>
      <c r="D147" s="22" t="s">
        <v>180</v>
      </c>
      <c r="E147" s="23">
        <v>709</v>
      </c>
      <c r="F147" s="24">
        <v>0</v>
      </c>
      <c r="G147" s="25">
        <v>0</v>
      </c>
      <c r="H147" s="25">
        <v>0</v>
      </c>
      <c r="I147" s="25">
        <v>0</v>
      </c>
      <c r="J147" s="25">
        <v>0</v>
      </c>
      <c r="K147" s="25">
        <v>0</v>
      </c>
      <c r="L147" s="25">
        <v>8.5232500000000009</v>
      </c>
      <c r="M147" s="25">
        <v>0</v>
      </c>
      <c r="N147" s="25">
        <v>8.5232500000000009</v>
      </c>
      <c r="O147" s="25">
        <v>8.5232500000000009</v>
      </c>
      <c r="P147" s="25">
        <v>0</v>
      </c>
      <c r="Q147" s="25">
        <v>0</v>
      </c>
      <c r="R147" s="26">
        <v>0</v>
      </c>
    </row>
    <row r="148" spans="1:18">
      <c r="A148" s="27"/>
      <c r="B148" s="22" t="s">
        <v>181</v>
      </c>
      <c r="C148" s="22" t="s">
        <v>182</v>
      </c>
      <c r="D148" s="22" t="s">
        <v>183</v>
      </c>
      <c r="E148" s="23">
        <v>698</v>
      </c>
      <c r="F148" s="24">
        <v>261.63659000000001</v>
      </c>
      <c r="G148" s="25">
        <v>0</v>
      </c>
      <c r="H148" s="25">
        <v>261.63659000000001</v>
      </c>
      <c r="I148" s="25">
        <v>113786.13679999999</v>
      </c>
      <c r="J148" s="25">
        <v>0.37720999999999999</v>
      </c>
      <c r="K148" s="25">
        <v>113786.51401</v>
      </c>
      <c r="L148" s="25">
        <v>242.84345000000002</v>
      </c>
      <c r="M148" s="25">
        <v>108.44492</v>
      </c>
      <c r="N148" s="25">
        <v>351.28836999999999</v>
      </c>
      <c r="O148" s="25">
        <v>114399.43897</v>
      </c>
      <c r="P148" s="25">
        <v>0</v>
      </c>
      <c r="Q148" s="25">
        <v>0</v>
      </c>
      <c r="R148" s="26">
        <v>0</v>
      </c>
    </row>
    <row r="149" spans="1:18">
      <c r="A149" s="27"/>
      <c r="B149" s="27"/>
      <c r="C149" s="27"/>
      <c r="D149" s="22" t="s">
        <v>181</v>
      </c>
      <c r="E149" s="23">
        <v>372</v>
      </c>
      <c r="F149" s="24">
        <v>33321.116020000001</v>
      </c>
      <c r="G149" s="25">
        <v>0</v>
      </c>
      <c r="H149" s="25">
        <v>33321.116020000001</v>
      </c>
      <c r="I149" s="25">
        <v>1043.87519</v>
      </c>
      <c r="J149" s="25">
        <v>1501.82051</v>
      </c>
      <c r="K149" s="25">
        <v>2545.6957000000002</v>
      </c>
      <c r="L149" s="25">
        <v>24014.651829999999</v>
      </c>
      <c r="M149" s="25">
        <v>4168.5963899999997</v>
      </c>
      <c r="N149" s="25">
        <v>28183.248219999998</v>
      </c>
      <c r="O149" s="25">
        <v>64050.059939999999</v>
      </c>
      <c r="P149" s="25">
        <v>37522.173000000003</v>
      </c>
      <c r="Q149" s="25">
        <v>0</v>
      </c>
      <c r="R149" s="26">
        <v>37522.173000000003</v>
      </c>
    </row>
    <row r="150" spans="1:18">
      <c r="A150" s="27"/>
      <c r="B150" s="27"/>
      <c r="C150" s="27"/>
      <c r="D150" s="27"/>
      <c r="E150" s="29">
        <v>556</v>
      </c>
      <c r="F150" s="30">
        <v>348.35527000000002</v>
      </c>
      <c r="G150" s="31">
        <v>0</v>
      </c>
      <c r="H150" s="31">
        <v>348.35527000000002</v>
      </c>
      <c r="I150" s="31">
        <v>58961.91833</v>
      </c>
      <c r="J150" s="31">
        <v>645.57249000000002</v>
      </c>
      <c r="K150" s="31">
        <v>59607.490819999999</v>
      </c>
      <c r="L150" s="31">
        <v>669.76657999999998</v>
      </c>
      <c r="M150" s="31">
        <v>0</v>
      </c>
      <c r="N150" s="31">
        <v>669.76657999999998</v>
      </c>
      <c r="O150" s="31">
        <v>60625.612670000002</v>
      </c>
      <c r="P150" s="31">
        <v>8863.1697600000007</v>
      </c>
      <c r="Q150" s="31">
        <v>0</v>
      </c>
      <c r="R150" s="32">
        <v>8863.1697600000007</v>
      </c>
    </row>
    <row r="151" spans="1:18">
      <c r="A151" s="27"/>
      <c r="B151" s="27"/>
      <c r="C151" s="27"/>
      <c r="D151" s="27"/>
      <c r="E151" s="29">
        <v>557</v>
      </c>
      <c r="F151" s="30">
        <v>132.43371999999999</v>
      </c>
      <c r="G151" s="31">
        <v>0</v>
      </c>
      <c r="H151" s="31">
        <v>132.43371999999999</v>
      </c>
      <c r="I151" s="31">
        <v>107633.46101</v>
      </c>
      <c r="J151" s="31">
        <v>989.23203000000001</v>
      </c>
      <c r="K151" s="31">
        <v>108622.69304000001</v>
      </c>
      <c r="L151" s="31">
        <v>4266.4636900000005</v>
      </c>
      <c r="M151" s="31">
        <v>275.32236999999998</v>
      </c>
      <c r="N151" s="31">
        <v>4541.7860599999995</v>
      </c>
      <c r="O151" s="31">
        <v>113296.91282</v>
      </c>
      <c r="P151" s="31">
        <v>7537.6309700000002</v>
      </c>
      <c r="Q151" s="31">
        <v>0</v>
      </c>
      <c r="R151" s="32">
        <v>7537.6309700000002</v>
      </c>
    </row>
    <row r="152" spans="1:18">
      <c r="A152" s="27"/>
      <c r="B152" s="27"/>
      <c r="C152" s="27"/>
      <c r="D152" s="27"/>
      <c r="E152" s="29">
        <v>566</v>
      </c>
      <c r="F152" s="30">
        <v>19605.82012</v>
      </c>
      <c r="G152" s="31">
        <v>0</v>
      </c>
      <c r="H152" s="31">
        <v>19605.82012</v>
      </c>
      <c r="I152" s="31">
        <v>99372.709780000005</v>
      </c>
      <c r="J152" s="31">
        <v>595.43068000000005</v>
      </c>
      <c r="K152" s="31">
        <v>99968.140459999995</v>
      </c>
      <c r="L152" s="31">
        <v>6980.4895700000006</v>
      </c>
      <c r="M152" s="31">
        <v>1399.08926</v>
      </c>
      <c r="N152" s="31">
        <v>8379.5788300000004</v>
      </c>
      <c r="O152" s="31">
        <v>127953.53941</v>
      </c>
      <c r="P152" s="31">
        <v>37601.977490000005</v>
      </c>
      <c r="Q152" s="31">
        <v>0</v>
      </c>
      <c r="R152" s="32">
        <v>37601.977490000005</v>
      </c>
    </row>
    <row r="153" spans="1:18">
      <c r="A153" s="27"/>
      <c r="B153" s="27"/>
      <c r="C153" s="27"/>
      <c r="D153" s="27"/>
      <c r="E153" s="29">
        <v>373</v>
      </c>
      <c r="F153" s="30">
        <v>30172.94413</v>
      </c>
      <c r="G153" s="31">
        <v>0</v>
      </c>
      <c r="H153" s="31">
        <v>30172.94413</v>
      </c>
      <c r="I153" s="31">
        <v>116763.97931</v>
      </c>
      <c r="J153" s="31">
        <v>1446.0555900000002</v>
      </c>
      <c r="K153" s="31">
        <v>118210.0349</v>
      </c>
      <c r="L153" s="31">
        <v>9792.2756899999986</v>
      </c>
      <c r="M153" s="31">
        <v>4382.3327199999994</v>
      </c>
      <c r="N153" s="31">
        <v>14174.608410000001</v>
      </c>
      <c r="O153" s="31">
        <v>162557.58744</v>
      </c>
      <c r="P153" s="31">
        <v>60902.8217</v>
      </c>
      <c r="Q153" s="31">
        <v>0</v>
      </c>
      <c r="R153" s="32">
        <v>60902.8217</v>
      </c>
    </row>
    <row r="154" spans="1:18">
      <c r="A154" s="27"/>
      <c r="B154" s="27"/>
      <c r="C154" s="27"/>
      <c r="D154" s="27"/>
      <c r="E154" s="29">
        <v>683</v>
      </c>
      <c r="F154" s="30">
        <v>0</v>
      </c>
      <c r="G154" s="31">
        <v>0</v>
      </c>
      <c r="H154" s="31">
        <v>0</v>
      </c>
      <c r="I154" s="31">
        <v>104145.77352</v>
      </c>
      <c r="J154" s="31">
        <v>54.065809999999999</v>
      </c>
      <c r="K154" s="31">
        <v>104199.83933</v>
      </c>
      <c r="L154" s="31">
        <v>799.68052999999998</v>
      </c>
      <c r="M154" s="31">
        <v>303.67521999999997</v>
      </c>
      <c r="N154" s="31">
        <v>1103.3557499999999</v>
      </c>
      <c r="O154" s="31">
        <v>105303.19508</v>
      </c>
      <c r="P154" s="31">
        <v>0</v>
      </c>
      <c r="Q154" s="31">
        <v>0</v>
      </c>
      <c r="R154" s="32">
        <v>0</v>
      </c>
    </row>
    <row r="155" spans="1:18">
      <c r="A155" s="27"/>
      <c r="B155" s="27"/>
      <c r="C155" s="27"/>
      <c r="D155" s="22" t="s">
        <v>184</v>
      </c>
      <c r="E155" s="23">
        <v>519</v>
      </c>
      <c r="F155" s="24">
        <v>12310.293619999999</v>
      </c>
      <c r="G155" s="25">
        <v>0</v>
      </c>
      <c r="H155" s="25">
        <v>12310.293619999999</v>
      </c>
      <c r="I155" s="25">
        <v>60653.648549999998</v>
      </c>
      <c r="J155" s="25">
        <v>577.95038</v>
      </c>
      <c r="K155" s="25">
        <v>61231.59893</v>
      </c>
      <c r="L155" s="25">
        <v>5591.6681699999999</v>
      </c>
      <c r="M155" s="25">
        <v>224.00922</v>
      </c>
      <c r="N155" s="25">
        <v>5815.6773899999998</v>
      </c>
      <c r="O155" s="25">
        <v>79357.569940000001</v>
      </c>
      <c r="P155" s="25">
        <v>50522.984640000002</v>
      </c>
      <c r="Q155" s="25">
        <v>0</v>
      </c>
      <c r="R155" s="26">
        <v>50522.984640000002</v>
      </c>
    </row>
    <row r="156" spans="1:18">
      <c r="A156" s="27"/>
      <c r="B156" s="27"/>
      <c r="C156" s="27"/>
      <c r="D156" s="27"/>
      <c r="E156" s="29">
        <v>747</v>
      </c>
      <c r="F156" s="30">
        <v>0</v>
      </c>
      <c r="G156" s="31">
        <v>0</v>
      </c>
      <c r="H156" s="31">
        <v>0</v>
      </c>
      <c r="I156" s="31">
        <v>133901.33132999999</v>
      </c>
      <c r="J156" s="31">
        <v>0</v>
      </c>
      <c r="K156" s="31">
        <v>133901.33132999999</v>
      </c>
      <c r="L156" s="31">
        <v>10.51454</v>
      </c>
      <c r="M156" s="31">
        <v>0</v>
      </c>
      <c r="N156" s="31">
        <v>10.51454</v>
      </c>
      <c r="O156" s="31">
        <v>133911.84587000002</v>
      </c>
      <c r="P156" s="31">
        <v>0</v>
      </c>
      <c r="Q156" s="31">
        <v>0</v>
      </c>
      <c r="R156" s="32">
        <v>0</v>
      </c>
    </row>
    <row r="157" spans="1:18">
      <c r="A157" s="27"/>
      <c r="B157" s="27"/>
      <c r="C157" s="27"/>
      <c r="D157" s="22" t="s">
        <v>185</v>
      </c>
      <c r="E157" s="23">
        <v>546</v>
      </c>
      <c r="F157" s="24">
        <v>26825.012719999999</v>
      </c>
      <c r="G157" s="25">
        <v>0</v>
      </c>
      <c r="H157" s="25">
        <v>26825.012719999999</v>
      </c>
      <c r="I157" s="25">
        <v>59392.024020000004</v>
      </c>
      <c r="J157" s="25">
        <v>1708.26667</v>
      </c>
      <c r="K157" s="25">
        <v>61100.290689999994</v>
      </c>
      <c r="L157" s="25">
        <v>7148.6613399999997</v>
      </c>
      <c r="M157" s="25">
        <v>784.24993000000006</v>
      </c>
      <c r="N157" s="25">
        <v>7932.9112699999996</v>
      </c>
      <c r="O157" s="25">
        <v>95858.214680000005</v>
      </c>
      <c r="P157" s="25">
        <v>17978.14545</v>
      </c>
      <c r="Q157" s="25">
        <v>0</v>
      </c>
      <c r="R157" s="26">
        <v>17978.14545</v>
      </c>
    </row>
    <row r="158" spans="1:18">
      <c r="A158" s="27"/>
      <c r="B158" s="27"/>
      <c r="C158" s="27"/>
      <c r="D158" s="22" t="s">
        <v>186</v>
      </c>
      <c r="E158" s="23">
        <v>829</v>
      </c>
      <c r="F158" s="24">
        <v>0</v>
      </c>
      <c r="G158" s="25">
        <v>0</v>
      </c>
      <c r="H158" s="25">
        <v>0</v>
      </c>
      <c r="I158" s="25">
        <v>0</v>
      </c>
      <c r="J158" s="25">
        <v>0</v>
      </c>
      <c r="K158" s="25">
        <v>0</v>
      </c>
      <c r="L158" s="25">
        <v>0</v>
      </c>
      <c r="M158" s="25">
        <v>0</v>
      </c>
      <c r="N158" s="25">
        <v>0</v>
      </c>
      <c r="O158" s="25">
        <v>0</v>
      </c>
      <c r="P158" s="25">
        <v>0</v>
      </c>
      <c r="Q158" s="25">
        <v>0</v>
      </c>
      <c r="R158" s="26">
        <v>0</v>
      </c>
    </row>
    <row r="159" spans="1:18">
      <c r="A159" s="27"/>
      <c r="B159" s="22" t="s">
        <v>187</v>
      </c>
      <c r="C159" s="22" t="s">
        <v>188</v>
      </c>
      <c r="D159" s="22" t="s">
        <v>188</v>
      </c>
      <c r="E159" s="23">
        <v>291</v>
      </c>
      <c r="F159" s="24">
        <v>5753.5689900000007</v>
      </c>
      <c r="G159" s="25">
        <v>0</v>
      </c>
      <c r="H159" s="25">
        <v>5753.5689900000007</v>
      </c>
      <c r="I159" s="25">
        <v>24436.134870000002</v>
      </c>
      <c r="J159" s="25">
        <v>24.375720000000001</v>
      </c>
      <c r="K159" s="25">
        <v>24460.510589999998</v>
      </c>
      <c r="L159" s="25">
        <v>1383.57933</v>
      </c>
      <c r="M159" s="25">
        <v>0</v>
      </c>
      <c r="N159" s="25">
        <v>1383.57933</v>
      </c>
      <c r="O159" s="25">
        <v>31597.658910000002</v>
      </c>
      <c r="P159" s="25">
        <v>4635.85743</v>
      </c>
      <c r="Q159" s="25">
        <v>0</v>
      </c>
      <c r="R159" s="26">
        <v>4635.85743</v>
      </c>
    </row>
    <row r="160" spans="1:18">
      <c r="A160" s="27"/>
      <c r="B160" s="27"/>
      <c r="C160" s="22" t="s">
        <v>189</v>
      </c>
      <c r="D160" s="22" t="s">
        <v>189</v>
      </c>
      <c r="E160" s="23">
        <v>293</v>
      </c>
      <c r="F160" s="24">
        <v>2703.9778900000001</v>
      </c>
      <c r="G160" s="25">
        <v>0</v>
      </c>
      <c r="H160" s="25">
        <v>2703.9778900000001</v>
      </c>
      <c r="I160" s="25">
        <v>22093.455710000002</v>
      </c>
      <c r="J160" s="25">
        <v>47.45093</v>
      </c>
      <c r="K160" s="25">
        <v>22140.906640000001</v>
      </c>
      <c r="L160" s="25">
        <v>1133.76316</v>
      </c>
      <c r="M160" s="25">
        <v>37.68</v>
      </c>
      <c r="N160" s="25">
        <v>1171.4431599999998</v>
      </c>
      <c r="O160" s="25">
        <v>26016.327690000002</v>
      </c>
      <c r="P160" s="25">
        <v>4152.7624599999999</v>
      </c>
      <c r="Q160" s="25">
        <v>0</v>
      </c>
      <c r="R160" s="26">
        <v>4152.7624599999999</v>
      </c>
    </row>
    <row r="161" spans="1:18">
      <c r="A161" s="27"/>
      <c r="B161" s="27"/>
      <c r="C161" s="27"/>
      <c r="D161" s="22" t="s">
        <v>190</v>
      </c>
      <c r="E161" s="23">
        <v>295</v>
      </c>
      <c r="F161" s="24">
        <v>3542.9775800000002</v>
      </c>
      <c r="G161" s="25">
        <v>0</v>
      </c>
      <c r="H161" s="25">
        <v>3542.9775800000002</v>
      </c>
      <c r="I161" s="25">
        <v>4010.2119300000004</v>
      </c>
      <c r="J161" s="25">
        <v>32.456949999999999</v>
      </c>
      <c r="K161" s="25">
        <v>4042.6688799999997</v>
      </c>
      <c r="L161" s="25">
        <v>115.71174000000001</v>
      </c>
      <c r="M161" s="25">
        <v>0</v>
      </c>
      <c r="N161" s="25">
        <v>115.71174000000001</v>
      </c>
      <c r="O161" s="25">
        <v>7701.3582000000006</v>
      </c>
      <c r="P161" s="25">
        <v>2363.5789199999999</v>
      </c>
      <c r="Q161" s="25">
        <v>0</v>
      </c>
      <c r="R161" s="26">
        <v>2363.5789199999999</v>
      </c>
    </row>
    <row r="162" spans="1:18">
      <c r="A162" s="27"/>
      <c r="B162" s="27"/>
      <c r="C162" s="22" t="s">
        <v>191</v>
      </c>
      <c r="D162" s="22" t="s">
        <v>192</v>
      </c>
      <c r="E162" s="23">
        <v>297</v>
      </c>
      <c r="F162" s="24">
        <v>32924.320659999998</v>
      </c>
      <c r="G162" s="25">
        <v>0</v>
      </c>
      <c r="H162" s="25">
        <v>32924.320659999998</v>
      </c>
      <c r="I162" s="25">
        <v>77804.968359999999</v>
      </c>
      <c r="J162" s="25">
        <v>766.51414999999997</v>
      </c>
      <c r="K162" s="25">
        <v>78571.482510000002</v>
      </c>
      <c r="L162" s="25">
        <v>3068.8015499999997</v>
      </c>
      <c r="M162" s="25">
        <v>633.70660999999996</v>
      </c>
      <c r="N162" s="25">
        <v>3702.5081600000003</v>
      </c>
      <c r="O162" s="25">
        <v>115198.31133</v>
      </c>
      <c r="P162" s="25">
        <v>44936.546219999997</v>
      </c>
      <c r="Q162" s="25">
        <v>0</v>
      </c>
      <c r="R162" s="26">
        <v>44936.546219999997</v>
      </c>
    </row>
    <row r="163" spans="1:18">
      <c r="A163" s="27"/>
      <c r="B163" s="27"/>
      <c r="C163" s="27"/>
      <c r="D163" s="22" t="s">
        <v>193</v>
      </c>
      <c r="E163" s="23">
        <v>298</v>
      </c>
      <c r="F163" s="24">
        <v>1302.9454499999999</v>
      </c>
      <c r="G163" s="25">
        <v>0</v>
      </c>
      <c r="H163" s="25">
        <v>1302.9454499999999</v>
      </c>
      <c r="I163" s="25">
        <v>5795.3735299999998</v>
      </c>
      <c r="J163" s="25">
        <v>0</v>
      </c>
      <c r="K163" s="25">
        <v>5795.3735299999998</v>
      </c>
      <c r="L163" s="25">
        <v>98.190110000000004</v>
      </c>
      <c r="M163" s="25">
        <v>0</v>
      </c>
      <c r="N163" s="25">
        <v>98.190110000000004</v>
      </c>
      <c r="O163" s="25">
        <v>7196.5090899999996</v>
      </c>
      <c r="P163" s="25">
        <v>3017.44301</v>
      </c>
      <c r="Q163" s="25">
        <v>0</v>
      </c>
      <c r="R163" s="26">
        <v>3017.44301</v>
      </c>
    </row>
    <row r="164" spans="1:18">
      <c r="A164" s="27"/>
      <c r="B164" s="27"/>
      <c r="C164" s="22" t="s">
        <v>187</v>
      </c>
      <c r="D164" s="22" t="s">
        <v>187</v>
      </c>
      <c r="E164" s="23">
        <v>289</v>
      </c>
      <c r="F164" s="24">
        <v>247261.11636000001</v>
      </c>
      <c r="G164" s="25">
        <v>37.444040000000001</v>
      </c>
      <c r="H164" s="25">
        <v>247298.56040000002</v>
      </c>
      <c r="I164" s="25">
        <v>208128.79191999999</v>
      </c>
      <c r="J164" s="25">
        <v>3405.7878100000003</v>
      </c>
      <c r="K164" s="25">
        <v>211534.57973</v>
      </c>
      <c r="L164" s="25">
        <v>56809.983489999999</v>
      </c>
      <c r="M164" s="25">
        <v>20357.13625</v>
      </c>
      <c r="N164" s="25">
        <v>77167.119739999995</v>
      </c>
      <c r="O164" s="25">
        <v>536000.25986999995</v>
      </c>
      <c r="P164" s="25">
        <v>207839.51003</v>
      </c>
      <c r="Q164" s="25">
        <v>0</v>
      </c>
      <c r="R164" s="26">
        <v>207839.51003</v>
      </c>
    </row>
    <row r="165" spans="1:18">
      <c r="A165" s="27"/>
      <c r="B165" s="27"/>
      <c r="C165" s="27"/>
      <c r="D165" s="27"/>
      <c r="E165" s="29">
        <v>851</v>
      </c>
      <c r="F165" s="30">
        <v>0</v>
      </c>
      <c r="G165" s="31">
        <v>0</v>
      </c>
      <c r="H165" s="31">
        <v>0</v>
      </c>
      <c r="I165" s="31">
        <v>0</v>
      </c>
      <c r="J165" s="31">
        <v>0</v>
      </c>
      <c r="K165" s="31">
        <v>0</v>
      </c>
      <c r="L165" s="31">
        <v>5.1710000000000003</v>
      </c>
      <c r="M165" s="31">
        <v>0</v>
      </c>
      <c r="N165" s="31">
        <v>5.1710000000000003</v>
      </c>
      <c r="O165" s="31">
        <v>5.1710000000000003</v>
      </c>
      <c r="P165" s="31">
        <v>0</v>
      </c>
      <c r="Q165" s="31">
        <v>0</v>
      </c>
      <c r="R165" s="32">
        <v>0</v>
      </c>
    </row>
    <row r="166" spans="1:18">
      <c r="A166" s="27"/>
      <c r="B166" s="27"/>
      <c r="C166" s="27"/>
      <c r="D166" s="22" t="s">
        <v>194</v>
      </c>
      <c r="E166" s="23">
        <v>610</v>
      </c>
      <c r="F166" s="24">
        <v>14512.58741</v>
      </c>
      <c r="G166" s="25">
        <v>0</v>
      </c>
      <c r="H166" s="25">
        <v>14512.58741</v>
      </c>
      <c r="I166" s="25">
        <v>69267.553930000009</v>
      </c>
      <c r="J166" s="25">
        <v>267.27295000000004</v>
      </c>
      <c r="K166" s="25">
        <v>69534.826879999993</v>
      </c>
      <c r="L166" s="25">
        <v>7092.2426799999994</v>
      </c>
      <c r="M166" s="25">
        <v>867.63166000000001</v>
      </c>
      <c r="N166" s="25">
        <v>7959.8743400000003</v>
      </c>
      <c r="O166" s="25">
        <v>92007.288629999995</v>
      </c>
      <c r="P166" s="25">
        <v>57565.450259999998</v>
      </c>
      <c r="Q166" s="25">
        <v>0</v>
      </c>
      <c r="R166" s="26">
        <v>57565.450259999998</v>
      </c>
    </row>
    <row r="167" spans="1:18">
      <c r="A167" s="27"/>
      <c r="B167" s="27"/>
      <c r="C167" s="27"/>
      <c r="D167" s="22" t="s">
        <v>195</v>
      </c>
      <c r="E167" s="23">
        <v>673</v>
      </c>
      <c r="F167" s="24">
        <v>0.159</v>
      </c>
      <c r="G167" s="25">
        <v>0</v>
      </c>
      <c r="H167" s="25">
        <v>0.159</v>
      </c>
      <c r="I167" s="25">
        <v>2.3692199999999999</v>
      </c>
      <c r="J167" s="25">
        <v>0</v>
      </c>
      <c r="K167" s="25">
        <v>2.3692199999999999</v>
      </c>
      <c r="L167" s="25">
        <v>798.01846999999998</v>
      </c>
      <c r="M167" s="25">
        <v>0</v>
      </c>
      <c r="N167" s="25">
        <v>798.01846999999998</v>
      </c>
      <c r="O167" s="25">
        <v>800.5466899999999</v>
      </c>
      <c r="P167" s="25">
        <v>2364.6914200000001</v>
      </c>
      <c r="Q167" s="25">
        <v>0</v>
      </c>
      <c r="R167" s="26">
        <v>2364.6914200000001</v>
      </c>
    </row>
    <row r="168" spans="1:18">
      <c r="A168" s="27"/>
      <c r="B168" s="27"/>
      <c r="C168" s="22" t="s">
        <v>196</v>
      </c>
      <c r="D168" s="22" t="s">
        <v>196</v>
      </c>
      <c r="E168" s="23">
        <v>301</v>
      </c>
      <c r="F168" s="24">
        <v>37516.805310000003</v>
      </c>
      <c r="G168" s="25">
        <v>0</v>
      </c>
      <c r="H168" s="25">
        <v>37516.805310000003</v>
      </c>
      <c r="I168" s="25">
        <v>29875.3253</v>
      </c>
      <c r="J168" s="25">
        <v>28.885849999999998</v>
      </c>
      <c r="K168" s="25">
        <v>29904.211149999999</v>
      </c>
      <c r="L168" s="25">
        <v>1463.56115</v>
      </c>
      <c r="M168" s="25">
        <v>103.99680000000001</v>
      </c>
      <c r="N168" s="25">
        <v>1567.5579499999999</v>
      </c>
      <c r="O168" s="25">
        <v>68988.574410000001</v>
      </c>
      <c r="P168" s="25">
        <v>5524.9740599999996</v>
      </c>
      <c r="Q168" s="25">
        <v>0</v>
      </c>
      <c r="R168" s="26">
        <v>5524.9740599999996</v>
      </c>
    </row>
    <row r="169" spans="1:18">
      <c r="A169" s="27"/>
      <c r="B169" s="27"/>
      <c r="C169" s="22" t="s">
        <v>197</v>
      </c>
      <c r="D169" s="22" t="s">
        <v>198</v>
      </c>
      <c r="E169" s="23">
        <v>302</v>
      </c>
      <c r="F169" s="24">
        <v>32654.093769999999</v>
      </c>
      <c r="G169" s="25">
        <v>0</v>
      </c>
      <c r="H169" s="25">
        <v>32654.093769999999</v>
      </c>
      <c r="I169" s="25">
        <v>78748.096700000009</v>
      </c>
      <c r="J169" s="25">
        <v>108.21102</v>
      </c>
      <c r="K169" s="25">
        <v>78856.307719999997</v>
      </c>
      <c r="L169" s="25">
        <v>4758.7409800000005</v>
      </c>
      <c r="M169" s="25">
        <v>25.318470000000001</v>
      </c>
      <c r="N169" s="25">
        <v>4784.0594499999997</v>
      </c>
      <c r="O169" s="25">
        <v>116294.46094</v>
      </c>
      <c r="P169" s="25">
        <v>57476.107609999999</v>
      </c>
      <c r="Q169" s="25">
        <v>0</v>
      </c>
      <c r="R169" s="26">
        <v>57476.107609999999</v>
      </c>
    </row>
    <row r="170" spans="1:18">
      <c r="A170" s="27"/>
      <c r="B170" s="27"/>
      <c r="C170" s="27"/>
      <c r="D170" s="22" t="s">
        <v>199</v>
      </c>
      <c r="E170" s="23">
        <v>619</v>
      </c>
      <c r="F170" s="24">
        <v>1768.17473</v>
      </c>
      <c r="G170" s="25">
        <v>0</v>
      </c>
      <c r="H170" s="25">
        <v>1768.17473</v>
      </c>
      <c r="I170" s="25">
        <v>46787.057420000005</v>
      </c>
      <c r="J170" s="25">
        <v>0</v>
      </c>
      <c r="K170" s="25">
        <v>46787.057420000005</v>
      </c>
      <c r="L170" s="25">
        <v>301.19307000000003</v>
      </c>
      <c r="M170" s="25">
        <v>0</v>
      </c>
      <c r="N170" s="25">
        <v>301.19307000000003</v>
      </c>
      <c r="O170" s="25">
        <v>48856.425219999997</v>
      </c>
      <c r="P170" s="25">
        <v>5050.8976600000005</v>
      </c>
      <c r="Q170" s="25">
        <v>0</v>
      </c>
      <c r="R170" s="26">
        <v>5050.8976600000005</v>
      </c>
    </row>
    <row r="171" spans="1:18">
      <c r="A171" s="27"/>
      <c r="B171" s="27"/>
      <c r="C171" s="27"/>
      <c r="D171" s="27"/>
      <c r="E171" s="29">
        <v>770</v>
      </c>
      <c r="F171" s="30">
        <v>2.7702</v>
      </c>
      <c r="G171" s="31">
        <v>0</v>
      </c>
      <c r="H171" s="31">
        <v>2.7702</v>
      </c>
      <c r="I171" s="31">
        <v>569.28403000000003</v>
      </c>
      <c r="J171" s="31">
        <v>0</v>
      </c>
      <c r="K171" s="31">
        <v>569.28403000000003</v>
      </c>
      <c r="L171" s="31">
        <v>35.138249999999999</v>
      </c>
      <c r="M171" s="31">
        <v>0</v>
      </c>
      <c r="N171" s="31">
        <v>35.138249999999999</v>
      </c>
      <c r="O171" s="31">
        <v>607.19247999999993</v>
      </c>
      <c r="P171" s="31">
        <v>3425.56403</v>
      </c>
      <c r="Q171" s="31">
        <v>0</v>
      </c>
      <c r="R171" s="32">
        <v>3425.56403</v>
      </c>
    </row>
    <row r="172" spans="1:18">
      <c r="A172" s="27"/>
      <c r="B172" s="27"/>
      <c r="C172" s="27"/>
      <c r="D172" s="22" t="s">
        <v>200</v>
      </c>
      <c r="E172" s="23">
        <v>538</v>
      </c>
      <c r="F172" s="24">
        <v>451.49109999999996</v>
      </c>
      <c r="G172" s="25">
        <v>0</v>
      </c>
      <c r="H172" s="25">
        <v>451.49109999999996</v>
      </c>
      <c r="I172" s="25">
        <v>8941.8450699999994</v>
      </c>
      <c r="J172" s="25">
        <v>9.462000000000001E-2</v>
      </c>
      <c r="K172" s="25">
        <v>8941.9396899999992</v>
      </c>
      <c r="L172" s="25">
        <v>37.561190000000003</v>
      </c>
      <c r="M172" s="25">
        <v>0</v>
      </c>
      <c r="N172" s="25">
        <v>37.561190000000003</v>
      </c>
      <c r="O172" s="25">
        <v>9430.9919800000007</v>
      </c>
      <c r="P172" s="25">
        <v>4664.7697800000005</v>
      </c>
      <c r="Q172" s="25">
        <v>0</v>
      </c>
      <c r="R172" s="26">
        <v>4664.7697800000005</v>
      </c>
    </row>
    <row r="173" spans="1:18">
      <c r="A173" s="27"/>
      <c r="B173" s="27"/>
      <c r="C173" s="27"/>
      <c r="D173" s="22" t="s">
        <v>201</v>
      </c>
      <c r="E173" s="23">
        <v>604</v>
      </c>
      <c r="F173" s="24">
        <v>9000.830109999999</v>
      </c>
      <c r="G173" s="25">
        <v>0</v>
      </c>
      <c r="H173" s="25">
        <v>9000.830109999999</v>
      </c>
      <c r="I173" s="25">
        <v>16813.368690000003</v>
      </c>
      <c r="J173" s="25">
        <v>0</v>
      </c>
      <c r="K173" s="25">
        <v>16813.368690000003</v>
      </c>
      <c r="L173" s="25">
        <v>539.11853000000008</v>
      </c>
      <c r="M173" s="25">
        <v>0</v>
      </c>
      <c r="N173" s="25">
        <v>539.11853000000008</v>
      </c>
      <c r="O173" s="25">
        <v>26353.317329999998</v>
      </c>
      <c r="P173" s="25">
        <v>12703.496539999998</v>
      </c>
      <c r="Q173" s="25">
        <v>0</v>
      </c>
      <c r="R173" s="26">
        <v>12703.496539999998</v>
      </c>
    </row>
    <row r="174" spans="1:18">
      <c r="A174" s="27"/>
      <c r="B174" s="27"/>
      <c r="C174" s="27"/>
      <c r="D174" s="22" t="s">
        <v>202</v>
      </c>
      <c r="E174" s="23">
        <v>786</v>
      </c>
      <c r="F174" s="24">
        <v>0</v>
      </c>
      <c r="G174" s="25">
        <v>0</v>
      </c>
      <c r="H174" s="25">
        <v>0</v>
      </c>
      <c r="I174" s="25">
        <v>0</v>
      </c>
      <c r="J174" s="25">
        <v>0</v>
      </c>
      <c r="K174" s="25">
        <v>0</v>
      </c>
      <c r="L174" s="25">
        <v>24.563700000000001</v>
      </c>
      <c r="M174" s="25">
        <v>0</v>
      </c>
      <c r="N174" s="25">
        <v>24.563700000000001</v>
      </c>
      <c r="O174" s="25">
        <v>24.563700000000001</v>
      </c>
      <c r="P174" s="25">
        <v>0</v>
      </c>
      <c r="Q174" s="25">
        <v>0</v>
      </c>
      <c r="R174" s="26">
        <v>0</v>
      </c>
    </row>
    <row r="175" spans="1:18">
      <c r="A175" s="27"/>
      <c r="B175" s="27"/>
      <c r="C175" s="27"/>
      <c r="D175" s="22" t="s">
        <v>203</v>
      </c>
      <c r="E175" s="23">
        <v>765</v>
      </c>
      <c r="F175" s="24">
        <v>96.13015</v>
      </c>
      <c r="G175" s="25">
        <v>0</v>
      </c>
      <c r="H175" s="25">
        <v>96.13015</v>
      </c>
      <c r="I175" s="25">
        <v>751.98468000000003</v>
      </c>
      <c r="J175" s="25">
        <v>0</v>
      </c>
      <c r="K175" s="25">
        <v>751.98468000000003</v>
      </c>
      <c r="L175" s="25">
        <v>168.78704000000002</v>
      </c>
      <c r="M175" s="25">
        <v>0</v>
      </c>
      <c r="N175" s="25">
        <v>168.78704000000002</v>
      </c>
      <c r="O175" s="25">
        <v>1016.90187</v>
      </c>
      <c r="P175" s="25">
        <v>1739.4122600000001</v>
      </c>
      <c r="Q175" s="25">
        <v>0</v>
      </c>
      <c r="R175" s="26">
        <v>1739.4122600000001</v>
      </c>
    </row>
    <row r="176" spans="1:18">
      <c r="A176" s="27"/>
      <c r="B176" s="27"/>
      <c r="C176" s="22" t="s">
        <v>204</v>
      </c>
      <c r="D176" s="22" t="s">
        <v>205</v>
      </c>
      <c r="E176" s="23">
        <v>309</v>
      </c>
      <c r="F176" s="24">
        <v>2488.1851200000001</v>
      </c>
      <c r="G176" s="25">
        <v>0</v>
      </c>
      <c r="H176" s="25">
        <v>2488.1851200000001</v>
      </c>
      <c r="I176" s="25">
        <v>28474.07214</v>
      </c>
      <c r="J176" s="25">
        <v>0.68857000000000002</v>
      </c>
      <c r="K176" s="25">
        <v>28474.760710000002</v>
      </c>
      <c r="L176" s="25">
        <v>1946.3680200000001</v>
      </c>
      <c r="M176" s="25">
        <v>0.37680000000000002</v>
      </c>
      <c r="N176" s="25">
        <v>1946.7448200000001</v>
      </c>
      <c r="O176" s="25">
        <v>32909.690649999997</v>
      </c>
      <c r="P176" s="25">
        <v>4826.7728899999993</v>
      </c>
      <c r="Q176" s="25">
        <v>0</v>
      </c>
      <c r="R176" s="26">
        <v>4826.7728899999993</v>
      </c>
    </row>
    <row r="177" spans="1:18">
      <c r="A177" s="27"/>
      <c r="B177" s="27"/>
      <c r="C177" s="22" t="s">
        <v>206</v>
      </c>
      <c r="D177" s="22" t="s">
        <v>207</v>
      </c>
      <c r="E177" s="23">
        <v>602</v>
      </c>
      <c r="F177" s="24">
        <v>134.72999999999999</v>
      </c>
      <c r="G177" s="25">
        <v>0</v>
      </c>
      <c r="H177" s="25">
        <v>134.72999999999999</v>
      </c>
      <c r="I177" s="25">
        <v>2451.5951099999997</v>
      </c>
      <c r="J177" s="25">
        <v>0</v>
      </c>
      <c r="K177" s="25">
        <v>2451.5951099999997</v>
      </c>
      <c r="L177" s="25">
        <v>425.98748000000001</v>
      </c>
      <c r="M177" s="25">
        <v>14.78224</v>
      </c>
      <c r="N177" s="25">
        <v>440.76971999999995</v>
      </c>
      <c r="O177" s="25">
        <v>3027.09483</v>
      </c>
      <c r="P177" s="25">
        <v>2048.9125600000002</v>
      </c>
      <c r="Q177" s="25">
        <v>0</v>
      </c>
      <c r="R177" s="26">
        <v>2048.9125600000002</v>
      </c>
    </row>
    <row r="178" spans="1:18">
      <c r="A178" s="27"/>
      <c r="B178" s="27"/>
      <c r="C178" s="27"/>
      <c r="D178" s="22" t="s">
        <v>206</v>
      </c>
      <c r="E178" s="23">
        <v>311</v>
      </c>
      <c r="F178" s="24">
        <v>20440.171269999999</v>
      </c>
      <c r="G178" s="25">
        <v>0</v>
      </c>
      <c r="H178" s="25">
        <v>20440.171269999999</v>
      </c>
      <c r="I178" s="25">
        <v>24599.648379999999</v>
      </c>
      <c r="J178" s="25">
        <v>114.58274</v>
      </c>
      <c r="K178" s="25">
        <v>24714.23112</v>
      </c>
      <c r="L178" s="25">
        <v>2400.00695</v>
      </c>
      <c r="M178" s="25">
        <v>86.010249999999999</v>
      </c>
      <c r="N178" s="25">
        <v>2486.0172000000002</v>
      </c>
      <c r="O178" s="25">
        <v>47640.419590000005</v>
      </c>
      <c r="P178" s="25">
        <v>15623.16057</v>
      </c>
      <c r="Q178" s="25">
        <v>0</v>
      </c>
      <c r="R178" s="26">
        <v>15623.16057</v>
      </c>
    </row>
    <row r="179" spans="1:18">
      <c r="A179" s="27"/>
      <c r="B179" s="27"/>
      <c r="C179" s="22" t="s">
        <v>208</v>
      </c>
      <c r="D179" s="22" t="s">
        <v>163</v>
      </c>
      <c r="E179" s="23">
        <v>300</v>
      </c>
      <c r="F179" s="24">
        <v>22345.04909</v>
      </c>
      <c r="G179" s="25">
        <v>0</v>
      </c>
      <c r="H179" s="25">
        <v>22345.04909</v>
      </c>
      <c r="I179" s="25">
        <v>24863.74682</v>
      </c>
      <c r="J179" s="25">
        <v>0.43724000000000002</v>
      </c>
      <c r="K179" s="25">
        <v>24864.18406</v>
      </c>
      <c r="L179" s="25">
        <v>1030.2782299999999</v>
      </c>
      <c r="M179" s="25">
        <v>0</v>
      </c>
      <c r="N179" s="25">
        <v>1030.2782299999999</v>
      </c>
      <c r="O179" s="25">
        <v>48239.511380000004</v>
      </c>
      <c r="P179" s="25">
        <v>4999.97919</v>
      </c>
      <c r="Q179" s="25">
        <v>0</v>
      </c>
      <c r="R179" s="26">
        <v>4999.97919</v>
      </c>
    </row>
    <row r="180" spans="1:18">
      <c r="A180" s="27"/>
      <c r="B180" s="27"/>
      <c r="C180" s="22" t="s">
        <v>209</v>
      </c>
      <c r="D180" s="22" t="s">
        <v>210</v>
      </c>
      <c r="E180" s="23">
        <v>599</v>
      </c>
      <c r="F180" s="24">
        <v>291.53271999999998</v>
      </c>
      <c r="G180" s="25">
        <v>0</v>
      </c>
      <c r="H180" s="25">
        <v>291.53271999999998</v>
      </c>
      <c r="I180" s="25">
        <v>1600.39706</v>
      </c>
      <c r="J180" s="25">
        <v>0</v>
      </c>
      <c r="K180" s="25">
        <v>1600.39706</v>
      </c>
      <c r="L180" s="25">
        <v>41.509419999999999</v>
      </c>
      <c r="M180" s="25">
        <v>0</v>
      </c>
      <c r="N180" s="25">
        <v>41.509419999999999</v>
      </c>
      <c r="O180" s="25">
        <v>1933.4392</v>
      </c>
      <c r="P180" s="25">
        <v>1429.2697000000001</v>
      </c>
      <c r="Q180" s="25">
        <v>0</v>
      </c>
      <c r="R180" s="26">
        <v>1429.2697000000001</v>
      </c>
    </row>
    <row r="181" spans="1:18">
      <c r="A181" s="27"/>
      <c r="B181" s="27"/>
      <c r="C181" s="27"/>
      <c r="D181" s="22" t="s">
        <v>209</v>
      </c>
      <c r="E181" s="23">
        <v>290</v>
      </c>
      <c r="F181" s="24">
        <v>407.27213</v>
      </c>
      <c r="G181" s="25">
        <v>0</v>
      </c>
      <c r="H181" s="25">
        <v>407.27213</v>
      </c>
      <c r="I181" s="25">
        <v>6273.0177400000002</v>
      </c>
      <c r="J181" s="25">
        <v>0.15268000000000001</v>
      </c>
      <c r="K181" s="25">
        <v>6273.1704200000004</v>
      </c>
      <c r="L181" s="25">
        <v>214.27679999999998</v>
      </c>
      <c r="M181" s="25">
        <v>0</v>
      </c>
      <c r="N181" s="25">
        <v>214.27679999999998</v>
      </c>
      <c r="O181" s="25">
        <v>6894.7193499999994</v>
      </c>
      <c r="P181" s="25">
        <v>2146.4814200000001</v>
      </c>
      <c r="Q181" s="25">
        <v>0</v>
      </c>
      <c r="R181" s="26">
        <v>2146.4814200000001</v>
      </c>
    </row>
    <row r="182" spans="1:18">
      <c r="A182" s="27"/>
      <c r="B182" s="27"/>
      <c r="C182" s="22" t="s">
        <v>211</v>
      </c>
      <c r="D182" s="22" t="s">
        <v>212</v>
      </c>
      <c r="E182" s="23">
        <v>296</v>
      </c>
      <c r="F182" s="24">
        <v>1771.0175900000002</v>
      </c>
      <c r="G182" s="25">
        <v>0</v>
      </c>
      <c r="H182" s="25">
        <v>1771.0175900000002</v>
      </c>
      <c r="I182" s="25">
        <v>6177.0630700000002</v>
      </c>
      <c r="J182" s="25">
        <v>4.8999999999999998E-4</v>
      </c>
      <c r="K182" s="25">
        <v>6177.0635599999996</v>
      </c>
      <c r="L182" s="25">
        <v>244.77789999999999</v>
      </c>
      <c r="M182" s="25">
        <v>0</v>
      </c>
      <c r="N182" s="25">
        <v>244.77789999999999</v>
      </c>
      <c r="O182" s="25">
        <v>8192.8590499999991</v>
      </c>
      <c r="P182" s="25">
        <v>3004.8365400000002</v>
      </c>
      <c r="Q182" s="25">
        <v>0</v>
      </c>
      <c r="R182" s="26">
        <v>3004.8365400000002</v>
      </c>
    </row>
    <row r="183" spans="1:18">
      <c r="A183" s="27"/>
      <c r="B183" s="27"/>
      <c r="C183" s="22" t="s">
        <v>213</v>
      </c>
      <c r="D183" s="22" t="s">
        <v>213</v>
      </c>
      <c r="E183" s="23">
        <v>307</v>
      </c>
      <c r="F183" s="24">
        <v>4834.0585499999997</v>
      </c>
      <c r="G183" s="25">
        <v>0</v>
      </c>
      <c r="H183" s="25">
        <v>4834.0585499999997</v>
      </c>
      <c r="I183" s="25">
        <v>14034.802810000001</v>
      </c>
      <c r="J183" s="25">
        <v>1.9000000000000001E-4</v>
      </c>
      <c r="K183" s="25">
        <v>14034.803</v>
      </c>
      <c r="L183" s="25">
        <v>513.16706999999997</v>
      </c>
      <c r="M183" s="25">
        <v>0</v>
      </c>
      <c r="N183" s="25">
        <v>513.16706999999997</v>
      </c>
      <c r="O183" s="25">
        <v>19382.028620000001</v>
      </c>
      <c r="P183" s="25">
        <v>3407.2936800000002</v>
      </c>
      <c r="Q183" s="25">
        <v>0</v>
      </c>
      <c r="R183" s="26">
        <v>3407.2936800000002</v>
      </c>
    </row>
    <row r="184" spans="1:18">
      <c r="A184" s="27"/>
      <c r="B184" s="27"/>
      <c r="C184" s="22" t="s">
        <v>214</v>
      </c>
      <c r="D184" s="22" t="s">
        <v>214</v>
      </c>
      <c r="E184" s="23">
        <v>306</v>
      </c>
      <c r="F184" s="24">
        <v>232.34604999999999</v>
      </c>
      <c r="G184" s="25">
        <v>0</v>
      </c>
      <c r="H184" s="25">
        <v>232.34604999999999</v>
      </c>
      <c r="I184" s="25">
        <v>9334.6623199999995</v>
      </c>
      <c r="J184" s="25">
        <v>0.35863999999999996</v>
      </c>
      <c r="K184" s="25">
        <v>9335.0209600000017</v>
      </c>
      <c r="L184" s="25">
        <v>195.37499</v>
      </c>
      <c r="M184" s="25">
        <v>0</v>
      </c>
      <c r="N184" s="25">
        <v>195.37499</v>
      </c>
      <c r="O184" s="25">
        <v>9762.7420000000002</v>
      </c>
      <c r="P184" s="25">
        <v>1637.6496399999999</v>
      </c>
      <c r="Q184" s="25">
        <v>0</v>
      </c>
      <c r="R184" s="26">
        <v>1637.6496399999999</v>
      </c>
    </row>
    <row r="185" spans="1:18">
      <c r="A185" s="27"/>
      <c r="B185" s="22" t="s">
        <v>215</v>
      </c>
      <c r="C185" s="22" t="s">
        <v>216</v>
      </c>
      <c r="D185" s="22" t="s">
        <v>216</v>
      </c>
      <c r="E185" s="23">
        <v>203</v>
      </c>
      <c r="F185" s="24">
        <v>6100.8839200000002</v>
      </c>
      <c r="G185" s="25">
        <v>0</v>
      </c>
      <c r="H185" s="25">
        <v>6100.8839200000002</v>
      </c>
      <c r="I185" s="25">
        <v>9792.3773499999988</v>
      </c>
      <c r="J185" s="25">
        <v>24.461359999999999</v>
      </c>
      <c r="K185" s="25">
        <v>9816.83871</v>
      </c>
      <c r="L185" s="25">
        <v>397.01613000000003</v>
      </c>
      <c r="M185" s="25">
        <v>3.7679999999999998</v>
      </c>
      <c r="N185" s="25">
        <v>400.78413</v>
      </c>
      <c r="O185" s="25">
        <v>16318.50676</v>
      </c>
      <c r="P185" s="25">
        <v>4633.1167100000002</v>
      </c>
      <c r="Q185" s="25">
        <v>0</v>
      </c>
      <c r="R185" s="26">
        <v>4633.1167100000002</v>
      </c>
    </row>
    <row r="186" spans="1:18">
      <c r="A186" s="27"/>
      <c r="B186" s="27"/>
      <c r="C186" s="27"/>
      <c r="D186" s="22" t="s">
        <v>217</v>
      </c>
      <c r="E186" s="23">
        <v>541</v>
      </c>
      <c r="F186" s="24">
        <v>675.43402000000003</v>
      </c>
      <c r="G186" s="25">
        <v>0</v>
      </c>
      <c r="H186" s="25">
        <v>675.43402000000003</v>
      </c>
      <c r="I186" s="25">
        <v>3869.5661</v>
      </c>
      <c r="J186" s="25">
        <v>2.5319999999999999E-2</v>
      </c>
      <c r="K186" s="25">
        <v>3869.5914199999997</v>
      </c>
      <c r="L186" s="25">
        <v>113.40161999999999</v>
      </c>
      <c r="M186" s="25">
        <v>0</v>
      </c>
      <c r="N186" s="25">
        <v>113.40161999999999</v>
      </c>
      <c r="O186" s="25">
        <v>4658.42706</v>
      </c>
      <c r="P186" s="25">
        <v>1810.95443</v>
      </c>
      <c r="Q186" s="25">
        <v>0</v>
      </c>
      <c r="R186" s="26">
        <v>1810.95443</v>
      </c>
    </row>
    <row r="187" spans="1:18">
      <c r="A187" s="27"/>
      <c r="B187" s="27"/>
      <c r="C187" s="22" t="s">
        <v>218</v>
      </c>
      <c r="D187" s="22" t="s">
        <v>219</v>
      </c>
      <c r="E187" s="23">
        <v>204</v>
      </c>
      <c r="F187" s="24">
        <v>4362.3873300000005</v>
      </c>
      <c r="G187" s="25">
        <v>0</v>
      </c>
      <c r="H187" s="25">
        <v>4362.3873300000005</v>
      </c>
      <c r="I187" s="25">
        <v>19025.786899999999</v>
      </c>
      <c r="J187" s="25">
        <v>7.6397700000000004</v>
      </c>
      <c r="K187" s="25">
        <v>19033.426670000001</v>
      </c>
      <c r="L187" s="25">
        <v>535.92578000000003</v>
      </c>
      <c r="M187" s="25">
        <v>0</v>
      </c>
      <c r="N187" s="25">
        <v>535.92578000000003</v>
      </c>
      <c r="O187" s="25">
        <v>23931.73978</v>
      </c>
      <c r="P187" s="25">
        <v>7937.4381900000008</v>
      </c>
      <c r="Q187" s="25">
        <v>0</v>
      </c>
      <c r="R187" s="26">
        <v>7937.4381900000008</v>
      </c>
    </row>
    <row r="188" spans="1:18">
      <c r="A188" s="27"/>
      <c r="B188" s="27"/>
      <c r="C188" s="22" t="s">
        <v>215</v>
      </c>
      <c r="D188" s="22" t="s">
        <v>215</v>
      </c>
      <c r="E188" s="23">
        <v>201</v>
      </c>
      <c r="F188" s="24">
        <v>41392.6584</v>
      </c>
      <c r="G188" s="25">
        <v>0</v>
      </c>
      <c r="H188" s="25">
        <v>41392.6584</v>
      </c>
      <c r="I188" s="25">
        <v>112175.46513</v>
      </c>
      <c r="J188" s="25">
        <v>337.71708000000001</v>
      </c>
      <c r="K188" s="25">
        <v>112513.18221</v>
      </c>
      <c r="L188" s="25">
        <v>5941.6997300000003</v>
      </c>
      <c r="M188" s="25">
        <v>3.7159299999999997</v>
      </c>
      <c r="N188" s="25">
        <v>5945.4156600000006</v>
      </c>
      <c r="O188" s="25">
        <v>159851.25627000001</v>
      </c>
      <c r="P188" s="25">
        <v>40868.893509999994</v>
      </c>
      <c r="Q188" s="25">
        <v>0</v>
      </c>
      <c r="R188" s="26">
        <v>40868.893509999994</v>
      </c>
    </row>
    <row r="189" spans="1:18">
      <c r="A189" s="27"/>
      <c r="B189" s="27"/>
      <c r="C189" s="27"/>
      <c r="D189" s="22" t="s">
        <v>220</v>
      </c>
      <c r="E189" s="23">
        <v>712</v>
      </c>
      <c r="F189" s="24">
        <v>324.29154</v>
      </c>
      <c r="G189" s="25">
        <v>0</v>
      </c>
      <c r="H189" s="25">
        <v>324.29154</v>
      </c>
      <c r="I189" s="25">
        <v>1503.2821399999998</v>
      </c>
      <c r="J189" s="25">
        <v>0</v>
      </c>
      <c r="K189" s="25">
        <v>1503.2821399999998</v>
      </c>
      <c r="L189" s="25">
        <v>32.723120000000002</v>
      </c>
      <c r="M189" s="25">
        <v>0</v>
      </c>
      <c r="N189" s="25">
        <v>32.723120000000002</v>
      </c>
      <c r="O189" s="25">
        <v>1860.2968000000001</v>
      </c>
      <c r="P189" s="25">
        <v>1092.1563100000001</v>
      </c>
      <c r="Q189" s="25">
        <v>0</v>
      </c>
      <c r="R189" s="26">
        <v>1092.1563100000001</v>
      </c>
    </row>
    <row r="190" spans="1:18">
      <c r="A190" s="27"/>
      <c r="B190" s="27"/>
      <c r="C190" s="27"/>
      <c r="D190" s="22" t="s">
        <v>221</v>
      </c>
      <c r="E190" s="23">
        <v>202</v>
      </c>
      <c r="F190" s="24">
        <v>780.33581000000004</v>
      </c>
      <c r="G190" s="25">
        <v>0</v>
      </c>
      <c r="H190" s="25">
        <v>780.33581000000004</v>
      </c>
      <c r="I190" s="25">
        <v>3461.0483799999997</v>
      </c>
      <c r="J190" s="25">
        <v>0</v>
      </c>
      <c r="K190" s="25">
        <v>3461.0483799999997</v>
      </c>
      <c r="L190" s="25">
        <v>55.618629999999996</v>
      </c>
      <c r="M190" s="25">
        <v>0</v>
      </c>
      <c r="N190" s="25">
        <v>55.618629999999996</v>
      </c>
      <c r="O190" s="25">
        <v>4297.0028200000006</v>
      </c>
      <c r="P190" s="25">
        <v>901.73638000000005</v>
      </c>
      <c r="Q190" s="25">
        <v>0</v>
      </c>
      <c r="R190" s="26">
        <v>901.73638000000005</v>
      </c>
    </row>
    <row r="191" spans="1:18">
      <c r="A191" s="27"/>
      <c r="B191" s="27"/>
      <c r="C191" s="27"/>
      <c r="D191" s="22" t="s">
        <v>222</v>
      </c>
      <c r="E191" s="23">
        <v>648</v>
      </c>
      <c r="F191" s="24">
        <v>301.80114000000003</v>
      </c>
      <c r="G191" s="25">
        <v>0</v>
      </c>
      <c r="H191" s="25">
        <v>301.80114000000003</v>
      </c>
      <c r="I191" s="25">
        <v>7134.3405700000003</v>
      </c>
      <c r="J191" s="25">
        <v>0</v>
      </c>
      <c r="K191" s="25">
        <v>7134.3405700000003</v>
      </c>
      <c r="L191" s="25">
        <v>29.28077</v>
      </c>
      <c r="M191" s="25">
        <v>0</v>
      </c>
      <c r="N191" s="25">
        <v>29.28077</v>
      </c>
      <c r="O191" s="25">
        <v>7465.4224800000002</v>
      </c>
      <c r="P191" s="25">
        <v>856.09820999999999</v>
      </c>
      <c r="Q191" s="25">
        <v>0</v>
      </c>
      <c r="R191" s="26">
        <v>856.09820999999999</v>
      </c>
    </row>
    <row r="192" spans="1:18">
      <c r="A192" s="27"/>
      <c r="B192" s="27"/>
      <c r="C192" s="22" t="s">
        <v>223</v>
      </c>
      <c r="D192" s="22" t="s">
        <v>73</v>
      </c>
      <c r="E192" s="23">
        <v>207</v>
      </c>
      <c r="F192" s="24">
        <v>6305.8366299999998</v>
      </c>
      <c r="G192" s="25">
        <v>0</v>
      </c>
      <c r="H192" s="25">
        <v>6305.8366299999998</v>
      </c>
      <c r="I192" s="25">
        <v>27460.08957</v>
      </c>
      <c r="J192" s="25">
        <v>0.22062000000000001</v>
      </c>
      <c r="K192" s="25">
        <v>27460.31019</v>
      </c>
      <c r="L192" s="25">
        <v>897.00876000000005</v>
      </c>
      <c r="M192" s="25">
        <v>0</v>
      </c>
      <c r="N192" s="25">
        <v>897.00876000000005</v>
      </c>
      <c r="O192" s="25">
        <v>34663.155579999999</v>
      </c>
      <c r="P192" s="25">
        <v>3909.3727899999999</v>
      </c>
      <c r="Q192" s="25">
        <v>0</v>
      </c>
      <c r="R192" s="26">
        <v>3909.3727899999999</v>
      </c>
    </row>
    <row r="193" spans="1:18">
      <c r="A193" s="27"/>
      <c r="B193" s="27"/>
      <c r="C193" s="27"/>
      <c r="D193" s="22" t="s">
        <v>224</v>
      </c>
      <c r="E193" s="23">
        <v>209</v>
      </c>
      <c r="F193" s="24">
        <v>306.77782999999999</v>
      </c>
      <c r="G193" s="25">
        <v>0</v>
      </c>
      <c r="H193" s="25">
        <v>306.77782999999999</v>
      </c>
      <c r="I193" s="25">
        <v>5836.5388600000006</v>
      </c>
      <c r="J193" s="25">
        <v>0</v>
      </c>
      <c r="K193" s="25">
        <v>5836.5388600000006</v>
      </c>
      <c r="L193" s="25">
        <v>62.720730000000003</v>
      </c>
      <c r="M193" s="25">
        <v>0</v>
      </c>
      <c r="N193" s="25">
        <v>62.720730000000003</v>
      </c>
      <c r="O193" s="25">
        <v>6206.0374199999997</v>
      </c>
      <c r="P193" s="25">
        <v>839.93120999999996</v>
      </c>
      <c r="Q193" s="25">
        <v>0</v>
      </c>
      <c r="R193" s="26">
        <v>839.93120999999996</v>
      </c>
    </row>
    <row r="194" spans="1:18">
      <c r="A194" s="27"/>
      <c r="B194" s="27"/>
      <c r="C194" s="27"/>
      <c r="D194" s="22" t="s">
        <v>225</v>
      </c>
      <c r="E194" s="23">
        <v>778</v>
      </c>
      <c r="F194" s="24">
        <v>0.85399999999999998</v>
      </c>
      <c r="G194" s="25">
        <v>0</v>
      </c>
      <c r="H194" s="25">
        <v>0.85399999999999998</v>
      </c>
      <c r="I194" s="25">
        <v>644.25439000000006</v>
      </c>
      <c r="J194" s="25">
        <v>0</v>
      </c>
      <c r="K194" s="25">
        <v>644.25439000000006</v>
      </c>
      <c r="L194" s="25">
        <v>79.756350000000012</v>
      </c>
      <c r="M194" s="25">
        <v>0</v>
      </c>
      <c r="N194" s="25">
        <v>79.756350000000012</v>
      </c>
      <c r="O194" s="25">
        <v>724.86473999999998</v>
      </c>
      <c r="P194" s="25">
        <v>1614.13761</v>
      </c>
      <c r="Q194" s="25">
        <v>0</v>
      </c>
      <c r="R194" s="26">
        <v>1614.13761</v>
      </c>
    </row>
    <row r="195" spans="1:18">
      <c r="A195" s="27"/>
      <c r="B195" s="27"/>
      <c r="C195" s="22" t="s">
        <v>226</v>
      </c>
      <c r="D195" s="22" t="s">
        <v>226</v>
      </c>
      <c r="E195" s="23">
        <v>214</v>
      </c>
      <c r="F195" s="24">
        <v>2124.63906</v>
      </c>
      <c r="G195" s="25">
        <v>0</v>
      </c>
      <c r="H195" s="25">
        <v>2124.63906</v>
      </c>
      <c r="I195" s="25">
        <v>12656.389380000001</v>
      </c>
      <c r="J195" s="25">
        <v>15.96364</v>
      </c>
      <c r="K195" s="25">
        <v>12672.353019999999</v>
      </c>
      <c r="L195" s="25">
        <v>114.00642999999999</v>
      </c>
      <c r="M195" s="25">
        <v>0</v>
      </c>
      <c r="N195" s="25">
        <v>114.00642999999999</v>
      </c>
      <c r="O195" s="25">
        <v>14910.998509999999</v>
      </c>
      <c r="P195" s="25">
        <v>4917.30609</v>
      </c>
      <c r="Q195" s="25">
        <v>0</v>
      </c>
      <c r="R195" s="26">
        <v>4917.30609</v>
      </c>
    </row>
    <row r="196" spans="1:18">
      <c r="A196" s="27"/>
      <c r="B196" s="27"/>
      <c r="C196" s="27"/>
      <c r="D196" s="22" t="s">
        <v>227</v>
      </c>
      <c r="E196" s="23">
        <v>736</v>
      </c>
      <c r="F196" s="24">
        <v>10009.769689999999</v>
      </c>
      <c r="G196" s="25">
        <v>0</v>
      </c>
      <c r="H196" s="25">
        <v>10009.769689999999</v>
      </c>
      <c r="I196" s="25">
        <v>1334.10448</v>
      </c>
      <c r="J196" s="25">
        <v>0</v>
      </c>
      <c r="K196" s="25">
        <v>1334.10448</v>
      </c>
      <c r="L196" s="25">
        <v>45.920050000000003</v>
      </c>
      <c r="M196" s="25">
        <v>0</v>
      </c>
      <c r="N196" s="25">
        <v>45.920050000000003</v>
      </c>
      <c r="O196" s="25">
        <v>11389.79422</v>
      </c>
      <c r="P196" s="25">
        <v>2352.7631200000001</v>
      </c>
      <c r="Q196" s="25">
        <v>0</v>
      </c>
      <c r="R196" s="26">
        <v>2352.7631200000001</v>
      </c>
    </row>
    <row r="197" spans="1:18">
      <c r="A197" s="27"/>
      <c r="B197" s="27"/>
      <c r="C197" s="22" t="s">
        <v>228</v>
      </c>
      <c r="D197" s="22" t="s">
        <v>228</v>
      </c>
      <c r="E197" s="23">
        <v>499</v>
      </c>
      <c r="F197" s="24">
        <v>1813.07159</v>
      </c>
      <c r="G197" s="25">
        <v>0</v>
      </c>
      <c r="H197" s="25">
        <v>1813.07159</v>
      </c>
      <c r="I197" s="25">
        <v>8880.5762200000008</v>
      </c>
      <c r="J197" s="25">
        <v>0.17627000000000001</v>
      </c>
      <c r="K197" s="25">
        <v>8880.7524900000008</v>
      </c>
      <c r="L197" s="25">
        <v>166.94226</v>
      </c>
      <c r="M197" s="25">
        <v>0</v>
      </c>
      <c r="N197" s="25">
        <v>166.94226</v>
      </c>
      <c r="O197" s="25">
        <v>10860.76634</v>
      </c>
      <c r="P197" s="25">
        <v>4483.6077699999996</v>
      </c>
      <c r="Q197" s="25">
        <v>0</v>
      </c>
      <c r="R197" s="26">
        <v>4483.6077699999996</v>
      </c>
    </row>
    <row r="198" spans="1:18">
      <c r="A198" s="27"/>
      <c r="B198" s="27"/>
      <c r="C198" s="22" t="s">
        <v>229</v>
      </c>
      <c r="D198" s="22" t="s">
        <v>229</v>
      </c>
      <c r="E198" s="23">
        <v>480</v>
      </c>
      <c r="F198" s="24">
        <v>1253.69418</v>
      </c>
      <c r="G198" s="25">
        <v>0</v>
      </c>
      <c r="H198" s="25">
        <v>1253.69418</v>
      </c>
      <c r="I198" s="25">
        <v>7532.4072000000006</v>
      </c>
      <c r="J198" s="25">
        <v>3.4300000000000003E-3</v>
      </c>
      <c r="K198" s="25">
        <v>7532.4106300000003</v>
      </c>
      <c r="L198" s="25">
        <v>136.90770000000001</v>
      </c>
      <c r="M198" s="25">
        <v>0</v>
      </c>
      <c r="N198" s="25">
        <v>136.90770000000001</v>
      </c>
      <c r="O198" s="25">
        <v>8923.0125100000005</v>
      </c>
      <c r="P198" s="25">
        <v>3111.6246700000002</v>
      </c>
      <c r="Q198" s="25">
        <v>0</v>
      </c>
      <c r="R198" s="26">
        <v>3111.6246700000002</v>
      </c>
    </row>
    <row r="199" spans="1:18">
      <c r="A199" s="27"/>
      <c r="B199" s="22" t="s">
        <v>230</v>
      </c>
      <c r="C199" s="22" t="s">
        <v>230</v>
      </c>
      <c r="D199" s="22" t="s">
        <v>230</v>
      </c>
      <c r="E199" s="23">
        <v>150</v>
      </c>
      <c r="F199" s="24">
        <v>37439.613509999996</v>
      </c>
      <c r="G199" s="25">
        <v>58.605699999999999</v>
      </c>
      <c r="H199" s="25">
        <v>37498.219210000003</v>
      </c>
      <c r="I199" s="25">
        <v>144264.32250000001</v>
      </c>
      <c r="J199" s="25">
        <v>2173.7652599999997</v>
      </c>
      <c r="K199" s="25">
        <v>146438.08775999999</v>
      </c>
      <c r="L199" s="25">
        <v>15781.23732</v>
      </c>
      <c r="M199" s="25">
        <v>1576.8769499999999</v>
      </c>
      <c r="N199" s="25">
        <v>17358.114269999998</v>
      </c>
      <c r="O199" s="25">
        <v>201294.42124</v>
      </c>
      <c r="P199" s="25">
        <v>117101.05662999999</v>
      </c>
      <c r="Q199" s="25">
        <v>0</v>
      </c>
      <c r="R199" s="26">
        <v>117101.05662999999</v>
      </c>
    </row>
    <row r="200" spans="1:18">
      <c r="A200" s="27"/>
      <c r="B200" s="27"/>
      <c r="C200" s="27"/>
      <c r="D200" s="27"/>
      <c r="E200" s="29">
        <v>845</v>
      </c>
      <c r="F200" s="30">
        <v>6.2770000000000001</v>
      </c>
      <c r="G200" s="31">
        <v>0</v>
      </c>
      <c r="H200" s="31">
        <v>6.2770000000000001</v>
      </c>
      <c r="I200" s="31">
        <v>1.46499</v>
      </c>
      <c r="J200" s="31">
        <v>0</v>
      </c>
      <c r="K200" s="31">
        <v>1.46499</v>
      </c>
      <c r="L200" s="31">
        <v>474.80543</v>
      </c>
      <c r="M200" s="31">
        <v>9.0921800000000008</v>
      </c>
      <c r="N200" s="31">
        <v>483.89760999999999</v>
      </c>
      <c r="O200" s="31">
        <v>491.63959999999997</v>
      </c>
      <c r="P200" s="31">
        <v>0</v>
      </c>
      <c r="Q200" s="31">
        <v>0</v>
      </c>
      <c r="R200" s="32">
        <v>0</v>
      </c>
    </row>
    <row r="201" spans="1:18">
      <c r="A201" s="27"/>
      <c r="B201" s="27"/>
      <c r="C201" s="27"/>
      <c r="D201" s="22" t="s">
        <v>231</v>
      </c>
      <c r="E201" s="23">
        <v>631</v>
      </c>
      <c r="F201" s="24">
        <v>13226.708339999999</v>
      </c>
      <c r="G201" s="25">
        <v>0</v>
      </c>
      <c r="H201" s="25">
        <v>13226.708339999999</v>
      </c>
      <c r="I201" s="25">
        <v>55162.698520000005</v>
      </c>
      <c r="J201" s="25">
        <v>373.21809000000002</v>
      </c>
      <c r="K201" s="25">
        <v>55535.91661</v>
      </c>
      <c r="L201" s="25">
        <v>1915.83104</v>
      </c>
      <c r="M201" s="25">
        <v>69.252710000000008</v>
      </c>
      <c r="N201" s="25">
        <v>1985.08375</v>
      </c>
      <c r="O201" s="25">
        <v>70747.708700000003</v>
      </c>
      <c r="P201" s="25">
        <v>26397.096440000001</v>
      </c>
      <c r="Q201" s="25">
        <v>0</v>
      </c>
      <c r="R201" s="26">
        <v>26397.096440000001</v>
      </c>
    </row>
    <row r="202" spans="1:18">
      <c r="A202" s="27"/>
      <c r="B202" s="27"/>
      <c r="C202" s="22" t="s">
        <v>232</v>
      </c>
      <c r="D202" s="22" t="s">
        <v>233</v>
      </c>
      <c r="E202" s="23">
        <v>162</v>
      </c>
      <c r="F202" s="24">
        <v>14821.35593</v>
      </c>
      <c r="G202" s="25">
        <v>0</v>
      </c>
      <c r="H202" s="25">
        <v>14821.35593</v>
      </c>
      <c r="I202" s="25">
        <v>26506.056949999998</v>
      </c>
      <c r="J202" s="25">
        <v>370.66681</v>
      </c>
      <c r="K202" s="25">
        <v>26876.723760000001</v>
      </c>
      <c r="L202" s="25">
        <v>5517.3111900000004</v>
      </c>
      <c r="M202" s="25">
        <v>152.45520000000002</v>
      </c>
      <c r="N202" s="25">
        <v>5669.7663899999998</v>
      </c>
      <c r="O202" s="25">
        <v>47367.846079999996</v>
      </c>
      <c r="P202" s="25">
        <v>40812.541659999995</v>
      </c>
      <c r="Q202" s="25">
        <v>0</v>
      </c>
      <c r="R202" s="26">
        <v>40812.541659999995</v>
      </c>
    </row>
    <row r="203" spans="1:18">
      <c r="A203" s="27"/>
      <c r="B203" s="27"/>
      <c r="C203" s="27"/>
      <c r="D203" s="22" t="s">
        <v>234</v>
      </c>
      <c r="E203" s="23">
        <v>484</v>
      </c>
      <c r="F203" s="24">
        <v>1436.0068100000001</v>
      </c>
      <c r="G203" s="25">
        <v>0</v>
      </c>
      <c r="H203" s="25">
        <v>1436.0068100000001</v>
      </c>
      <c r="I203" s="25">
        <v>22819.288860000001</v>
      </c>
      <c r="J203" s="25">
        <v>57.293839999999996</v>
      </c>
      <c r="K203" s="25">
        <v>22876.582699999999</v>
      </c>
      <c r="L203" s="25">
        <v>802.87440000000004</v>
      </c>
      <c r="M203" s="25">
        <v>3.5419200000000002</v>
      </c>
      <c r="N203" s="25">
        <v>806.41631999999993</v>
      </c>
      <c r="O203" s="25">
        <v>25119.005829999998</v>
      </c>
      <c r="P203" s="25">
        <v>6388.5394900000001</v>
      </c>
      <c r="Q203" s="25">
        <v>0</v>
      </c>
      <c r="R203" s="26">
        <v>6388.5394900000001</v>
      </c>
    </row>
    <row r="204" spans="1:18">
      <c r="A204" s="27"/>
      <c r="B204" s="27"/>
      <c r="C204" s="22" t="s">
        <v>235</v>
      </c>
      <c r="D204" s="22" t="s">
        <v>235</v>
      </c>
      <c r="E204" s="23">
        <v>151</v>
      </c>
      <c r="F204" s="24">
        <v>1231.86266</v>
      </c>
      <c r="G204" s="25">
        <v>0</v>
      </c>
      <c r="H204" s="25">
        <v>1231.86266</v>
      </c>
      <c r="I204" s="25">
        <v>20323.764219999997</v>
      </c>
      <c r="J204" s="25">
        <v>2.0160000000000001E-2</v>
      </c>
      <c r="K204" s="25">
        <v>20323.784379999997</v>
      </c>
      <c r="L204" s="25">
        <v>746.9008</v>
      </c>
      <c r="M204" s="25">
        <v>0</v>
      </c>
      <c r="N204" s="25">
        <v>746.9008</v>
      </c>
      <c r="O204" s="25">
        <v>22302.547839999999</v>
      </c>
      <c r="P204" s="25">
        <v>2703.2528700000003</v>
      </c>
      <c r="Q204" s="25">
        <v>0</v>
      </c>
      <c r="R204" s="26">
        <v>2703.2528700000003</v>
      </c>
    </row>
    <row r="205" spans="1:18">
      <c r="A205" s="27"/>
      <c r="B205" s="27"/>
      <c r="C205" s="22" t="s">
        <v>236</v>
      </c>
      <c r="D205" s="22" t="s">
        <v>118</v>
      </c>
      <c r="E205" s="23">
        <v>152</v>
      </c>
      <c r="F205" s="24">
        <v>962.39992000000007</v>
      </c>
      <c r="G205" s="25">
        <v>0</v>
      </c>
      <c r="H205" s="25">
        <v>962.39992000000007</v>
      </c>
      <c r="I205" s="25">
        <v>21386.079829999999</v>
      </c>
      <c r="J205" s="25">
        <v>4.1399999999999996E-3</v>
      </c>
      <c r="K205" s="25">
        <v>21386.08397</v>
      </c>
      <c r="L205" s="25">
        <v>471.26337999999998</v>
      </c>
      <c r="M205" s="25">
        <v>0</v>
      </c>
      <c r="N205" s="25">
        <v>471.26337999999998</v>
      </c>
      <c r="O205" s="25">
        <v>22819.74727</v>
      </c>
      <c r="P205" s="25">
        <v>3761.75387</v>
      </c>
      <c r="Q205" s="25">
        <v>0</v>
      </c>
      <c r="R205" s="26">
        <v>3761.75387</v>
      </c>
    </row>
    <row r="206" spans="1:18">
      <c r="A206" s="27"/>
      <c r="B206" s="27"/>
      <c r="C206" s="22" t="s">
        <v>237</v>
      </c>
      <c r="D206" s="22" t="s">
        <v>237</v>
      </c>
      <c r="E206" s="23">
        <v>485</v>
      </c>
      <c r="F206" s="24">
        <v>337.44871999999998</v>
      </c>
      <c r="G206" s="25">
        <v>0</v>
      </c>
      <c r="H206" s="25">
        <v>337.44871999999998</v>
      </c>
      <c r="I206" s="25">
        <v>14440.989439999999</v>
      </c>
      <c r="J206" s="25">
        <v>0</v>
      </c>
      <c r="K206" s="25">
        <v>14440.989439999999</v>
      </c>
      <c r="L206" s="25">
        <v>123.89232000000001</v>
      </c>
      <c r="M206" s="25">
        <v>0</v>
      </c>
      <c r="N206" s="25">
        <v>123.89232000000001</v>
      </c>
      <c r="O206" s="25">
        <v>14902.330480000001</v>
      </c>
      <c r="P206" s="25">
        <v>3096.8389200000001</v>
      </c>
      <c r="Q206" s="25">
        <v>0</v>
      </c>
      <c r="R206" s="26">
        <v>3096.8389200000001</v>
      </c>
    </row>
    <row r="207" spans="1:18">
      <c r="A207" s="27"/>
      <c r="B207" s="27"/>
      <c r="C207" s="22" t="s">
        <v>238</v>
      </c>
      <c r="D207" s="22" t="s">
        <v>239</v>
      </c>
      <c r="E207" s="23">
        <v>157</v>
      </c>
      <c r="F207" s="24">
        <v>1218.6108999999999</v>
      </c>
      <c r="G207" s="25">
        <v>0</v>
      </c>
      <c r="H207" s="25">
        <v>1218.6108999999999</v>
      </c>
      <c r="I207" s="25">
        <v>20819.1963</v>
      </c>
      <c r="J207" s="25">
        <v>3.7380000000000004E-2</v>
      </c>
      <c r="K207" s="25">
        <v>20819.233680000001</v>
      </c>
      <c r="L207" s="25">
        <v>539.83097999999995</v>
      </c>
      <c r="M207" s="25">
        <v>0</v>
      </c>
      <c r="N207" s="25">
        <v>539.83097999999995</v>
      </c>
      <c r="O207" s="25">
        <v>22577.67556</v>
      </c>
      <c r="P207" s="25">
        <v>2927.4471200000003</v>
      </c>
      <c r="Q207" s="25">
        <v>0</v>
      </c>
      <c r="R207" s="26">
        <v>2927.4471200000003</v>
      </c>
    </row>
    <row r="208" spans="1:18">
      <c r="A208" s="27"/>
      <c r="B208" s="27"/>
      <c r="C208" s="22" t="s">
        <v>240</v>
      </c>
      <c r="D208" s="22" t="s">
        <v>241</v>
      </c>
      <c r="E208" s="23">
        <v>490</v>
      </c>
      <c r="F208" s="24">
        <v>781.68343999999991</v>
      </c>
      <c r="G208" s="25">
        <v>0</v>
      </c>
      <c r="H208" s="25">
        <v>781.68343999999991</v>
      </c>
      <c r="I208" s="25">
        <v>11444.48402</v>
      </c>
      <c r="J208" s="25">
        <v>0.14593</v>
      </c>
      <c r="K208" s="25">
        <v>11444.629949999999</v>
      </c>
      <c r="L208" s="25">
        <v>217.70577</v>
      </c>
      <c r="M208" s="25">
        <v>0</v>
      </c>
      <c r="N208" s="25">
        <v>217.70577</v>
      </c>
      <c r="O208" s="25">
        <v>12444.01916</v>
      </c>
      <c r="P208" s="25">
        <v>5329.5195700000004</v>
      </c>
      <c r="Q208" s="25">
        <v>0</v>
      </c>
      <c r="R208" s="26">
        <v>5329.5195700000004</v>
      </c>
    </row>
    <row r="209" spans="1:18">
      <c r="A209" s="27"/>
      <c r="B209" s="27"/>
      <c r="C209" s="22" t="s">
        <v>242</v>
      </c>
      <c r="D209" s="22" t="s">
        <v>243</v>
      </c>
      <c r="E209" s="23">
        <v>161</v>
      </c>
      <c r="F209" s="24">
        <v>1444.18923</v>
      </c>
      <c r="G209" s="25">
        <v>0</v>
      </c>
      <c r="H209" s="25">
        <v>1444.18923</v>
      </c>
      <c r="I209" s="25">
        <v>13963.79904</v>
      </c>
      <c r="J209" s="25">
        <v>3.5490000000000001E-2</v>
      </c>
      <c r="K209" s="25">
        <v>13963.83453</v>
      </c>
      <c r="L209" s="25">
        <v>528.64503999999999</v>
      </c>
      <c r="M209" s="25">
        <v>0</v>
      </c>
      <c r="N209" s="25">
        <v>528.64503999999999</v>
      </c>
      <c r="O209" s="25">
        <v>15936.668800000001</v>
      </c>
      <c r="P209" s="25">
        <v>2550.6687099999999</v>
      </c>
      <c r="Q209" s="25">
        <v>0</v>
      </c>
      <c r="R209" s="26">
        <v>2550.6687099999999</v>
      </c>
    </row>
    <row r="210" spans="1:18">
      <c r="A210" s="27"/>
      <c r="B210" s="27"/>
      <c r="C210" s="22" t="s">
        <v>244</v>
      </c>
      <c r="D210" s="22" t="s">
        <v>244</v>
      </c>
      <c r="E210" s="23">
        <v>514</v>
      </c>
      <c r="F210" s="24">
        <v>197.13930999999999</v>
      </c>
      <c r="G210" s="25">
        <v>0</v>
      </c>
      <c r="H210" s="25">
        <v>197.13930999999999</v>
      </c>
      <c r="I210" s="25">
        <v>10669.649939999999</v>
      </c>
      <c r="J210" s="25">
        <v>0</v>
      </c>
      <c r="K210" s="25">
        <v>10669.649939999999</v>
      </c>
      <c r="L210" s="25">
        <v>365.82261999999997</v>
      </c>
      <c r="M210" s="25">
        <v>0</v>
      </c>
      <c r="N210" s="25">
        <v>365.82261999999997</v>
      </c>
      <c r="O210" s="25">
        <v>11232.611869999999</v>
      </c>
      <c r="P210" s="25">
        <v>7497.5572599999996</v>
      </c>
      <c r="Q210" s="25">
        <v>0</v>
      </c>
      <c r="R210" s="26">
        <v>7497.5572599999996</v>
      </c>
    </row>
    <row r="211" spans="1:18">
      <c r="A211" s="27"/>
      <c r="B211" s="27"/>
      <c r="C211" s="27"/>
      <c r="D211" s="22" t="s">
        <v>245</v>
      </c>
      <c r="E211" s="23">
        <v>838</v>
      </c>
      <c r="F211" s="24">
        <v>5611.9552599999997</v>
      </c>
      <c r="G211" s="25">
        <v>0</v>
      </c>
      <c r="H211" s="25">
        <v>5611.9552599999997</v>
      </c>
      <c r="I211" s="25">
        <v>1269.7078300000001</v>
      </c>
      <c r="J211" s="25">
        <v>2.2530000000000001E-2</v>
      </c>
      <c r="K211" s="25">
        <v>1269.73036</v>
      </c>
      <c r="L211" s="25">
        <v>35.792250000000003</v>
      </c>
      <c r="M211" s="25">
        <v>0</v>
      </c>
      <c r="N211" s="25">
        <v>35.792250000000003</v>
      </c>
      <c r="O211" s="25">
        <v>6917.4778699999997</v>
      </c>
      <c r="P211" s="25">
        <v>1939.10472</v>
      </c>
      <c r="Q211" s="25">
        <v>0</v>
      </c>
      <c r="R211" s="26">
        <v>1939.10472</v>
      </c>
    </row>
    <row r="212" spans="1:18">
      <c r="A212" s="27"/>
      <c r="B212" s="27"/>
      <c r="C212" s="22" t="s">
        <v>246</v>
      </c>
      <c r="D212" s="22" t="s">
        <v>247</v>
      </c>
      <c r="E212" s="23">
        <v>486</v>
      </c>
      <c r="F212" s="24">
        <v>249.28657000000001</v>
      </c>
      <c r="G212" s="25">
        <v>0</v>
      </c>
      <c r="H212" s="25">
        <v>249.28657000000001</v>
      </c>
      <c r="I212" s="25">
        <v>6978.9286700000002</v>
      </c>
      <c r="J212" s="25">
        <v>1.6634599999999999</v>
      </c>
      <c r="K212" s="25">
        <v>6980.59213</v>
      </c>
      <c r="L212" s="25">
        <v>189.69845999999998</v>
      </c>
      <c r="M212" s="25">
        <v>0</v>
      </c>
      <c r="N212" s="25">
        <v>189.69845999999998</v>
      </c>
      <c r="O212" s="25">
        <v>7419.5771599999998</v>
      </c>
      <c r="P212" s="25">
        <v>1334.33672</v>
      </c>
      <c r="Q212" s="25">
        <v>0</v>
      </c>
      <c r="R212" s="26">
        <v>1334.33672</v>
      </c>
    </row>
    <row r="213" spans="1:18">
      <c r="A213" s="27"/>
      <c r="B213" s="27"/>
      <c r="C213" s="27"/>
      <c r="D213" s="22" t="s">
        <v>248</v>
      </c>
      <c r="E213" s="23">
        <v>590</v>
      </c>
      <c r="F213" s="24">
        <v>30.383029999999998</v>
      </c>
      <c r="G213" s="25">
        <v>0</v>
      </c>
      <c r="H213" s="25">
        <v>30.383029999999998</v>
      </c>
      <c r="I213" s="25">
        <v>2002.2414799999999</v>
      </c>
      <c r="J213" s="25">
        <v>0</v>
      </c>
      <c r="K213" s="25">
        <v>2002.2414799999999</v>
      </c>
      <c r="L213" s="25">
        <v>32.458649999999999</v>
      </c>
      <c r="M213" s="25">
        <v>0</v>
      </c>
      <c r="N213" s="25">
        <v>32.458649999999999</v>
      </c>
      <c r="O213" s="25">
        <v>2065.0831600000001</v>
      </c>
      <c r="P213" s="25">
        <v>1640.0509199999999</v>
      </c>
      <c r="Q213" s="25">
        <v>0</v>
      </c>
      <c r="R213" s="26">
        <v>1640.0509199999999</v>
      </c>
    </row>
    <row r="214" spans="1:18">
      <c r="A214" s="27"/>
      <c r="B214" s="27"/>
      <c r="C214" s="22" t="s">
        <v>249</v>
      </c>
      <c r="D214" s="22" t="s">
        <v>250</v>
      </c>
      <c r="E214" s="23">
        <v>154</v>
      </c>
      <c r="F214" s="24">
        <v>100.95322999999999</v>
      </c>
      <c r="G214" s="25">
        <v>0</v>
      </c>
      <c r="H214" s="25">
        <v>100.95322999999999</v>
      </c>
      <c r="I214" s="25">
        <v>11360.99769</v>
      </c>
      <c r="J214" s="25">
        <v>0</v>
      </c>
      <c r="K214" s="25">
        <v>11360.99769</v>
      </c>
      <c r="L214" s="25">
        <v>235.83335</v>
      </c>
      <c r="M214" s="25">
        <v>0</v>
      </c>
      <c r="N214" s="25">
        <v>235.83335</v>
      </c>
      <c r="O214" s="25">
        <v>11697.78427</v>
      </c>
      <c r="P214" s="25">
        <v>1855.95929</v>
      </c>
      <c r="Q214" s="25">
        <v>0</v>
      </c>
      <c r="R214" s="26">
        <v>1855.95929</v>
      </c>
    </row>
    <row r="215" spans="1:18">
      <c r="A215" s="27"/>
      <c r="B215" s="22" t="s">
        <v>251</v>
      </c>
      <c r="C215" s="22" t="s">
        <v>252</v>
      </c>
      <c r="D215" s="22" t="s">
        <v>253</v>
      </c>
      <c r="E215" s="23">
        <v>216</v>
      </c>
      <c r="F215" s="24">
        <v>29641.40943</v>
      </c>
      <c r="G215" s="25">
        <v>0</v>
      </c>
      <c r="H215" s="25">
        <v>29641.40943</v>
      </c>
      <c r="I215" s="25">
        <v>32383.095590000001</v>
      </c>
      <c r="J215" s="25">
        <v>364.06554999999997</v>
      </c>
      <c r="K215" s="25">
        <v>32747.16114</v>
      </c>
      <c r="L215" s="25">
        <v>12292.119189999999</v>
      </c>
      <c r="M215" s="25">
        <v>785.86489000000006</v>
      </c>
      <c r="N215" s="25">
        <v>13077.98408</v>
      </c>
      <c r="O215" s="25">
        <v>75466.554650000005</v>
      </c>
      <c r="P215" s="25">
        <v>72004.919709999987</v>
      </c>
      <c r="Q215" s="25">
        <v>0</v>
      </c>
      <c r="R215" s="26">
        <v>72004.919709999987</v>
      </c>
    </row>
    <row r="216" spans="1:18">
      <c r="A216" s="27"/>
      <c r="B216" s="27"/>
      <c r="C216" s="22" t="s">
        <v>251</v>
      </c>
      <c r="D216" s="22" t="s">
        <v>251</v>
      </c>
      <c r="E216" s="23">
        <v>215</v>
      </c>
      <c r="F216" s="24">
        <v>87885.634819999992</v>
      </c>
      <c r="G216" s="25">
        <v>1133.46117</v>
      </c>
      <c r="H216" s="25">
        <v>89019.095990000002</v>
      </c>
      <c r="I216" s="25">
        <v>124887.96998000001</v>
      </c>
      <c r="J216" s="25">
        <v>983.23436000000004</v>
      </c>
      <c r="K216" s="25">
        <v>125871.20434</v>
      </c>
      <c r="L216" s="25">
        <v>28378.86536</v>
      </c>
      <c r="M216" s="25">
        <v>3492.1007500000001</v>
      </c>
      <c r="N216" s="25">
        <v>31870.966110000001</v>
      </c>
      <c r="O216" s="25">
        <v>246761.26644000001</v>
      </c>
      <c r="P216" s="25">
        <v>144869.59175999998</v>
      </c>
      <c r="Q216" s="25">
        <v>0</v>
      </c>
      <c r="R216" s="26">
        <v>144869.59175999998</v>
      </c>
    </row>
    <row r="217" spans="1:18">
      <c r="A217" s="27"/>
      <c r="B217" s="27"/>
      <c r="C217" s="27"/>
      <c r="D217" s="22" t="s">
        <v>254</v>
      </c>
      <c r="E217" s="23">
        <v>544</v>
      </c>
      <c r="F217" s="24">
        <v>5278.3175499999998</v>
      </c>
      <c r="G217" s="25">
        <v>0</v>
      </c>
      <c r="H217" s="25">
        <v>5278.3175499999998</v>
      </c>
      <c r="I217" s="25">
        <v>30310.03847</v>
      </c>
      <c r="J217" s="25">
        <v>0</v>
      </c>
      <c r="K217" s="25">
        <v>30310.03847</v>
      </c>
      <c r="L217" s="25">
        <v>2867.93984</v>
      </c>
      <c r="M217" s="25">
        <v>28.846450000000001</v>
      </c>
      <c r="N217" s="25">
        <v>2896.78629</v>
      </c>
      <c r="O217" s="25">
        <v>38485.142310000003</v>
      </c>
      <c r="P217" s="25">
        <v>4882.1302999999998</v>
      </c>
      <c r="Q217" s="25">
        <v>0</v>
      </c>
      <c r="R217" s="26">
        <v>4882.1302999999998</v>
      </c>
    </row>
    <row r="218" spans="1:18">
      <c r="A218" s="27"/>
      <c r="B218" s="27"/>
      <c r="C218" s="27"/>
      <c r="D218" s="22" t="s">
        <v>255</v>
      </c>
      <c r="E218" s="23">
        <v>780</v>
      </c>
      <c r="F218" s="24">
        <v>0</v>
      </c>
      <c r="G218" s="25">
        <v>0</v>
      </c>
      <c r="H218" s="25">
        <v>0</v>
      </c>
      <c r="I218" s="25">
        <v>85.928850000000011</v>
      </c>
      <c r="J218" s="25">
        <v>0</v>
      </c>
      <c r="K218" s="25">
        <v>85.928850000000011</v>
      </c>
      <c r="L218" s="25">
        <v>877.67961000000003</v>
      </c>
      <c r="M218" s="25">
        <v>0</v>
      </c>
      <c r="N218" s="25">
        <v>877.67961000000003</v>
      </c>
      <c r="O218" s="25">
        <v>963.60845999999992</v>
      </c>
      <c r="P218" s="25">
        <v>2437.10358</v>
      </c>
      <c r="Q218" s="25">
        <v>0</v>
      </c>
      <c r="R218" s="26">
        <v>2437.10358</v>
      </c>
    </row>
    <row r="219" spans="1:18">
      <c r="A219" s="27"/>
      <c r="B219" s="27"/>
      <c r="C219" s="22" t="s">
        <v>256</v>
      </c>
      <c r="D219" s="22" t="s">
        <v>256</v>
      </c>
      <c r="E219" s="23">
        <v>217</v>
      </c>
      <c r="F219" s="24">
        <v>62230.453520000003</v>
      </c>
      <c r="G219" s="25">
        <v>0</v>
      </c>
      <c r="H219" s="25">
        <v>62230.453520000003</v>
      </c>
      <c r="I219" s="25">
        <v>27007.63596</v>
      </c>
      <c r="J219" s="25">
        <v>415.76862</v>
      </c>
      <c r="K219" s="25">
        <v>27423.404579999999</v>
      </c>
      <c r="L219" s="25">
        <v>5807.0713900000001</v>
      </c>
      <c r="M219" s="25">
        <v>546.45935999999995</v>
      </c>
      <c r="N219" s="25">
        <v>6353.5307499999999</v>
      </c>
      <c r="O219" s="25">
        <v>96007.388849999988</v>
      </c>
      <c r="P219" s="25">
        <v>20589.979859999999</v>
      </c>
      <c r="Q219" s="25">
        <v>0</v>
      </c>
      <c r="R219" s="26">
        <v>20589.979859999999</v>
      </c>
    </row>
    <row r="220" spans="1:18">
      <c r="A220" s="27"/>
      <c r="B220" s="27"/>
      <c r="C220" s="27"/>
      <c r="D220" s="22" t="s">
        <v>257</v>
      </c>
      <c r="E220" s="23">
        <v>218</v>
      </c>
      <c r="F220" s="24">
        <v>10972.434429999999</v>
      </c>
      <c r="G220" s="25">
        <v>0</v>
      </c>
      <c r="H220" s="25">
        <v>10972.434429999999</v>
      </c>
      <c r="I220" s="25">
        <v>1389.14429</v>
      </c>
      <c r="J220" s="25">
        <v>0.39206999999999997</v>
      </c>
      <c r="K220" s="25">
        <v>1389.5363600000001</v>
      </c>
      <c r="L220" s="25">
        <v>2824.58718</v>
      </c>
      <c r="M220" s="25">
        <v>104.52733000000001</v>
      </c>
      <c r="N220" s="25">
        <v>2929.1145099999999</v>
      </c>
      <c r="O220" s="25">
        <v>15291.085300000001</v>
      </c>
      <c r="P220" s="25">
        <v>2652.9548399999999</v>
      </c>
      <c r="Q220" s="25">
        <v>0</v>
      </c>
      <c r="R220" s="26">
        <v>2652.9548399999999</v>
      </c>
    </row>
    <row r="221" spans="1:18">
      <c r="A221" s="27"/>
      <c r="B221" s="27"/>
      <c r="C221" s="22" t="s">
        <v>258</v>
      </c>
      <c r="D221" s="22" t="s">
        <v>258</v>
      </c>
      <c r="E221" s="23">
        <v>220</v>
      </c>
      <c r="F221" s="24">
        <v>2697.9684600000001</v>
      </c>
      <c r="G221" s="25">
        <v>0</v>
      </c>
      <c r="H221" s="25">
        <v>2697.9684600000001</v>
      </c>
      <c r="I221" s="25">
        <v>10440.65942</v>
      </c>
      <c r="J221" s="25">
        <v>20.058730000000001</v>
      </c>
      <c r="K221" s="25">
        <v>10460.718150000001</v>
      </c>
      <c r="L221" s="25">
        <v>1041.32061</v>
      </c>
      <c r="M221" s="25">
        <v>12.562290000000001</v>
      </c>
      <c r="N221" s="25">
        <v>1053.8828999999998</v>
      </c>
      <c r="O221" s="25">
        <v>14212.569509999999</v>
      </c>
      <c r="P221" s="25">
        <v>3985.3441800000001</v>
      </c>
      <c r="Q221" s="25">
        <v>0</v>
      </c>
      <c r="R221" s="26">
        <v>3985.3441800000001</v>
      </c>
    </row>
    <row r="222" spans="1:18">
      <c r="A222" s="27"/>
      <c r="B222" s="27"/>
      <c r="C222" s="22" t="s">
        <v>259</v>
      </c>
      <c r="D222" s="22" t="s">
        <v>259</v>
      </c>
      <c r="E222" s="23">
        <v>219</v>
      </c>
      <c r="F222" s="24">
        <v>24776.794030000001</v>
      </c>
      <c r="G222" s="25">
        <v>0</v>
      </c>
      <c r="H222" s="25">
        <v>24776.794030000001</v>
      </c>
      <c r="I222" s="25">
        <v>26513.155640000001</v>
      </c>
      <c r="J222" s="25">
        <v>404.57538</v>
      </c>
      <c r="K222" s="25">
        <v>26917.731019999999</v>
      </c>
      <c r="L222" s="25">
        <v>8425.205179999999</v>
      </c>
      <c r="M222" s="25">
        <v>2327.3926200000001</v>
      </c>
      <c r="N222" s="25">
        <v>10752.597800000001</v>
      </c>
      <c r="O222" s="25">
        <v>62447.12285</v>
      </c>
      <c r="P222" s="25">
        <v>37879.352789999997</v>
      </c>
      <c r="Q222" s="25">
        <v>0</v>
      </c>
      <c r="R222" s="26">
        <v>37879.352789999997</v>
      </c>
    </row>
    <row r="223" spans="1:18">
      <c r="A223" s="27"/>
      <c r="B223" s="22" t="s">
        <v>260</v>
      </c>
      <c r="C223" s="22" t="s">
        <v>261</v>
      </c>
      <c r="D223" s="22" t="s">
        <v>261</v>
      </c>
      <c r="E223" s="23">
        <v>242</v>
      </c>
      <c r="F223" s="24">
        <v>12845.357669999999</v>
      </c>
      <c r="G223" s="25">
        <v>0.53203999999999996</v>
      </c>
      <c r="H223" s="25">
        <v>12845.889710000001</v>
      </c>
      <c r="I223" s="25">
        <v>31445.097229999999</v>
      </c>
      <c r="J223" s="25">
        <v>707.87204000000008</v>
      </c>
      <c r="K223" s="25">
        <v>32152.969269999998</v>
      </c>
      <c r="L223" s="25">
        <v>4731.49874</v>
      </c>
      <c r="M223" s="25">
        <v>411.47050000000002</v>
      </c>
      <c r="N223" s="25">
        <v>5142.9692400000004</v>
      </c>
      <c r="O223" s="25">
        <v>50141.828219999996</v>
      </c>
      <c r="P223" s="25">
        <v>24772.950949999999</v>
      </c>
      <c r="Q223" s="25">
        <v>0</v>
      </c>
      <c r="R223" s="26">
        <v>24772.950949999999</v>
      </c>
    </row>
    <row r="224" spans="1:18">
      <c r="A224" s="27"/>
      <c r="B224" s="27"/>
      <c r="C224" s="27"/>
      <c r="D224" s="22" t="s">
        <v>262</v>
      </c>
      <c r="E224" s="23">
        <v>481</v>
      </c>
      <c r="F224" s="24">
        <v>6375.8306199999997</v>
      </c>
      <c r="G224" s="25">
        <v>0</v>
      </c>
      <c r="H224" s="25">
        <v>6375.8306199999997</v>
      </c>
      <c r="I224" s="25">
        <v>14867.467939999999</v>
      </c>
      <c r="J224" s="25">
        <v>2.2269999999999998E-2</v>
      </c>
      <c r="K224" s="25">
        <v>14867.490210000002</v>
      </c>
      <c r="L224" s="25">
        <v>1991.5644399999999</v>
      </c>
      <c r="M224" s="25">
        <v>0</v>
      </c>
      <c r="N224" s="25">
        <v>1991.5644399999999</v>
      </c>
      <c r="O224" s="25">
        <v>23234.885269999999</v>
      </c>
      <c r="P224" s="25">
        <v>9567.2577899999997</v>
      </c>
      <c r="Q224" s="25">
        <v>0</v>
      </c>
      <c r="R224" s="26">
        <v>9567.2577899999997</v>
      </c>
    </row>
    <row r="225" spans="1:18">
      <c r="A225" s="27"/>
      <c r="B225" s="27"/>
      <c r="C225" s="27"/>
      <c r="D225" s="22" t="s">
        <v>263</v>
      </c>
      <c r="E225" s="23">
        <v>243</v>
      </c>
      <c r="F225" s="24">
        <v>5270.1074100000005</v>
      </c>
      <c r="G225" s="25">
        <v>0</v>
      </c>
      <c r="H225" s="25">
        <v>5270.1074100000005</v>
      </c>
      <c r="I225" s="25">
        <v>16934.428829999997</v>
      </c>
      <c r="J225" s="25">
        <v>6.8007900000000001</v>
      </c>
      <c r="K225" s="25">
        <v>16941.229620000002</v>
      </c>
      <c r="L225" s="25">
        <v>361.76765</v>
      </c>
      <c r="M225" s="25">
        <v>0</v>
      </c>
      <c r="N225" s="25">
        <v>361.76765</v>
      </c>
      <c r="O225" s="25">
        <v>22573.10468</v>
      </c>
      <c r="P225" s="25">
        <v>4332.8607499999998</v>
      </c>
      <c r="Q225" s="25">
        <v>0</v>
      </c>
      <c r="R225" s="26">
        <v>4332.8607499999998</v>
      </c>
    </row>
    <row r="226" spans="1:18">
      <c r="A226" s="27"/>
      <c r="B226" s="27"/>
      <c r="C226" s="27"/>
      <c r="D226" s="22" t="s">
        <v>264</v>
      </c>
      <c r="E226" s="23">
        <v>572</v>
      </c>
      <c r="F226" s="24">
        <v>320.40424000000002</v>
      </c>
      <c r="G226" s="25">
        <v>0</v>
      </c>
      <c r="H226" s="25">
        <v>320.40424000000002</v>
      </c>
      <c r="I226" s="25">
        <v>4361.76487</v>
      </c>
      <c r="J226" s="25">
        <v>0</v>
      </c>
      <c r="K226" s="25">
        <v>4361.76487</v>
      </c>
      <c r="L226" s="25">
        <v>163.26957999999999</v>
      </c>
      <c r="M226" s="25">
        <v>0</v>
      </c>
      <c r="N226" s="25">
        <v>163.26957999999999</v>
      </c>
      <c r="O226" s="25">
        <v>4845.4386900000009</v>
      </c>
      <c r="P226" s="25">
        <v>3535.7631499999998</v>
      </c>
      <c r="Q226" s="25">
        <v>0</v>
      </c>
      <c r="R226" s="26">
        <v>3535.7631499999998</v>
      </c>
    </row>
    <row r="227" spans="1:18">
      <c r="A227" s="27"/>
      <c r="B227" s="27"/>
      <c r="C227" s="22" t="s">
        <v>265</v>
      </c>
      <c r="D227" s="22" t="s">
        <v>265</v>
      </c>
      <c r="E227" s="23">
        <v>224</v>
      </c>
      <c r="F227" s="24">
        <v>2507.3875699999999</v>
      </c>
      <c r="G227" s="25">
        <v>0</v>
      </c>
      <c r="H227" s="25">
        <v>2507.3875699999999</v>
      </c>
      <c r="I227" s="25">
        <v>12257.45269</v>
      </c>
      <c r="J227" s="25">
        <v>0</v>
      </c>
      <c r="K227" s="25">
        <v>12257.45269</v>
      </c>
      <c r="L227" s="25">
        <v>1526.6406299999999</v>
      </c>
      <c r="M227" s="25">
        <v>42.250579999999999</v>
      </c>
      <c r="N227" s="25">
        <v>1568.89121</v>
      </c>
      <c r="O227" s="25">
        <v>16333.731470000001</v>
      </c>
      <c r="P227" s="25">
        <v>4489.19481</v>
      </c>
      <c r="Q227" s="25">
        <v>0</v>
      </c>
      <c r="R227" s="26">
        <v>4489.19481</v>
      </c>
    </row>
    <row r="228" spans="1:18">
      <c r="A228" s="27"/>
      <c r="B228" s="27"/>
      <c r="C228" s="22" t="s">
        <v>266</v>
      </c>
      <c r="D228" s="22" t="s">
        <v>266</v>
      </c>
      <c r="E228" s="23">
        <v>240</v>
      </c>
      <c r="F228" s="24">
        <v>3871.3296</v>
      </c>
      <c r="G228" s="25">
        <v>0</v>
      </c>
      <c r="H228" s="25">
        <v>3871.3296</v>
      </c>
      <c r="I228" s="25">
        <v>18790.483260000001</v>
      </c>
      <c r="J228" s="25">
        <v>0</v>
      </c>
      <c r="K228" s="25">
        <v>18790.483260000001</v>
      </c>
      <c r="L228" s="25">
        <v>1338.20119</v>
      </c>
      <c r="M228" s="25">
        <v>0.75360000000000005</v>
      </c>
      <c r="N228" s="25">
        <v>1338.95479</v>
      </c>
      <c r="O228" s="25">
        <v>24000.767649999998</v>
      </c>
      <c r="P228" s="25">
        <v>3784.82681</v>
      </c>
      <c r="Q228" s="25">
        <v>0</v>
      </c>
      <c r="R228" s="26">
        <v>3784.82681</v>
      </c>
    </row>
    <row r="229" spans="1:18">
      <c r="A229" s="27"/>
      <c r="B229" s="27"/>
      <c r="C229" s="22" t="s">
        <v>267</v>
      </c>
      <c r="D229" s="22" t="s">
        <v>268</v>
      </c>
      <c r="E229" s="23">
        <v>565</v>
      </c>
      <c r="F229" s="24">
        <v>16633.230960000001</v>
      </c>
      <c r="G229" s="25">
        <v>0</v>
      </c>
      <c r="H229" s="25">
        <v>16633.230960000001</v>
      </c>
      <c r="I229" s="25">
        <v>56214.248909999995</v>
      </c>
      <c r="J229" s="25">
        <v>0</v>
      </c>
      <c r="K229" s="25">
        <v>56214.248909999995</v>
      </c>
      <c r="L229" s="25">
        <v>3628.4272999999998</v>
      </c>
      <c r="M229" s="25">
        <v>37.570879999999995</v>
      </c>
      <c r="N229" s="25">
        <v>3665.99818</v>
      </c>
      <c r="O229" s="25">
        <v>76513.478049999991</v>
      </c>
      <c r="P229" s="25">
        <v>10734.475759999999</v>
      </c>
      <c r="Q229" s="25">
        <v>0</v>
      </c>
      <c r="R229" s="26">
        <v>10734.475759999999</v>
      </c>
    </row>
    <row r="230" spans="1:18">
      <c r="A230" s="27"/>
      <c r="B230" s="27"/>
      <c r="C230" s="27"/>
      <c r="D230" s="22" t="s">
        <v>269</v>
      </c>
      <c r="E230" s="23">
        <v>221</v>
      </c>
      <c r="F230" s="24">
        <v>118048.92901000001</v>
      </c>
      <c r="G230" s="25">
        <v>0.2303</v>
      </c>
      <c r="H230" s="25">
        <v>118049.15931</v>
      </c>
      <c r="I230" s="25">
        <v>288968.78395000001</v>
      </c>
      <c r="J230" s="25">
        <v>2666.2110899999998</v>
      </c>
      <c r="K230" s="25">
        <v>291634.99504000001</v>
      </c>
      <c r="L230" s="25">
        <v>28006.331200000001</v>
      </c>
      <c r="M230" s="25">
        <v>3903.21234</v>
      </c>
      <c r="N230" s="25">
        <v>31909.543539999999</v>
      </c>
      <c r="O230" s="25">
        <v>441593.69789000001</v>
      </c>
      <c r="P230" s="25">
        <v>126087.27953</v>
      </c>
      <c r="Q230" s="25">
        <v>0</v>
      </c>
      <c r="R230" s="26">
        <v>126087.27953</v>
      </c>
    </row>
    <row r="231" spans="1:18">
      <c r="A231" s="27"/>
      <c r="B231" s="27"/>
      <c r="C231" s="27"/>
      <c r="D231" s="27"/>
      <c r="E231" s="29">
        <v>834</v>
      </c>
      <c r="F231" s="30">
        <v>0</v>
      </c>
      <c r="G231" s="31">
        <v>0</v>
      </c>
      <c r="H231" s="31">
        <v>0</v>
      </c>
      <c r="I231" s="31">
        <v>46.766760000000005</v>
      </c>
      <c r="J231" s="31">
        <v>0</v>
      </c>
      <c r="K231" s="31">
        <v>46.766760000000005</v>
      </c>
      <c r="L231" s="31">
        <v>2547.51739</v>
      </c>
      <c r="M231" s="31">
        <v>51.584300000000006</v>
      </c>
      <c r="N231" s="31">
        <v>2599.10169</v>
      </c>
      <c r="O231" s="31">
        <v>2645.8684500000004</v>
      </c>
      <c r="P231" s="31">
        <v>4722.5957400000007</v>
      </c>
      <c r="Q231" s="31">
        <v>0</v>
      </c>
      <c r="R231" s="32">
        <v>4722.5957400000007</v>
      </c>
    </row>
    <row r="232" spans="1:18">
      <c r="A232" s="27"/>
      <c r="B232" s="27"/>
      <c r="C232" s="27"/>
      <c r="D232" s="22" t="s">
        <v>267</v>
      </c>
      <c r="E232" s="23">
        <v>222</v>
      </c>
      <c r="F232" s="24">
        <v>6265.7022999999999</v>
      </c>
      <c r="G232" s="25">
        <v>0</v>
      </c>
      <c r="H232" s="25">
        <v>6265.7022999999999</v>
      </c>
      <c r="I232" s="25">
        <v>10848.513630000001</v>
      </c>
      <c r="J232" s="25">
        <v>1377.65931</v>
      </c>
      <c r="K232" s="25">
        <v>12226.17294</v>
      </c>
      <c r="L232" s="25">
        <v>9630.9288300000007</v>
      </c>
      <c r="M232" s="25">
        <v>1321.6673000000001</v>
      </c>
      <c r="N232" s="25">
        <v>10952.596130000002</v>
      </c>
      <c r="O232" s="25">
        <v>29444.471369999999</v>
      </c>
      <c r="P232" s="25">
        <v>78944.421700000006</v>
      </c>
      <c r="Q232" s="25">
        <v>0</v>
      </c>
      <c r="R232" s="26">
        <v>78944.421700000006</v>
      </c>
    </row>
    <row r="233" spans="1:18">
      <c r="A233" s="27"/>
      <c r="B233" s="27"/>
      <c r="C233" s="27"/>
      <c r="D233" s="27"/>
      <c r="E233" s="29">
        <v>850</v>
      </c>
      <c r="F233" s="30">
        <v>0</v>
      </c>
      <c r="G233" s="31">
        <v>0</v>
      </c>
      <c r="H233" s="31">
        <v>0</v>
      </c>
      <c r="I233" s="31">
        <v>0.10537000000000001</v>
      </c>
      <c r="J233" s="31">
        <v>0</v>
      </c>
      <c r="K233" s="31">
        <v>0.10537000000000001</v>
      </c>
      <c r="L233" s="31">
        <v>0</v>
      </c>
      <c r="M233" s="31">
        <v>0</v>
      </c>
      <c r="N233" s="31">
        <v>0</v>
      </c>
      <c r="O233" s="31">
        <v>0.10537000000000001</v>
      </c>
      <c r="P233" s="31">
        <v>0</v>
      </c>
      <c r="Q233" s="31">
        <v>0</v>
      </c>
      <c r="R233" s="32">
        <v>0</v>
      </c>
    </row>
    <row r="234" spans="1:18">
      <c r="A234" s="27"/>
      <c r="B234" s="27"/>
      <c r="C234" s="27"/>
      <c r="D234" s="22" t="s">
        <v>270</v>
      </c>
      <c r="E234" s="23">
        <v>721</v>
      </c>
      <c r="F234" s="24">
        <v>18.783200000000001</v>
      </c>
      <c r="G234" s="25">
        <v>0</v>
      </c>
      <c r="H234" s="25">
        <v>18.783200000000001</v>
      </c>
      <c r="I234" s="25">
        <v>309.19842999999997</v>
      </c>
      <c r="J234" s="25">
        <v>0</v>
      </c>
      <c r="K234" s="25">
        <v>309.19842999999997</v>
      </c>
      <c r="L234" s="25">
        <v>16.332660000000001</v>
      </c>
      <c r="M234" s="25">
        <v>0</v>
      </c>
      <c r="N234" s="25">
        <v>16.332660000000001</v>
      </c>
      <c r="O234" s="25">
        <v>344.31428999999997</v>
      </c>
      <c r="P234" s="25">
        <v>348.17671000000001</v>
      </c>
      <c r="Q234" s="25">
        <v>0</v>
      </c>
      <c r="R234" s="26">
        <v>348.17671000000001</v>
      </c>
    </row>
    <row r="235" spans="1:18">
      <c r="A235" s="27"/>
      <c r="B235" s="27"/>
      <c r="C235" s="22" t="s">
        <v>271</v>
      </c>
      <c r="D235" s="22" t="s">
        <v>271</v>
      </c>
      <c r="E235" s="23">
        <v>225</v>
      </c>
      <c r="F235" s="24">
        <v>8864.2942300000013</v>
      </c>
      <c r="G235" s="25">
        <v>0</v>
      </c>
      <c r="H235" s="25">
        <v>8864.2942300000013</v>
      </c>
      <c r="I235" s="25">
        <v>10643.15725</v>
      </c>
      <c r="J235" s="25">
        <v>220.10851</v>
      </c>
      <c r="K235" s="25">
        <v>10863.26576</v>
      </c>
      <c r="L235" s="25">
        <v>2023.8375900000001</v>
      </c>
      <c r="M235" s="25">
        <v>122.01869000000001</v>
      </c>
      <c r="N235" s="25">
        <v>2145.85628</v>
      </c>
      <c r="O235" s="25">
        <v>21873.416269999998</v>
      </c>
      <c r="P235" s="25">
        <v>22944.970870000001</v>
      </c>
      <c r="Q235" s="25">
        <v>0</v>
      </c>
      <c r="R235" s="26">
        <v>22944.970870000001</v>
      </c>
    </row>
    <row r="236" spans="1:18">
      <c r="A236" s="27"/>
      <c r="B236" s="27"/>
      <c r="C236" s="27"/>
      <c r="D236" s="22" t="s">
        <v>272</v>
      </c>
      <c r="E236" s="23">
        <v>226</v>
      </c>
      <c r="F236" s="24">
        <v>328.58893999999998</v>
      </c>
      <c r="G236" s="25">
        <v>0</v>
      </c>
      <c r="H236" s="25">
        <v>328.58893999999998</v>
      </c>
      <c r="I236" s="25">
        <v>11396.324960000002</v>
      </c>
      <c r="J236" s="25">
        <v>22.379180000000002</v>
      </c>
      <c r="K236" s="25">
        <v>11418.70414</v>
      </c>
      <c r="L236" s="25">
        <v>93.417960000000008</v>
      </c>
      <c r="M236" s="25">
        <v>0</v>
      </c>
      <c r="N236" s="25">
        <v>93.417960000000008</v>
      </c>
      <c r="O236" s="25">
        <v>11840.711039999998</v>
      </c>
      <c r="P236" s="25">
        <v>963.77486999999996</v>
      </c>
      <c r="Q236" s="25">
        <v>0</v>
      </c>
      <c r="R236" s="26">
        <v>963.77486999999996</v>
      </c>
    </row>
    <row r="237" spans="1:18">
      <c r="A237" s="27"/>
      <c r="B237" s="27"/>
      <c r="C237" s="22" t="s">
        <v>260</v>
      </c>
      <c r="D237" s="22" t="s">
        <v>260</v>
      </c>
      <c r="E237" s="23">
        <v>228</v>
      </c>
      <c r="F237" s="24">
        <v>1312.4419700000001</v>
      </c>
      <c r="G237" s="25">
        <v>0</v>
      </c>
      <c r="H237" s="25">
        <v>1312.4419700000001</v>
      </c>
      <c r="I237" s="25">
        <v>11574.287490000001</v>
      </c>
      <c r="J237" s="25">
        <v>98.217479999999995</v>
      </c>
      <c r="K237" s="25">
        <v>11672.50497</v>
      </c>
      <c r="L237" s="25">
        <v>609.42178999999999</v>
      </c>
      <c r="M237" s="25">
        <v>0</v>
      </c>
      <c r="N237" s="25">
        <v>609.42178999999999</v>
      </c>
      <c r="O237" s="25">
        <v>13594.36873</v>
      </c>
      <c r="P237" s="25">
        <v>5582.8895199999997</v>
      </c>
      <c r="Q237" s="25">
        <v>0</v>
      </c>
      <c r="R237" s="26">
        <v>5582.8895199999997</v>
      </c>
    </row>
    <row r="238" spans="1:18">
      <c r="A238" s="27"/>
      <c r="B238" s="27"/>
      <c r="C238" s="27"/>
      <c r="D238" s="22" t="s">
        <v>273</v>
      </c>
      <c r="E238" s="23">
        <v>229</v>
      </c>
      <c r="F238" s="24">
        <v>1057.8593799999999</v>
      </c>
      <c r="G238" s="25">
        <v>0</v>
      </c>
      <c r="H238" s="25">
        <v>1057.8593799999999</v>
      </c>
      <c r="I238" s="25">
        <v>3879.8610400000002</v>
      </c>
      <c r="J238" s="25">
        <v>0</v>
      </c>
      <c r="K238" s="25">
        <v>3879.8610400000002</v>
      </c>
      <c r="L238" s="25">
        <v>113.01088</v>
      </c>
      <c r="M238" s="25">
        <v>0</v>
      </c>
      <c r="N238" s="25">
        <v>113.01088</v>
      </c>
      <c r="O238" s="25">
        <v>5050.7312999999995</v>
      </c>
      <c r="P238" s="25">
        <v>1332.5709999999999</v>
      </c>
      <c r="Q238" s="25">
        <v>0</v>
      </c>
      <c r="R238" s="26">
        <v>1332.5709999999999</v>
      </c>
    </row>
    <row r="239" spans="1:18">
      <c r="A239" s="27"/>
      <c r="B239" s="27"/>
      <c r="C239" s="22" t="s">
        <v>274</v>
      </c>
      <c r="D239" s="22" t="s">
        <v>275</v>
      </c>
      <c r="E239" s="23">
        <v>532</v>
      </c>
      <c r="F239" s="24">
        <v>12996.714759999999</v>
      </c>
      <c r="G239" s="25">
        <v>0</v>
      </c>
      <c r="H239" s="25">
        <v>12996.714759999999</v>
      </c>
      <c r="I239" s="25">
        <v>25072.676800000001</v>
      </c>
      <c r="J239" s="25">
        <v>6.4786200000000003</v>
      </c>
      <c r="K239" s="25">
        <v>25079.155420000003</v>
      </c>
      <c r="L239" s="25">
        <v>633.21825999999999</v>
      </c>
      <c r="M239" s="25">
        <v>0</v>
      </c>
      <c r="N239" s="25">
        <v>633.21825999999999</v>
      </c>
      <c r="O239" s="25">
        <v>38709.08844</v>
      </c>
      <c r="P239" s="25">
        <v>8928.4727200000016</v>
      </c>
      <c r="Q239" s="25">
        <v>0</v>
      </c>
      <c r="R239" s="26">
        <v>8928.4727200000016</v>
      </c>
    </row>
    <row r="240" spans="1:18">
      <c r="A240" s="27"/>
      <c r="B240" s="27"/>
      <c r="C240" s="27"/>
      <c r="D240" s="22" t="s">
        <v>274</v>
      </c>
      <c r="E240" s="23">
        <v>241</v>
      </c>
      <c r="F240" s="24">
        <v>37836.226640000001</v>
      </c>
      <c r="G240" s="25">
        <v>0</v>
      </c>
      <c r="H240" s="25">
        <v>37836.226640000001</v>
      </c>
      <c r="I240" s="25">
        <v>43451.33973</v>
      </c>
      <c r="J240" s="25">
        <v>442.92212000000001</v>
      </c>
      <c r="K240" s="25">
        <v>43894.261850000003</v>
      </c>
      <c r="L240" s="25">
        <v>4904.4622599999993</v>
      </c>
      <c r="M240" s="25">
        <v>48.594650000000001</v>
      </c>
      <c r="N240" s="25">
        <v>4953.0569100000002</v>
      </c>
      <c r="O240" s="25">
        <v>86683.545400000003</v>
      </c>
      <c r="P240" s="25">
        <v>31376.38263</v>
      </c>
      <c r="Q240" s="25">
        <v>0</v>
      </c>
      <c r="R240" s="26">
        <v>31376.38263</v>
      </c>
    </row>
    <row r="241" spans="1:18">
      <c r="A241" s="27"/>
      <c r="B241" s="27"/>
      <c r="C241" s="27"/>
      <c r="D241" s="22" t="s">
        <v>276</v>
      </c>
      <c r="E241" s="23">
        <v>617</v>
      </c>
      <c r="F241" s="24">
        <v>8605.4573299999993</v>
      </c>
      <c r="G241" s="25">
        <v>0</v>
      </c>
      <c r="H241" s="25">
        <v>8605.4573299999993</v>
      </c>
      <c r="I241" s="25">
        <v>13337.104609999999</v>
      </c>
      <c r="J241" s="25">
        <v>0</v>
      </c>
      <c r="K241" s="25">
        <v>13337.104609999999</v>
      </c>
      <c r="L241" s="25">
        <v>422.39749</v>
      </c>
      <c r="M241" s="25">
        <v>0</v>
      </c>
      <c r="N241" s="25">
        <v>422.39749</v>
      </c>
      <c r="O241" s="25">
        <v>22364.959429999999</v>
      </c>
      <c r="P241" s="25">
        <v>8131.7421100000001</v>
      </c>
      <c r="Q241" s="25">
        <v>0</v>
      </c>
      <c r="R241" s="26">
        <v>8131.7421100000001</v>
      </c>
    </row>
    <row r="242" spans="1:18">
      <c r="A242" s="27"/>
      <c r="B242" s="27"/>
      <c r="C242" s="22" t="s">
        <v>277</v>
      </c>
      <c r="D242" s="22" t="s">
        <v>216</v>
      </c>
      <c r="E242" s="23">
        <v>232</v>
      </c>
      <c r="F242" s="24">
        <v>1099.63103</v>
      </c>
      <c r="G242" s="25">
        <v>0</v>
      </c>
      <c r="H242" s="25">
        <v>1099.63103</v>
      </c>
      <c r="I242" s="25">
        <v>12749.35766</v>
      </c>
      <c r="J242" s="25">
        <v>95.326669999999993</v>
      </c>
      <c r="K242" s="25">
        <v>12844.68433</v>
      </c>
      <c r="L242" s="25">
        <v>142.4401</v>
      </c>
      <c r="M242" s="25">
        <v>0</v>
      </c>
      <c r="N242" s="25">
        <v>142.4401</v>
      </c>
      <c r="O242" s="25">
        <v>14086.75546</v>
      </c>
      <c r="P242" s="25">
        <v>2496.9695099999999</v>
      </c>
      <c r="Q242" s="25">
        <v>0</v>
      </c>
      <c r="R242" s="26">
        <v>2496.9695099999999</v>
      </c>
    </row>
    <row r="243" spans="1:18">
      <c r="A243" s="27"/>
      <c r="B243" s="27"/>
      <c r="C243" s="27"/>
      <c r="D243" s="22" t="s">
        <v>277</v>
      </c>
      <c r="E243" s="23">
        <v>231</v>
      </c>
      <c r="F243" s="24">
        <v>11454.964539999999</v>
      </c>
      <c r="G243" s="25">
        <v>0</v>
      </c>
      <c r="H243" s="25">
        <v>11454.964539999999</v>
      </c>
      <c r="I243" s="25">
        <v>16494.34779</v>
      </c>
      <c r="J243" s="25">
        <v>630.86446999999998</v>
      </c>
      <c r="K243" s="25">
        <v>17125.21226</v>
      </c>
      <c r="L243" s="25">
        <v>2043.7472700000001</v>
      </c>
      <c r="M243" s="25">
        <v>8.383799999999999</v>
      </c>
      <c r="N243" s="25">
        <v>2052.1310699999999</v>
      </c>
      <c r="O243" s="25">
        <v>30632.307870000001</v>
      </c>
      <c r="P243" s="25">
        <v>15708.082249999999</v>
      </c>
      <c r="Q243" s="25">
        <v>0</v>
      </c>
      <c r="R243" s="26">
        <v>15708.082249999999</v>
      </c>
    </row>
    <row r="244" spans="1:18">
      <c r="A244" s="27"/>
      <c r="B244" s="27"/>
      <c r="C244" s="27"/>
      <c r="D244" s="22" t="s">
        <v>278</v>
      </c>
      <c r="E244" s="23">
        <v>583</v>
      </c>
      <c r="F244" s="24">
        <v>42.736669999999997</v>
      </c>
      <c r="G244" s="25">
        <v>0</v>
      </c>
      <c r="H244" s="25">
        <v>42.736669999999997</v>
      </c>
      <c r="I244" s="25">
        <v>1613.90364</v>
      </c>
      <c r="J244" s="25">
        <v>1.1311199999999999</v>
      </c>
      <c r="K244" s="25">
        <v>1615.03476</v>
      </c>
      <c r="L244" s="25">
        <v>22.239349999999998</v>
      </c>
      <c r="M244" s="25">
        <v>0</v>
      </c>
      <c r="N244" s="25">
        <v>22.239349999999998</v>
      </c>
      <c r="O244" s="25">
        <v>1680.0107800000001</v>
      </c>
      <c r="P244" s="25">
        <v>1421.5036599999999</v>
      </c>
      <c r="Q244" s="25">
        <v>0</v>
      </c>
      <c r="R244" s="26">
        <v>1421.5036599999999</v>
      </c>
    </row>
    <row r="245" spans="1:18">
      <c r="A245" s="27"/>
      <c r="B245" s="27"/>
      <c r="C245" s="22" t="s">
        <v>222</v>
      </c>
      <c r="D245" s="22" t="s">
        <v>279</v>
      </c>
      <c r="E245" s="23">
        <v>237</v>
      </c>
      <c r="F245" s="24">
        <v>26541.823609999999</v>
      </c>
      <c r="G245" s="25">
        <v>131.88</v>
      </c>
      <c r="H245" s="25">
        <v>26673.70361</v>
      </c>
      <c r="I245" s="25">
        <v>4782.51613</v>
      </c>
      <c r="J245" s="25">
        <v>116.02338</v>
      </c>
      <c r="K245" s="25">
        <v>4898.5395099999996</v>
      </c>
      <c r="L245" s="25">
        <v>2639.1903700000003</v>
      </c>
      <c r="M245" s="25">
        <v>438.13596000000001</v>
      </c>
      <c r="N245" s="25">
        <v>3077.3263299999999</v>
      </c>
      <c r="O245" s="25">
        <v>34649.569450000003</v>
      </c>
      <c r="P245" s="25">
        <v>8623.63112</v>
      </c>
      <c r="Q245" s="25">
        <v>0</v>
      </c>
      <c r="R245" s="26">
        <v>8623.63112</v>
      </c>
    </row>
    <row r="246" spans="1:18">
      <c r="A246" s="27"/>
      <c r="B246" s="22" t="s">
        <v>280</v>
      </c>
      <c r="C246" s="22" t="s">
        <v>281</v>
      </c>
      <c r="D246" s="22" t="s">
        <v>282</v>
      </c>
      <c r="E246" s="23">
        <v>147</v>
      </c>
      <c r="F246" s="24">
        <v>4877.5906599999998</v>
      </c>
      <c r="G246" s="25">
        <v>0</v>
      </c>
      <c r="H246" s="25">
        <v>4877.5906599999998</v>
      </c>
      <c r="I246" s="25">
        <v>8881.440779999999</v>
      </c>
      <c r="J246" s="25">
        <v>6.8000000000000005E-4</v>
      </c>
      <c r="K246" s="25">
        <v>8881.44146</v>
      </c>
      <c r="L246" s="25">
        <v>873.93875000000003</v>
      </c>
      <c r="M246" s="25">
        <v>9.1412099999999992</v>
      </c>
      <c r="N246" s="25">
        <v>883.07995999999991</v>
      </c>
      <c r="O246" s="25">
        <v>14642.112080000001</v>
      </c>
      <c r="P246" s="25">
        <v>4713.1818499999999</v>
      </c>
      <c r="Q246" s="25">
        <v>0</v>
      </c>
      <c r="R246" s="26">
        <v>4713.1818499999999</v>
      </c>
    </row>
    <row r="247" spans="1:18">
      <c r="A247" s="27"/>
      <c r="B247" s="27"/>
      <c r="C247" s="27"/>
      <c r="D247" s="22" t="s">
        <v>283</v>
      </c>
      <c r="E247" s="23">
        <v>145</v>
      </c>
      <c r="F247" s="24">
        <v>520.36518000000001</v>
      </c>
      <c r="G247" s="25">
        <v>0</v>
      </c>
      <c r="H247" s="25">
        <v>520.36518000000001</v>
      </c>
      <c r="I247" s="25">
        <v>756.83078</v>
      </c>
      <c r="J247" s="25">
        <v>82.217690000000005</v>
      </c>
      <c r="K247" s="25">
        <v>839.04846999999995</v>
      </c>
      <c r="L247" s="25">
        <v>630.15180000000009</v>
      </c>
      <c r="M247" s="25">
        <v>0</v>
      </c>
      <c r="N247" s="25">
        <v>630.15180000000009</v>
      </c>
      <c r="O247" s="25">
        <v>1989.5654500000001</v>
      </c>
      <c r="P247" s="25">
        <v>9673.8013200000005</v>
      </c>
      <c r="Q247" s="25">
        <v>0</v>
      </c>
      <c r="R247" s="26">
        <v>9673.8013200000005</v>
      </c>
    </row>
    <row r="248" spans="1:18">
      <c r="A248" s="27"/>
      <c r="B248" s="27"/>
      <c r="C248" s="27"/>
      <c r="D248" s="22" t="s">
        <v>281</v>
      </c>
      <c r="E248" s="23">
        <v>142</v>
      </c>
      <c r="F248" s="24">
        <v>343.60975999999999</v>
      </c>
      <c r="G248" s="25">
        <v>0</v>
      </c>
      <c r="H248" s="25">
        <v>343.60975999999999</v>
      </c>
      <c r="I248" s="25">
        <v>12222.326789999999</v>
      </c>
      <c r="J248" s="25">
        <v>2.4100000000000002E-3</v>
      </c>
      <c r="K248" s="25">
        <v>12222.3292</v>
      </c>
      <c r="L248" s="25">
        <v>635.51301000000001</v>
      </c>
      <c r="M248" s="25">
        <v>51.033790000000003</v>
      </c>
      <c r="N248" s="25">
        <v>686.54680000000008</v>
      </c>
      <c r="O248" s="25">
        <v>13252.48576</v>
      </c>
      <c r="P248" s="25">
        <v>3417.6548299999999</v>
      </c>
      <c r="Q248" s="25">
        <v>0</v>
      </c>
      <c r="R248" s="26">
        <v>3417.6548299999999</v>
      </c>
    </row>
    <row r="249" spans="1:18">
      <c r="A249" s="27"/>
      <c r="B249" s="27"/>
      <c r="C249" s="27"/>
      <c r="D249" s="22" t="s">
        <v>284</v>
      </c>
      <c r="E249" s="23">
        <v>146</v>
      </c>
      <c r="F249" s="24">
        <v>1431.6941899999999</v>
      </c>
      <c r="G249" s="25">
        <v>0</v>
      </c>
      <c r="H249" s="25">
        <v>1431.6941899999999</v>
      </c>
      <c r="I249" s="25">
        <v>3594.5227599999998</v>
      </c>
      <c r="J249" s="25">
        <v>5.9359899999999994</v>
      </c>
      <c r="K249" s="25">
        <v>3600.4587499999998</v>
      </c>
      <c r="L249" s="25">
        <v>803.41688999999997</v>
      </c>
      <c r="M249" s="25">
        <v>0</v>
      </c>
      <c r="N249" s="25">
        <v>803.41688999999997</v>
      </c>
      <c r="O249" s="25">
        <v>5835.5698300000004</v>
      </c>
      <c r="P249" s="25">
        <v>4080.3254200000001</v>
      </c>
      <c r="Q249" s="25">
        <v>0</v>
      </c>
      <c r="R249" s="26">
        <v>4080.3254200000001</v>
      </c>
    </row>
    <row r="250" spans="1:18">
      <c r="A250" s="27"/>
      <c r="B250" s="27"/>
      <c r="C250" s="27"/>
      <c r="D250" s="22" t="s">
        <v>285</v>
      </c>
      <c r="E250" s="23">
        <v>143</v>
      </c>
      <c r="F250" s="24">
        <v>589.62672999999995</v>
      </c>
      <c r="G250" s="25">
        <v>0</v>
      </c>
      <c r="H250" s="25">
        <v>589.62672999999995</v>
      </c>
      <c r="I250" s="25">
        <v>6208.4354400000002</v>
      </c>
      <c r="J250" s="25">
        <v>4.0238800000000001</v>
      </c>
      <c r="K250" s="25">
        <v>6212.4593199999999</v>
      </c>
      <c r="L250" s="25">
        <v>109.87322</v>
      </c>
      <c r="M250" s="25">
        <v>0</v>
      </c>
      <c r="N250" s="25">
        <v>109.87322</v>
      </c>
      <c r="O250" s="25">
        <v>6911.9592699999994</v>
      </c>
      <c r="P250" s="25">
        <v>2389.2316700000001</v>
      </c>
      <c r="Q250" s="25">
        <v>0</v>
      </c>
      <c r="R250" s="26">
        <v>2389.2316700000001</v>
      </c>
    </row>
    <row r="251" spans="1:18">
      <c r="A251" s="27"/>
      <c r="B251" s="27"/>
      <c r="C251" s="22" t="s">
        <v>286</v>
      </c>
      <c r="D251" s="22" t="s">
        <v>286</v>
      </c>
      <c r="E251" s="23">
        <v>149</v>
      </c>
      <c r="F251" s="24">
        <v>7023.9433099999997</v>
      </c>
      <c r="G251" s="25">
        <v>0</v>
      </c>
      <c r="H251" s="25">
        <v>7023.9433099999997</v>
      </c>
      <c r="I251" s="25">
        <v>15897.735490000001</v>
      </c>
      <c r="J251" s="25">
        <v>212.05645000000001</v>
      </c>
      <c r="K251" s="25">
        <v>16109.791939999999</v>
      </c>
      <c r="L251" s="25">
        <v>4452.1004499999999</v>
      </c>
      <c r="M251" s="25">
        <v>329.66280999999998</v>
      </c>
      <c r="N251" s="25">
        <v>4781.7632599999997</v>
      </c>
      <c r="O251" s="25">
        <v>27915.498510000001</v>
      </c>
      <c r="P251" s="25">
        <v>32150.03743</v>
      </c>
      <c r="Q251" s="25">
        <v>0</v>
      </c>
      <c r="R251" s="26">
        <v>32150.03743</v>
      </c>
    </row>
    <row r="252" spans="1:18">
      <c r="A252" s="27"/>
      <c r="B252" s="27"/>
      <c r="C252" s="22" t="s">
        <v>287</v>
      </c>
      <c r="D252" s="22" t="s">
        <v>287</v>
      </c>
      <c r="E252" s="23">
        <v>135</v>
      </c>
      <c r="F252" s="24">
        <v>689.74546999999995</v>
      </c>
      <c r="G252" s="25">
        <v>0</v>
      </c>
      <c r="H252" s="25">
        <v>689.74546999999995</v>
      </c>
      <c r="I252" s="25">
        <v>18653.31925</v>
      </c>
      <c r="J252" s="25">
        <v>44.5747</v>
      </c>
      <c r="K252" s="25">
        <v>18697.893949999998</v>
      </c>
      <c r="L252" s="25">
        <v>748.84073000000001</v>
      </c>
      <c r="M252" s="25">
        <v>54.949160000000006</v>
      </c>
      <c r="N252" s="25">
        <v>803.78989000000001</v>
      </c>
      <c r="O252" s="25">
        <v>20191.42931</v>
      </c>
      <c r="P252" s="25">
        <v>5551.1257500000002</v>
      </c>
      <c r="Q252" s="25">
        <v>0</v>
      </c>
      <c r="R252" s="26">
        <v>5551.1257500000002</v>
      </c>
    </row>
    <row r="253" spans="1:18">
      <c r="A253" s="27"/>
      <c r="B253" s="27"/>
      <c r="C253" s="27"/>
      <c r="D253" s="22" t="s">
        <v>288</v>
      </c>
      <c r="E253" s="23">
        <v>534</v>
      </c>
      <c r="F253" s="24">
        <v>548.53419999999994</v>
      </c>
      <c r="G253" s="25">
        <v>0</v>
      </c>
      <c r="H253" s="25">
        <v>548.53419999999994</v>
      </c>
      <c r="I253" s="25">
        <v>7290.52963</v>
      </c>
      <c r="J253" s="25">
        <v>3.9900000000000005E-3</v>
      </c>
      <c r="K253" s="25">
        <v>7290.5336200000002</v>
      </c>
      <c r="L253" s="25">
        <v>54.909099999999995</v>
      </c>
      <c r="M253" s="25">
        <v>0</v>
      </c>
      <c r="N253" s="25">
        <v>54.909099999999995</v>
      </c>
      <c r="O253" s="25">
        <v>7893.9769200000001</v>
      </c>
      <c r="P253" s="25">
        <v>1304.5703000000001</v>
      </c>
      <c r="Q253" s="25">
        <v>0</v>
      </c>
      <c r="R253" s="26">
        <v>1304.5703000000001</v>
      </c>
    </row>
    <row r="254" spans="1:18">
      <c r="A254" s="27"/>
      <c r="B254" s="27"/>
      <c r="C254" s="22" t="s">
        <v>289</v>
      </c>
      <c r="D254" s="22" t="s">
        <v>290</v>
      </c>
      <c r="E254" s="23">
        <v>134</v>
      </c>
      <c r="F254" s="24">
        <v>30028.103010000003</v>
      </c>
      <c r="G254" s="25">
        <v>0</v>
      </c>
      <c r="H254" s="25">
        <v>30028.103010000003</v>
      </c>
      <c r="I254" s="25">
        <v>71649.2405</v>
      </c>
      <c r="J254" s="25">
        <v>84.400580000000005</v>
      </c>
      <c r="K254" s="25">
        <v>71733.641080000001</v>
      </c>
      <c r="L254" s="25">
        <v>2159.2361900000001</v>
      </c>
      <c r="M254" s="25">
        <v>9.1939200000000003</v>
      </c>
      <c r="N254" s="25">
        <v>2168.4301099999998</v>
      </c>
      <c r="O254" s="25">
        <v>103930.17420000001</v>
      </c>
      <c r="P254" s="25">
        <v>22424.35785</v>
      </c>
      <c r="Q254" s="25">
        <v>0</v>
      </c>
      <c r="R254" s="26">
        <v>22424.35785</v>
      </c>
    </row>
    <row r="255" spans="1:18">
      <c r="A255" s="27"/>
      <c r="B255" s="27"/>
      <c r="C255" s="22" t="s">
        <v>291</v>
      </c>
      <c r="D255" s="22" t="s">
        <v>291</v>
      </c>
      <c r="E255" s="23">
        <v>128</v>
      </c>
      <c r="F255" s="24">
        <v>322941.07169000001</v>
      </c>
      <c r="G255" s="25">
        <v>22854.313489999997</v>
      </c>
      <c r="H255" s="25">
        <v>345795.38517999998</v>
      </c>
      <c r="I255" s="25">
        <v>243425.38081999999</v>
      </c>
      <c r="J255" s="25">
        <v>6952.1578</v>
      </c>
      <c r="K255" s="25">
        <v>250377.53862000001</v>
      </c>
      <c r="L255" s="25">
        <v>134937.08619999999</v>
      </c>
      <c r="M255" s="25">
        <v>12015.820529999999</v>
      </c>
      <c r="N255" s="25">
        <v>146952.90672999999</v>
      </c>
      <c r="O255" s="25">
        <v>743125.83052999992</v>
      </c>
      <c r="P255" s="25">
        <v>245170.26895</v>
      </c>
      <c r="Q255" s="25">
        <v>0</v>
      </c>
      <c r="R255" s="26">
        <v>245170.26895</v>
      </c>
    </row>
    <row r="256" spans="1:18">
      <c r="A256" s="27"/>
      <c r="B256" s="27"/>
      <c r="C256" s="27"/>
      <c r="D256" s="27"/>
      <c r="E256" s="29">
        <v>528</v>
      </c>
      <c r="F256" s="30">
        <v>35758.437140000002</v>
      </c>
      <c r="G256" s="31">
        <v>0</v>
      </c>
      <c r="H256" s="31">
        <v>35758.437140000002</v>
      </c>
      <c r="I256" s="31">
        <v>46049.284890000003</v>
      </c>
      <c r="J256" s="31">
        <v>214.36995999999999</v>
      </c>
      <c r="K256" s="31">
        <v>46263.654849999999</v>
      </c>
      <c r="L256" s="31">
        <v>12479.584080000001</v>
      </c>
      <c r="M256" s="31">
        <v>1357.4452099999999</v>
      </c>
      <c r="N256" s="31">
        <v>13837.029289999999</v>
      </c>
      <c r="O256" s="31">
        <v>95859.121280000007</v>
      </c>
      <c r="P256" s="31">
        <v>59382.692649999997</v>
      </c>
      <c r="Q256" s="31">
        <v>0</v>
      </c>
      <c r="R256" s="32">
        <v>59382.692649999997</v>
      </c>
    </row>
    <row r="257" spans="1:18">
      <c r="A257" s="27"/>
      <c r="B257" s="27"/>
      <c r="C257" s="27"/>
      <c r="D257" s="22" t="s">
        <v>292</v>
      </c>
      <c r="E257" s="23">
        <v>584</v>
      </c>
      <c r="F257" s="24">
        <v>45149.181329999999</v>
      </c>
      <c r="G257" s="25">
        <v>0</v>
      </c>
      <c r="H257" s="25">
        <v>45149.181329999999</v>
      </c>
      <c r="I257" s="25">
        <v>150.77612999999999</v>
      </c>
      <c r="J257" s="25">
        <v>518.57388000000003</v>
      </c>
      <c r="K257" s="25">
        <v>669.35001</v>
      </c>
      <c r="L257" s="25">
        <v>24405.229899999998</v>
      </c>
      <c r="M257" s="25">
        <v>5549.6721200000002</v>
      </c>
      <c r="N257" s="25">
        <v>29954.902020000001</v>
      </c>
      <c r="O257" s="25">
        <v>75773.433359999995</v>
      </c>
      <c r="P257" s="25">
        <v>38773.811249999999</v>
      </c>
      <c r="Q257" s="25">
        <v>0</v>
      </c>
      <c r="R257" s="26">
        <v>38773.811249999999</v>
      </c>
    </row>
    <row r="258" spans="1:18">
      <c r="A258" s="27"/>
      <c r="B258" s="27"/>
      <c r="C258" s="27"/>
      <c r="D258" s="22" t="s">
        <v>293</v>
      </c>
      <c r="E258" s="23">
        <v>132</v>
      </c>
      <c r="F258" s="24">
        <v>6249.9823799999995</v>
      </c>
      <c r="G258" s="25">
        <v>0</v>
      </c>
      <c r="H258" s="25">
        <v>6249.9823799999995</v>
      </c>
      <c r="I258" s="25">
        <v>43052.740340000004</v>
      </c>
      <c r="J258" s="25">
        <v>66.19583999999999</v>
      </c>
      <c r="K258" s="25">
        <v>43118.936179999997</v>
      </c>
      <c r="L258" s="25">
        <v>1177.5804499999999</v>
      </c>
      <c r="M258" s="25">
        <v>5.19984</v>
      </c>
      <c r="N258" s="25">
        <v>1182.7802900000002</v>
      </c>
      <c r="O258" s="25">
        <v>50551.698850000001</v>
      </c>
      <c r="P258" s="25">
        <v>1624.6518899999999</v>
      </c>
      <c r="Q258" s="25">
        <v>0</v>
      </c>
      <c r="R258" s="26">
        <v>1624.6518899999999</v>
      </c>
    </row>
    <row r="259" spans="1:18">
      <c r="A259" s="27"/>
      <c r="B259" s="27"/>
      <c r="C259" s="27"/>
      <c r="D259" s="22" t="s">
        <v>294</v>
      </c>
      <c r="E259" s="23">
        <v>129</v>
      </c>
      <c r="F259" s="24">
        <v>11789.483829999999</v>
      </c>
      <c r="G259" s="25">
        <v>0</v>
      </c>
      <c r="H259" s="25">
        <v>11789.483829999999</v>
      </c>
      <c r="I259" s="25">
        <v>30075.837239999997</v>
      </c>
      <c r="J259" s="25">
        <v>26.819320000000001</v>
      </c>
      <c r="K259" s="25">
        <v>30102.656559999999</v>
      </c>
      <c r="L259" s="25">
        <v>1101.57861</v>
      </c>
      <c r="M259" s="25">
        <v>77.975899999999996</v>
      </c>
      <c r="N259" s="25">
        <v>1179.5545099999999</v>
      </c>
      <c r="O259" s="25">
        <v>43071.694899999995</v>
      </c>
      <c r="P259" s="25">
        <v>4334.9467100000002</v>
      </c>
      <c r="Q259" s="25">
        <v>0</v>
      </c>
      <c r="R259" s="26">
        <v>4334.9467100000002</v>
      </c>
    </row>
    <row r="260" spans="1:18">
      <c r="A260" s="27"/>
      <c r="B260" s="27"/>
      <c r="C260" s="22" t="s">
        <v>295</v>
      </c>
      <c r="D260" s="22" t="s">
        <v>295</v>
      </c>
      <c r="E260" s="23">
        <v>131</v>
      </c>
      <c r="F260" s="24">
        <v>4924.1073299999998</v>
      </c>
      <c r="G260" s="25">
        <v>0</v>
      </c>
      <c r="H260" s="25">
        <v>4924.1073299999998</v>
      </c>
      <c r="I260" s="25">
        <v>8828.5250599999999</v>
      </c>
      <c r="J260" s="25">
        <v>0.61500999999999995</v>
      </c>
      <c r="K260" s="25">
        <v>8829.1400699999995</v>
      </c>
      <c r="L260" s="25">
        <v>2013.5289399999999</v>
      </c>
      <c r="M260" s="25">
        <v>0</v>
      </c>
      <c r="N260" s="25">
        <v>2013.5289399999999</v>
      </c>
      <c r="O260" s="25">
        <v>15766.77634</v>
      </c>
      <c r="P260" s="25">
        <v>3528.50056</v>
      </c>
      <c r="Q260" s="25">
        <v>0</v>
      </c>
      <c r="R260" s="26">
        <v>3528.50056</v>
      </c>
    </row>
    <row r="261" spans="1:18">
      <c r="A261" s="27"/>
      <c r="B261" s="27"/>
      <c r="C261" s="22" t="s">
        <v>296</v>
      </c>
      <c r="D261" s="22" t="s">
        <v>296</v>
      </c>
      <c r="E261" s="23">
        <v>138</v>
      </c>
      <c r="F261" s="24">
        <v>4985.2863699999998</v>
      </c>
      <c r="G261" s="25">
        <v>0</v>
      </c>
      <c r="H261" s="25">
        <v>4985.2863699999998</v>
      </c>
      <c r="I261" s="25">
        <v>16362.89825</v>
      </c>
      <c r="J261" s="25">
        <v>31.723140000000001</v>
      </c>
      <c r="K261" s="25">
        <v>16394.62139</v>
      </c>
      <c r="L261" s="25">
        <v>3248.28071</v>
      </c>
      <c r="M261" s="25">
        <v>205.36610000000002</v>
      </c>
      <c r="N261" s="25">
        <v>3453.6468100000002</v>
      </c>
      <c r="O261" s="25">
        <v>24833.55457</v>
      </c>
      <c r="P261" s="25">
        <v>15305.616330000001</v>
      </c>
      <c r="Q261" s="25">
        <v>0</v>
      </c>
      <c r="R261" s="26">
        <v>15305.616330000001</v>
      </c>
    </row>
    <row r="262" spans="1:18">
      <c r="A262" s="27"/>
      <c r="B262" s="27"/>
      <c r="C262" s="27"/>
      <c r="D262" s="22" t="s">
        <v>297</v>
      </c>
      <c r="E262" s="23">
        <v>137</v>
      </c>
      <c r="F262" s="24">
        <v>1403.1426899999999</v>
      </c>
      <c r="G262" s="25">
        <v>0</v>
      </c>
      <c r="H262" s="25">
        <v>1403.1426899999999</v>
      </c>
      <c r="I262" s="25">
        <v>15537.28859</v>
      </c>
      <c r="J262" s="25">
        <v>95.832940000000008</v>
      </c>
      <c r="K262" s="25">
        <v>15633.121529999999</v>
      </c>
      <c r="L262" s="25">
        <v>529.86271999999997</v>
      </c>
      <c r="M262" s="25">
        <v>0</v>
      </c>
      <c r="N262" s="25">
        <v>529.86271999999997</v>
      </c>
      <c r="O262" s="25">
        <v>17566.126940000002</v>
      </c>
      <c r="P262" s="25">
        <v>5470.5210800000004</v>
      </c>
      <c r="Q262" s="25">
        <v>0</v>
      </c>
      <c r="R262" s="26">
        <v>5470.5210800000004</v>
      </c>
    </row>
    <row r="263" spans="1:18">
      <c r="A263" s="27"/>
      <c r="B263" s="27"/>
      <c r="C263" s="27"/>
      <c r="D263" s="27"/>
      <c r="E263" s="29">
        <v>608</v>
      </c>
      <c r="F263" s="30">
        <v>147.39389000000003</v>
      </c>
      <c r="G263" s="31">
        <v>0</v>
      </c>
      <c r="H263" s="31">
        <v>147.39389000000003</v>
      </c>
      <c r="I263" s="31">
        <v>2639.4575299999997</v>
      </c>
      <c r="J263" s="31">
        <v>0</v>
      </c>
      <c r="K263" s="31">
        <v>2639.4575299999997</v>
      </c>
      <c r="L263" s="31">
        <v>179.55898000000002</v>
      </c>
      <c r="M263" s="31">
        <v>0</v>
      </c>
      <c r="N263" s="31">
        <v>179.55898000000002</v>
      </c>
      <c r="O263" s="31">
        <v>2966.4103999999998</v>
      </c>
      <c r="P263" s="31">
        <v>1145.7117499999999</v>
      </c>
      <c r="Q263" s="31">
        <v>0</v>
      </c>
      <c r="R263" s="32">
        <v>1145.7117499999999</v>
      </c>
    </row>
    <row r="264" spans="1:18">
      <c r="A264" s="27"/>
      <c r="B264" s="27"/>
      <c r="C264" s="27"/>
      <c r="D264" s="22" t="s">
        <v>298</v>
      </c>
      <c r="E264" s="23">
        <v>136</v>
      </c>
      <c r="F264" s="24">
        <v>531.01607999999999</v>
      </c>
      <c r="G264" s="25">
        <v>0</v>
      </c>
      <c r="H264" s="25">
        <v>531.01607999999999</v>
      </c>
      <c r="I264" s="25">
        <v>9970.6109399999987</v>
      </c>
      <c r="J264" s="25">
        <v>194.95621</v>
      </c>
      <c r="K264" s="25">
        <v>10165.567150000001</v>
      </c>
      <c r="L264" s="25">
        <v>726.71818000000007</v>
      </c>
      <c r="M264" s="25">
        <v>6.0288000000000004</v>
      </c>
      <c r="N264" s="25">
        <v>732.74698000000001</v>
      </c>
      <c r="O264" s="25">
        <v>11429.33021</v>
      </c>
      <c r="P264" s="25">
        <v>6548.2759800000003</v>
      </c>
      <c r="Q264" s="25">
        <v>0</v>
      </c>
      <c r="R264" s="26">
        <v>6548.2759800000003</v>
      </c>
    </row>
    <row r="265" spans="1:18">
      <c r="A265" s="27"/>
      <c r="B265" s="27"/>
      <c r="C265" s="27"/>
      <c r="D265" s="22" t="s">
        <v>299</v>
      </c>
      <c r="E265" s="23">
        <v>139</v>
      </c>
      <c r="F265" s="24">
        <v>226.15109000000001</v>
      </c>
      <c r="G265" s="25">
        <v>0</v>
      </c>
      <c r="H265" s="25">
        <v>226.15109000000001</v>
      </c>
      <c r="I265" s="25">
        <v>2739.4947000000002</v>
      </c>
      <c r="J265" s="25">
        <v>0</v>
      </c>
      <c r="K265" s="25">
        <v>2739.4947000000002</v>
      </c>
      <c r="L265" s="25">
        <v>90.906990000000008</v>
      </c>
      <c r="M265" s="25">
        <v>0</v>
      </c>
      <c r="N265" s="25">
        <v>90.906990000000008</v>
      </c>
      <c r="O265" s="25">
        <v>3056.55278</v>
      </c>
      <c r="P265" s="25">
        <v>2454.9505299999996</v>
      </c>
      <c r="Q265" s="25">
        <v>0</v>
      </c>
      <c r="R265" s="26">
        <v>2454.9505299999996</v>
      </c>
    </row>
    <row r="266" spans="1:18">
      <c r="A266" s="27"/>
      <c r="B266" s="27"/>
      <c r="C266" s="22" t="s">
        <v>300</v>
      </c>
      <c r="D266" s="22" t="s">
        <v>300</v>
      </c>
      <c r="E266" s="23">
        <v>141</v>
      </c>
      <c r="F266" s="24">
        <v>2280.8094900000001</v>
      </c>
      <c r="G266" s="25">
        <v>0</v>
      </c>
      <c r="H266" s="25">
        <v>2280.8094900000001</v>
      </c>
      <c r="I266" s="25">
        <v>28150.822700000001</v>
      </c>
      <c r="J266" s="25">
        <v>1.5105200000000001</v>
      </c>
      <c r="K266" s="25">
        <v>28152.33322</v>
      </c>
      <c r="L266" s="25">
        <v>347.60240999999996</v>
      </c>
      <c r="M266" s="25">
        <v>0</v>
      </c>
      <c r="N266" s="25">
        <v>347.60240999999996</v>
      </c>
      <c r="O266" s="25">
        <v>30780.74512</v>
      </c>
      <c r="P266" s="25">
        <v>4336.9874</v>
      </c>
      <c r="Q266" s="25">
        <v>0</v>
      </c>
      <c r="R266" s="26">
        <v>4336.9874</v>
      </c>
    </row>
    <row r="267" spans="1:18">
      <c r="A267" s="27"/>
      <c r="B267" s="27"/>
      <c r="C267" s="22" t="s">
        <v>301</v>
      </c>
      <c r="D267" s="22" t="s">
        <v>302</v>
      </c>
      <c r="E267" s="23">
        <v>16</v>
      </c>
      <c r="F267" s="24">
        <v>1329.7850800000001</v>
      </c>
      <c r="G267" s="25">
        <v>0</v>
      </c>
      <c r="H267" s="25">
        <v>1329.7850800000001</v>
      </c>
      <c r="I267" s="25">
        <v>11642.127060000001</v>
      </c>
      <c r="J267" s="25">
        <v>1.857E-2</v>
      </c>
      <c r="K267" s="25">
        <v>11642.145630000001</v>
      </c>
      <c r="L267" s="25">
        <v>372.68875000000003</v>
      </c>
      <c r="M267" s="25">
        <v>0</v>
      </c>
      <c r="N267" s="25">
        <v>372.68875000000003</v>
      </c>
      <c r="O267" s="25">
        <v>13344.619460000002</v>
      </c>
      <c r="P267" s="25">
        <v>2252.0387999999998</v>
      </c>
      <c r="Q267" s="25">
        <v>0</v>
      </c>
      <c r="R267" s="26">
        <v>2252.0387999999998</v>
      </c>
    </row>
    <row r="268" spans="1:18">
      <c r="A268" s="27"/>
      <c r="B268" s="27"/>
      <c r="C268" s="22" t="s">
        <v>303</v>
      </c>
      <c r="D268" s="22" t="s">
        <v>304</v>
      </c>
      <c r="E268" s="23">
        <v>140</v>
      </c>
      <c r="F268" s="24">
        <v>13950.757449999999</v>
      </c>
      <c r="G268" s="25">
        <v>0</v>
      </c>
      <c r="H268" s="25">
        <v>13950.757449999999</v>
      </c>
      <c r="I268" s="25">
        <v>22188.922760000001</v>
      </c>
      <c r="J268" s="25">
        <v>1.1357899999999999</v>
      </c>
      <c r="K268" s="25">
        <v>22190.058550000002</v>
      </c>
      <c r="L268" s="25">
        <v>774.79228000000001</v>
      </c>
      <c r="M268" s="25">
        <v>0</v>
      </c>
      <c r="N268" s="25">
        <v>774.79228000000001</v>
      </c>
      <c r="O268" s="25">
        <v>36915.60828</v>
      </c>
      <c r="P268" s="25">
        <v>4829.7829099999999</v>
      </c>
      <c r="Q268" s="25">
        <v>0</v>
      </c>
      <c r="R268" s="26">
        <v>4829.7829099999999</v>
      </c>
    </row>
    <row r="269" spans="1:18">
      <c r="A269" s="27"/>
      <c r="B269" s="27"/>
      <c r="C269" s="27"/>
      <c r="D269" s="22" t="s">
        <v>305</v>
      </c>
      <c r="E269" s="23">
        <v>833</v>
      </c>
      <c r="F269" s="24">
        <v>17.01943</v>
      </c>
      <c r="G269" s="25">
        <v>0</v>
      </c>
      <c r="H269" s="25">
        <v>17.01943</v>
      </c>
      <c r="I269" s="25">
        <v>249.09210000000002</v>
      </c>
      <c r="J269" s="25">
        <v>0</v>
      </c>
      <c r="K269" s="25">
        <v>249.09210000000002</v>
      </c>
      <c r="L269" s="25">
        <v>22.108799999999999</v>
      </c>
      <c r="M269" s="25">
        <v>0</v>
      </c>
      <c r="N269" s="25">
        <v>22.108799999999999</v>
      </c>
      <c r="O269" s="25">
        <v>288.22032999999999</v>
      </c>
      <c r="P269" s="25">
        <v>1435.2037399999999</v>
      </c>
      <c r="Q269" s="25">
        <v>0</v>
      </c>
      <c r="R269" s="26">
        <v>1435.2037399999999</v>
      </c>
    </row>
    <row r="270" spans="1:18">
      <c r="A270" s="27"/>
      <c r="B270" s="27"/>
      <c r="C270" s="22" t="s">
        <v>306</v>
      </c>
      <c r="D270" s="22" t="s">
        <v>306</v>
      </c>
      <c r="E270" s="23">
        <v>133</v>
      </c>
      <c r="F270" s="24">
        <v>124.48425</v>
      </c>
      <c r="G270" s="25">
        <v>0</v>
      </c>
      <c r="H270" s="25">
        <v>124.48425</v>
      </c>
      <c r="I270" s="25">
        <v>5662.3098</v>
      </c>
      <c r="J270" s="25">
        <v>18.48856</v>
      </c>
      <c r="K270" s="25">
        <v>5680.7983600000007</v>
      </c>
      <c r="L270" s="25">
        <v>130.327</v>
      </c>
      <c r="M270" s="25">
        <v>0</v>
      </c>
      <c r="N270" s="25">
        <v>130.327</v>
      </c>
      <c r="O270" s="25">
        <v>5935.6096100000004</v>
      </c>
      <c r="P270" s="25">
        <v>3273.7839700000004</v>
      </c>
      <c r="Q270" s="25">
        <v>0</v>
      </c>
      <c r="R270" s="26">
        <v>3273.7839700000004</v>
      </c>
    </row>
    <row r="271" spans="1:18">
      <c r="A271" s="27"/>
      <c r="B271" s="27"/>
      <c r="C271" s="22" t="s">
        <v>307</v>
      </c>
      <c r="D271" s="22" t="s">
        <v>307</v>
      </c>
      <c r="E271" s="23">
        <v>465</v>
      </c>
      <c r="F271" s="24">
        <v>113.29569000000001</v>
      </c>
      <c r="G271" s="25">
        <v>0</v>
      </c>
      <c r="H271" s="25">
        <v>113.29569000000001</v>
      </c>
      <c r="I271" s="25">
        <v>4442.7117099999996</v>
      </c>
      <c r="J271" s="25">
        <v>4.1888900000000007</v>
      </c>
      <c r="K271" s="25">
        <v>4446.9005999999999</v>
      </c>
      <c r="L271" s="25">
        <v>160.55610999999999</v>
      </c>
      <c r="M271" s="25">
        <v>0</v>
      </c>
      <c r="N271" s="25">
        <v>160.55610999999999</v>
      </c>
      <c r="O271" s="25">
        <v>4720.7524000000003</v>
      </c>
      <c r="P271" s="25">
        <v>1611.6723300000001</v>
      </c>
      <c r="Q271" s="25">
        <v>0</v>
      </c>
      <c r="R271" s="26">
        <v>1611.6723300000001</v>
      </c>
    </row>
    <row r="272" spans="1:18">
      <c r="A272" s="27"/>
      <c r="B272" s="22" t="s">
        <v>308</v>
      </c>
      <c r="C272" s="22" t="s">
        <v>309</v>
      </c>
      <c r="D272" s="22" t="s">
        <v>310</v>
      </c>
      <c r="E272" s="23">
        <v>56</v>
      </c>
      <c r="F272" s="24">
        <v>2013.64626</v>
      </c>
      <c r="G272" s="25">
        <v>0</v>
      </c>
      <c r="H272" s="25">
        <v>2013.64626</v>
      </c>
      <c r="I272" s="25">
        <v>3923.2658300000003</v>
      </c>
      <c r="J272" s="25">
        <v>0.27714999999999995</v>
      </c>
      <c r="K272" s="25">
        <v>3923.5429800000002</v>
      </c>
      <c r="L272" s="25">
        <v>520.64468999999997</v>
      </c>
      <c r="M272" s="25">
        <v>0</v>
      </c>
      <c r="N272" s="25">
        <v>520.64468999999997</v>
      </c>
      <c r="O272" s="25">
        <v>6457.8339299999998</v>
      </c>
      <c r="P272" s="25">
        <v>4228.6623600000003</v>
      </c>
      <c r="Q272" s="25">
        <v>0</v>
      </c>
      <c r="R272" s="26">
        <v>4228.6623600000003</v>
      </c>
    </row>
    <row r="273" spans="1:18">
      <c r="A273" s="27"/>
      <c r="B273" s="27"/>
      <c r="C273" s="27"/>
      <c r="D273" s="22" t="s">
        <v>309</v>
      </c>
      <c r="E273" s="23">
        <v>44</v>
      </c>
      <c r="F273" s="24">
        <v>108409.84323999999</v>
      </c>
      <c r="G273" s="25">
        <v>432.18417999999997</v>
      </c>
      <c r="H273" s="25">
        <v>108842.02742</v>
      </c>
      <c r="I273" s="25">
        <v>178134.22553</v>
      </c>
      <c r="J273" s="25">
        <v>3419.7343900000001</v>
      </c>
      <c r="K273" s="25">
        <v>181553.95991999999</v>
      </c>
      <c r="L273" s="25">
        <v>69191.482010000007</v>
      </c>
      <c r="M273" s="25">
        <v>8028.9255400000002</v>
      </c>
      <c r="N273" s="25">
        <v>77220.407550000004</v>
      </c>
      <c r="O273" s="25">
        <v>367616.39489</v>
      </c>
      <c r="P273" s="25">
        <v>215987.62408000001</v>
      </c>
      <c r="Q273" s="25">
        <v>0</v>
      </c>
      <c r="R273" s="26">
        <v>215987.62408000001</v>
      </c>
    </row>
    <row r="274" spans="1:18">
      <c r="A274" s="27"/>
      <c r="B274" s="27"/>
      <c r="C274" s="27"/>
      <c r="D274" s="27"/>
      <c r="E274" s="29">
        <v>533</v>
      </c>
      <c r="F274" s="30">
        <v>5494.1138899999996</v>
      </c>
      <c r="G274" s="31">
        <v>0</v>
      </c>
      <c r="H274" s="31">
        <v>5494.1138899999996</v>
      </c>
      <c r="I274" s="31">
        <v>2874.8350699999996</v>
      </c>
      <c r="J274" s="31">
        <v>902.00189</v>
      </c>
      <c r="K274" s="31">
        <v>3776.8369600000001</v>
      </c>
      <c r="L274" s="31">
        <v>13802.832060000001</v>
      </c>
      <c r="M274" s="31">
        <v>3375.15103</v>
      </c>
      <c r="N274" s="31">
        <v>17177.983090000002</v>
      </c>
      <c r="O274" s="31">
        <v>26448.933940000003</v>
      </c>
      <c r="P274" s="31">
        <v>47088.245040000002</v>
      </c>
      <c r="Q274" s="31">
        <v>0</v>
      </c>
      <c r="R274" s="32">
        <v>47088.245040000002</v>
      </c>
    </row>
    <row r="275" spans="1:18">
      <c r="A275" s="27"/>
      <c r="B275" s="27"/>
      <c r="C275" s="27"/>
      <c r="D275" s="22" t="s">
        <v>311</v>
      </c>
      <c r="E275" s="23">
        <v>561</v>
      </c>
      <c r="F275" s="24">
        <v>7873.2856300000003</v>
      </c>
      <c r="G275" s="25">
        <v>0</v>
      </c>
      <c r="H275" s="25">
        <v>7873.2856300000003</v>
      </c>
      <c r="I275" s="25">
        <v>752.24120999999991</v>
      </c>
      <c r="J275" s="25">
        <v>0</v>
      </c>
      <c r="K275" s="25">
        <v>752.24120999999991</v>
      </c>
      <c r="L275" s="25">
        <v>8255.2638000000006</v>
      </c>
      <c r="M275" s="25">
        <v>139.67493999999999</v>
      </c>
      <c r="N275" s="25">
        <v>8394.9387399999996</v>
      </c>
      <c r="O275" s="25">
        <v>17020.465579999996</v>
      </c>
      <c r="P275" s="25">
        <v>23509.957699999999</v>
      </c>
      <c r="Q275" s="25">
        <v>0</v>
      </c>
      <c r="R275" s="26">
        <v>23509.957699999999</v>
      </c>
    </row>
    <row r="276" spans="1:18">
      <c r="A276" s="27"/>
      <c r="B276" s="27"/>
      <c r="C276" s="27"/>
      <c r="D276" s="22" t="s">
        <v>312</v>
      </c>
      <c r="E276" s="23">
        <v>616</v>
      </c>
      <c r="F276" s="24">
        <v>9089.2748800000008</v>
      </c>
      <c r="G276" s="25">
        <v>0</v>
      </c>
      <c r="H276" s="25">
        <v>9089.2748800000008</v>
      </c>
      <c r="I276" s="25">
        <v>57077.581180000001</v>
      </c>
      <c r="J276" s="25">
        <v>835.68845999999996</v>
      </c>
      <c r="K276" s="25">
        <v>57913.269639999999</v>
      </c>
      <c r="L276" s="25">
        <v>5909.5097400000004</v>
      </c>
      <c r="M276" s="25">
        <v>487.7774</v>
      </c>
      <c r="N276" s="25">
        <v>6397.2871399999995</v>
      </c>
      <c r="O276" s="25">
        <v>73399.831659999996</v>
      </c>
      <c r="P276" s="25">
        <v>36547.009259999999</v>
      </c>
      <c r="Q276" s="25">
        <v>0</v>
      </c>
      <c r="R276" s="26">
        <v>36547.009259999999</v>
      </c>
    </row>
    <row r="277" spans="1:18">
      <c r="A277" s="27"/>
      <c r="B277" s="27"/>
      <c r="C277" s="27"/>
      <c r="D277" s="22" t="s">
        <v>313</v>
      </c>
      <c r="E277" s="23">
        <v>46</v>
      </c>
      <c r="F277" s="24">
        <v>704.43166000000008</v>
      </c>
      <c r="G277" s="25">
        <v>0</v>
      </c>
      <c r="H277" s="25">
        <v>704.43166000000008</v>
      </c>
      <c r="I277" s="25">
        <v>3788.9323199999999</v>
      </c>
      <c r="J277" s="25">
        <v>6.7800000000000004E-3</v>
      </c>
      <c r="K277" s="25">
        <v>3788.9391000000001</v>
      </c>
      <c r="L277" s="25">
        <v>511.39589000000001</v>
      </c>
      <c r="M277" s="25">
        <v>0.71592</v>
      </c>
      <c r="N277" s="25">
        <v>512.11180999999999</v>
      </c>
      <c r="O277" s="25">
        <v>5005.4825700000001</v>
      </c>
      <c r="P277" s="25">
        <v>3412.3608599999998</v>
      </c>
      <c r="Q277" s="25">
        <v>0</v>
      </c>
      <c r="R277" s="26">
        <v>3412.3608599999998</v>
      </c>
    </row>
    <row r="278" spans="1:18">
      <c r="A278" s="27"/>
      <c r="B278" s="27"/>
      <c r="C278" s="27"/>
      <c r="D278" s="22" t="s">
        <v>314</v>
      </c>
      <c r="E278" s="23">
        <v>53</v>
      </c>
      <c r="F278" s="24">
        <v>3717.2617099999998</v>
      </c>
      <c r="G278" s="25">
        <v>1.1982200000000001</v>
      </c>
      <c r="H278" s="25">
        <v>3718.45993</v>
      </c>
      <c r="I278" s="25">
        <v>10270.35583</v>
      </c>
      <c r="J278" s="25">
        <v>45.061440000000005</v>
      </c>
      <c r="K278" s="25">
        <v>10315.41727</v>
      </c>
      <c r="L278" s="25">
        <v>1749.1692399999999</v>
      </c>
      <c r="M278" s="25">
        <v>42.267499999999998</v>
      </c>
      <c r="N278" s="25">
        <v>1791.4367400000001</v>
      </c>
      <c r="O278" s="25">
        <v>15825.31394</v>
      </c>
      <c r="P278" s="25">
        <v>6235.43397</v>
      </c>
      <c r="Q278" s="25">
        <v>0</v>
      </c>
      <c r="R278" s="26">
        <v>6235.43397</v>
      </c>
    </row>
    <row r="279" spans="1:18">
      <c r="A279" s="27"/>
      <c r="B279" s="27"/>
      <c r="C279" s="27"/>
      <c r="D279" s="22" t="s">
        <v>315</v>
      </c>
      <c r="E279" s="23">
        <v>45</v>
      </c>
      <c r="F279" s="24">
        <v>263.58359000000002</v>
      </c>
      <c r="G279" s="25">
        <v>0</v>
      </c>
      <c r="H279" s="25">
        <v>263.58359000000002</v>
      </c>
      <c r="I279" s="25">
        <v>5379.3752100000002</v>
      </c>
      <c r="J279" s="25">
        <v>3.8920000000000003E-2</v>
      </c>
      <c r="K279" s="25">
        <v>5379.4141300000001</v>
      </c>
      <c r="L279" s="25">
        <v>765.73779000000002</v>
      </c>
      <c r="M279" s="25">
        <v>0</v>
      </c>
      <c r="N279" s="25">
        <v>765.73779000000002</v>
      </c>
      <c r="O279" s="25">
        <v>6408.7355099999995</v>
      </c>
      <c r="P279" s="25">
        <v>7960.0870500000001</v>
      </c>
      <c r="Q279" s="25">
        <v>0</v>
      </c>
      <c r="R279" s="26">
        <v>7960.0870500000001</v>
      </c>
    </row>
    <row r="280" spans="1:18">
      <c r="A280" s="27"/>
      <c r="B280" s="27"/>
      <c r="C280" s="27"/>
      <c r="D280" s="22" t="s">
        <v>316</v>
      </c>
      <c r="E280" s="23">
        <v>51</v>
      </c>
      <c r="F280" s="24">
        <v>505.10561000000001</v>
      </c>
      <c r="G280" s="25">
        <v>0</v>
      </c>
      <c r="H280" s="25">
        <v>505.10561000000001</v>
      </c>
      <c r="I280" s="25">
        <v>2033.47973</v>
      </c>
      <c r="J280" s="25">
        <v>3.7299999999999998E-3</v>
      </c>
      <c r="K280" s="25">
        <v>2033.4834599999999</v>
      </c>
      <c r="L280" s="25">
        <v>155.92234999999999</v>
      </c>
      <c r="M280" s="25">
        <v>0</v>
      </c>
      <c r="N280" s="25">
        <v>155.92234999999999</v>
      </c>
      <c r="O280" s="25">
        <v>2694.5114199999998</v>
      </c>
      <c r="P280" s="25">
        <v>1921.4923000000001</v>
      </c>
      <c r="Q280" s="25">
        <v>0</v>
      </c>
      <c r="R280" s="26">
        <v>1921.4923000000001</v>
      </c>
    </row>
    <row r="281" spans="1:18">
      <c r="A281" s="27"/>
      <c r="B281" s="27"/>
      <c r="C281" s="27"/>
      <c r="D281" s="22" t="s">
        <v>317</v>
      </c>
      <c r="E281" s="23">
        <v>585</v>
      </c>
      <c r="F281" s="24">
        <v>220.27947</v>
      </c>
      <c r="G281" s="25">
        <v>0</v>
      </c>
      <c r="H281" s="25">
        <v>220.27947</v>
      </c>
      <c r="I281" s="25">
        <v>2501.9464700000003</v>
      </c>
      <c r="J281" s="25">
        <v>0</v>
      </c>
      <c r="K281" s="25">
        <v>2501.9464700000003</v>
      </c>
      <c r="L281" s="25">
        <v>444.46348999999998</v>
      </c>
      <c r="M281" s="25">
        <v>0</v>
      </c>
      <c r="N281" s="25">
        <v>444.46348999999998</v>
      </c>
      <c r="O281" s="25">
        <v>3166.6894300000004</v>
      </c>
      <c r="P281" s="25">
        <v>4114.4815399999998</v>
      </c>
      <c r="Q281" s="25">
        <v>0</v>
      </c>
      <c r="R281" s="26">
        <v>4114.4815399999998</v>
      </c>
    </row>
    <row r="282" spans="1:18">
      <c r="A282" s="27"/>
      <c r="B282" s="27"/>
      <c r="C282" s="27"/>
      <c r="D282" s="22" t="s">
        <v>318</v>
      </c>
      <c r="E282" s="23">
        <v>49</v>
      </c>
      <c r="F282" s="24">
        <v>510.25994000000003</v>
      </c>
      <c r="G282" s="25">
        <v>0</v>
      </c>
      <c r="H282" s="25">
        <v>510.25994000000003</v>
      </c>
      <c r="I282" s="25">
        <v>1636.67941</v>
      </c>
      <c r="J282" s="25">
        <v>1.6120000000000002E-2</v>
      </c>
      <c r="K282" s="25">
        <v>1636.69553</v>
      </c>
      <c r="L282" s="25">
        <v>356.62272999999999</v>
      </c>
      <c r="M282" s="25">
        <v>0</v>
      </c>
      <c r="N282" s="25">
        <v>356.62272999999999</v>
      </c>
      <c r="O282" s="25">
        <v>2503.5782000000004</v>
      </c>
      <c r="P282" s="25">
        <v>3276.79</v>
      </c>
      <c r="Q282" s="25">
        <v>0</v>
      </c>
      <c r="R282" s="26">
        <v>3276.79</v>
      </c>
    </row>
    <row r="283" spans="1:18">
      <c r="A283" s="27"/>
      <c r="B283" s="27"/>
      <c r="C283" s="27"/>
      <c r="D283" s="22" t="s">
        <v>319</v>
      </c>
      <c r="E283" s="23">
        <v>50</v>
      </c>
      <c r="F283" s="24">
        <v>1136.9333899999999</v>
      </c>
      <c r="G283" s="25">
        <v>0</v>
      </c>
      <c r="H283" s="25">
        <v>1136.9333899999999</v>
      </c>
      <c r="I283" s="25">
        <v>5829.5640199999998</v>
      </c>
      <c r="J283" s="25">
        <v>43.023110000000003</v>
      </c>
      <c r="K283" s="25">
        <v>5872.5871299999999</v>
      </c>
      <c r="L283" s="25">
        <v>1303.0105800000001</v>
      </c>
      <c r="M283" s="25">
        <v>3.9367299999999998</v>
      </c>
      <c r="N283" s="25">
        <v>1306.94731</v>
      </c>
      <c r="O283" s="25">
        <v>8316.4678299999996</v>
      </c>
      <c r="P283" s="25">
        <v>6656.4553499999993</v>
      </c>
      <c r="Q283" s="25">
        <v>0</v>
      </c>
      <c r="R283" s="26">
        <v>6656.4553499999993</v>
      </c>
    </row>
    <row r="284" spans="1:18">
      <c r="A284" s="27"/>
      <c r="B284" s="27"/>
      <c r="C284" s="27"/>
      <c r="D284" s="22" t="s">
        <v>320</v>
      </c>
      <c r="E284" s="23">
        <v>54</v>
      </c>
      <c r="F284" s="24">
        <v>1530.08303</v>
      </c>
      <c r="G284" s="25">
        <v>0</v>
      </c>
      <c r="H284" s="25">
        <v>1530.08303</v>
      </c>
      <c r="I284" s="25">
        <v>3989.9284400000001</v>
      </c>
      <c r="J284" s="25">
        <v>15.74342</v>
      </c>
      <c r="K284" s="25">
        <v>4005.6718599999999</v>
      </c>
      <c r="L284" s="25">
        <v>885.28995999999995</v>
      </c>
      <c r="M284" s="25">
        <v>0</v>
      </c>
      <c r="N284" s="25">
        <v>885.28995999999995</v>
      </c>
      <c r="O284" s="25">
        <v>6421.0448499999993</v>
      </c>
      <c r="P284" s="25">
        <v>2756.4889500000004</v>
      </c>
      <c r="Q284" s="25">
        <v>0</v>
      </c>
      <c r="R284" s="26">
        <v>2756.4889500000004</v>
      </c>
    </row>
    <row r="285" spans="1:18">
      <c r="A285" s="27"/>
      <c r="B285" s="27"/>
      <c r="C285" s="27"/>
      <c r="D285" s="22" t="s">
        <v>321</v>
      </c>
      <c r="E285" s="23">
        <v>48</v>
      </c>
      <c r="F285" s="24">
        <v>193.31801999999999</v>
      </c>
      <c r="G285" s="25">
        <v>0</v>
      </c>
      <c r="H285" s="25">
        <v>193.31801999999999</v>
      </c>
      <c r="I285" s="25">
        <v>2566.9368300000001</v>
      </c>
      <c r="J285" s="25">
        <v>76.187300000000008</v>
      </c>
      <c r="K285" s="25">
        <v>2643.1241299999997</v>
      </c>
      <c r="L285" s="25">
        <v>317.01859999999999</v>
      </c>
      <c r="M285" s="25">
        <v>0</v>
      </c>
      <c r="N285" s="25">
        <v>317.01859999999999</v>
      </c>
      <c r="O285" s="25">
        <v>3153.4607500000002</v>
      </c>
      <c r="P285" s="25">
        <v>2097.2748700000002</v>
      </c>
      <c r="Q285" s="25">
        <v>0</v>
      </c>
      <c r="R285" s="26">
        <v>2097.2748700000002</v>
      </c>
    </row>
    <row r="286" spans="1:18">
      <c r="A286" s="27"/>
      <c r="B286" s="27"/>
      <c r="C286" s="27"/>
      <c r="D286" s="22" t="s">
        <v>322</v>
      </c>
      <c r="E286" s="23">
        <v>47</v>
      </c>
      <c r="F286" s="24">
        <v>77.548310000000001</v>
      </c>
      <c r="G286" s="25">
        <v>0</v>
      </c>
      <c r="H286" s="25">
        <v>77.548310000000001</v>
      </c>
      <c r="I286" s="25">
        <v>1505.34572</v>
      </c>
      <c r="J286" s="25">
        <v>7.70608</v>
      </c>
      <c r="K286" s="25">
        <v>1513.0518</v>
      </c>
      <c r="L286" s="25">
        <v>173.69436999999999</v>
      </c>
      <c r="M286" s="25">
        <v>1.1304000000000001</v>
      </c>
      <c r="N286" s="25">
        <v>174.82477</v>
      </c>
      <c r="O286" s="25">
        <v>1765.4248799999998</v>
      </c>
      <c r="P286" s="25">
        <v>1669.1315500000001</v>
      </c>
      <c r="Q286" s="25">
        <v>0</v>
      </c>
      <c r="R286" s="26">
        <v>1669.1315500000001</v>
      </c>
    </row>
    <row r="287" spans="1:18">
      <c r="A287" s="27"/>
      <c r="B287" s="27"/>
      <c r="C287" s="27"/>
      <c r="D287" s="22" t="s">
        <v>323</v>
      </c>
      <c r="E287" s="23">
        <v>55</v>
      </c>
      <c r="F287" s="24">
        <v>2811.6068500000001</v>
      </c>
      <c r="G287" s="25">
        <v>0</v>
      </c>
      <c r="H287" s="25">
        <v>2811.6068500000001</v>
      </c>
      <c r="I287" s="25">
        <v>1406.9791</v>
      </c>
      <c r="J287" s="25">
        <v>0</v>
      </c>
      <c r="K287" s="25">
        <v>1406.9791</v>
      </c>
      <c r="L287" s="25">
        <v>143.65475000000001</v>
      </c>
      <c r="M287" s="25">
        <v>0</v>
      </c>
      <c r="N287" s="25">
        <v>143.65475000000001</v>
      </c>
      <c r="O287" s="25">
        <v>4362.2407000000003</v>
      </c>
      <c r="P287" s="25">
        <v>2522.3483799999999</v>
      </c>
      <c r="Q287" s="25">
        <v>0</v>
      </c>
      <c r="R287" s="26">
        <v>2522.3483799999999</v>
      </c>
    </row>
    <row r="288" spans="1:18">
      <c r="A288" s="27"/>
      <c r="B288" s="27"/>
      <c r="C288" s="27"/>
      <c r="D288" s="22" t="s">
        <v>324</v>
      </c>
      <c r="E288" s="23">
        <v>52</v>
      </c>
      <c r="F288" s="24">
        <v>625.39376000000004</v>
      </c>
      <c r="G288" s="25">
        <v>0</v>
      </c>
      <c r="H288" s="25">
        <v>625.39376000000004</v>
      </c>
      <c r="I288" s="25">
        <v>3582.0403999999999</v>
      </c>
      <c r="J288" s="25">
        <v>3.6900000000000001E-3</v>
      </c>
      <c r="K288" s="25">
        <v>3582.0440899999999</v>
      </c>
      <c r="L288" s="25">
        <v>781.30669999999998</v>
      </c>
      <c r="M288" s="25">
        <v>0.51998</v>
      </c>
      <c r="N288" s="25">
        <v>781.82668000000001</v>
      </c>
      <c r="O288" s="25">
        <v>4989.2645300000004</v>
      </c>
      <c r="P288" s="25">
        <v>2690.8142200000002</v>
      </c>
      <c r="Q288" s="25">
        <v>0</v>
      </c>
      <c r="R288" s="26">
        <v>2690.8142200000002</v>
      </c>
    </row>
    <row r="289" spans="1:18">
      <c r="A289" s="27"/>
      <c r="B289" s="27"/>
      <c r="C289" s="22" t="s">
        <v>308</v>
      </c>
      <c r="D289" s="22" t="s">
        <v>308</v>
      </c>
      <c r="E289" s="23">
        <v>57</v>
      </c>
      <c r="F289" s="24">
        <v>25222.124530000001</v>
      </c>
      <c r="G289" s="25">
        <v>0</v>
      </c>
      <c r="H289" s="25">
        <v>25222.124530000001</v>
      </c>
      <c r="I289" s="25">
        <v>87833.139379999993</v>
      </c>
      <c r="J289" s="25">
        <v>1125.5536999999999</v>
      </c>
      <c r="K289" s="25">
        <v>88958.693079999997</v>
      </c>
      <c r="L289" s="25">
        <v>7678.5204800000001</v>
      </c>
      <c r="M289" s="25">
        <v>809.72304000000008</v>
      </c>
      <c r="N289" s="25">
        <v>8488.24352</v>
      </c>
      <c r="O289" s="25">
        <v>122669.06113</v>
      </c>
      <c r="P289" s="25">
        <v>61721.36563</v>
      </c>
      <c r="Q289" s="25">
        <v>0</v>
      </c>
      <c r="R289" s="26">
        <v>61721.36563</v>
      </c>
    </row>
    <row r="290" spans="1:18">
      <c r="A290" s="27"/>
      <c r="B290" s="27"/>
      <c r="C290" s="27"/>
      <c r="D290" s="22" t="s">
        <v>325</v>
      </c>
      <c r="E290" s="23">
        <v>62</v>
      </c>
      <c r="F290" s="24">
        <v>1693.02199</v>
      </c>
      <c r="G290" s="25">
        <v>0</v>
      </c>
      <c r="H290" s="25">
        <v>1693.02199</v>
      </c>
      <c r="I290" s="25">
        <v>9983.3315600000005</v>
      </c>
      <c r="J290" s="25">
        <v>4.8999999999999998E-4</v>
      </c>
      <c r="K290" s="25">
        <v>9983.3320500000009</v>
      </c>
      <c r="L290" s="25">
        <v>1113.66589</v>
      </c>
      <c r="M290" s="25">
        <v>113.52072</v>
      </c>
      <c r="N290" s="25">
        <v>1227.1866100000002</v>
      </c>
      <c r="O290" s="25">
        <v>12903.540650000001</v>
      </c>
      <c r="P290" s="25">
        <v>4079.9660099999996</v>
      </c>
      <c r="Q290" s="25">
        <v>0</v>
      </c>
      <c r="R290" s="26">
        <v>4079.9660099999996</v>
      </c>
    </row>
    <row r="291" spans="1:18">
      <c r="A291" s="27"/>
      <c r="B291" s="27"/>
      <c r="C291" s="27"/>
      <c r="D291" s="22" t="s">
        <v>326</v>
      </c>
      <c r="E291" s="23">
        <v>61</v>
      </c>
      <c r="F291" s="24">
        <v>1164.34031</v>
      </c>
      <c r="G291" s="25">
        <v>0</v>
      </c>
      <c r="H291" s="25">
        <v>1164.34031</v>
      </c>
      <c r="I291" s="25">
        <v>6440.7763499999992</v>
      </c>
      <c r="J291" s="25">
        <v>0.31448000000000004</v>
      </c>
      <c r="K291" s="25">
        <v>6441.0908300000001</v>
      </c>
      <c r="L291" s="25">
        <v>1326.24398</v>
      </c>
      <c r="M291" s="25">
        <v>0</v>
      </c>
      <c r="N291" s="25">
        <v>1326.24398</v>
      </c>
      <c r="O291" s="25">
        <v>8931.6751199999999</v>
      </c>
      <c r="P291" s="25">
        <v>4039.5575600000002</v>
      </c>
      <c r="Q291" s="25">
        <v>0</v>
      </c>
      <c r="R291" s="26">
        <v>4039.5575600000002</v>
      </c>
    </row>
    <row r="292" spans="1:18">
      <c r="A292" s="27"/>
      <c r="B292" s="27"/>
      <c r="C292" s="27"/>
      <c r="D292" s="22" t="s">
        <v>327</v>
      </c>
      <c r="E292" s="23">
        <v>59</v>
      </c>
      <c r="F292" s="24">
        <v>958.49378000000002</v>
      </c>
      <c r="G292" s="25">
        <v>0</v>
      </c>
      <c r="H292" s="25">
        <v>958.49378000000002</v>
      </c>
      <c r="I292" s="25">
        <v>8207.6251100000009</v>
      </c>
      <c r="J292" s="25">
        <v>0</v>
      </c>
      <c r="K292" s="25">
        <v>8207.6251100000009</v>
      </c>
      <c r="L292" s="25">
        <v>234.935</v>
      </c>
      <c r="M292" s="25">
        <v>0</v>
      </c>
      <c r="N292" s="25">
        <v>234.935</v>
      </c>
      <c r="O292" s="25">
        <v>9401.053890000001</v>
      </c>
      <c r="P292" s="25">
        <v>3194.60979</v>
      </c>
      <c r="Q292" s="25">
        <v>0</v>
      </c>
      <c r="R292" s="26">
        <v>3194.60979</v>
      </c>
    </row>
    <row r="293" spans="1:18">
      <c r="A293" s="27"/>
      <c r="B293" s="27"/>
      <c r="C293" s="27"/>
      <c r="D293" s="22" t="s">
        <v>328</v>
      </c>
      <c r="E293" s="23">
        <v>60</v>
      </c>
      <c r="F293" s="24">
        <v>1697.45408</v>
      </c>
      <c r="G293" s="25">
        <v>0</v>
      </c>
      <c r="H293" s="25">
        <v>1697.45408</v>
      </c>
      <c r="I293" s="25">
        <v>3411.8470899999998</v>
      </c>
      <c r="J293" s="25">
        <v>0</v>
      </c>
      <c r="K293" s="25">
        <v>3411.8470899999998</v>
      </c>
      <c r="L293" s="25">
        <v>628.68502000000001</v>
      </c>
      <c r="M293" s="25">
        <v>0.75360000000000005</v>
      </c>
      <c r="N293" s="25">
        <v>629.43862000000001</v>
      </c>
      <c r="O293" s="25">
        <v>5738.7397899999996</v>
      </c>
      <c r="P293" s="25">
        <v>1796.58106</v>
      </c>
      <c r="Q293" s="25">
        <v>0</v>
      </c>
      <c r="R293" s="26">
        <v>1796.58106</v>
      </c>
    </row>
    <row r="294" spans="1:18">
      <c r="A294" s="27"/>
      <c r="B294" s="27"/>
      <c r="C294" s="27"/>
      <c r="D294" s="22" t="s">
        <v>329</v>
      </c>
      <c r="E294" s="23">
        <v>63</v>
      </c>
      <c r="F294" s="24">
        <v>813.56880000000001</v>
      </c>
      <c r="G294" s="25">
        <v>0</v>
      </c>
      <c r="H294" s="25">
        <v>813.56880000000001</v>
      </c>
      <c r="I294" s="25">
        <v>3493.5265499999996</v>
      </c>
      <c r="J294" s="25">
        <v>7.7999999999999996E-3</v>
      </c>
      <c r="K294" s="25">
        <v>3493.5343499999999</v>
      </c>
      <c r="L294" s="25">
        <v>347.80462</v>
      </c>
      <c r="M294" s="25">
        <v>0</v>
      </c>
      <c r="N294" s="25">
        <v>347.80462</v>
      </c>
      <c r="O294" s="25">
        <v>4654.9077699999998</v>
      </c>
      <c r="P294" s="25">
        <v>3588.1723400000001</v>
      </c>
      <c r="Q294" s="25">
        <v>0</v>
      </c>
      <c r="R294" s="26">
        <v>3588.1723400000001</v>
      </c>
    </row>
    <row r="295" spans="1:18">
      <c r="A295" s="27"/>
      <c r="B295" s="27"/>
      <c r="C295" s="27"/>
      <c r="D295" s="22" t="s">
        <v>330</v>
      </c>
      <c r="E295" s="23">
        <v>58</v>
      </c>
      <c r="F295" s="24">
        <v>4098.01638</v>
      </c>
      <c r="G295" s="25">
        <v>0</v>
      </c>
      <c r="H295" s="25">
        <v>4098.01638</v>
      </c>
      <c r="I295" s="25">
        <v>3797.08707</v>
      </c>
      <c r="J295" s="25">
        <v>0</v>
      </c>
      <c r="K295" s="25">
        <v>3797.08707</v>
      </c>
      <c r="L295" s="25">
        <v>535.00481000000002</v>
      </c>
      <c r="M295" s="25">
        <v>0</v>
      </c>
      <c r="N295" s="25">
        <v>535.00481000000002</v>
      </c>
      <c r="O295" s="25">
        <v>8430.1082599999991</v>
      </c>
      <c r="P295" s="25">
        <v>3642.7344800000001</v>
      </c>
      <c r="Q295" s="25">
        <v>0</v>
      </c>
      <c r="R295" s="26">
        <v>3642.7344800000001</v>
      </c>
    </row>
    <row r="296" spans="1:18">
      <c r="A296" s="27"/>
      <c r="B296" s="27"/>
      <c r="C296" s="22" t="s">
        <v>331</v>
      </c>
      <c r="D296" s="22" t="s">
        <v>331</v>
      </c>
      <c r="E296" s="23">
        <v>64</v>
      </c>
      <c r="F296" s="24">
        <v>6149.5963200000006</v>
      </c>
      <c r="G296" s="25">
        <v>0</v>
      </c>
      <c r="H296" s="25">
        <v>6149.5963200000006</v>
      </c>
      <c r="I296" s="25">
        <v>33141.86292</v>
      </c>
      <c r="J296" s="25">
        <v>310.3159</v>
      </c>
      <c r="K296" s="25">
        <v>33452.178820000001</v>
      </c>
      <c r="L296" s="25">
        <v>2743.24334</v>
      </c>
      <c r="M296" s="25">
        <v>40.027459999999998</v>
      </c>
      <c r="N296" s="25">
        <v>2783.2707999999998</v>
      </c>
      <c r="O296" s="25">
        <v>42385.045939999996</v>
      </c>
      <c r="P296" s="25">
        <v>31036.65956</v>
      </c>
      <c r="Q296" s="25">
        <v>0</v>
      </c>
      <c r="R296" s="26">
        <v>31036.65956</v>
      </c>
    </row>
    <row r="297" spans="1:18">
      <c r="A297" s="27"/>
      <c r="B297" s="22" t="s">
        <v>332</v>
      </c>
      <c r="C297" s="22" t="s">
        <v>333</v>
      </c>
      <c r="D297" s="22" t="s">
        <v>333</v>
      </c>
      <c r="E297" s="23">
        <v>262</v>
      </c>
      <c r="F297" s="24">
        <v>18892.791160000001</v>
      </c>
      <c r="G297" s="25">
        <v>0</v>
      </c>
      <c r="H297" s="25">
        <v>18892.791160000001</v>
      </c>
      <c r="I297" s="25">
        <v>41515.849499999997</v>
      </c>
      <c r="J297" s="25">
        <v>263.13103999999998</v>
      </c>
      <c r="K297" s="25">
        <v>41778.980539999997</v>
      </c>
      <c r="L297" s="25">
        <v>6618.6846599999999</v>
      </c>
      <c r="M297" s="25">
        <v>521.95726000000002</v>
      </c>
      <c r="N297" s="25">
        <v>7140.64192</v>
      </c>
      <c r="O297" s="25">
        <v>67812.413620000007</v>
      </c>
      <c r="P297" s="25">
        <v>38078.245909999998</v>
      </c>
      <c r="Q297" s="25">
        <v>0</v>
      </c>
      <c r="R297" s="26">
        <v>38078.245909999998</v>
      </c>
    </row>
    <row r="298" spans="1:18">
      <c r="A298" s="27"/>
      <c r="B298" s="27"/>
      <c r="C298" s="27"/>
      <c r="D298" s="22" t="s">
        <v>334</v>
      </c>
      <c r="E298" s="23">
        <v>263</v>
      </c>
      <c r="F298" s="24">
        <v>1147.6817699999999</v>
      </c>
      <c r="G298" s="25">
        <v>0</v>
      </c>
      <c r="H298" s="25">
        <v>1147.6817699999999</v>
      </c>
      <c r="I298" s="25">
        <v>4056.4620499999996</v>
      </c>
      <c r="J298" s="25">
        <v>291.79604</v>
      </c>
      <c r="K298" s="25">
        <v>4348.2580900000003</v>
      </c>
      <c r="L298" s="25">
        <v>1196.2288000000001</v>
      </c>
      <c r="M298" s="25">
        <v>26.149090000000001</v>
      </c>
      <c r="N298" s="25">
        <v>1222.37789</v>
      </c>
      <c r="O298" s="25">
        <v>6718.3177500000002</v>
      </c>
      <c r="P298" s="25">
        <v>3648.06448</v>
      </c>
      <c r="Q298" s="25">
        <v>0</v>
      </c>
      <c r="R298" s="26">
        <v>3648.06448</v>
      </c>
    </row>
    <row r="299" spans="1:18">
      <c r="A299" s="27"/>
      <c r="B299" s="27"/>
      <c r="C299" s="27"/>
      <c r="D299" s="22" t="s">
        <v>335</v>
      </c>
      <c r="E299" s="23">
        <v>265</v>
      </c>
      <c r="F299" s="24">
        <v>2949.3435600000003</v>
      </c>
      <c r="G299" s="25">
        <v>0</v>
      </c>
      <c r="H299" s="25">
        <v>2949.3435600000003</v>
      </c>
      <c r="I299" s="25">
        <v>7922.9158699999998</v>
      </c>
      <c r="J299" s="25">
        <v>86.197410000000005</v>
      </c>
      <c r="K299" s="25">
        <v>8009.1132800000005</v>
      </c>
      <c r="L299" s="25">
        <v>410.17075</v>
      </c>
      <c r="M299" s="25">
        <v>0.37680000000000002</v>
      </c>
      <c r="N299" s="25">
        <v>410.54755</v>
      </c>
      <c r="O299" s="25">
        <v>11369.00439</v>
      </c>
      <c r="P299" s="25">
        <v>3092.8584599999999</v>
      </c>
      <c r="Q299" s="25">
        <v>0</v>
      </c>
      <c r="R299" s="26">
        <v>3092.8584599999999</v>
      </c>
    </row>
    <row r="300" spans="1:18">
      <c r="A300" s="27"/>
      <c r="B300" s="27"/>
      <c r="C300" s="27"/>
      <c r="D300" s="22" t="s">
        <v>336</v>
      </c>
      <c r="E300" s="23">
        <v>264</v>
      </c>
      <c r="F300" s="24">
        <v>909.00743999999997</v>
      </c>
      <c r="G300" s="25">
        <v>0</v>
      </c>
      <c r="H300" s="25">
        <v>909.00743999999997</v>
      </c>
      <c r="I300" s="25">
        <v>4774.4467999999997</v>
      </c>
      <c r="J300" s="25">
        <v>40.665839999999996</v>
      </c>
      <c r="K300" s="25">
        <v>4815.1126399999994</v>
      </c>
      <c r="L300" s="25">
        <v>255.05718999999999</v>
      </c>
      <c r="M300" s="25">
        <v>0</v>
      </c>
      <c r="N300" s="25">
        <v>255.05718999999999</v>
      </c>
      <c r="O300" s="25">
        <v>5979.1772699999992</v>
      </c>
      <c r="P300" s="25">
        <v>3460.7074700000003</v>
      </c>
      <c r="Q300" s="25">
        <v>0</v>
      </c>
      <c r="R300" s="26">
        <v>3460.7074700000003</v>
      </c>
    </row>
    <row r="301" spans="1:18">
      <c r="A301" s="27"/>
      <c r="B301" s="27"/>
      <c r="C301" s="27"/>
      <c r="D301" s="22" t="s">
        <v>337</v>
      </c>
      <c r="E301" s="23">
        <v>266</v>
      </c>
      <c r="F301" s="24">
        <v>411.77059000000003</v>
      </c>
      <c r="G301" s="25">
        <v>0</v>
      </c>
      <c r="H301" s="25">
        <v>411.77059000000003</v>
      </c>
      <c r="I301" s="25">
        <v>2531.56306</v>
      </c>
      <c r="J301" s="25">
        <v>9.7930000000000003E-2</v>
      </c>
      <c r="K301" s="25">
        <v>2531.6609900000003</v>
      </c>
      <c r="L301" s="25">
        <v>160.05160000000001</v>
      </c>
      <c r="M301" s="25">
        <v>0</v>
      </c>
      <c r="N301" s="25">
        <v>160.05160000000001</v>
      </c>
      <c r="O301" s="25">
        <v>3103.4831800000002</v>
      </c>
      <c r="P301" s="25">
        <v>2415.2361000000001</v>
      </c>
      <c r="Q301" s="25">
        <v>0</v>
      </c>
      <c r="R301" s="26">
        <v>2415.2361000000001</v>
      </c>
    </row>
    <row r="302" spans="1:18">
      <c r="A302" s="27"/>
      <c r="B302" s="27"/>
      <c r="C302" s="22" t="s">
        <v>338</v>
      </c>
      <c r="D302" s="22" t="s">
        <v>268</v>
      </c>
      <c r="E302" s="23">
        <v>248</v>
      </c>
      <c r="F302" s="24">
        <v>1432.1126100000001</v>
      </c>
      <c r="G302" s="25">
        <v>0</v>
      </c>
      <c r="H302" s="25">
        <v>1432.1126100000001</v>
      </c>
      <c r="I302" s="25">
        <v>2944.8795800000003</v>
      </c>
      <c r="J302" s="25">
        <v>3.4298999999999999</v>
      </c>
      <c r="K302" s="25">
        <v>2948.3094799999999</v>
      </c>
      <c r="L302" s="25">
        <v>795.18717000000004</v>
      </c>
      <c r="M302" s="25">
        <v>14.06719</v>
      </c>
      <c r="N302" s="25">
        <v>809.25436000000002</v>
      </c>
      <c r="O302" s="25">
        <v>5189.6764499999999</v>
      </c>
      <c r="P302" s="25">
        <v>3296.0202100000001</v>
      </c>
      <c r="Q302" s="25">
        <v>0</v>
      </c>
      <c r="R302" s="26">
        <v>3296.0202100000001</v>
      </c>
    </row>
    <row r="303" spans="1:18">
      <c r="A303" s="27"/>
      <c r="B303" s="27"/>
      <c r="C303" s="27"/>
      <c r="D303" s="22" t="s">
        <v>339</v>
      </c>
      <c r="E303" s="23">
        <v>251</v>
      </c>
      <c r="F303" s="24">
        <v>8111.5765599999995</v>
      </c>
      <c r="G303" s="25">
        <v>0</v>
      </c>
      <c r="H303" s="25">
        <v>8111.5765599999995</v>
      </c>
      <c r="I303" s="25">
        <v>11071.665429999999</v>
      </c>
      <c r="J303" s="25">
        <v>101.36424000000001</v>
      </c>
      <c r="K303" s="25">
        <v>11173.02967</v>
      </c>
      <c r="L303" s="25">
        <v>1512.2888500000001</v>
      </c>
      <c r="M303" s="25">
        <v>67.443770000000001</v>
      </c>
      <c r="N303" s="25">
        <v>1579.7326200000002</v>
      </c>
      <c r="O303" s="25">
        <v>20864.33885</v>
      </c>
      <c r="P303" s="25">
        <v>8124.4137799999999</v>
      </c>
      <c r="Q303" s="25">
        <v>0</v>
      </c>
      <c r="R303" s="26">
        <v>8124.4137799999999</v>
      </c>
    </row>
    <row r="304" spans="1:18">
      <c r="A304" s="27"/>
      <c r="B304" s="27"/>
      <c r="C304" s="27"/>
      <c r="D304" s="22" t="s">
        <v>340</v>
      </c>
      <c r="E304" s="23">
        <v>247</v>
      </c>
      <c r="F304" s="24">
        <v>42622.10643</v>
      </c>
      <c r="G304" s="25">
        <v>0</v>
      </c>
      <c r="H304" s="25">
        <v>42622.10643</v>
      </c>
      <c r="I304" s="25">
        <v>46670.850840000006</v>
      </c>
      <c r="J304" s="25">
        <v>328.51632000000001</v>
      </c>
      <c r="K304" s="25">
        <v>46999.367159999994</v>
      </c>
      <c r="L304" s="25">
        <v>7623.3800599999995</v>
      </c>
      <c r="M304" s="25">
        <v>600.88300000000004</v>
      </c>
      <c r="N304" s="25">
        <v>8224.2630599999993</v>
      </c>
      <c r="O304" s="25">
        <v>97845.736650000006</v>
      </c>
      <c r="P304" s="25">
        <v>58589.135689999996</v>
      </c>
      <c r="Q304" s="25">
        <v>0</v>
      </c>
      <c r="R304" s="26">
        <v>58589.135689999996</v>
      </c>
    </row>
    <row r="305" spans="1:18">
      <c r="A305" s="27"/>
      <c r="B305" s="27"/>
      <c r="C305" s="27"/>
      <c r="D305" s="22" t="s">
        <v>341</v>
      </c>
      <c r="E305" s="23">
        <v>250</v>
      </c>
      <c r="F305" s="24">
        <v>2191.2954100000002</v>
      </c>
      <c r="G305" s="25">
        <v>0</v>
      </c>
      <c r="H305" s="25">
        <v>2191.2954100000002</v>
      </c>
      <c r="I305" s="25">
        <v>6895.84854</v>
      </c>
      <c r="J305" s="25">
        <v>1.06491</v>
      </c>
      <c r="K305" s="25">
        <v>6896.91345</v>
      </c>
      <c r="L305" s="25">
        <v>189.43895999999998</v>
      </c>
      <c r="M305" s="25">
        <v>0</v>
      </c>
      <c r="N305" s="25">
        <v>189.43895999999998</v>
      </c>
      <c r="O305" s="25">
        <v>9277.6478200000001</v>
      </c>
      <c r="P305" s="25">
        <v>3514.63744</v>
      </c>
      <c r="Q305" s="25">
        <v>0</v>
      </c>
      <c r="R305" s="26">
        <v>3514.63744</v>
      </c>
    </row>
    <row r="306" spans="1:18">
      <c r="A306" s="27"/>
      <c r="B306" s="27"/>
      <c r="C306" s="22" t="s">
        <v>342</v>
      </c>
      <c r="D306" s="22" t="s">
        <v>342</v>
      </c>
      <c r="E306" s="23">
        <v>260</v>
      </c>
      <c r="F306" s="24">
        <v>19718.659050000002</v>
      </c>
      <c r="G306" s="25">
        <v>0</v>
      </c>
      <c r="H306" s="25">
        <v>19718.659050000002</v>
      </c>
      <c r="I306" s="25">
        <v>37902.529820000003</v>
      </c>
      <c r="J306" s="25">
        <v>68.759520000000009</v>
      </c>
      <c r="K306" s="25">
        <v>37971.289340000003</v>
      </c>
      <c r="L306" s="25">
        <v>7038.5369900000005</v>
      </c>
      <c r="M306" s="25">
        <v>367.35847999999999</v>
      </c>
      <c r="N306" s="25">
        <v>7405.8954699999995</v>
      </c>
      <c r="O306" s="25">
        <v>65095.843860000001</v>
      </c>
      <c r="P306" s="25">
        <v>33116.474559999995</v>
      </c>
      <c r="Q306" s="25">
        <v>0</v>
      </c>
      <c r="R306" s="26">
        <v>33116.474559999995</v>
      </c>
    </row>
    <row r="307" spans="1:18">
      <c r="A307" s="27"/>
      <c r="B307" s="27"/>
      <c r="C307" s="27"/>
      <c r="D307" s="22" t="s">
        <v>343</v>
      </c>
      <c r="E307" s="23">
        <v>261</v>
      </c>
      <c r="F307" s="24">
        <v>1957.5227199999999</v>
      </c>
      <c r="G307" s="25">
        <v>0</v>
      </c>
      <c r="H307" s="25">
        <v>1957.5227199999999</v>
      </c>
      <c r="I307" s="25">
        <v>1731.6723999999999</v>
      </c>
      <c r="J307" s="25">
        <v>94.954440000000005</v>
      </c>
      <c r="K307" s="25">
        <v>1826.6268400000001</v>
      </c>
      <c r="L307" s="25">
        <v>1581.7642700000001</v>
      </c>
      <c r="M307" s="25">
        <v>41.719790000000003</v>
      </c>
      <c r="N307" s="25">
        <v>1623.48406</v>
      </c>
      <c r="O307" s="25">
        <v>5407.6336200000005</v>
      </c>
      <c r="P307" s="25">
        <v>5216.5541199999998</v>
      </c>
      <c r="Q307" s="25">
        <v>0</v>
      </c>
      <c r="R307" s="26">
        <v>5216.5541199999998</v>
      </c>
    </row>
    <row r="308" spans="1:18">
      <c r="A308" s="27"/>
      <c r="B308" s="27"/>
      <c r="C308" s="22" t="s">
        <v>344</v>
      </c>
      <c r="D308" s="22" t="s">
        <v>345</v>
      </c>
      <c r="E308" s="23">
        <v>252</v>
      </c>
      <c r="F308" s="24">
        <v>27481.22695</v>
      </c>
      <c r="G308" s="25">
        <v>0</v>
      </c>
      <c r="H308" s="25">
        <v>27481.22695</v>
      </c>
      <c r="I308" s="25">
        <v>74998.607879999996</v>
      </c>
      <c r="J308" s="25">
        <v>1120.98884</v>
      </c>
      <c r="K308" s="25">
        <v>76119.596720000001</v>
      </c>
      <c r="L308" s="25">
        <v>15403.40422</v>
      </c>
      <c r="M308" s="25">
        <v>1063.2017900000001</v>
      </c>
      <c r="N308" s="25">
        <v>16466.60601</v>
      </c>
      <c r="O308" s="25">
        <v>120067.42968</v>
      </c>
      <c r="P308" s="25">
        <v>69726.41446</v>
      </c>
      <c r="Q308" s="25">
        <v>0</v>
      </c>
      <c r="R308" s="26">
        <v>69726.41446</v>
      </c>
    </row>
    <row r="309" spans="1:18">
      <c r="A309" s="27"/>
      <c r="B309" s="27"/>
      <c r="C309" s="27"/>
      <c r="D309" s="22" t="s">
        <v>344</v>
      </c>
      <c r="E309" s="23">
        <v>253</v>
      </c>
      <c r="F309" s="24">
        <v>10624.401119999999</v>
      </c>
      <c r="G309" s="25">
        <v>0</v>
      </c>
      <c r="H309" s="25">
        <v>10624.401119999999</v>
      </c>
      <c r="I309" s="25">
        <v>31916.84419</v>
      </c>
      <c r="J309" s="25">
        <v>367.17248999999998</v>
      </c>
      <c r="K309" s="25">
        <v>32284.016680000001</v>
      </c>
      <c r="L309" s="25">
        <v>974.29451000000006</v>
      </c>
      <c r="M309" s="25">
        <v>0.56520000000000004</v>
      </c>
      <c r="N309" s="25">
        <v>974.85970999999995</v>
      </c>
      <c r="O309" s="25">
        <v>43883.27751</v>
      </c>
      <c r="P309" s="25">
        <v>2149.9517099999998</v>
      </c>
      <c r="Q309" s="25">
        <v>0</v>
      </c>
      <c r="R309" s="26">
        <v>2149.9517099999998</v>
      </c>
    </row>
    <row r="310" spans="1:18">
      <c r="A310" s="27"/>
      <c r="B310" s="27"/>
      <c r="C310" s="27"/>
      <c r="D310" s="22" t="s">
        <v>346</v>
      </c>
      <c r="E310" s="23">
        <v>254</v>
      </c>
      <c r="F310" s="24">
        <v>1269.64652</v>
      </c>
      <c r="G310" s="25">
        <v>0</v>
      </c>
      <c r="H310" s="25">
        <v>1269.64652</v>
      </c>
      <c r="I310" s="25">
        <v>4645.1648700000005</v>
      </c>
      <c r="J310" s="25">
        <v>1.3031199999999998</v>
      </c>
      <c r="K310" s="25">
        <v>4646.4679900000001</v>
      </c>
      <c r="L310" s="25">
        <v>233.60041000000001</v>
      </c>
      <c r="M310" s="25">
        <v>0</v>
      </c>
      <c r="N310" s="25">
        <v>233.60041000000001</v>
      </c>
      <c r="O310" s="25">
        <v>6149.7149200000003</v>
      </c>
      <c r="P310" s="25">
        <v>1318.0990800000002</v>
      </c>
      <c r="Q310" s="25">
        <v>0</v>
      </c>
      <c r="R310" s="26">
        <v>1318.0990800000002</v>
      </c>
    </row>
    <row r="311" spans="1:18">
      <c r="A311" s="27"/>
      <c r="B311" s="27"/>
      <c r="C311" s="22" t="s">
        <v>332</v>
      </c>
      <c r="D311" s="22" t="s">
        <v>347</v>
      </c>
      <c r="E311" s="23">
        <v>587</v>
      </c>
      <c r="F311" s="24">
        <v>11979.568740000001</v>
      </c>
      <c r="G311" s="25">
        <v>0</v>
      </c>
      <c r="H311" s="25">
        <v>11979.568740000001</v>
      </c>
      <c r="I311" s="25">
        <v>110203.84331</v>
      </c>
      <c r="J311" s="25">
        <v>0.24045</v>
      </c>
      <c r="K311" s="25">
        <v>110204.08376000001</v>
      </c>
      <c r="L311" s="25">
        <v>4700.0600100000001</v>
      </c>
      <c r="M311" s="25">
        <v>3116.94337</v>
      </c>
      <c r="N311" s="25">
        <v>7817.0033800000001</v>
      </c>
      <c r="O311" s="25">
        <v>130000.65587999999</v>
      </c>
      <c r="P311" s="25">
        <v>189.44406000000001</v>
      </c>
      <c r="Q311" s="25">
        <v>0</v>
      </c>
      <c r="R311" s="26">
        <v>189.44406000000001</v>
      </c>
    </row>
    <row r="312" spans="1:18">
      <c r="A312" s="27"/>
      <c r="B312" s="27"/>
      <c r="C312" s="27"/>
      <c r="D312" s="27"/>
      <c r="E312" s="29">
        <v>836</v>
      </c>
      <c r="F312" s="30">
        <v>22785.747360000001</v>
      </c>
      <c r="G312" s="31">
        <v>0</v>
      </c>
      <c r="H312" s="31">
        <v>22785.747360000001</v>
      </c>
      <c r="I312" s="31">
        <v>39296.124340000002</v>
      </c>
      <c r="J312" s="31">
        <v>0</v>
      </c>
      <c r="K312" s="31">
        <v>39296.124340000002</v>
      </c>
      <c r="L312" s="31">
        <v>5982.8439100000005</v>
      </c>
      <c r="M312" s="31">
        <v>1228.4613300000001</v>
      </c>
      <c r="N312" s="31">
        <v>7211.3052400000006</v>
      </c>
      <c r="O312" s="31">
        <v>69293.176940000005</v>
      </c>
      <c r="P312" s="31">
        <v>45257.851840000003</v>
      </c>
      <c r="Q312" s="31">
        <v>0</v>
      </c>
      <c r="R312" s="32">
        <v>45257.851840000003</v>
      </c>
    </row>
    <row r="313" spans="1:18">
      <c r="A313" s="27"/>
      <c r="B313" s="27"/>
      <c r="C313" s="27"/>
      <c r="D313" s="22" t="s">
        <v>348</v>
      </c>
      <c r="E313" s="23">
        <v>545</v>
      </c>
      <c r="F313" s="24">
        <v>13540.591249999999</v>
      </c>
      <c r="G313" s="25">
        <v>0</v>
      </c>
      <c r="H313" s="25">
        <v>13540.591249999999</v>
      </c>
      <c r="I313" s="25">
        <v>59093.145790000002</v>
      </c>
      <c r="J313" s="25">
        <v>740.60276999999996</v>
      </c>
      <c r="K313" s="25">
        <v>59833.74856</v>
      </c>
      <c r="L313" s="25">
        <v>6163.6740399999999</v>
      </c>
      <c r="M313" s="25">
        <v>490.31871999999998</v>
      </c>
      <c r="N313" s="25">
        <v>6653.9927600000001</v>
      </c>
      <c r="O313" s="25">
        <v>80028.332569999999</v>
      </c>
      <c r="P313" s="25">
        <v>43989.376179999999</v>
      </c>
      <c r="Q313" s="25">
        <v>0</v>
      </c>
      <c r="R313" s="26">
        <v>43989.376179999999</v>
      </c>
    </row>
    <row r="314" spans="1:18">
      <c r="A314" s="27"/>
      <c r="B314" s="27"/>
      <c r="C314" s="27"/>
      <c r="D314" s="22" t="s">
        <v>349</v>
      </c>
      <c r="E314" s="23">
        <v>523</v>
      </c>
      <c r="F314" s="24">
        <v>0</v>
      </c>
      <c r="G314" s="25">
        <v>0</v>
      </c>
      <c r="H314" s="25">
        <v>0</v>
      </c>
      <c r="I314" s="25">
        <v>60468.583460000002</v>
      </c>
      <c r="J314" s="25">
        <v>84.744559999999993</v>
      </c>
      <c r="K314" s="25">
        <v>60553.328020000001</v>
      </c>
      <c r="L314" s="25">
        <v>1313.7366000000002</v>
      </c>
      <c r="M314" s="25">
        <v>108.369</v>
      </c>
      <c r="N314" s="25">
        <v>1422.1056000000001</v>
      </c>
      <c r="O314" s="25">
        <v>61975.433619999996</v>
      </c>
      <c r="P314" s="25">
        <v>31611.012999999999</v>
      </c>
      <c r="Q314" s="25">
        <v>0</v>
      </c>
      <c r="R314" s="26">
        <v>31611.012999999999</v>
      </c>
    </row>
    <row r="315" spans="1:18">
      <c r="A315" s="27"/>
      <c r="B315" s="27"/>
      <c r="C315" s="27"/>
      <c r="D315" s="27"/>
      <c r="E315" s="29">
        <v>559</v>
      </c>
      <c r="F315" s="30">
        <v>22256.72754</v>
      </c>
      <c r="G315" s="31">
        <v>0</v>
      </c>
      <c r="H315" s="31">
        <v>22256.72754</v>
      </c>
      <c r="I315" s="31">
        <v>43486.044710000002</v>
      </c>
      <c r="J315" s="31">
        <v>613.86212999999998</v>
      </c>
      <c r="K315" s="31">
        <v>44099.906840000003</v>
      </c>
      <c r="L315" s="31">
        <v>2951.45093</v>
      </c>
      <c r="M315" s="31">
        <v>1271.5361699999999</v>
      </c>
      <c r="N315" s="31">
        <v>4222.9870999999994</v>
      </c>
      <c r="O315" s="31">
        <v>70579.621480000002</v>
      </c>
      <c r="P315" s="31">
        <v>16663.617340000001</v>
      </c>
      <c r="Q315" s="31">
        <v>0</v>
      </c>
      <c r="R315" s="32">
        <v>16663.617340000001</v>
      </c>
    </row>
    <row r="316" spans="1:18">
      <c r="A316" s="27"/>
      <c r="B316" s="27"/>
      <c r="C316" s="27"/>
      <c r="D316" s="27"/>
      <c r="E316" s="29">
        <v>417</v>
      </c>
      <c r="F316" s="30">
        <v>26434.889239999997</v>
      </c>
      <c r="G316" s="31">
        <v>0</v>
      </c>
      <c r="H316" s="31">
        <v>26434.889239999997</v>
      </c>
      <c r="I316" s="31">
        <v>247070.31167</v>
      </c>
      <c r="J316" s="31">
        <v>1224.37408</v>
      </c>
      <c r="K316" s="31">
        <v>248294.68575</v>
      </c>
      <c r="L316" s="31">
        <v>6569.7666100000006</v>
      </c>
      <c r="M316" s="31">
        <v>1321.4882399999999</v>
      </c>
      <c r="N316" s="31">
        <v>7891.2548499999994</v>
      </c>
      <c r="O316" s="31">
        <v>282620.82983999996</v>
      </c>
      <c r="P316" s="31">
        <v>92939.060709999991</v>
      </c>
      <c r="Q316" s="31">
        <v>0</v>
      </c>
      <c r="R316" s="32">
        <v>92939.060709999991</v>
      </c>
    </row>
    <row r="317" spans="1:18">
      <c r="A317" s="27"/>
      <c r="B317" s="27"/>
      <c r="C317" s="27"/>
      <c r="D317" s="22" t="s">
        <v>350</v>
      </c>
      <c r="E317" s="23">
        <v>570</v>
      </c>
      <c r="F317" s="24">
        <v>127795.37045999999</v>
      </c>
      <c r="G317" s="25">
        <v>0</v>
      </c>
      <c r="H317" s="25">
        <v>127795.37045999999</v>
      </c>
      <c r="I317" s="25">
        <v>52864.285280000004</v>
      </c>
      <c r="J317" s="25">
        <v>1214.6670900000001</v>
      </c>
      <c r="K317" s="25">
        <v>54078.952369999999</v>
      </c>
      <c r="L317" s="25">
        <v>21957.19857</v>
      </c>
      <c r="M317" s="25">
        <v>15472.85043</v>
      </c>
      <c r="N317" s="25">
        <v>37430.048999999999</v>
      </c>
      <c r="O317" s="25">
        <v>219304.37183000002</v>
      </c>
      <c r="P317" s="25">
        <v>26099.925320000002</v>
      </c>
      <c r="Q317" s="25">
        <v>0</v>
      </c>
      <c r="R317" s="26">
        <v>26099.925320000002</v>
      </c>
    </row>
    <row r="318" spans="1:18">
      <c r="A318" s="27"/>
      <c r="B318" s="27"/>
      <c r="C318" s="27"/>
      <c r="D318" s="27"/>
      <c r="E318" s="29">
        <v>526</v>
      </c>
      <c r="F318" s="30">
        <v>31039.851329999998</v>
      </c>
      <c r="G318" s="31">
        <v>0</v>
      </c>
      <c r="H318" s="31">
        <v>31039.851329999998</v>
      </c>
      <c r="I318" s="31">
        <v>108476.87083</v>
      </c>
      <c r="J318" s="31">
        <v>1038.1718000000001</v>
      </c>
      <c r="K318" s="31">
        <v>109515.04263</v>
      </c>
      <c r="L318" s="31">
        <v>20147.568360000001</v>
      </c>
      <c r="M318" s="31">
        <v>6047.4270299999998</v>
      </c>
      <c r="N318" s="31">
        <v>26194.99539</v>
      </c>
      <c r="O318" s="31">
        <v>166749.88934999998</v>
      </c>
      <c r="P318" s="31">
        <v>23558.673760000001</v>
      </c>
      <c r="Q318" s="31">
        <v>0</v>
      </c>
      <c r="R318" s="32">
        <v>23558.673760000001</v>
      </c>
    </row>
    <row r="319" spans="1:18">
      <c r="A319" s="27"/>
      <c r="B319" s="27"/>
      <c r="C319" s="27"/>
      <c r="D319" s="27"/>
      <c r="E319" s="29">
        <v>551</v>
      </c>
      <c r="F319" s="30">
        <v>1519.20406</v>
      </c>
      <c r="G319" s="31">
        <v>0</v>
      </c>
      <c r="H319" s="31">
        <v>1519.20406</v>
      </c>
      <c r="I319" s="31">
        <v>95965.755529999995</v>
      </c>
      <c r="J319" s="31">
        <v>2757.8353199999997</v>
      </c>
      <c r="K319" s="31">
        <v>98723.590849999993</v>
      </c>
      <c r="L319" s="31">
        <v>7040.9699199999995</v>
      </c>
      <c r="M319" s="31">
        <v>467.48803999999996</v>
      </c>
      <c r="N319" s="31">
        <v>7508.4579599999997</v>
      </c>
      <c r="O319" s="31">
        <v>107751.25287000001</v>
      </c>
      <c r="P319" s="31">
        <v>19275.91404</v>
      </c>
      <c r="Q319" s="31">
        <v>0</v>
      </c>
      <c r="R319" s="32">
        <v>19275.91404</v>
      </c>
    </row>
    <row r="320" spans="1:18">
      <c r="A320" s="27"/>
      <c r="B320" s="27"/>
      <c r="C320" s="27"/>
      <c r="D320" s="27"/>
      <c r="E320" s="29">
        <v>612</v>
      </c>
      <c r="F320" s="30">
        <v>17155.314879999998</v>
      </c>
      <c r="G320" s="31">
        <v>0</v>
      </c>
      <c r="H320" s="31">
        <v>17155.314879999998</v>
      </c>
      <c r="I320" s="31">
        <v>78468.24470000001</v>
      </c>
      <c r="J320" s="31">
        <v>2430.9526800000003</v>
      </c>
      <c r="K320" s="31">
        <v>80899.197379999998</v>
      </c>
      <c r="L320" s="31">
        <v>11613.743060000001</v>
      </c>
      <c r="M320" s="31">
        <v>22227.645039999999</v>
      </c>
      <c r="N320" s="31">
        <v>33841.388100000004</v>
      </c>
      <c r="O320" s="31">
        <v>131895.90036</v>
      </c>
      <c r="P320" s="31">
        <v>31315.82201</v>
      </c>
      <c r="Q320" s="31">
        <v>0</v>
      </c>
      <c r="R320" s="32">
        <v>31315.82201</v>
      </c>
    </row>
    <row r="321" spans="1:18">
      <c r="A321" s="27"/>
      <c r="B321" s="27"/>
      <c r="C321" s="27"/>
      <c r="D321" s="22" t="s">
        <v>351</v>
      </c>
      <c r="E321" s="23">
        <v>576</v>
      </c>
      <c r="F321" s="24">
        <v>59685.017110000001</v>
      </c>
      <c r="G321" s="25">
        <v>0</v>
      </c>
      <c r="H321" s="25">
        <v>59685.017110000001</v>
      </c>
      <c r="I321" s="25">
        <v>111359.67648000001</v>
      </c>
      <c r="J321" s="25">
        <v>1314.99397</v>
      </c>
      <c r="K321" s="25">
        <v>112674.67045000001</v>
      </c>
      <c r="L321" s="25">
        <v>19285.910660000001</v>
      </c>
      <c r="M321" s="25">
        <v>15725.666949999999</v>
      </c>
      <c r="N321" s="25">
        <v>35011.57761</v>
      </c>
      <c r="O321" s="25">
        <v>207371.26517</v>
      </c>
      <c r="P321" s="25">
        <v>42892.556840000005</v>
      </c>
      <c r="Q321" s="25">
        <v>0</v>
      </c>
      <c r="R321" s="26">
        <v>42892.556840000005</v>
      </c>
    </row>
    <row r="322" spans="1:18">
      <c r="A322" s="27"/>
      <c r="B322" s="27"/>
      <c r="C322" s="27"/>
      <c r="D322" s="22" t="s">
        <v>312</v>
      </c>
      <c r="E322" s="23">
        <v>606</v>
      </c>
      <c r="F322" s="24">
        <v>4499.5726799999993</v>
      </c>
      <c r="G322" s="25">
        <v>0</v>
      </c>
      <c r="H322" s="25">
        <v>4499.5726799999993</v>
      </c>
      <c r="I322" s="25">
        <v>39006.815289999999</v>
      </c>
      <c r="J322" s="25">
        <v>2.4288000000000003</v>
      </c>
      <c r="K322" s="25">
        <v>39009.24409</v>
      </c>
      <c r="L322" s="25">
        <v>4841.7685999999994</v>
      </c>
      <c r="M322" s="25">
        <v>6141.3556200000003</v>
      </c>
      <c r="N322" s="25">
        <v>10983.124220000002</v>
      </c>
      <c r="O322" s="25">
        <v>54491.940990000003</v>
      </c>
      <c r="P322" s="25">
        <v>18853.043679999999</v>
      </c>
      <c r="Q322" s="25">
        <v>0</v>
      </c>
      <c r="R322" s="26">
        <v>18853.043679999999</v>
      </c>
    </row>
    <row r="323" spans="1:18">
      <c r="A323" s="27"/>
      <c r="B323" s="27"/>
      <c r="C323" s="27"/>
      <c r="D323" s="27"/>
      <c r="E323" s="29">
        <v>540</v>
      </c>
      <c r="F323" s="30">
        <v>33669.687060000004</v>
      </c>
      <c r="G323" s="31">
        <v>0</v>
      </c>
      <c r="H323" s="31">
        <v>33669.687060000004</v>
      </c>
      <c r="I323" s="31">
        <v>110166.08251000001</v>
      </c>
      <c r="J323" s="31">
        <v>963.81025</v>
      </c>
      <c r="K323" s="31">
        <v>111129.89276</v>
      </c>
      <c r="L323" s="31">
        <v>27211.470799999999</v>
      </c>
      <c r="M323" s="31">
        <v>10469.309289999999</v>
      </c>
      <c r="N323" s="31">
        <v>37680.78009</v>
      </c>
      <c r="O323" s="31">
        <v>182480.35991</v>
      </c>
      <c r="P323" s="31">
        <v>14334.155429999999</v>
      </c>
      <c r="Q323" s="31">
        <v>0</v>
      </c>
      <c r="R323" s="32">
        <v>14334.155429999999</v>
      </c>
    </row>
    <row r="324" spans="1:18">
      <c r="A324" s="27"/>
      <c r="B324" s="27"/>
      <c r="C324" s="27"/>
      <c r="D324" s="27"/>
      <c r="E324" s="29">
        <v>581</v>
      </c>
      <c r="F324" s="30">
        <v>0</v>
      </c>
      <c r="G324" s="31">
        <v>0</v>
      </c>
      <c r="H324" s="31">
        <v>0</v>
      </c>
      <c r="I324" s="31">
        <v>46580.04593</v>
      </c>
      <c r="J324" s="31">
        <v>0</v>
      </c>
      <c r="K324" s="31">
        <v>46580.04593</v>
      </c>
      <c r="L324" s="31">
        <v>1992.9627</v>
      </c>
      <c r="M324" s="31">
        <v>932.83344</v>
      </c>
      <c r="N324" s="31">
        <v>2925.7961399999999</v>
      </c>
      <c r="O324" s="31">
        <v>49505.842069999999</v>
      </c>
      <c r="P324" s="31">
        <v>0</v>
      </c>
      <c r="Q324" s="31">
        <v>0</v>
      </c>
      <c r="R324" s="32">
        <v>0</v>
      </c>
    </row>
    <row r="325" spans="1:18">
      <c r="A325" s="27"/>
      <c r="B325" s="27"/>
      <c r="C325" s="27"/>
      <c r="D325" s="22" t="s">
        <v>332</v>
      </c>
      <c r="E325" s="23">
        <v>379</v>
      </c>
      <c r="F325" s="24">
        <v>52277.156750000002</v>
      </c>
      <c r="G325" s="25">
        <v>0</v>
      </c>
      <c r="H325" s="25">
        <v>52277.156750000002</v>
      </c>
      <c r="I325" s="25">
        <v>25912.17915</v>
      </c>
      <c r="J325" s="25">
        <v>2919.1722999999997</v>
      </c>
      <c r="K325" s="25">
        <v>28831.351449999998</v>
      </c>
      <c r="L325" s="25">
        <v>96782.088340000002</v>
      </c>
      <c r="M325" s="25">
        <v>7803.6934900000006</v>
      </c>
      <c r="N325" s="25">
        <v>104585.78182999999</v>
      </c>
      <c r="O325" s="25">
        <v>185694.29003</v>
      </c>
      <c r="P325" s="25">
        <v>79212.201419999998</v>
      </c>
      <c r="Q325" s="25">
        <v>0</v>
      </c>
      <c r="R325" s="26">
        <v>79212.201419999998</v>
      </c>
    </row>
    <row r="326" spans="1:18">
      <c r="A326" s="27"/>
      <c r="B326" s="27"/>
      <c r="C326" s="27"/>
      <c r="D326" s="27"/>
      <c r="E326" s="29">
        <v>382</v>
      </c>
      <c r="F326" s="30">
        <v>25699.039149999997</v>
      </c>
      <c r="G326" s="31">
        <v>0</v>
      </c>
      <c r="H326" s="31">
        <v>25699.039149999997</v>
      </c>
      <c r="I326" s="31">
        <v>198770.93493000002</v>
      </c>
      <c r="J326" s="31">
        <v>4161.6363499999998</v>
      </c>
      <c r="K326" s="31">
        <v>202932.57128</v>
      </c>
      <c r="L326" s="31">
        <v>83520.460529999997</v>
      </c>
      <c r="M326" s="31">
        <v>59703.143100000001</v>
      </c>
      <c r="N326" s="31">
        <v>143223.60363</v>
      </c>
      <c r="O326" s="31">
        <v>371855.21406000003</v>
      </c>
      <c r="P326" s="31">
        <v>9537.9858399999994</v>
      </c>
      <c r="Q326" s="31">
        <v>0</v>
      </c>
      <c r="R326" s="32">
        <v>9537.9858399999994</v>
      </c>
    </row>
    <row r="327" spans="1:18">
      <c r="A327" s="27"/>
      <c r="B327" s="27"/>
      <c r="C327" s="27"/>
      <c r="D327" s="27"/>
      <c r="E327" s="29">
        <v>520</v>
      </c>
      <c r="F327" s="30">
        <v>114126.11684999999</v>
      </c>
      <c r="G327" s="31">
        <v>0</v>
      </c>
      <c r="H327" s="31">
        <v>114126.11684999999</v>
      </c>
      <c r="I327" s="31">
        <v>125641.32717</v>
      </c>
      <c r="J327" s="31">
        <v>7530.0832499999997</v>
      </c>
      <c r="K327" s="31">
        <v>133171.41042</v>
      </c>
      <c r="L327" s="31">
        <v>87714.123359999998</v>
      </c>
      <c r="M327" s="31">
        <v>11520.222689999999</v>
      </c>
      <c r="N327" s="31">
        <v>99234.346049999993</v>
      </c>
      <c r="O327" s="31">
        <v>346531.87332000001</v>
      </c>
      <c r="P327" s="31">
        <v>131417.00602999999</v>
      </c>
      <c r="Q327" s="31">
        <v>0</v>
      </c>
      <c r="R327" s="32">
        <v>131417.00602999999</v>
      </c>
    </row>
    <row r="328" spans="1:18">
      <c r="A328" s="27"/>
      <c r="B328" s="27"/>
      <c r="C328" s="27"/>
      <c r="D328" s="22" t="s">
        <v>352</v>
      </c>
      <c r="E328" s="23">
        <v>560</v>
      </c>
      <c r="F328" s="24">
        <v>41918.680679999998</v>
      </c>
      <c r="G328" s="25">
        <v>0</v>
      </c>
      <c r="H328" s="25">
        <v>41918.680679999998</v>
      </c>
      <c r="I328" s="25">
        <v>138421.71484</v>
      </c>
      <c r="J328" s="25">
        <v>1708.6220000000001</v>
      </c>
      <c r="K328" s="25">
        <v>140130.33684</v>
      </c>
      <c r="L328" s="25">
        <v>61389.242850000002</v>
      </c>
      <c r="M328" s="25">
        <v>13907.8914</v>
      </c>
      <c r="N328" s="25">
        <v>75297.134250000003</v>
      </c>
      <c r="O328" s="25">
        <v>257346.15177</v>
      </c>
      <c r="P328" s="25">
        <v>20223.256940000003</v>
      </c>
      <c r="Q328" s="25">
        <v>0</v>
      </c>
      <c r="R328" s="26">
        <v>20223.256940000003</v>
      </c>
    </row>
    <row r="329" spans="1:18">
      <c r="A329" s="27"/>
      <c r="B329" s="27"/>
      <c r="C329" s="27"/>
      <c r="D329" s="22" t="s">
        <v>353</v>
      </c>
      <c r="E329" s="23">
        <v>521</v>
      </c>
      <c r="F329" s="24">
        <v>57041.70592</v>
      </c>
      <c r="G329" s="25">
        <v>0</v>
      </c>
      <c r="H329" s="25">
        <v>57041.70592</v>
      </c>
      <c r="I329" s="25">
        <v>83943.022760000007</v>
      </c>
      <c r="J329" s="25">
        <v>2189.5081</v>
      </c>
      <c r="K329" s="25">
        <v>86132.530859999999</v>
      </c>
      <c r="L329" s="25">
        <v>14641.52116</v>
      </c>
      <c r="M329" s="25">
        <v>7946.7250400000003</v>
      </c>
      <c r="N329" s="25">
        <v>22588.246199999998</v>
      </c>
      <c r="O329" s="25">
        <v>165762.48298</v>
      </c>
      <c r="P329" s="25">
        <v>115412.99243000001</v>
      </c>
      <c r="Q329" s="25">
        <v>0</v>
      </c>
      <c r="R329" s="26">
        <v>115412.99243000001</v>
      </c>
    </row>
    <row r="330" spans="1:18">
      <c r="A330" s="27"/>
      <c r="B330" s="27"/>
      <c r="C330" s="27"/>
      <c r="D330" s="22" t="s">
        <v>354</v>
      </c>
      <c r="E330" s="23">
        <v>547</v>
      </c>
      <c r="F330" s="24">
        <v>5414.7809999999999</v>
      </c>
      <c r="G330" s="25">
        <v>0</v>
      </c>
      <c r="H330" s="25">
        <v>5414.7809999999999</v>
      </c>
      <c r="I330" s="25">
        <v>97168.035969999997</v>
      </c>
      <c r="J330" s="25">
        <v>1560.9560100000001</v>
      </c>
      <c r="K330" s="25">
        <v>98728.991980000006</v>
      </c>
      <c r="L330" s="25">
        <v>3791.5117700000001</v>
      </c>
      <c r="M330" s="25">
        <v>377.32103999999998</v>
      </c>
      <c r="N330" s="25">
        <v>4168.8328099999999</v>
      </c>
      <c r="O330" s="25">
        <v>108312.60579</v>
      </c>
      <c r="P330" s="25">
        <v>37803.005770000003</v>
      </c>
      <c r="Q330" s="25">
        <v>0</v>
      </c>
      <c r="R330" s="26">
        <v>37803.005770000003</v>
      </c>
    </row>
    <row r="331" spans="1:18">
      <c r="A331" s="27"/>
      <c r="B331" s="27"/>
      <c r="C331" s="27"/>
      <c r="D331" s="22" t="s">
        <v>355</v>
      </c>
      <c r="E331" s="23">
        <v>400</v>
      </c>
      <c r="F331" s="24">
        <v>16487.143929999998</v>
      </c>
      <c r="G331" s="25">
        <v>0</v>
      </c>
      <c r="H331" s="25">
        <v>16487.143929999998</v>
      </c>
      <c r="I331" s="25">
        <v>72091.93673999999</v>
      </c>
      <c r="J331" s="25">
        <v>384.75991999999997</v>
      </c>
      <c r="K331" s="25">
        <v>72476.696660000001</v>
      </c>
      <c r="L331" s="25">
        <v>3957.4559100000001</v>
      </c>
      <c r="M331" s="25">
        <v>1269.1697099999999</v>
      </c>
      <c r="N331" s="25">
        <v>5226.6256199999998</v>
      </c>
      <c r="O331" s="25">
        <v>94190.466209999999</v>
      </c>
      <c r="P331" s="25">
        <v>27610.11909</v>
      </c>
      <c r="Q331" s="25">
        <v>0</v>
      </c>
      <c r="R331" s="26">
        <v>27610.11909</v>
      </c>
    </row>
    <row r="332" spans="1:18">
      <c r="A332" s="27"/>
      <c r="B332" s="27"/>
      <c r="C332" s="27"/>
      <c r="D332" s="22" t="s">
        <v>356</v>
      </c>
      <c r="E332" s="23">
        <v>597</v>
      </c>
      <c r="F332" s="24">
        <v>22387.873899999999</v>
      </c>
      <c r="G332" s="25">
        <v>0</v>
      </c>
      <c r="H332" s="25">
        <v>22387.873899999999</v>
      </c>
      <c r="I332" s="25">
        <v>39602.860220000002</v>
      </c>
      <c r="J332" s="25">
        <v>789.54981000000009</v>
      </c>
      <c r="K332" s="25">
        <v>40392.410029999999</v>
      </c>
      <c r="L332" s="25">
        <v>6955.6916100000008</v>
      </c>
      <c r="M332" s="25">
        <v>1189.4998700000001</v>
      </c>
      <c r="N332" s="25">
        <v>8145.1914800000004</v>
      </c>
      <c r="O332" s="25">
        <v>70925.475409999999</v>
      </c>
      <c r="P332" s="25">
        <v>25314.116289999998</v>
      </c>
      <c r="Q332" s="25">
        <v>0</v>
      </c>
      <c r="R332" s="26">
        <v>25314.116289999998</v>
      </c>
    </row>
    <row r="333" spans="1:18">
      <c r="A333" s="27"/>
      <c r="B333" s="27"/>
      <c r="C333" s="27"/>
      <c r="D333" s="27"/>
      <c r="E333" s="29">
        <v>595</v>
      </c>
      <c r="F333" s="30">
        <v>5618.8754000000008</v>
      </c>
      <c r="G333" s="31">
        <v>0</v>
      </c>
      <c r="H333" s="31">
        <v>5618.8754000000008</v>
      </c>
      <c r="I333" s="31">
        <v>422739.16993999999</v>
      </c>
      <c r="J333" s="31">
        <v>26.213360000000002</v>
      </c>
      <c r="K333" s="31">
        <v>422765.38329999999</v>
      </c>
      <c r="L333" s="31">
        <v>3163.9016900000001</v>
      </c>
      <c r="M333" s="31">
        <v>1924.47559</v>
      </c>
      <c r="N333" s="31">
        <v>5088.3772800000006</v>
      </c>
      <c r="O333" s="31">
        <v>433472.63598000002</v>
      </c>
      <c r="P333" s="31">
        <v>93.554640000000006</v>
      </c>
      <c r="Q333" s="31">
        <v>0</v>
      </c>
      <c r="R333" s="32">
        <v>93.554640000000006</v>
      </c>
    </row>
    <row r="334" spans="1:18">
      <c r="A334" s="27"/>
      <c r="B334" s="27"/>
      <c r="C334" s="27"/>
      <c r="D334" s="22" t="s">
        <v>96</v>
      </c>
      <c r="E334" s="23">
        <v>402</v>
      </c>
      <c r="F334" s="24">
        <v>215550.32266000001</v>
      </c>
      <c r="G334" s="25">
        <v>0</v>
      </c>
      <c r="H334" s="25">
        <v>215550.32266000001</v>
      </c>
      <c r="I334" s="25">
        <v>2107.76323</v>
      </c>
      <c r="J334" s="25">
        <v>1617.9035900000001</v>
      </c>
      <c r="K334" s="25">
        <v>3725.6668199999999</v>
      </c>
      <c r="L334" s="25">
        <v>63354.433290000001</v>
      </c>
      <c r="M334" s="25">
        <v>60578.42482</v>
      </c>
      <c r="N334" s="25">
        <v>123932.85811</v>
      </c>
      <c r="O334" s="25">
        <v>343208.84758999996</v>
      </c>
      <c r="P334" s="25">
        <v>33150.37859</v>
      </c>
      <c r="Q334" s="25">
        <v>0</v>
      </c>
      <c r="R334" s="26">
        <v>33150.37859</v>
      </c>
    </row>
    <row r="335" spans="1:18">
      <c r="A335" s="27"/>
      <c r="B335" s="27"/>
      <c r="C335" s="27"/>
      <c r="D335" s="22" t="s">
        <v>357</v>
      </c>
      <c r="E335" s="23">
        <v>404</v>
      </c>
      <c r="F335" s="24">
        <v>22805.877670000002</v>
      </c>
      <c r="G335" s="25">
        <v>0</v>
      </c>
      <c r="H335" s="25">
        <v>22805.877670000002</v>
      </c>
      <c r="I335" s="25">
        <v>115397.11639</v>
      </c>
      <c r="J335" s="25">
        <v>1007.0011800000001</v>
      </c>
      <c r="K335" s="25">
        <v>116404.11756999999</v>
      </c>
      <c r="L335" s="25">
        <v>9145.02844</v>
      </c>
      <c r="M335" s="25">
        <v>969.27422000000001</v>
      </c>
      <c r="N335" s="25">
        <v>10114.302659999999</v>
      </c>
      <c r="O335" s="25">
        <v>149324.29790000001</v>
      </c>
      <c r="P335" s="25">
        <v>69465.577219999992</v>
      </c>
      <c r="Q335" s="25">
        <v>0</v>
      </c>
      <c r="R335" s="26">
        <v>69465.577219999992</v>
      </c>
    </row>
    <row r="336" spans="1:18">
      <c r="A336" s="27"/>
      <c r="B336" s="27"/>
      <c r="C336" s="27"/>
      <c r="D336" s="22" t="s">
        <v>358</v>
      </c>
      <c r="E336" s="23">
        <v>431</v>
      </c>
      <c r="F336" s="24">
        <v>60524.929080000002</v>
      </c>
      <c r="G336" s="25">
        <v>0</v>
      </c>
      <c r="H336" s="25">
        <v>60524.929080000002</v>
      </c>
      <c r="I336" s="25">
        <v>398081.11577999999</v>
      </c>
      <c r="J336" s="25">
        <v>1202.0427299999999</v>
      </c>
      <c r="K336" s="25">
        <v>399283.15850999998</v>
      </c>
      <c r="L336" s="25">
        <v>37526.640009999996</v>
      </c>
      <c r="M336" s="25">
        <v>22244.02175</v>
      </c>
      <c r="N336" s="25">
        <v>59770.661759999995</v>
      </c>
      <c r="O336" s="25">
        <v>519578.74935</v>
      </c>
      <c r="P336" s="25">
        <v>6671.0065100000002</v>
      </c>
      <c r="Q336" s="25">
        <v>0</v>
      </c>
      <c r="R336" s="26">
        <v>6671.0065100000002</v>
      </c>
    </row>
    <row r="337" spans="1:18">
      <c r="A337" s="27"/>
      <c r="B337" s="27"/>
      <c r="C337" s="27"/>
      <c r="D337" s="27"/>
      <c r="E337" s="29">
        <v>552</v>
      </c>
      <c r="F337" s="30">
        <v>787.92552000000001</v>
      </c>
      <c r="G337" s="31">
        <v>0</v>
      </c>
      <c r="H337" s="31">
        <v>787.92552000000001</v>
      </c>
      <c r="I337" s="31">
        <v>35472.450509999995</v>
      </c>
      <c r="J337" s="31">
        <v>1501.8875500000001</v>
      </c>
      <c r="K337" s="31">
        <v>36974.338060000002</v>
      </c>
      <c r="L337" s="31">
        <v>2972.66147</v>
      </c>
      <c r="M337" s="31">
        <v>115.04635</v>
      </c>
      <c r="N337" s="31">
        <v>3087.7078199999996</v>
      </c>
      <c r="O337" s="31">
        <v>40849.971399999995</v>
      </c>
      <c r="P337" s="31">
        <v>27118.562690000002</v>
      </c>
      <c r="Q337" s="31">
        <v>0</v>
      </c>
      <c r="R337" s="32">
        <v>27118.562690000002</v>
      </c>
    </row>
    <row r="338" spans="1:18">
      <c r="A338" s="27"/>
      <c r="B338" s="27"/>
      <c r="C338" s="27"/>
      <c r="D338" s="27"/>
      <c r="E338" s="29">
        <v>785</v>
      </c>
      <c r="F338" s="30">
        <v>3183893.6278600004</v>
      </c>
      <c r="G338" s="31">
        <v>991604.18698999996</v>
      </c>
      <c r="H338" s="31">
        <v>4175497.8148499997</v>
      </c>
      <c r="I338" s="31">
        <v>475963.98894000001</v>
      </c>
      <c r="J338" s="31">
        <v>7990.1639599999999</v>
      </c>
      <c r="K338" s="31">
        <v>483954.15289999999</v>
      </c>
      <c r="L338" s="31">
        <v>380796.46675000002</v>
      </c>
      <c r="M338" s="31">
        <v>396053.69342000003</v>
      </c>
      <c r="N338" s="31">
        <v>776850.16016999993</v>
      </c>
      <c r="O338" s="31">
        <v>5436302.1279199999</v>
      </c>
      <c r="P338" s="31">
        <v>7198708.1948299995</v>
      </c>
      <c r="Q338" s="31">
        <v>2619.7170799999999</v>
      </c>
      <c r="R338" s="32">
        <v>7201327.9119100003</v>
      </c>
    </row>
    <row r="339" spans="1:18">
      <c r="A339" s="27"/>
      <c r="B339" s="27"/>
      <c r="C339" s="27"/>
      <c r="D339" s="22" t="s">
        <v>359</v>
      </c>
      <c r="E339" s="23">
        <v>447</v>
      </c>
      <c r="F339" s="24">
        <v>4039679.9156499999</v>
      </c>
      <c r="G339" s="25">
        <v>228714.85006999999</v>
      </c>
      <c r="H339" s="25">
        <v>4268394.7657199996</v>
      </c>
      <c r="I339" s="25">
        <v>1095809.44309</v>
      </c>
      <c r="J339" s="25">
        <v>4739.3998499999998</v>
      </c>
      <c r="K339" s="25">
        <v>1100548.8429400001</v>
      </c>
      <c r="L339" s="25">
        <v>629192.60803999996</v>
      </c>
      <c r="M339" s="25">
        <v>173731.33538999999</v>
      </c>
      <c r="N339" s="25">
        <v>802923.94342999998</v>
      </c>
      <c r="O339" s="25">
        <v>6171867.5520900004</v>
      </c>
      <c r="P339" s="25">
        <v>2826263.5599000002</v>
      </c>
      <c r="Q339" s="25">
        <v>0</v>
      </c>
      <c r="R339" s="26">
        <v>2826263.5599000002</v>
      </c>
    </row>
    <row r="340" spans="1:18">
      <c r="A340" s="27"/>
      <c r="B340" s="27"/>
      <c r="C340" s="27"/>
      <c r="D340" s="27"/>
      <c r="E340" s="29">
        <v>554</v>
      </c>
      <c r="F340" s="30">
        <v>163.95239000000001</v>
      </c>
      <c r="G340" s="31">
        <v>0</v>
      </c>
      <c r="H340" s="31">
        <v>163.95239000000001</v>
      </c>
      <c r="I340" s="31">
        <v>74984.073470000003</v>
      </c>
      <c r="J340" s="31">
        <v>1582.3071100000002</v>
      </c>
      <c r="K340" s="31">
        <v>76566.380579999997</v>
      </c>
      <c r="L340" s="31">
        <v>2548.77378</v>
      </c>
      <c r="M340" s="31">
        <v>501.26328999999998</v>
      </c>
      <c r="N340" s="31">
        <v>3050.0370699999999</v>
      </c>
      <c r="O340" s="31">
        <v>79780.370040000009</v>
      </c>
      <c r="P340" s="31">
        <v>16877.06306</v>
      </c>
      <c r="Q340" s="31">
        <v>0</v>
      </c>
      <c r="R340" s="32">
        <v>16877.06306</v>
      </c>
    </row>
    <row r="341" spans="1:18">
      <c r="A341" s="27"/>
      <c r="B341" s="27"/>
      <c r="C341" s="27"/>
      <c r="D341" s="27"/>
      <c r="E341" s="29">
        <v>406</v>
      </c>
      <c r="F341" s="30">
        <v>414442.01425000001</v>
      </c>
      <c r="G341" s="31">
        <v>0</v>
      </c>
      <c r="H341" s="31">
        <v>414442.01425000001</v>
      </c>
      <c r="I341" s="31">
        <v>201009.60417999999</v>
      </c>
      <c r="J341" s="31">
        <v>7652.3666299999995</v>
      </c>
      <c r="K341" s="31">
        <v>208661.97081</v>
      </c>
      <c r="L341" s="31">
        <v>187939.97954</v>
      </c>
      <c r="M341" s="31">
        <v>49654.029259999996</v>
      </c>
      <c r="N341" s="31">
        <v>237594.00880000001</v>
      </c>
      <c r="O341" s="31">
        <v>860697.99386000005</v>
      </c>
      <c r="P341" s="31">
        <v>30777.043320000001</v>
      </c>
      <c r="Q341" s="31">
        <v>0</v>
      </c>
      <c r="R341" s="32">
        <v>30777.043320000001</v>
      </c>
    </row>
    <row r="342" spans="1:18">
      <c r="A342" s="27"/>
      <c r="B342" s="27"/>
      <c r="C342" s="27"/>
      <c r="D342" s="22" t="s">
        <v>360</v>
      </c>
      <c r="E342" s="23">
        <v>536</v>
      </c>
      <c r="F342" s="24">
        <v>34787.383350000004</v>
      </c>
      <c r="G342" s="25">
        <v>0</v>
      </c>
      <c r="H342" s="25">
        <v>34787.383350000004</v>
      </c>
      <c r="I342" s="25">
        <v>113387.25218000001</v>
      </c>
      <c r="J342" s="25">
        <v>1841.4150099999999</v>
      </c>
      <c r="K342" s="25">
        <v>115228.66718999999</v>
      </c>
      <c r="L342" s="25">
        <v>18572.888489999998</v>
      </c>
      <c r="M342" s="25">
        <v>5619.2861900000007</v>
      </c>
      <c r="N342" s="25">
        <v>24192.17468</v>
      </c>
      <c r="O342" s="25">
        <v>174208.22521999999</v>
      </c>
      <c r="P342" s="25">
        <v>107784.93999</v>
      </c>
      <c r="Q342" s="25">
        <v>0</v>
      </c>
      <c r="R342" s="26">
        <v>107784.93999</v>
      </c>
    </row>
    <row r="343" spans="1:18">
      <c r="A343" s="27"/>
      <c r="B343" s="27"/>
      <c r="C343" s="27"/>
      <c r="D343" s="27"/>
      <c r="E343" s="29">
        <v>476</v>
      </c>
      <c r="F343" s="30">
        <v>21967.822909999999</v>
      </c>
      <c r="G343" s="31">
        <v>0</v>
      </c>
      <c r="H343" s="31">
        <v>21967.822909999999</v>
      </c>
      <c r="I343" s="31">
        <v>58960.981619999999</v>
      </c>
      <c r="J343" s="31">
        <v>1256.53052</v>
      </c>
      <c r="K343" s="31">
        <v>60217.512139999999</v>
      </c>
      <c r="L343" s="31">
        <v>10436.543089999999</v>
      </c>
      <c r="M343" s="31">
        <v>3555.1340399999999</v>
      </c>
      <c r="N343" s="31">
        <v>13991.67713</v>
      </c>
      <c r="O343" s="31">
        <v>96177.012180000005</v>
      </c>
      <c r="P343" s="31">
        <v>59046.724829999999</v>
      </c>
      <c r="Q343" s="31">
        <v>0</v>
      </c>
      <c r="R343" s="32">
        <v>59046.724829999999</v>
      </c>
    </row>
    <row r="344" spans="1:18">
      <c r="A344" s="27"/>
      <c r="B344" s="27"/>
      <c r="C344" s="27"/>
      <c r="D344" s="27"/>
      <c r="E344" s="29">
        <v>835</v>
      </c>
      <c r="F344" s="30">
        <v>0</v>
      </c>
      <c r="G344" s="31">
        <v>0</v>
      </c>
      <c r="H344" s="31">
        <v>0</v>
      </c>
      <c r="I344" s="31">
        <v>0</v>
      </c>
      <c r="J344" s="31">
        <v>0</v>
      </c>
      <c r="K344" s="31">
        <v>0</v>
      </c>
      <c r="L344" s="31">
        <v>0</v>
      </c>
      <c r="M344" s="31">
        <v>0</v>
      </c>
      <c r="N344" s="31">
        <v>0</v>
      </c>
      <c r="O344" s="31">
        <v>0</v>
      </c>
      <c r="P344" s="31">
        <v>0</v>
      </c>
      <c r="Q344" s="31">
        <v>0</v>
      </c>
      <c r="R344" s="32">
        <v>0</v>
      </c>
    </row>
    <row r="345" spans="1:18">
      <c r="A345" s="27"/>
      <c r="B345" s="27"/>
      <c r="C345" s="27"/>
      <c r="D345" s="22" t="s">
        <v>361</v>
      </c>
      <c r="E345" s="23">
        <v>425</v>
      </c>
      <c r="F345" s="24">
        <v>17739.117440000002</v>
      </c>
      <c r="G345" s="25">
        <v>0</v>
      </c>
      <c r="H345" s="25">
        <v>17739.117440000002</v>
      </c>
      <c r="I345" s="25">
        <v>106046.04645000001</v>
      </c>
      <c r="J345" s="25">
        <v>913.50318000000004</v>
      </c>
      <c r="K345" s="25">
        <v>106959.54962999999</v>
      </c>
      <c r="L345" s="25">
        <v>12757.97719</v>
      </c>
      <c r="M345" s="25">
        <v>6333.0796799999998</v>
      </c>
      <c r="N345" s="25">
        <v>19091.05687</v>
      </c>
      <c r="O345" s="25">
        <v>143789.72394</v>
      </c>
      <c r="P345" s="25">
        <v>62400.006600000001</v>
      </c>
      <c r="Q345" s="25">
        <v>0</v>
      </c>
      <c r="R345" s="26">
        <v>62400.006600000001</v>
      </c>
    </row>
    <row r="346" spans="1:18">
      <c r="A346" s="27"/>
      <c r="B346" s="27"/>
      <c r="C346" s="27"/>
      <c r="D346" s="22" t="s">
        <v>362</v>
      </c>
      <c r="E346" s="23">
        <v>416</v>
      </c>
      <c r="F346" s="24">
        <v>16052.134749999999</v>
      </c>
      <c r="G346" s="25">
        <v>0</v>
      </c>
      <c r="H346" s="25">
        <v>16052.134749999999</v>
      </c>
      <c r="I346" s="25">
        <v>57569.493579999995</v>
      </c>
      <c r="J346" s="25">
        <v>1217.94589</v>
      </c>
      <c r="K346" s="25">
        <v>58787.439469999998</v>
      </c>
      <c r="L346" s="25">
        <v>8718.1911700000001</v>
      </c>
      <c r="M346" s="25">
        <v>1918.86655</v>
      </c>
      <c r="N346" s="25">
        <v>10637.057720000001</v>
      </c>
      <c r="O346" s="25">
        <v>85476.631939999992</v>
      </c>
      <c r="P346" s="25">
        <v>50132.148580000001</v>
      </c>
      <c r="Q346" s="25">
        <v>0</v>
      </c>
      <c r="R346" s="26">
        <v>50132.148580000001</v>
      </c>
    </row>
    <row r="347" spans="1:18">
      <c r="A347" s="27"/>
      <c r="B347" s="27"/>
      <c r="C347" s="27"/>
      <c r="D347" s="22" t="s">
        <v>130</v>
      </c>
      <c r="E347" s="23">
        <v>529</v>
      </c>
      <c r="F347" s="24">
        <v>40200.978600000002</v>
      </c>
      <c r="G347" s="25">
        <v>0</v>
      </c>
      <c r="H347" s="25">
        <v>40200.978600000002</v>
      </c>
      <c r="I347" s="25">
        <v>114181.51473000001</v>
      </c>
      <c r="J347" s="25">
        <v>2616.5564800000002</v>
      </c>
      <c r="K347" s="25">
        <v>116798.07120999999</v>
      </c>
      <c r="L347" s="25">
        <v>42632.174180000002</v>
      </c>
      <c r="M347" s="25">
        <v>13195.50733</v>
      </c>
      <c r="N347" s="25">
        <v>55827.681509999995</v>
      </c>
      <c r="O347" s="25">
        <v>212826.73131999999</v>
      </c>
      <c r="P347" s="25">
        <v>55590.140340000005</v>
      </c>
      <c r="Q347" s="25">
        <v>0</v>
      </c>
      <c r="R347" s="26">
        <v>55590.140340000005</v>
      </c>
    </row>
    <row r="348" spans="1:18">
      <c r="A348" s="27"/>
      <c r="B348" s="27"/>
      <c r="C348" s="27"/>
      <c r="D348" s="22" t="s">
        <v>363</v>
      </c>
      <c r="E348" s="23">
        <v>483</v>
      </c>
      <c r="F348" s="24">
        <v>51985.021549999998</v>
      </c>
      <c r="G348" s="25">
        <v>0</v>
      </c>
      <c r="H348" s="25">
        <v>51985.021549999998</v>
      </c>
      <c r="I348" s="25">
        <v>88613.265079999997</v>
      </c>
      <c r="J348" s="25">
        <v>907.61284000000001</v>
      </c>
      <c r="K348" s="25">
        <v>89520.877919999999</v>
      </c>
      <c r="L348" s="25">
        <v>15417.42863</v>
      </c>
      <c r="M348" s="25">
        <v>4711.9047599999994</v>
      </c>
      <c r="N348" s="25">
        <v>20129.33339</v>
      </c>
      <c r="O348" s="25">
        <v>161635.23286000002</v>
      </c>
      <c r="P348" s="25">
        <v>28387.946809999998</v>
      </c>
      <c r="Q348" s="25">
        <v>0</v>
      </c>
      <c r="R348" s="26">
        <v>28387.946809999998</v>
      </c>
    </row>
    <row r="349" spans="1:18">
      <c r="A349" s="27"/>
      <c r="B349" s="27"/>
      <c r="C349" s="27"/>
      <c r="D349" s="27"/>
      <c r="E349" s="29">
        <v>791</v>
      </c>
      <c r="F349" s="30">
        <v>0</v>
      </c>
      <c r="G349" s="31">
        <v>0</v>
      </c>
      <c r="H349" s="31">
        <v>0</v>
      </c>
      <c r="I349" s="31">
        <v>0</v>
      </c>
      <c r="J349" s="31">
        <v>0.26380000000000003</v>
      </c>
      <c r="K349" s="31">
        <v>0.26380000000000003</v>
      </c>
      <c r="L349" s="31">
        <v>931.41631000000007</v>
      </c>
      <c r="M349" s="31">
        <v>58.818480000000001</v>
      </c>
      <c r="N349" s="31">
        <v>990.23479000000009</v>
      </c>
      <c r="O349" s="31">
        <v>990.49858999999992</v>
      </c>
      <c r="P349" s="31">
        <v>3959.7801800000002</v>
      </c>
      <c r="Q349" s="31">
        <v>0</v>
      </c>
      <c r="R349" s="32">
        <v>3959.7801800000002</v>
      </c>
    </row>
    <row r="350" spans="1:18">
      <c r="A350" s="27"/>
      <c r="B350" s="27"/>
      <c r="C350" s="27"/>
      <c r="D350" s="27"/>
      <c r="E350" s="29">
        <v>852</v>
      </c>
      <c r="F350" s="30">
        <v>59.006660000000004</v>
      </c>
      <c r="G350" s="31">
        <v>0</v>
      </c>
      <c r="H350" s="31">
        <v>59.006660000000004</v>
      </c>
      <c r="I350" s="31">
        <v>184757.93919999999</v>
      </c>
      <c r="J350" s="31">
        <v>0</v>
      </c>
      <c r="K350" s="31">
        <v>184757.93919999999</v>
      </c>
      <c r="L350" s="31">
        <v>322.88365999999996</v>
      </c>
      <c r="M350" s="31">
        <v>38.05733</v>
      </c>
      <c r="N350" s="31">
        <v>360.94099</v>
      </c>
      <c r="O350" s="31">
        <v>185177.88684999998</v>
      </c>
      <c r="P350" s="31">
        <v>0</v>
      </c>
      <c r="Q350" s="31">
        <v>0</v>
      </c>
      <c r="R350" s="32">
        <v>0</v>
      </c>
    </row>
    <row r="351" spans="1:18">
      <c r="A351" s="27"/>
      <c r="B351" s="27"/>
      <c r="C351" s="27"/>
      <c r="D351" s="22" t="s">
        <v>364</v>
      </c>
      <c r="E351" s="23">
        <v>414</v>
      </c>
      <c r="F351" s="24">
        <v>110564.59776</v>
      </c>
      <c r="G351" s="25">
        <v>0</v>
      </c>
      <c r="H351" s="25">
        <v>110564.59776</v>
      </c>
      <c r="I351" s="25">
        <v>53474.856159999996</v>
      </c>
      <c r="J351" s="25">
        <v>2771.0063399999999</v>
      </c>
      <c r="K351" s="25">
        <v>56245.862500000003</v>
      </c>
      <c r="L351" s="25">
        <v>16777.742719999998</v>
      </c>
      <c r="M351" s="25">
        <v>8238.1891400000004</v>
      </c>
      <c r="N351" s="25">
        <v>25015.931860000001</v>
      </c>
      <c r="O351" s="25">
        <v>191826.39212</v>
      </c>
      <c r="P351" s="25">
        <v>44396.067040000002</v>
      </c>
      <c r="Q351" s="25">
        <v>0</v>
      </c>
      <c r="R351" s="26">
        <v>44396.067040000002</v>
      </c>
    </row>
    <row r="352" spans="1:18">
      <c r="A352" s="27"/>
      <c r="B352" s="27"/>
      <c r="C352" s="27"/>
      <c r="D352" s="27"/>
      <c r="E352" s="29">
        <v>525</v>
      </c>
      <c r="F352" s="30">
        <v>122566.12164</v>
      </c>
      <c r="G352" s="31">
        <v>0</v>
      </c>
      <c r="H352" s="31">
        <v>122566.12164</v>
      </c>
      <c r="I352" s="31">
        <v>187343.23423</v>
      </c>
      <c r="J352" s="31">
        <v>827.28868999999997</v>
      </c>
      <c r="K352" s="31">
        <v>188170.52291999999</v>
      </c>
      <c r="L352" s="31">
        <v>76418.540629999989</v>
      </c>
      <c r="M352" s="31">
        <v>30781.60427</v>
      </c>
      <c r="N352" s="31">
        <v>107200.1449</v>
      </c>
      <c r="O352" s="31">
        <v>417936.78946</v>
      </c>
      <c r="P352" s="31">
        <v>41691.927229999994</v>
      </c>
      <c r="Q352" s="31">
        <v>0</v>
      </c>
      <c r="R352" s="32">
        <v>41691.927229999994</v>
      </c>
    </row>
    <row r="353" spans="1:18">
      <c r="A353" s="27"/>
      <c r="B353" s="27"/>
      <c r="C353" s="27"/>
      <c r="D353" s="27"/>
      <c r="E353" s="29">
        <v>553</v>
      </c>
      <c r="F353" s="30">
        <v>152.86778000000001</v>
      </c>
      <c r="G353" s="31">
        <v>0</v>
      </c>
      <c r="H353" s="31">
        <v>152.86778000000001</v>
      </c>
      <c r="I353" s="31">
        <v>59342.997859999996</v>
      </c>
      <c r="J353" s="31">
        <v>1148.81567</v>
      </c>
      <c r="K353" s="31">
        <v>60491.813529999999</v>
      </c>
      <c r="L353" s="31">
        <v>168.00144</v>
      </c>
      <c r="M353" s="31">
        <v>12.057600000000001</v>
      </c>
      <c r="N353" s="31">
        <v>180.05904000000001</v>
      </c>
      <c r="O353" s="31">
        <v>60824.74035</v>
      </c>
      <c r="P353" s="31">
        <v>14240.461230000001</v>
      </c>
      <c r="Q353" s="31">
        <v>0</v>
      </c>
      <c r="R353" s="32">
        <v>14240.461230000001</v>
      </c>
    </row>
    <row r="354" spans="1:18">
      <c r="A354" s="27"/>
      <c r="B354" s="27"/>
      <c r="C354" s="27"/>
      <c r="D354" s="22" t="s">
        <v>365</v>
      </c>
      <c r="E354" s="23">
        <v>446</v>
      </c>
      <c r="F354" s="24">
        <v>39793.440049999997</v>
      </c>
      <c r="G354" s="25">
        <v>0</v>
      </c>
      <c r="H354" s="25">
        <v>39793.440049999997</v>
      </c>
      <c r="I354" s="25">
        <v>21086.842679999998</v>
      </c>
      <c r="J354" s="25">
        <v>600.68626000000006</v>
      </c>
      <c r="K354" s="25">
        <v>21687.52894</v>
      </c>
      <c r="L354" s="25">
        <v>10071.698390000001</v>
      </c>
      <c r="M354" s="25">
        <v>1683.5660600000001</v>
      </c>
      <c r="N354" s="25">
        <v>11755.264449999999</v>
      </c>
      <c r="O354" s="25">
        <v>73236.233439999996</v>
      </c>
      <c r="P354" s="25">
        <v>50119.546829999999</v>
      </c>
      <c r="Q354" s="25">
        <v>0</v>
      </c>
      <c r="R354" s="26">
        <v>50119.546829999999</v>
      </c>
    </row>
    <row r="355" spans="1:18">
      <c r="A355" s="27"/>
      <c r="B355" s="27"/>
      <c r="C355" s="27"/>
      <c r="D355" s="22" t="s">
        <v>366</v>
      </c>
      <c r="E355" s="23">
        <v>469</v>
      </c>
      <c r="F355" s="24">
        <v>19346.124940000002</v>
      </c>
      <c r="G355" s="25">
        <v>0</v>
      </c>
      <c r="H355" s="25">
        <v>19346.124940000002</v>
      </c>
      <c r="I355" s="25">
        <v>80485.489700000006</v>
      </c>
      <c r="J355" s="25">
        <v>1179.6343400000001</v>
      </c>
      <c r="K355" s="25">
        <v>81665.12404000001</v>
      </c>
      <c r="L355" s="25">
        <v>7956.6542800000007</v>
      </c>
      <c r="M355" s="25">
        <v>644.12090999999998</v>
      </c>
      <c r="N355" s="25">
        <v>8600.7751900000003</v>
      </c>
      <c r="O355" s="25">
        <v>109612.02417</v>
      </c>
      <c r="P355" s="25">
        <v>38974.867149999998</v>
      </c>
      <c r="Q355" s="25">
        <v>0</v>
      </c>
      <c r="R355" s="26">
        <v>38974.867149999998</v>
      </c>
    </row>
    <row r="356" spans="1:18">
      <c r="A356" s="27"/>
      <c r="B356" s="27"/>
      <c r="C356" s="27"/>
      <c r="D356" s="27"/>
      <c r="E356" s="29">
        <v>695</v>
      </c>
      <c r="F356" s="30">
        <v>0</v>
      </c>
      <c r="G356" s="31">
        <v>0</v>
      </c>
      <c r="H356" s="31">
        <v>0</v>
      </c>
      <c r="I356" s="31">
        <v>77726.163109999994</v>
      </c>
      <c r="J356" s="31">
        <v>9.733E-2</v>
      </c>
      <c r="K356" s="31">
        <v>77726.260439999998</v>
      </c>
      <c r="L356" s="31">
        <v>1018.85361</v>
      </c>
      <c r="M356" s="31">
        <v>395.49829</v>
      </c>
      <c r="N356" s="31">
        <v>1414.3518999999999</v>
      </c>
      <c r="O356" s="31">
        <v>79140.612340000007</v>
      </c>
      <c r="P356" s="31">
        <v>2116.3115499999999</v>
      </c>
      <c r="Q356" s="31">
        <v>0</v>
      </c>
      <c r="R356" s="32">
        <v>2116.3115499999999</v>
      </c>
    </row>
    <row r="357" spans="1:18">
      <c r="A357" s="27"/>
      <c r="B357" s="27"/>
      <c r="C357" s="27"/>
      <c r="D357" s="22" t="s">
        <v>39</v>
      </c>
      <c r="E357" s="23">
        <v>615</v>
      </c>
      <c r="F357" s="24">
        <v>21163.75491</v>
      </c>
      <c r="G357" s="25">
        <v>0</v>
      </c>
      <c r="H357" s="25">
        <v>21163.75491</v>
      </c>
      <c r="I357" s="25">
        <v>85811.06869</v>
      </c>
      <c r="J357" s="25">
        <v>1158.7563500000001</v>
      </c>
      <c r="K357" s="25">
        <v>86969.825040000011</v>
      </c>
      <c r="L357" s="25">
        <v>8257.3263299999999</v>
      </c>
      <c r="M357" s="25">
        <v>3025.29585</v>
      </c>
      <c r="N357" s="25">
        <v>11282.62218</v>
      </c>
      <c r="O357" s="25">
        <v>119416.20212999999</v>
      </c>
      <c r="P357" s="25">
        <v>44647.145920000003</v>
      </c>
      <c r="Q357" s="25">
        <v>0</v>
      </c>
      <c r="R357" s="26">
        <v>44647.145920000003</v>
      </c>
    </row>
    <row r="358" spans="1:18">
      <c r="A358" s="27"/>
      <c r="B358" s="27"/>
      <c r="C358" s="27"/>
      <c r="D358" s="27"/>
      <c r="E358" s="29">
        <v>563</v>
      </c>
      <c r="F358" s="30">
        <v>30962.454409999998</v>
      </c>
      <c r="G358" s="31">
        <v>0</v>
      </c>
      <c r="H358" s="31">
        <v>30962.454409999998</v>
      </c>
      <c r="I358" s="31">
        <v>104495.51390999999</v>
      </c>
      <c r="J358" s="31">
        <v>1492.89183</v>
      </c>
      <c r="K358" s="31">
        <v>105988.40573999999</v>
      </c>
      <c r="L358" s="31">
        <v>18408.0838</v>
      </c>
      <c r="M358" s="31">
        <v>2807.3421800000001</v>
      </c>
      <c r="N358" s="31">
        <v>21215.42598</v>
      </c>
      <c r="O358" s="31">
        <v>158166.28612999999</v>
      </c>
      <c r="P358" s="31">
        <v>44290.363450000004</v>
      </c>
      <c r="Q358" s="31">
        <v>0</v>
      </c>
      <c r="R358" s="32">
        <v>44290.363450000004</v>
      </c>
    </row>
    <row r="359" spans="1:18">
      <c r="A359" s="27"/>
      <c r="B359" s="27"/>
      <c r="C359" s="27"/>
      <c r="D359" s="27"/>
      <c r="E359" s="29">
        <v>739</v>
      </c>
      <c r="F359" s="30">
        <v>19617.9071</v>
      </c>
      <c r="G359" s="31">
        <v>0</v>
      </c>
      <c r="H359" s="31">
        <v>19617.9071</v>
      </c>
      <c r="I359" s="31">
        <v>48083.12113</v>
      </c>
      <c r="J359" s="31">
        <v>601.49234999999999</v>
      </c>
      <c r="K359" s="31">
        <v>48684.61348</v>
      </c>
      <c r="L359" s="31">
        <v>5906.3932400000003</v>
      </c>
      <c r="M359" s="31">
        <v>2747.3774399999998</v>
      </c>
      <c r="N359" s="31">
        <v>8653.7706799999996</v>
      </c>
      <c r="O359" s="31">
        <v>76956.291259999998</v>
      </c>
      <c r="P359" s="31">
        <v>64391.07144</v>
      </c>
      <c r="Q359" s="31">
        <v>0</v>
      </c>
      <c r="R359" s="32">
        <v>64391.07144</v>
      </c>
    </row>
    <row r="360" spans="1:18">
      <c r="A360" s="27"/>
      <c r="B360" s="27"/>
      <c r="C360" s="27"/>
      <c r="D360" s="22" t="s">
        <v>367</v>
      </c>
      <c r="E360" s="23">
        <v>651</v>
      </c>
      <c r="F360" s="24">
        <v>0</v>
      </c>
      <c r="G360" s="25">
        <v>0</v>
      </c>
      <c r="H360" s="25">
        <v>0</v>
      </c>
      <c r="I360" s="25">
        <v>1623.19785</v>
      </c>
      <c r="J360" s="25">
        <v>0</v>
      </c>
      <c r="K360" s="25">
        <v>1623.19785</v>
      </c>
      <c r="L360" s="25">
        <v>903.52181999999993</v>
      </c>
      <c r="M360" s="25">
        <v>19.668959999999998</v>
      </c>
      <c r="N360" s="25">
        <v>923.19078000000002</v>
      </c>
      <c r="O360" s="25">
        <v>2546.3886299999999</v>
      </c>
      <c r="P360" s="25">
        <v>0</v>
      </c>
      <c r="Q360" s="25">
        <v>0</v>
      </c>
      <c r="R360" s="26">
        <v>0</v>
      </c>
    </row>
    <row r="361" spans="1:18">
      <c r="A361" s="27"/>
      <c r="B361" s="27"/>
      <c r="C361" s="27"/>
      <c r="D361" s="22" t="s">
        <v>368</v>
      </c>
      <c r="E361" s="23">
        <v>573</v>
      </c>
      <c r="F361" s="24">
        <v>13251.700859999999</v>
      </c>
      <c r="G361" s="25">
        <v>0</v>
      </c>
      <c r="H361" s="25">
        <v>13251.700859999999</v>
      </c>
      <c r="I361" s="25">
        <v>115036.63825</v>
      </c>
      <c r="J361" s="25">
        <v>710.98478</v>
      </c>
      <c r="K361" s="25">
        <v>115747.62303</v>
      </c>
      <c r="L361" s="25">
        <v>4863.4786900000008</v>
      </c>
      <c r="M361" s="25">
        <v>3786.9109900000003</v>
      </c>
      <c r="N361" s="25">
        <v>8650.3896800000002</v>
      </c>
      <c r="O361" s="25">
        <v>137649.71356999999</v>
      </c>
      <c r="P361" s="25">
        <v>26293.517800000001</v>
      </c>
      <c r="Q361" s="25">
        <v>0</v>
      </c>
      <c r="R361" s="26">
        <v>26293.517800000001</v>
      </c>
    </row>
    <row r="362" spans="1:18">
      <c r="A362" s="27"/>
      <c r="B362" s="27"/>
      <c r="C362" s="27"/>
      <c r="D362" s="22" t="s">
        <v>369</v>
      </c>
      <c r="E362" s="23">
        <v>432</v>
      </c>
      <c r="F362" s="24">
        <v>38484.072770000006</v>
      </c>
      <c r="G362" s="25">
        <v>0</v>
      </c>
      <c r="H362" s="25">
        <v>38484.072770000006</v>
      </c>
      <c r="I362" s="25">
        <v>77293.151230000003</v>
      </c>
      <c r="J362" s="25">
        <v>5693.7190300000002</v>
      </c>
      <c r="K362" s="25">
        <v>82986.870260000011</v>
      </c>
      <c r="L362" s="25">
        <v>34090.827450000004</v>
      </c>
      <c r="M362" s="25">
        <v>7144.9469400000007</v>
      </c>
      <c r="N362" s="25">
        <v>41235.774389999999</v>
      </c>
      <c r="O362" s="25">
        <v>162706.71742</v>
      </c>
      <c r="P362" s="25">
        <v>58166.087140000003</v>
      </c>
      <c r="Q362" s="25">
        <v>0</v>
      </c>
      <c r="R362" s="26">
        <v>58166.087140000003</v>
      </c>
    </row>
    <row r="363" spans="1:18">
      <c r="A363" s="27"/>
      <c r="B363" s="27"/>
      <c r="C363" s="27"/>
      <c r="D363" s="22" t="s">
        <v>370</v>
      </c>
      <c r="E363" s="23">
        <v>394</v>
      </c>
      <c r="F363" s="24">
        <v>32154.798260000003</v>
      </c>
      <c r="G363" s="25">
        <v>0</v>
      </c>
      <c r="H363" s="25">
        <v>32154.798260000003</v>
      </c>
      <c r="I363" s="25">
        <v>81664.022030000007</v>
      </c>
      <c r="J363" s="25">
        <v>1652.5513999999998</v>
      </c>
      <c r="K363" s="25">
        <v>83316.573430000004</v>
      </c>
      <c r="L363" s="25">
        <v>8753.7301800000005</v>
      </c>
      <c r="M363" s="25">
        <v>1579.5700200000001</v>
      </c>
      <c r="N363" s="25">
        <v>10333.3002</v>
      </c>
      <c r="O363" s="25">
        <v>125804.67189</v>
      </c>
      <c r="P363" s="25">
        <v>57477.377260000001</v>
      </c>
      <c r="Q363" s="25">
        <v>0</v>
      </c>
      <c r="R363" s="26">
        <v>57477.377260000001</v>
      </c>
    </row>
    <row r="364" spans="1:18">
      <c r="A364" s="27"/>
      <c r="B364" s="27"/>
      <c r="C364" s="27"/>
      <c r="D364" s="27"/>
      <c r="E364" s="29">
        <v>555</v>
      </c>
      <c r="F364" s="30">
        <v>60.976019999999998</v>
      </c>
      <c r="G364" s="31">
        <v>0</v>
      </c>
      <c r="H364" s="31">
        <v>60.976019999999998</v>
      </c>
      <c r="I364" s="31">
        <v>74597.176579999999</v>
      </c>
      <c r="J364" s="31">
        <v>253.64934</v>
      </c>
      <c r="K364" s="31">
        <v>74850.825920000003</v>
      </c>
      <c r="L364" s="31">
        <v>253.03758999999999</v>
      </c>
      <c r="M364" s="31">
        <v>217.67872</v>
      </c>
      <c r="N364" s="31">
        <v>470.71631000000002</v>
      </c>
      <c r="O364" s="31">
        <v>75382.518249999994</v>
      </c>
      <c r="P364" s="31">
        <v>9848.9519199999995</v>
      </c>
      <c r="Q364" s="31">
        <v>0</v>
      </c>
      <c r="R364" s="32">
        <v>9848.9519199999995</v>
      </c>
    </row>
    <row r="365" spans="1:18">
      <c r="A365" s="27"/>
      <c r="B365" s="27"/>
      <c r="C365" s="27"/>
      <c r="D365" s="22" t="s">
        <v>371</v>
      </c>
      <c r="E365" s="23">
        <v>527</v>
      </c>
      <c r="F365" s="24">
        <v>6363.5020999999997</v>
      </c>
      <c r="G365" s="25">
        <v>0</v>
      </c>
      <c r="H365" s="25">
        <v>6363.5020999999997</v>
      </c>
      <c r="I365" s="25">
        <v>59841.084109999996</v>
      </c>
      <c r="J365" s="25">
        <v>927.95561999999995</v>
      </c>
      <c r="K365" s="25">
        <v>60769.039729999997</v>
      </c>
      <c r="L365" s="25">
        <v>10833.48681</v>
      </c>
      <c r="M365" s="25">
        <v>1066.7184600000001</v>
      </c>
      <c r="N365" s="25">
        <v>11900.20527</v>
      </c>
      <c r="O365" s="25">
        <v>79032.747099999993</v>
      </c>
      <c r="P365" s="25">
        <v>53801.397280000005</v>
      </c>
      <c r="Q365" s="25">
        <v>0</v>
      </c>
      <c r="R365" s="26">
        <v>53801.397280000005</v>
      </c>
    </row>
    <row r="366" spans="1:18">
      <c r="A366" s="27"/>
      <c r="B366" s="27"/>
      <c r="C366" s="27"/>
      <c r="D366" s="22" t="s">
        <v>372</v>
      </c>
      <c r="E366" s="23">
        <v>574</v>
      </c>
      <c r="F366" s="24">
        <v>41058.603579999995</v>
      </c>
      <c r="G366" s="25">
        <v>0</v>
      </c>
      <c r="H366" s="25">
        <v>41058.603579999995</v>
      </c>
      <c r="I366" s="25">
        <v>183984.78503999999</v>
      </c>
      <c r="J366" s="25">
        <v>3994.3958700000003</v>
      </c>
      <c r="K366" s="25">
        <v>187979.18091</v>
      </c>
      <c r="L366" s="25">
        <v>13811.829609999999</v>
      </c>
      <c r="M366" s="25">
        <v>2564.4264600000001</v>
      </c>
      <c r="N366" s="25">
        <v>16376.256069999999</v>
      </c>
      <c r="O366" s="25">
        <v>245414.04055999999</v>
      </c>
      <c r="P366" s="25">
        <v>58490.012139999999</v>
      </c>
      <c r="Q366" s="25">
        <v>0</v>
      </c>
      <c r="R366" s="26">
        <v>58490.012139999999</v>
      </c>
    </row>
    <row r="367" spans="1:18">
      <c r="A367" s="27"/>
      <c r="B367" s="27"/>
      <c r="C367" s="27"/>
      <c r="D367" s="22" t="s">
        <v>373</v>
      </c>
      <c r="E367" s="23">
        <v>558</v>
      </c>
      <c r="F367" s="24">
        <v>0</v>
      </c>
      <c r="G367" s="25">
        <v>0</v>
      </c>
      <c r="H367" s="25">
        <v>0</v>
      </c>
      <c r="I367" s="25">
        <v>0</v>
      </c>
      <c r="J367" s="25">
        <v>0</v>
      </c>
      <c r="K367" s="25">
        <v>0</v>
      </c>
      <c r="L367" s="25">
        <v>0</v>
      </c>
      <c r="M367" s="25">
        <v>0</v>
      </c>
      <c r="N367" s="25">
        <v>0</v>
      </c>
      <c r="O367" s="25">
        <v>0</v>
      </c>
      <c r="P367" s="25">
        <v>0</v>
      </c>
      <c r="Q367" s="25">
        <v>0</v>
      </c>
      <c r="R367" s="26">
        <v>0</v>
      </c>
    </row>
    <row r="368" spans="1:18">
      <c r="A368" s="27"/>
      <c r="B368" s="27"/>
      <c r="C368" s="27"/>
      <c r="D368" s="22" t="s">
        <v>374</v>
      </c>
      <c r="E368" s="23">
        <v>392</v>
      </c>
      <c r="F368" s="24">
        <v>21202.498940000001</v>
      </c>
      <c r="G368" s="25">
        <v>0</v>
      </c>
      <c r="H368" s="25">
        <v>21202.498940000001</v>
      </c>
      <c r="I368" s="25">
        <v>48019.142220000002</v>
      </c>
      <c r="J368" s="25">
        <v>1050.3916200000001</v>
      </c>
      <c r="K368" s="25">
        <v>49069.533840000004</v>
      </c>
      <c r="L368" s="25">
        <v>7618.7156399999994</v>
      </c>
      <c r="M368" s="25">
        <v>2063.8404999999998</v>
      </c>
      <c r="N368" s="25">
        <v>9682.5561400000006</v>
      </c>
      <c r="O368" s="25">
        <v>79954.588919999995</v>
      </c>
      <c r="P368" s="25">
        <v>48812.844659999995</v>
      </c>
      <c r="Q368" s="25">
        <v>0</v>
      </c>
      <c r="R368" s="26">
        <v>48812.844659999995</v>
      </c>
    </row>
    <row r="369" spans="1:18">
      <c r="A369" s="27"/>
      <c r="B369" s="27"/>
      <c r="C369" s="22" t="s">
        <v>375</v>
      </c>
      <c r="D369" s="22" t="s">
        <v>376</v>
      </c>
      <c r="E369" s="23">
        <v>255</v>
      </c>
      <c r="F369" s="24">
        <v>226.88831999999999</v>
      </c>
      <c r="G369" s="25">
        <v>0</v>
      </c>
      <c r="H369" s="25">
        <v>226.88831999999999</v>
      </c>
      <c r="I369" s="25">
        <v>12909.25945</v>
      </c>
      <c r="J369" s="25">
        <v>60.592109999999998</v>
      </c>
      <c r="K369" s="25">
        <v>12969.851560000001</v>
      </c>
      <c r="L369" s="25">
        <v>267.87031999999999</v>
      </c>
      <c r="M369" s="25">
        <v>3.7699999999999999E-3</v>
      </c>
      <c r="N369" s="25">
        <v>267.87409000000002</v>
      </c>
      <c r="O369" s="25">
        <v>13464.61397</v>
      </c>
      <c r="P369" s="25">
        <v>3834.8253100000002</v>
      </c>
      <c r="Q369" s="25">
        <v>0</v>
      </c>
      <c r="R369" s="26">
        <v>3834.8253100000002</v>
      </c>
    </row>
    <row r="370" spans="1:18">
      <c r="A370" s="27"/>
      <c r="B370" s="27"/>
      <c r="C370" s="27"/>
      <c r="D370" s="22" t="s">
        <v>377</v>
      </c>
      <c r="E370" s="23">
        <v>257</v>
      </c>
      <c r="F370" s="24">
        <v>162.76805999999999</v>
      </c>
      <c r="G370" s="25">
        <v>0</v>
      </c>
      <c r="H370" s="25">
        <v>162.76805999999999</v>
      </c>
      <c r="I370" s="25">
        <v>2316.0027599999999</v>
      </c>
      <c r="J370" s="25">
        <v>637.66392000000008</v>
      </c>
      <c r="K370" s="25">
        <v>2953.6666800000003</v>
      </c>
      <c r="L370" s="25">
        <v>32.712800000000001</v>
      </c>
      <c r="M370" s="25">
        <v>0</v>
      </c>
      <c r="N370" s="25">
        <v>32.712800000000001</v>
      </c>
      <c r="O370" s="25">
        <v>3149.1475399999999</v>
      </c>
      <c r="P370" s="25">
        <v>1635.64842</v>
      </c>
      <c r="Q370" s="25">
        <v>0</v>
      </c>
      <c r="R370" s="26">
        <v>1635.64842</v>
      </c>
    </row>
    <row r="371" spans="1:18">
      <c r="A371" s="27"/>
      <c r="B371" s="27"/>
      <c r="C371" s="22" t="s">
        <v>378</v>
      </c>
      <c r="D371" s="22" t="s">
        <v>378</v>
      </c>
      <c r="E371" s="23">
        <v>249</v>
      </c>
      <c r="F371" s="24">
        <v>17.138990000000003</v>
      </c>
      <c r="G371" s="25">
        <v>0</v>
      </c>
      <c r="H371" s="25">
        <v>17.138990000000003</v>
      </c>
      <c r="I371" s="25">
        <v>19796.999809999998</v>
      </c>
      <c r="J371" s="25">
        <v>0.38308999999999999</v>
      </c>
      <c r="K371" s="25">
        <v>19797.382899999997</v>
      </c>
      <c r="L371" s="25">
        <v>184.17395000000002</v>
      </c>
      <c r="M371" s="25">
        <v>0</v>
      </c>
      <c r="N371" s="25">
        <v>184.17395000000002</v>
      </c>
      <c r="O371" s="25">
        <v>19998.69584</v>
      </c>
      <c r="P371" s="25">
        <v>2346.45291</v>
      </c>
      <c r="Q371" s="25">
        <v>0</v>
      </c>
      <c r="R371" s="26">
        <v>2346.45291</v>
      </c>
    </row>
    <row r="372" spans="1:18">
      <c r="A372" s="27"/>
      <c r="B372" s="27"/>
      <c r="C372" s="22" t="s">
        <v>379</v>
      </c>
      <c r="D372" s="22" t="s">
        <v>379</v>
      </c>
      <c r="E372" s="23">
        <v>244</v>
      </c>
      <c r="F372" s="24">
        <v>615.14629000000002</v>
      </c>
      <c r="G372" s="25">
        <v>0</v>
      </c>
      <c r="H372" s="25">
        <v>615.14629000000002</v>
      </c>
      <c r="I372" s="25">
        <v>4884.9325699999999</v>
      </c>
      <c r="J372" s="25">
        <v>0.25656000000000001</v>
      </c>
      <c r="K372" s="25">
        <v>4885.1891299999997</v>
      </c>
      <c r="L372" s="25">
        <v>134.89076</v>
      </c>
      <c r="M372" s="25">
        <v>0</v>
      </c>
      <c r="N372" s="25">
        <v>134.89076</v>
      </c>
      <c r="O372" s="25">
        <v>5635.2261799999997</v>
      </c>
      <c r="P372" s="25">
        <v>1630.48722</v>
      </c>
      <c r="Q372" s="25">
        <v>0</v>
      </c>
      <c r="R372" s="26">
        <v>1630.48722</v>
      </c>
    </row>
    <row r="373" spans="1:18">
      <c r="A373" s="27"/>
      <c r="B373" s="27"/>
      <c r="C373" s="22" t="s">
        <v>380</v>
      </c>
      <c r="D373" s="22" t="s">
        <v>380</v>
      </c>
      <c r="E373" s="23">
        <v>259</v>
      </c>
      <c r="F373" s="24">
        <v>2319.3119200000001</v>
      </c>
      <c r="G373" s="25">
        <v>0</v>
      </c>
      <c r="H373" s="25">
        <v>2319.3119200000001</v>
      </c>
      <c r="I373" s="25">
        <v>16415.452010000001</v>
      </c>
      <c r="J373" s="25">
        <v>4.5999999999999999E-3</v>
      </c>
      <c r="K373" s="25">
        <v>16415.456610000001</v>
      </c>
      <c r="L373" s="25">
        <v>194.56388000000001</v>
      </c>
      <c r="M373" s="25">
        <v>0</v>
      </c>
      <c r="N373" s="25">
        <v>194.56388000000001</v>
      </c>
      <c r="O373" s="25">
        <v>18929.332409999999</v>
      </c>
      <c r="P373" s="25">
        <v>3141.13058</v>
      </c>
      <c r="Q373" s="25">
        <v>0</v>
      </c>
      <c r="R373" s="26">
        <v>3141.13058</v>
      </c>
    </row>
    <row r="374" spans="1:18">
      <c r="A374" s="27"/>
      <c r="B374" s="27"/>
      <c r="C374" s="22" t="s">
        <v>381</v>
      </c>
      <c r="D374" s="22" t="s">
        <v>382</v>
      </c>
      <c r="E374" s="23">
        <v>268</v>
      </c>
      <c r="F374" s="24">
        <v>1276.49578</v>
      </c>
      <c r="G374" s="25">
        <v>0</v>
      </c>
      <c r="H374" s="25">
        <v>1276.49578</v>
      </c>
      <c r="I374" s="25">
        <v>5227.6261399999994</v>
      </c>
      <c r="J374" s="25">
        <v>10.55353</v>
      </c>
      <c r="K374" s="25">
        <v>5238.1796699999995</v>
      </c>
      <c r="L374" s="25">
        <v>104.93617</v>
      </c>
      <c r="M374" s="25">
        <v>11.424580000000001</v>
      </c>
      <c r="N374" s="25">
        <v>116.36075</v>
      </c>
      <c r="O374" s="25">
        <v>6631.0362000000005</v>
      </c>
      <c r="P374" s="25">
        <v>1288.56963</v>
      </c>
      <c r="Q374" s="25">
        <v>0</v>
      </c>
      <c r="R374" s="26">
        <v>1288.56963</v>
      </c>
    </row>
    <row r="375" spans="1:18">
      <c r="A375" s="27"/>
      <c r="B375" s="27"/>
      <c r="C375" s="27"/>
      <c r="D375" s="22" t="s">
        <v>381</v>
      </c>
      <c r="E375" s="23">
        <v>267</v>
      </c>
      <c r="F375" s="24">
        <v>3501.7953299999999</v>
      </c>
      <c r="G375" s="25">
        <v>0</v>
      </c>
      <c r="H375" s="25">
        <v>3501.7953299999999</v>
      </c>
      <c r="I375" s="25">
        <v>14706.18842</v>
      </c>
      <c r="J375" s="25">
        <v>131.39544000000001</v>
      </c>
      <c r="K375" s="25">
        <v>14837.583859999999</v>
      </c>
      <c r="L375" s="25">
        <v>257.07926000000003</v>
      </c>
      <c r="M375" s="25">
        <v>23.72653</v>
      </c>
      <c r="N375" s="25">
        <v>280.80579</v>
      </c>
      <c r="O375" s="25">
        <v>18620.184980000002</v>
      </c>
      <c r="P375" s="25">
        <v>2573.9047599999999</v>
      </c>
      <c r="Q375" s="25">
        <v>0</v>
      </c>
      <c r="R375" s="26">
        <v>2573.9047599999999</v>
      </c>
    </row>
    <row r="376" spans="1:18">
      <c r="A376" s="27"/>
      <c r="B376" s="22" t="s">
        <v>383</v>
      </c>
      <c r="C376" s="22" t="s">
        <v>384</v>
      </c>
      <c r="D376" s="22" t="s">
        <v>385</v>
      </c>
      <c r="E376" s="23">
        <v>166</v>
      </c>
      <c r="F376" s="24">
        <v>10208.63847</v>
      </c>
      <c r="G376" s="25">
        <v>0</v>
      </c>
      <c r="H376" s="25">
        <v>10208.63847</v>
      </c>
      <c r="I376" s="25">
        <v>35524.297070000001</v>
      </c>
      <c r="J376" s="25">
        <v>260.34336999999999</v>
      </c>
      <c r="K376" s="25">
        <v>35784.640439999996</v>
      </c>
      <c r="L376" s="25">
        <v>2025.567</v>
      </c>
      <c r="M376" s="25">
        <v>1.82725</v>
      </c>
      <c r="N376" s="25">
        <v>2027.3942500000001</v>
      </c>
      <c r="O376" s="25">
        <v>48020.673159999998</v>
      </c>
      <c r="P376" s="25">
        <v>84580.128599999996</v>
      </c>
      <c r="Q376" s="25">
        <v>0</v>
      </c>
      <c r="R376" s="26">
        <v>84580.128599999996</v>
      </c>
    </row>
    <row r="377" spans="1:18">
      <c r="A377" s="27"/>
      <c r="B377" s="27"/>
      <c r="C377" s="27"/>
      <c r="D377" s="27"/>
      <c r="E377" s="29">
        <v>726</v>
      </c>
      <c r="F377" s="30">
        <v>0</v>
      </c>
      <c r="G377" s="31">
        <v>0</v>
      </c>
      <c r="H377" s="31">
        <v>0</v>
      </c>
      <c r="I377" s="31">
        <v>1.1742999999999999</v>
      </c>
      <c r="J377" s="31">
        <v>0</v>
      </c>
      <c r="K377" s="31">
        <v>1.1742999999999999</v>
      </c>
      <c r="L377" s="31">
        <v>67.777110000000008</v>
      </c>
      <c r="M377" s="31">
        <v>0</v>
      </c>
      <c r="N377" s="31">
        <v>67.777110000000008</v>
      </c>
      <c r="O377" s="31">
        <v>68.95141000000001</v>
      </c>
      <c r="P377" s="31">
        <v>5691.2952100000002</v>
      </c>
      <c r="Q377" s="31">
        <v>0</v>
      </c>
      <c r="R377" s="32">
        <v>5691.2952100000002</v>
      </c>
    </row>
    <row r="378" spans="1:18">
      <c r="A378" s="27"/>
      <c r="B378" s="27"/>
      <c r="C378" s="27"/>
      <c r="D378" s="22" t="s">
        <v>318</v>
      </c>
      <c r="E378" s="23">
        <v>667</v>
      </c>
      <c r="F378" s="24">
        <v>2023.61789</v>
      </c>
      <c r="G378" s="25">
        <v>0</v>
      </c>
      <c r="H378" s="25">
        <v>2023.61789</v>
      </c>
      <c r="I378" s="25">
        <v>6133.6063300000005</v>
      </c>
      <c r="J378" s="25">
        <v>0</v>
      </c>
      <c r="K378" s="25">
        <v>6133.6063300000005</v>
      </c>
      <c r="L378" s="25">
        <v>12.118169999999999</v>
      </c>
      <c r="M378" s="25">
        <v>0</v>
      </c>
      <c r="N378" s="25">
        <v>12.118169999999999</v>
      </c>
      <c r="O378" s="25">
        <v>8169.3423899999998</v>
      </c>
      <c r="P378" s="25">
        <v>7418.6580100000001</v>
      </c>
      <c r="Q378" s="25">
        <v>0</v>
      </c>
      <c r="R378" s="26">
        <v>7418.6580100000001</v>
      </c>
    </row>
    <row r="379" spans="1:18">
      <c r="A379" s="27"/>
      <c r="B379" s="27"/>
      <c r="C379" s="22" t="s">
        <v>386</v>
      </c>
      <c r="D379" s="22" t="s">
        <v>387</v>
      </c>
      <c r="E379" s="23">
        <v>165</v>
      </c>
      <c r="F379" s="24">
        <v>34234.852319999998</v>
      </c>
      <c r="G379" s="25">
        <v>1495.15958</v>
      </c>
      <c r="H379" s="25">
        <v>35730.011899999998</v>
      </c>
      <c r="I379" s="25">
        <v>92308.441250000003</v>
      </c>
      <c r="J379" s="25">
        <v>536.11446000000001</v>
      </c>
      <c r="K379" s="25">
        <v>92844.555710000001</v>
      </c>
      <c r="L379" s="25">
        <v>22861.972839999999</v>
      </c>
      <c r="M379" s="25">
        <v>1756.69326</v>
      </c>
      <c r="N379" s="25">
        <v>24618.666100000002</v>
      </c>
      <c r="O379" s="25">
        <v>153193.23371</v>
      </c>
      <c r="P379" s="25">
        <v>241345.62899999999</v>
      </c>
      <c r="Q379" s="25">
        <v>0</v>
      </c>
      <c r="R379" s="26">
        <v>241345.62899999999</v>
      </c>
    </row>
    <row r="380" spans="1:18">
      <c r="A380" s="27"/>
      <c r="B380" s="27"/>
      <c r="C380" s="27"/>
      <c r="D380" s="27"/>
      <c r="E380" s="29">
        <v>650</v>
      </c>
      <c r="F380" s="30">
        <v>0</v>
      </c>
      <c r="G380" s="31">
        <v>0</v>
      </c>
      <c r="H380" s="31">
        <v>0</v>
      </c>
      <c r="I380" s="31">
        <v>0</v>
      </c>
      <c r="J380" s="31">
        <v>0</v>
      </c>
      <c r="K380" s="31">
        <v>0</v>
      </c>
      <c r="L380" s="31">
        <v>0</v>
      </c>
      <c r="M380" s="31">
        <v>0</v>
      </c>
      <c r="N380" s="31">
        <v>0</v>
      </c>
      <c r="O380" s="31">
        <v>0</v>
      </c>
      <c r="P380" s="31">
        <v>0</v>
      </c>
      <c r="Q380" s="31">
        <v>0</v>
      </c>
      <c r="R380" s="32">
        <v>0</v>
      </c>
    </row>
    <row r="381" spans="1:18">
      <c r="A381" s="27"/>
      <c r="B381" s="27"/>
      <c r="C381" s="27"/>
      <c r="D381" s="22" t="s">
        <v>388</v>
      </c>
      <c r="E381" s="23">
        <v>622</v>
      </c>
      <c r="F381" s="24">
        <v>4051.4338700000003</v>
      </c>
      <c r="G381" s="25">
        <v>0</v>
      </c>
      <c r="H381" s="25">
        <v>4051.4338700000003</v>
      </c>
      <c r="I381" s="25">
        <v>15756.697819999999</v>
      </c>
      <c r="J381" s="25">
        <v>5.2069999999999998E-2</v>
      </c>
      <c r="K381" s="25">
        <v>15756.749890000001</v>
      </c>
      <c r="L381" s="25">
        <v>1206.3051499999999</v>
      </c>
      <c r="M381" s="25">
        <v>1.2057599999999999</v>
      </c>
      <c r="N381" s="25">
        <v>1207.51091</v>
      </c>
      <c r="O381" s="25">
        <v>21015.694670000001</v>
      </c>
      <c r="P381" s="25">
        <v>101385.07162</v>
      </c>
      <c r="Q381" s="25">
        <v>0</v>
      </c>
      <c r="R381" s="26">
        <v>101385.07162</v>
      </c>
    </row>
    <row r="382" spans="1:18">
      <c r="A382" s="27"/>
      <c r="B382" s="27"/>
      <c r="C382" s="27"/>
      <c r="D382" s="22" t="s">
        <v>389</v>
      </c>
      <c r="E382" s="23">
        <v>575</v>
      </c>
      <c r="F382" s="24">
        <v>1698.8249699999999</v>
      </c>
      <c r="G382" s="25">
        <v>0</v>
      </c>
      <c r="H382" s="25">
        <v>1698.8249699999999</v>
      </c>
      <c r="I382" s="25">
        <v>25175.156500000001</v>
      </c>
      <c r="J382" s="25">
        <v>201.29679999999999</v>
      </c>
      <c r="K382" s="25">
        <v>25376.453300000001</v>
      </c>
      <c r="L382" s="25">
        <v>1628.4012499999999</v>
      </c>
      <c r="M382" s="25">
        <v>23.582099999999997</v>
      </c>
      <c r="N382" s="25">
        <v>1651.9833500000002</v>
      </c>
      <c r="O382" s="25">
        <v>28727.261620000001</v>
      </c>
      <c r="P382" s="25">
        <v>101850.31083</v>
      </c>
      <c r="Q382" s="25">
        <v>0</v>
      </c>
      <c r="R382" s="26">
        <v>101850.31083</v>
      </c>
    </row>
    <row r="383" spans="1:18">
      <c r="A383" s="27"/>
      <c r="B383" s="27"/>
      <c r="C383" s="27"/>
      <c r="D383" s="27"/>
      <c r="E383" s="29">
        <v>844</v>
      </c>
      <c r="F383" s="30">
        <v>0</v>
      </c>
      <c r="G383" s="31">
        <v>0</v>
      </c>
      <c r="H383" s="31">
        <v>0</v>
      </c>
      <c r="I383" s="31">
        <v>0</v>
      </c>
      <c r="J383" s="31">
        <v>0</v>
      </c>
      <c r="K383" s="31">
        <v>0</v>
      </c>
      <c r="L383" s="31">
        <v>118.61928999999999</v>
      </c>
      <c r="M383" s="31">
        <v>76.025919999999999</v>
      </c>
      <c r="N383" s="31">
        <v>194.64520999999999</v>
      </c>
      <c r="O383" s="31">
        <v>194.64520999999999</v>
      </c>
      <c r="P383" s="31">
        <v>0</v>
      </c>
      <c r="Q383" s="31">
        <v>0</v>
      </c>
      <c r="R383" s="32">
        <v>0</v>
      </c>
    </row>
    <row r="384" spans="1:18">
      <c r="A384" s="27"/>
      <c r="B384" s="27"/>
      <c r="C384" s="27"/>
      <c r="D384" s="22" t="s">
        <v>390</v>
      </c>
      <c r="E384" s="23">
        <v>457</v>
      </c>
      <c r="F384" s="24">
        <v>141.32281</v>
      </c>
      <c r="G384" s="25">
        <v>0</v>
      </c>
      <c r="H384" s="25">
        <v>141.32281</v>
      </c>
      <c r="I384" s="25">
        <v>2055.6116000000002</v>
      </c>
      <c r="J384" s="25">
        <v>1.7182899999999999</v>
      </c>
      <c r="K384" s="25">
        <v>2057.32989</v>
      </c>
      <c r="L384" s="25">
        <v>11.4359</v>
      </c>
      <c r="M384" s="25">
        <v>0</v>
      </c>
      <c r="N384" s="25">
        <v>11.4359</v>
      </c>
      <c r="O384" s="25">
        <v>2210.0886</v>
      </c>
      <c r="P384" s="25">
        <v>6265.5858099999996</v>
      </c>
      <c r="Q384" s="25">
        <v>0</v>
      </c>
      <c r="R384" s="26">
        <v>6265.5858099999996</v>
      </c>
    </row>
    <row r="385" spans="1:18">
      <c r="A385" s="27"/>
      <c r="B385" s="27"/>
      <c r="C385" s="27"/>
      <c r="D385" s="22" t="s">
        <v>391</v>
      </c>
      <c r="E385" s="23">
        <v>624</v>
      </c>
      <c r="F385" s="24">
        <v>66.935570000000013</v>
      </c>
      <c r="G385" s="25">
        <v>0</v>
      </c>
      <c r="H385" s="25">
        <v>66.935570000000013</v>
      </c>
      <c r="I385" s="25">
        <v>526.62516000000005</v>
      </c>
      <c r="J385" s="25">
        <v>0</v>
      </c>
      <c r="K385" s="25">
        <v>526.62516000000005</v>
      </c>
      <c r="L385" s="25">
        <v>10</v>
      </c>
      <c r="M385" s="25">
        <v>0</v>
      </c>
      <c r="N385" s="25">
        <v>10</v>
      </c>
      <c r="O385" s="25">
        <v>603.56073000000004</v>
      </c>
      <c r="P385" s="25">
        <v>1344.7711100000001</v>
      </c>
      <c r="Q385" s="25">
        <v>0</v>
      </c>
      <c r="R385" s="26">
        <v>1344.7711100000001</v>
      </c>
    </row>
    <row r="386" spans="1:18">
      <c r="A386" s="27"/>
      <c r="B386" s="27"/>
      <c r="C386" s="22" t="s">
        <v>392</v>
      </c>
      <c r="D386" s="22" t="s">
        <v>392</v>
      </c>
      <c r="E386" s="23">
        <v>169</v>
      </c>
      <c r="F386" s="24">
        <v>642.88788999999997</v>
      </c>
      <c r="G386" s="25">
        <v>0</v>
      </c>
      <c r="H386" s="25">
        <v>642.88788999999997</v>
      </c>
      <c r="I386" s="25">
        <v>12163.61182</v>
      </c>
      <c r="J386" s="25">
        <v>0.32161000000000001</v>
      </c>
      <c r="K386" s="25">
        <v>12163.933429999999</v>
      </c>
      <c r="L386" s="25">
        <v>167.77208999999999</v>
      </c>
      <c r="M386" s="25">
        <v>0</v>
      </c>
      <c r="N386" s="25">
        <v>167.77208999999999</v>
      </c>
      <c r="O386" s="25">
        <v>12974.593409999999</v>
      </c>
      <c r="P386" s="25">
        <v>33490.053229999998</v>
      </c>
      <c r="Q386" s="25">
        <v>0</v>
      </c>
      <c r="R386" s="26">
        <v>33490.053229999998</v>
      </c>
    </row>
    <row r="387" spans="1:18">
      <c r="A387" s="27"/>
      <c r="B387" s="27"/>
      <c r="C387" s="22" t="s">
        <v>383</v>
      </c>
      <c r="D387" s="22" t="s">
        <v>393</v>
      </c>
      <c r="E387" s="23">
        <v>168</v>
      </c>
      <c r="F387" s="24">
        <v>2727.7762200000002</v>
      </c>
      <c r="G387" s="25">
        <v>0</v>
      </c>
      <c r="H387" s="25">
        <v>2727.7762200000002</v>
      </c>
      <c r="I387" s="25">
        <v>12461.98632</v>
      </c>
      <c r="J387" s="25">
        <v>1.6320000000000001E-2</v>
      </c>
      <c r="K387" s="25">
        <v>12462.002640000001</v>
      </c>
      <c r="L387" s="25">
        <v>298.31440000000003</v>
      </c>
      <c r="M387" s="25">
        <v>0</v>
      </c>
      <c r="N387" s="25">
        <v>298.31440000000003</v>
      </c>
      <c r="O387" s="25">
        <v>15488.09326</v>
      </c>
      <c r="P387" s="25">
        <v>27449.404850000003</v>
      </c>
      <c r="Q387" s="25">
        <v>0</v>
      </c>
      <c r="R387" s="26">
        <v>27449.404850000003</v>
      </c>
    </row>
    <row r="388" spans="1:18">
      <c r="A388" s="27"/>
      <c r="B388" s="27"/>
      <c r="C388" s="22" t="s">
        <v>394</v>
      </c>
      <c r="D388" s="22" t="s">
        <v>174</v>
      </c>
      <c r="E388" s="23">
        <v>661</v>
      </c>
      <c r="F388" s="24">
        <v>36.392559999999996</v>
      </c>
      <c r="G388" s="25">
        <v>0</v>
      </c>
      <c r="H388" s="25">
        <v>36.392559999999996</v>
      </c>
      <c r="I388" s="25">
        <v>6030.8463700000002</v>
      </c>
      <c r="J388" s="25">
        <v>0</v>
      </c>
      <c r="K388" s="25">
        <v>6030.8463700000002</v>
      </c>
      <c r="L388" s="25">
        <v>11.55</v>
      </c>
      <c r="M388" s="25">
        <v>0</v>
      </c>
      <c r="N388" s="25">
        <v>11.55</v>
      </c>
      <c r="O388" s="25">
        <v>6078.7889299999997</v>
      </c>
      <c r="P388" s="25">
        <v>3742.4722700000002</v>
      </c>
      <c r="Q388" s="25">
        <v>0</v>
      </c>
      <c r="R388" s="26">
        <v>3742.4722700000002</v>
      </c>
    </row>
    <row r="389" spans="1:18">
      <c r="A389" s="27"/>
      <c r="B389" s="27"/>
      <c r="C389" s="27"/>
      <c r="D389" s="22" t="s">
        <v>395</v>
      </c>
      <c r="E389" s="23">
        <v>458</v>
      </c>
      <c r="F389" s="24">
        <v>575.18822</v>
      </c>
      <c r="G389" s="25">
        <v>0</v>
      </c>
      <c r="H389" s="25">
        <v>575.18822</v>
      </c>
      <c r="I389" s="25">
        <v>9063.8135199999997</v>
      </c>
      <c r="J389" s="25">
        <v>2.4660000000000001E-2</v>
      </c>
      <c r="K389" s="25">
        <v>9063.8381799999988</v>
      </c>
      <c r="L389" s="25">
        <v>383.82062000000002</v>
      </c>
      <c r="M389" s="25">
        <v>0</v>
      </c>
      <c r="N389" s="25">
        <v>383.82062000000002</v>
      </c>
      <c r="O389" s="25">
        <v>10022.847019999999</v>
      </c>
      <c r="P389" s="25">
        <v>17713.06998</v>
      </c>
      <c r="Q389" s="25">
        <v>0</v>
      </c>
      <c r="R389" s="26">
        <v>17713.06998</v>
      </c>
    </row>
    <row r="390" spans="1:18">
      <c r="A390" s="27"/>
      <c r="B390" s="27"/>
      <c r="C390" s="27"/>
      <c r="D390" s="22" t="s">
        <v>396</v>
      </c>
      <c r="E390" s="23">
        <v>840</v>
      </c>
      <c r="F390" s="24">
        <v>5.4380000000000005E-2</v>
      </c>
      <c r="G390" s="25">
        <v>0</v>
      </c>
      <c r="H390" s="25">
        <v>5.4380000000000005E-2</v>
      </c>
      <c r="I390" s="25">
        <v>590.36756000000003</v>
      </c>
      <c r="J390" s="25">
        <v>0.39244000000000001</v>
      </c>
      <c r="K390" s="25">
        <v>590.76</v>
      </c>
      <c r="L390" s="25">
        <v>13.173999999999999</v>
      </c>
      <c r="M390" s="25">
        <v>0</v>
      </c>
      <c r="N390" s="25">
        <v>13.173999999999999</v>
      </c>
      <c r="O390" s="25">
        <v>603.98838000000001</v>
      </c>
      <c r="P390" s="25">
        <v>2849.0606400000001</v>
      </c>
      <c r="Q390" s="25">
        <v>0</v>
      </c>
      <c r="R390" s="26">
        <v>2849.0606400000001</v>
      </c>
    </row>
    <row r="391" spans="1:18">
      <c r="A391" s="27"/>
      <c r="B391" s="27"/>
      <c r="C391" s="27"/>
      <c r="D391" s="27"/>
      <c r="E391" s="29">
        <v>842</v>
      </c>
      <c r="F391" s="30">
        <v>0</v>
      </c>
      <c r="G391" s="31">
        <v>0</v>
      </c>
      <c r="H391" s="31">
        <v>0</v>
      </c>
      <c r="I391" s="31">
        <v>58.31794</v>
      </c>
      <c r="J391" s="31">
        <v>0</v>
      </c>
      <c r="K391" s="31">
        <v>58.31794</v>
      </c>
      <c r="L391" s="31">
        <v>0</v>
      </c>
      <c r="M391" s="31">
        <v>0</v>
      </c>
      <c r="N391" s="31">
        <v>0</v>
      </c>
      <c r="O391" s="31">
        <v>58.31794</v>
      </c>
      <c r="P391" s="31">
        <v>0</v>
      </c>
      <c r="Q391" s="31">
        <v>0</v>
      </c>
      <c r="R391" s="32">
        <v>0</v>
      </c>
    </row>
    <row r="392" spans="1:18">
      <c r="A392" s="27"/>
      <c r="B392" s="27"/>
      <c r="C392" s="22" t="s">
        <v>397</v>
      </c>
      <c r="D392" s="22" t="s">
        <v>398</v>
      </c>
      <c r="E392" s="23">
        <v>170</v>
      </c>
      <c r="F392" s="24">
        <v>3860.9840899999999</v>
      </c>
      <c r="G392" s="25">
        <v>0</v>
      </c>
      <c r="H392" s="25">
        <v>3860.9840899999999</v>
      </c>
      <c r="I392" s="25">
        <v>15750.90058</v>
      </c>
      <c r="J392" s="25">
        <v>0.67042999999999997</v>
      </c>
      <c r="K392" s="25">
        <v>15751.57101</v>
      </c>
      <c r="L392" s="25">
        <v>265.72937000000002</v>
      </c>
      <c r="M392" s="25">
        <v>0</v>
      </c>
      <c r="N392" s="25">
        <v>265.72937000000002</v>
      </c>
      <c r="O392" s="25">
        <v>19878.284469999999</v>
      </c>
      <c r="P392" s="25">
        <v>42567.88639</v>
      </c>
      <c r="Q392" s="25">
        <v>0</v>
      </c>
      <c r="R392" s="26">
        <v>42567.88639</v>
      </c>
    </row>
    <row r="393" spans="1:18">
      <c r="A393" s="27"/>
      <c r="B393" s="27"/>
      <c r="C393" s="22" t="s">
        <v>399</v>
      </c>
      <c r="D393" s="22" t="s">
        <v>333</v>
      </c>
      <c r="E393" s="23">
        <v>591</v>
      </c>
      <c r="F393" s="24">
        <v>1027.46496</v>
      </c>
      <c r="G393" s="25">
        <v>0</v>
      </c>
      <c r="H393" s="25">
        <v>1027.46496</v>
      </c>
      <c r="I393" s="25">
        <v>12445.035800000001</v>
      </c>
      <c r="J393" s="25">
        <v>0</v>
      </c>
      <c r="K393" s="25">
        <v>12445.035800000001</v>
      </c>
      <c r="L393" s="25">
        <v>160.18495000000001</v>
      </c>
      <c r="M393" s="25">
        <v>0</v>
      </c>
      <c r="N393" s="25">
        <v>160.18495000000001</v>
      </c>
      <c r="O393" s="25">
        <v>13632.685710000002</v>
      </c>
      <c r="P393" s="25">
        <v>23142.86508</v>
      </c>
      <c r="Q393" s="25">
        <v>0</v>
      </c>
      <c r="R393" s="26">
        <v>23142.86508</v>
      </c>
    </row>
    <row r="394" spans="1:18">
      <c r="A394" s="27"/>
      <c r="B394" s="22" t="s">
        <v>400</v>
      </c>
      <c r="C394" s="22" t="s">
        <v>401</v>
      </c>
      <c r="D394" s="22" t="s">
        <v>402</v>
      </c>
      <c r="E394" s="23">
        <v>313</v>
      </c>
      <c r="F394" s="24">
        <v>4760.6670599999998</v>
      </c>
      <c r="G394" s="25">
        <v>0</v>
      </c>
      <c r="H394" s="25">
        <v>4760.6670599999998</v>
      </c>
      <c r="I394" s="25">
        <v>8363.5314699999999</v>
      </c>
      <c r="J394" s="25">
        <v>53.348999999999997</v>
      </c>
      <c r="K394" s="25">
        <v>8416.8804700000001</v>
      </c>
      <c r="L394" s="25">
        <v>237.00026</v>
      </c>
      <c r="M394" s="25">
        <v>0</v>
      </c>
      <c r="N394" s="25">
        <v>237.00026</v>
      </c>
      <c r="O394" s="25">
        <v>13414.547789999999</v>
      </c>
      <c r="P394" s="25">
        <v>4111.9616000000005</v>
      </c>
      <c r="Q394" s="25">
        <v>0</v>
      </c>
      <c r="R394" s="26">
        <v>4111.9616000000005</v>
      </c>
    </row>
    <row r="395" spans="1:18">
      <c r="A395" s="27"/>
      <c r="B395" s="27"/>
      <c r="C395" s="27"/>
      <c r="D395" s="22" t="s">
        <v>403</v>
      </c>
      <c r="E395" s="23">
        <v>596</v>
      </c>
      <c r="F395" s="24">
        <v>542.10226</v>
      </c>
      <c r="G395" s="25">
        <v>0</v>
      </c>
      <c r="H395" s="25">
        <v>542.10226</v>
      </c>
      <c r="I395" s="25">
        <v>2848.7703300000003</v>
      </c>
      <c r="J395" s="25">
        <v>0.90073999999999999</v>
      </c>
      <c r="K395" s="25">
        <v>2849.6710699999999</v>
      </c>
      <c r="L395" s="25">
        <v>128.46378999999999</v>
      </c>
      <c r="M395" s="25">
        <v>0</v>
      </c>
      <c r="N395" s="25">
        <v>128.46378999999999</v>
      </c>
      <c r="O395" s="25">
        <v>3520.2371200000002</v>
      </c>
      <c r="P395" s="25">
        <v>1353.2746200000001</v>
      </c>
      <c r="Q395" s="25">
        <v>0</v>
      </c>
      <c r="R395" s="26">
        <v>1353.2746200000001</v>
      </c>
    </row>
    <row r="396" spans="1:18">
      <c r="A396" s="27"/>
      <c r="B396" s="27"/>
      <c r="C396" s="22" t="s">
        <v>404</v>
      </c>
      <c r="D396" s="22" t="s">
        <v>404</v>
      </c>
      <c r="E396" s="23">
        <v>312</v>
      </c>
      <c r="F396" s="24">
        <v>34443.16029</v>
      </c>
      <c r="G396" s="25">
        <v>0</v>
      </c>
      <c r="H396" s="25">
        <v>34443.16029</v>
      </c>
      <c r="I396" s="25">
        <v>75317.780910000001</v>
      </c>
      <c r="J396" s="25">
        <v>473.80340000000001</v>
      </c>
      <c r="K396" s="25">
        <v>75791.584310000006</v>
      </c>
      <c r="L396" s="25">
        <v>12496.959769999999</v>
      </c>
      <c r="M396" s="25">
        <v>182.32820999999998</v>
      </c>
      <c r="N396" s="25">
        <v>12679.287980000001</v>
      </c>
      <c r="O396" s="25">
        <v>122914.03258</v>
      </c>
      <c r="P396" s="25">
        <v>50870.401949999999</v>
      </c>
      <c r="Q396" s="25">
        <v>0</v>
      </c>
      <c r="R396" s="26">
        <v>50870.401949999999</v>
      </c>
    </row>
    <row r="397" spans="1:18">
      <c r="A397" s="27"/>
      <c r="B397" s="27"/>
      <c r="C397" s="27"/>
      <c r="D397" s="22" t="s">
        <v>405</v>
      </c>
      <c r="E397" s="23">
        <v>730</v>
      </c>
      <c r="F397" s="24">
        <v>0</v>
      </c>
      <c r="G397" s="25">
        <v>0</v>
      </c>
      <c r="H397" s="25">
        <v>0</v>
      </c>
      <c r="I397" s="25">
        <v>0</v>
      </c>
      <c r="J397" s="25">
        <v>0</v>
      </c>
      <c r="K397" s="25">
        <v>0</v>
      </c>
      <c r="L397" s="25">
        <v>0</v>
      </c>
      <c r="M397" s="25">
        <v>0</v>
      </c>
      <c r="N397" s="25">
        <v>0</v>
      </c>
      <c r="O397" s="25">
        <v>0</v>
      </c>
      <c r="P397" s="25">
        <v>0</v>
      </c>
      <c r="Q397" s="25">
        <v>0</v>
      </c>
      <c r="R397" s="26">
        <v>0</v>
      </c>
    </row>
    <row r="398" spans="1:18">
      <c r="A398" s="27"/>
      <c r="B398" s="27"/>
      <c r="C398" s="22" t="s">
        <v>406</v>
      </c>
      <c r="D398" s="22" t="s">
        <v>406</v>
      </c>
      <c r="E398" s="23">
        <v>666</v>
      </c>
      <c r="F398" s="24">
        <v>2429.7049700000002</v>
      </c>
      <c r="G398" s="25">
        <v>0</v>
      </c>
      <c r="H398" s="25">
        <v>2429.7049700000002</v>
      </c>
      <c r="I398" s="25">
        <v>4841.6355199999998</v>
      </c>
      <c r="J398" s="25">
        <v>2.5376500000000002</v>
      </c>
      <c r="K398" s="25">
        <v>4844.17317</v>
      </c>
      <c r="L398" s="25">
        <v>106.85565</v>
      </c>
      <c r="M398" s="25">
        <v>0</v>
      </c>
      <c r="N398" s="25">
        <v>106.85565</v>
      </c>
      <c r="O398" s="25">
        <v>7380.7337900000002</v>
      </c>
      <c r="P398" s="25">
        <v>1875.9262800000001</v>
      </c>
      <c r="Q398" s="25">
        <v>0</v>
      </c>
      <c r="R398" s="26">
        <v>1875.9262800000001</v>
      </c>
    </row>
    <row r="399" spans="1:18">
      <c r="A399" s="27"/>
      <c r="B399" s="22" t="s">
        <v>407</v>
      </c>
      <c r="C399" s="22" t="s">
        <v>408</v>
      </c>
      <c r="D399" s="22" t="s">
        <v>409</v>
      </c>
      <c r="E399" s="23">
        <v>340</v>
      </c>
      <c r="F399" s="24">
        <v>1898.2207100000001</v>
      </c>
      <c r="G399" s="25">
        <v>0</v>
      </c>
      <c r="H399" s="25">
        <v>1898.2207100000001</v>
      </c>
      <c r="I399" s="25">
        <v>9051.1191600000002</v>
      </c>
      <c r="J399" s="25">
        <v>58.704459999999997</v>
      </c>
      <c r="K399" s="25">
        <v>9109.8236199999992</v>
      </c>
      <c r="L399" s="25">
        <v>311.83453000000003</v>
      </c>
      <c r="M399" s="25">
        <v>0</v>
      </c>
      <c r="N399" s="25">
        <v>311.83453000000003</v>
      </c>
      <c r="O399" s="25">
        <v>11319.878859999999</v>
      </c>
      <c r="P399" s="25">
        <v>3133.34006</v>
      </c>
      <c r="Q399" s="25">
        <v>0</v>
      </c>
      <c r="R399" s="26">
        <v>3133.34006</v>
      </c>
    </row>
    <row r="400" spans="1:18">
      <c r="A400" s="27"/>
      <c r="B400" s="27"/>
      <c r="C400" s="27"/>
      <c r="D400" s="22" t="s">
        <v>410</v>
      </c>
      <c r="E400" s="23">
        <v>611</v>
      </c>
      <c r="F400" s="24">
        <v>381.21916999999996</v>
      </c>
      <c r="G400" s="25">
        <v>0</v>
      </c>
      <c r="H400" s="25">
        <v>381.21916999999996</v>
      </c>
      <c r="I400" s="25">
        <v>610.77872000000002</v>
      </c>
      <c r="J400" s="25">
        <v>0</v>
      </c>
      <c r="K400" s="25">
        <v>610.77872000000002</v>
      </c>
      <c r="L400" s="25">
        <v>2.75</v>
      </c>
      <c r="M400" s="25">
        <v>0</v>
      </c>
      <c r="N400" s="25">
        <v>2.75</v>
      </c>
      <c r="O400" s="25">
        <v>994.74788999999998</v>
      </c>
      <c r="P400" s="25">
        <v>3.1350100000000003</v>
      </c>
      <c r="Q400" s="25">
        <v>0</v>
      </c>
      <c r="R400" s="26">
        <v>3.1350100000000003</v>
      </c>
    </row>
    <row r="401" spans="1:18">
      <c r="A401" s="27"/>
      <c r="B401" s="27"/>
      <c r="C401" s="27"/>
      <c r="D401" s="22" t="s">
        <v>411</v>
      </c>
      <c r="E401" s="23">
        <v>728</v>
      </c>
      <c r="F401" s="24">
        <v>2591.15121</v>
      </c>
      <c r="G401" s="25">
        <v>0</v>
      </c>
      <c r="H401" s="25">
        <v>2591.15121</v>
      </c>
      <c r="I401" s="25">
        <v>2360.9476800000002</v>
      </c>
      <c r="J401" s="25">
        <v>0</v>
      </c>
      <c r="K401" s="25">
        <v>2360.9476800000002</v>
      </c>
      <c r="L401" s="25">
        <v>128.25097</v>
      </c>
      <c r="M401" s="25">
        <v>96.396740000000008</v>
      </c>
      <c r="N401" s="25">
        <v>224.64770999999999</v>
      </c>
      <c r="O401" s="25">
        <v>5176.7465999999995</v>
      </c>
      <c r="P401" s="25">
        <v>1602.94517</v>
      </c>
      <c r="Q401" s="25">
        <v>0</v>
      </c>
      <c r="R401" s="26">
        <v>1602.94517</v>
      </c>
    </row>
    <row r="402" spans="1:18">
      <c r="A402" s="27"/>
      <c r="B402" s="27"/>
      <c r="C402" s="22" t="s">
        <v>412</v>
      </c>
      <c r="D402" s="22" t="s">
        <v>412</v>
      </c>
      <c r="E402" s="23">
        <v>342</v>
      </c>
      <c r="F402" s="24">
        <v>18578.851710000003</v>
      </c>
      <c r="G402" s="25">
        <v>0</v>
      </c>
      <c r="H402" s="25">
        <v>18578.851710000003</v>
      </c>
      <c r="I402" s="25">
        <v>23632.525440000001</v>
      </c>
      <c r="J402" s="25">
        <v>538.44177999999999</v>
      </c>
      <c r="K402" s="25">
        <v>24170.967219999999</v>
      </c>
      <c r="L402" s="25">
        <v>14702.45782</v>
      </c>
      <c r="M402" s="25">
        <v>1203.8145099999999</v>
      </c>
      <c r="N402" s="25">
        <v>15906.27233</v>
      </c>
      <c r="O402" s="25">
        <v>58656.091260000001</v>
      </c>
      <c r="P402" s="25">
        <v>23391.88292</v>
      </c>
      <c r="Q402" s="25">
        <v>0</v>
      </c>
      <c r="R402" s="26">
        <v>23391.88292</v>
      </c>
    </row>
    <row r="403" spans="1:18">
      <c r="A403" s="27"/>
      <c r="B403" s="27"/>
      <c r="C403" s="22" t="s">
        <v>413</v>
      </c>
      <c r="D403" s="22" t="s">
        <v>407</v>
      </c>
      <c r="E403" s="23">
        <v>338</v>
      </c>
      <c r="F403" s="24">
        <v>31782.905780000001</v>
      </c>
      <c r="G403" s="25">
        <v>1.38794</v>
      </c>
      <c r="H403" s="25">
        <v>31784.293719999998</v>
      </c>
      <c r="I403" s="25">
        <v>107015.26965999999</v>
      </c>
      <c r="J403" s="25">
        <v>770.90081999999995</v>
      </c>
      <c r="K403" s="25">
        <v>107786.17048</v>
      </c>
      <c r="L403" s="25">
        <v>13813.61382</v>
      </c>
      <c r="M403" s="25">
        <v>2223.9572899999998</v>
      </c>
      <c r="N403" s="25">
        <v>16037.571109999999</v>
      </c>
      <c r="O403" s="25">
        <v>155608.03531000001</v>
      </c>
      <c r="P403" s="25">
        <v>48787.769110000001</v>
      </c>
      <c r="Q403" s="25">
        <v>0</v>
      </c>
      <c r="R403" s="26">
        <v>48787.769110000001</v>
      </c>
    </row>
    <row r="404" spans="1:18">
      <c r="A404" s="27"/>
      <c r="B404" s="27"/>
      <c r="C404" s="27"/>
      <c r="D404" s="27"/>
      <c r="E404" s="29">
        <v>847</v>
      </c>
      <c r="F404" s="30">
        <v>1.282</v>
      </c>
      <c r="G404" s="31">
        <v>0</v>
      </c>
      <c r="H404" s="31">
        <v>1.282</v>
      </c>
      <c r="I404" s="31">
        <v>0</v>
      </c>
      <c r="J404" s="31">
        <v>0</v>
      </c>
      <c r="K404" s="31">
        <v>0</v>
      </c>
      <c r="L404" s="31">
        <v>544.32673999999997</v>
      </c>
      <c r="M404" s="31">
        <v>33.685919999999996</v>
      </c>
      <c r="N404" s="31">
        <v>578.01265999999998</v>
      </c>
      <c r="O404" s="31">
        <v>579.29466000000002</v>
      </c>
      <c r="P404" s="31">
        <v>0</v>
      </c>
      <c r="Q404" s="31">
        <v>0</v>
      </c>
      <c r="R404" s="32">
        <v>0</v>
      </c>
    </row>
    <row r="405" spans="1:18">
      <c r="A405" s="27"/>
      <c r="B405" s="27"/>
      <c r="C405" s="27"/>
      <c r="D405" s="22" t="s">
        <v>414</v>
      </c>
      <c r="E405" s="23">
        <v>623</v>
      </c>
      <c r="F405" s="24">
        <v>84.042100000000005</v>
      </c>
      <c r="G405" s="25">
        <v>0</v>
      </c>
      <c r="H405" s="25">
        <v>84.042100000000005</v>
      </c>
      <c r="I405" s="25">
        <v>1930.54549</v>
      </c>
      <c r="J405" s="25">
        <v>0</v>
      </c>
      <c r="K405" s="25">
        <v>1930.54549</v>
      </c>
      <c r="L405" s="25">
        <v>14.012030000000001</v>
      </c>
      <c r="M405" s="25">
        <v>0</v>
      </c>
      <c r="N405" s="25">
        <v>14.012030000000001</v>
      </c>
      <c r="O405" s="25">
        <v>2028.5996200000002</v>
      </c>
      <c r="P405" s="25">
        <v>2330.4208799999997</v>
      </c>
      <c r="Q405" s="25">
        <v>0</v>
      </c>
      <c r="R405" s="26">
        <v>2330.4208799999997</v>
      </c>
    </row>
    <row r="406" spans="1:18">
      <c r="A406" s="27"/>
      <c r="B406" s="27"/>
      <c r="C406" s="27"/>
      <c r="D406" s="22" t="s">
        <v>415</v>
      </c>
      <c r="E406" s="23">
        <v>339</v>
      </c>
      <c r="F406" s="24">
        <v>1984.5762400000001</v>
      </c>
      <c r="G406" s="25">
        <v>0</v>
      </c>
      <c r="H406" s="25">
        <v>1984.5762400000001</v>
      </c>
      <c r="I406" s="25">
        <v>16747.7405</v>
      </c>
      <c r="J406" s="25">
        <v>46.283879999999996</v>
      </c>
      <c r="K406" s="25">
        <v>16794.024379999999</v>
      </c>
      <c r="L406" s="25">
        <v>103.14465</v>
      </c>
      <c r="M406" s="25">
        <v>0</v>
      </c>
      <c r="N406" s="25">
        <v>103.14465</v>
      </c>
      <c r="O406" s="25">
        <v>18881.745269999999</v>
      </c>
      <c r="P406" s="25">
        <v>2447.8660299999997</v>
      </c>
      <c r="Q406" s="25">
        <v>0</v>
      </c>
      <c r="R406" s="26">
        <v>2447.8660299999997</v>
      </c>
    </row>
    <row r="407" spans="1:18">
      <c r="A407" s="27"/>
      <c r="B407" s="22" t="s">
        <v>416</v>
      </c>
      <c r="C407" s="22" t="s">
        <v>417</v>
      </c>
      <c r="D407" s="22" t="s">
        <v>417</v>
      </c>
      <c r="E407" s="23">
        <v>276</v>
      </c>
      <c r="F407" s="24">
        <v>7719.8698199999999</v>
      </c>
      <c r="G407" s="25">
        <v>0</v>
      </c>
      <c r="H407" s="25">
        <v>7719.8698199999999</v>
      </c>
      <c r="I407" s="25">
        <v>11246.11742</v>
      </c>
      <c r="J407" s="25">
        <v>135.14944</v>
      </c>
      <c r="K407" s="25">
        <v>11381.26686</v>
      </c>
      <c r="L407" s="25">
        <v>1421.3313899999998</v>
      </c>
      <c r="M407" s="25">
        <v>53.719250000000002</v>
      </c>
      <c r="N407" s="25">
        <v>1475.0506399999999</v>
      </c>
      <c r="O407" s="25">
        <v>20576.187320000001</v>
      </c>
      <c r="P407" s="25">
        <v>8631.3397599999989</v>
      </c>
      <c r="Q407" s="25">
        <v>0</v>
      </c>
      <c r="R407" s="26">
        <v>8631.3397599999989</v>
      </c>
    </row>
    <row r="408" spans="1:18">
      <c r="A408" s="27"/>
      <c r="B408" s="27"/>
      <c r="C408" s="27"/>
      <c r="D408" s="22" t="s">
        <v>418</v>
      </c>
      <c r="E408" s="23">
        <v>562</v>
      </c>
      <c r="F408" s="24">
        <v>330.48009999999999</v>
      </c>
      <c r="G408" s="25">
        <v>0</v>
      </c>
      <c r="H408" s="25">
        <v>330.48009999999999</v>
      </c>
      <c r="I408" s="25">
        <v>4981.9136799999997</v>
      </c>
      <c r="J408" s="25">
        <v>0</v>
      </c>
      <c r="K408" s="25">
        <v>4981.9136799999997</v>
      </c>
      <c r="L408" s="25">
        <v>31.3429</v>
      </c>
      <c r="M408" s="25">
        <v>0</v>
      </c>
      <c r="N408" s="25">
        <v>31.3429</v>
      </c>
      <c r="O408" s="25">
        <v>5343.73668</v>
      </c>
      <c r="P408" s="25">
        <v>1624.17875</v>
      </c>
      <c r="Q408" s="25">
        <v>0</v>
      </c>
      <c r="R408" s="26">
        <v>1624.17875</v>
      </c>
    </row>
    <row r="409" spans="1:18">
      <c r="A409" s="27"/>
      <c r="B409" s="27"/>
      <c r="C409" s="27"/>
      <c r="D409" s="22" t="s">
        <v>419</v>
      </c>
      <c r="E409" s="23">
        <v>278</v>
      </c>
      <c r="F409" s="24">
        <v>748.08513000000005</v>
      </c>
      <c r="G409" s="25">
        <v>0</v>
      </c>
      <c r="H409" s="25">
        <v>748.08513000000005</v>
      </c>
      <c r="I409" s="25">
        <v>7767.0288200000005</v>
      </c>
      <c r="J409" s="25">
        <v>2.7028699999999999</v>
      </c>
      <c r="K409" s="25">
        <v>7769.7316900000005</v>
      </c>
      <c r="L409" s="25">
        <v>68.916600000000003</v>
      </c>
      <c r="M409" s="25">
        <v>0</v>
      </c>
      <c r="N409" s="25">
        <v>68.916600000000003</v>
      </c>
      <c r="O409" s="25">
        <v>8586.7334200000005</v>
      </c>
      <c r="P409" s="25">
        <v>8083.2515300000005</v>
      </c>
      <c r="Q409" s="25">
        <v>0</v>
      </c>
      <c r="R409" s="26">
        <v>8083.2515300000005</v>
      </c>
    </row>
    <row r="410" spans="1:18">
      <c r="A410" s="27"/>
      <c r="B410" s="27"/>
      <c r="C410" s="27"/>
      <c r="D410" s="22" t="s">
        <v>420</v>
      </c>
      <c r="E410" s="23">
        <v>277</v>
      </c>
      <c r="F410" s="24">
        <v>1105.5478999999998</v>
      </c>
      <c r="G410" s="25">
        <v>0</v>
      </c>
      <c r="H410" s="25">
        <v>1105.5478999999998</v>
      </c>
      <c r="I410" s="25">
        <v>11081.705099999999</v>
      </c>
      <c r="J410" s="25">
        <v>67.477679999999992</v>
      </c>
      <c r="K410" s="25">
        <v>11149.182779999999</v>
      </c>
      <c r="L410" s="25">
        <v>273.65789000000001</v>
      </c>
      <c r="M410" s="25">
        <v>0.37680000000000002</v>
      </c>
      <c r="N410" s="25">
        <v>274.03469000000001</v>
      </c>
      <c r="O410" s="25">
        <v>12528.765369999999</v>
      </c>
      <c r="P410" s="25">
        <v>4431.04666</v>
      </c>
      <c r="Q410" s="25">
        <v>0</v>
      </c>
      <c r="R410" s="26">
        <v>4431.04666</v>
      </c>
    </row>
    <row r="411" spans="1:18">
      <c r="A411" s="27"/>
      <c r="B411" s="27"/>
      <c r="C411" s="27"/>
      <c r="D411" s="22" t="s">
        <v>421</v>
      </c>
      <c r="E411" s="23">
        <v>620</v>
      </c>
      <c r="F411" s="24">
        <v>471.53971000000001</v>
      </c>
      <c r="G411" s="25">
        <v>0</v>
      </c>
      <c r="H411" s="25">
        <v>471.53971000000001</v>
      </c>
      <c r="I411" s="25">
        <v>3441.4193</v>
      </c>
      <c r="J411" s="25">
        <v>0</v>
      </c>
      <c r="K411" s="25">
        <v>3441.4193</v>
      </c>
      <c r="L411" s="25">
        <v>25.001630000000002</v>
      </c>
      <c r="M411" s="25">
        <v>0</v>
      </c>
      <c r="N411" s="25">
        <v>25.001630000000002</v>
      </c>
      <c r="O411" s="25">
        <v>3937.9606400000002</v>
      </c>
      <c r="P411" s="25">
        <v>1509.01622</v>
      </c>
      <c r="Q411" s="25">
        <v>0</v>
      </c>
      <c r="R411" s="26">
        <v>1509.01622</v>
      </c>
    </row>
    <row r="412" spans="1:18">
      <c r="A412" s="27"/>
      <c r="B412" s="27"/>
      <c r="C412" s="27"/>
      <c r="D412" s="22" t="s">
        <v>422</v>
      </c>
      <c r="E412" s="23">
        <v>800</v>
      </c>
      <c r="F412" s="24">
        <v>0</v>
      </c>
      <c r="G412" s="25">
        <v>0</v>
      </c>
      <c r="H412" s="25">
        <v>0</v>
      </c>
      <c r="I412" s="25">
        <v>0</v>
      </c>
      <c r="J412" s="25">
        <v>0</v>
      </c>
      <c r="K412" s="25">
        <v>0</v>
      </c>
      <c r="L412" s="25">
        <v>123.39697</v>
      </c>
      <c r="M412" s="25">
        <v>0</v>
      </c>
      <c r="N412" s="25">
        <v>123.39697</v>
      </c>
      <c r="O412" s="25">
        <v>123.39697</v>
      </c>
      <c r="P412" s="25">
        <v>0</v>
      </c>
      <c r="Q412" s="25">
        <v>0</v>
      </c>
      <c r="R412" s="26">
        <v>0</v>
      </c>
    </row>
    <row r="413" spans="1:18">
      <c r="A413" s="27"/>
      <c r="B413" s="27"/>
      <c r="C413" s="22" t="s">
        <v>416</v>
      </c>
      <c r="D413" s="22" t="s">
        <v>423</v>
      </c>
      <c r="E413" s="23">
        <v>273</v>
      </c>
      <c r="F413" s="24">
        <v>61731.739970000002</v>
      </c>
      <c r="G413" s="25">
        <v>8.8224699999999991</v>
      </c>
      <c r="H413" s="25">
        <v>61740.562439999994</v>
      </c>
      <c r="I413" s="25">
        <v>111478.6067</v>
      </c>
      <c r="J413" s="25">
        <v>353.06027</v>
      </c>
      <c r="K413" s="25">
        <v>111831.66697000001</v>
      </c>
      <c r="L413" s="25">
        <v>15984.43331</v>
      </c>
      <c r="M413" s="25">
        <v>1063.9851200000001</v>
      </c>
      <c r="N413" s="25">
        <v>17048.418429999998</v>
      </c>
      <c r="O413" s="25">
        <v>190620.64783999999</v>
      </c>
      <c r="P413" s="25">
        <v>28553.450760000003</v>
      </c>
      <c r="Q413" s="25">
        <v>0</v>
      </c>
      <c r="R413" s="26">
        <v>28553.450760000003</v>
      </c>
    </row>
    <row r="414" spans="1:18">
      <c r="A414" s="27"/>
      <c r="B414" s="27"/>
      <c r="C414" s="27"/>
      <c r="D414" s="22" t="s">
        <v>213</v>
      </c>
      <c r="E414" s="23">
        <v>487</v>
      </c>
      <c r="F414" s="24">
        <v>1203.0227</v>
      </c>
      <c r="G414" s="25">
        <v>0</v>
      </c>
      <c r="H414" s="25">
        <v>1203.0227</v>
      </c>
      <c r="I414" s="25">
        <v>4006.4055400000002</v>
      </c>
      <c r="J414" s="25">
        <v>0.41593999999999998</v>
      </c>
      <c r="K414" s="25">
        <v>4006.8214800000001</v>
      </c>
      <c r="L414" s="25">
        <v>127.52974</v>
      </c>
      <c r="M414" s="25">
        <v>0</v>
      </c>
      <c r="N414" s="25">
        <v>127.52974</v>
      </c>
      <c r="O414" s="25">
        <v>5337.37392</v>
      </c>
      <c r="P414" s="25">
        <v>1672.21559</v>
      </c>
      <c r="Q414" s="25">
        <v>0</v>
      </c>
      <c r="R414" s="26">
        <v>1672.21559</v>
      </c>
    </row>
    <row r="415" spans="1:18">
      <c r="A415" s="27"/>
      <c r="B415" s="27"/>
      <c r="C415" s="27"/>
      <c r="D415" s="22" t="s">
        <v>424</v>
      </c>
      <c r="E415" s="23">
        <v>640</v>
      </c>
      <c r="F415" s="24">
        <v>319.53978000000001</v>
      </c>
      <c r="G415" s="25">
        <v>0</v>
      </c>
      <c r="H415" s="25">
        <v>319.53978000000001</v>
      </c>
      <c r="I415" s="25">
        <v>1635.4486000000002</v>
      </c>
      <c r="J415" s="25">
        <v>0</v>
      </c>
      <c r="K415" s="25">
        <v>1635.4486000000002</v>
      </c>
      <c r="L415" s="25">
        <v>30.778590000000001</v>
      </c>
      <c r="M415" s="25">
        <v>0</v>
      </c>
      <c r="N415" s="25">
        <v>30.778590000000001</v>
      </c>
      <c r="O415" s="25">
        <v>1985.7669699999999</v>
      </c>
      <c r="P415" s="25">
        <v>617.91886</v>
      </c>
      <c r="Q415" s="25">
        <v>0</v>
      </c>
      <c r="R415" s="26">
        <v>617.91886</v>
      </c>
    </row>
    <row r="416" spans="1:18">
      <c r="A416" s="27"/>
      <c r="B416" s="27"/>
      <c r="C416" s="27"/>
      <c r="D416" s="22" t="s">
        <v>425</v>
      </c>
      <c r="E416" s="23">
        <v>269</v>
      </c>
      <c r="F416" s="24">
        <v>1873.5290199999999</v>
      </c>
      <c r="G416" s="25">
        <v>0</v>
      </c>
      <c r="H416" s="25">
        <v>1873.5290199999999</v>
      </c>
      <c r="I416" s="25">
        <v>4606.43667</v>
      </c>
      <c r="J416" s="25">
        <v>57.983419999999995</v>
      </c>
      <c r="K416" s="25">
        <v>4664.4200899999996</v>
      </c>
      <c r="L416" s="25">
        <v>149.58989000000003</v>
      </c>
      <c r="M416" s="25">
        <v>0</v>
      </c>
      <c r="N416" s="25">
        <v>149.58989000000003</v>
      </c>
      <c r="O416" s="25">
        <v>6687.5389999999998</v>
      </c>
      <c r="P416" s="25">
        <v>2787.77583</v>
      </c>
      <c r="Q416" s="25">
        <v>0</v>
      </c>
      <c r="R416" s="26">
        <v>2787.77583</v>
      </c>
    </row>
    <row r="417" spans="1:18">
      <c r="A417" s="27"/>
      <c r="B417" s="27"/>
      <c r="C417" s="27"/>
      <c r="D417" s="22" t="s">
        <v>426</v>
      </c>
      <c r="E417" s="23">
        <v>639</v>
      </c>
      <c r="F417" s="24">
        <v>825.15038000000004</v>
      </c>
      <c r="G417" s="25">
        <v>0</v>
      </c>
      <c r="H417" s="25">
        <v>825.15038000000004</v>
      </c>
      <c r="I417" s="25">
        <v>1519.53865</v>
      </c>
      <c r="J417" s="25">
        <v>0</v>
      </c>
      <c r="K417" s="25">
        <v>1519.53865</v>
      </c>
      <c r="L417" s="25">
        <v>59.60989</v>
      </c>
      <c r="M417" s="25">
        <v>0</v>
      </c>
      <c r="N417" s="25">
        <v>59.60989</v>
      </c>
      <c r="O417" s="25">
        <v>2404.2989199999997</v>
      </c>
      <c r="P417" s="25">
        <v>886.44087999999999</v>
      </c>
      <c r="Q417" s="25">
        <v>0</v>
      </c>
      <c r="R417" s="26">
        <v>886.44087999999999</v>
      </c>
    </row>
    <row r="418" spans="1:18">
      <c r="A418" s="27"/>
      <c r="B418" s="27"/>
      <c r="C418" s="22" t="s">
        <v>427</v>
      </c>
      <c r="D418" s="22" t="s">
        <v>428</v>
      </c>
      <c r="E418" s="23">
        <v>274</v>
      </c>
      <c r="F418" s="24">
        <v>961.34342000000004</v>
      </c>
      <c r="G418" s="25">
        <v>0</v>
      </c>
      <c r="H418" s="25">
        <v>961.34342000000004</v>
      </c>
      <c r="I418" s="25">
        <v>8522.7741400000014</v>
      </c>
      <c r="J418" s="25">
        <v>53.598279999999995</v>
      </c>
      <c r="K418" s="25">
        <v>8576.3724199999997</v>
      </c>
      <c r="L418" s="25">
        <v>988.96956999999998</v>
      </c>
      <c r="M418" s="25">
        <v>145.06800000000001</v>
      </c>
      <c r="N418" s="25">
        <v>1134.03757</v>
      </c>
      <c r="O418" s="25">
        <v>10671.753409999999</v>
      </c>
      <c r="P418" s="25">
        <v>5729.0192500000003</v>
      </c>
      <c r="Q418" s="25">
        <v>0</v>
      </c>
      <c r="R418" s="26">
        <v>5729.0192500000003</v>
      </c>
    </row>
    <row r="419" spans="1:18">
      <c r="A419" s="27"/>
      <c r="B419" s="22" t="s">
        <v>429</v>
      </c>
      <c r="C419" s="22" t="s">
        <v>430</v>
      </c>
      <c r="D419" s="22" t="s">
        <v>430</v>
      </c>
      <c r="E419" s="23">
        <v>71</v>
      </c>
      <c r="F419" s="24">
        <v>1354.7206100000001</v>
      </c>
      <c r="G419" s="25">
        <v>0</v>
      </c>
      <c r="H419" s="25">
        <v>1354.7206100000001</v>
      </c>
      <c r="I419" s="25">
        <v>6646.3053399999999</v>
      </c>
      <c r="J419" s="25">
        <v>0.38367000000000001</v>
      </c>
      <c r="K419" s="25">
        <v>6646.6890100000001</v>
      </c>
      <c r="L419" s="25">
        <v>434.77426000000003</v>
      </c>
      <c r="M419" s="25">
        <v>0</v>
      </c>
      <c r="N419" s="25">
        <v>434.77426000000003</v>
      </c>
      <c r="O419" s="25">
        <v>8436.1838800000005</v>
      </c>
      <c r="P419" s="25">
        <v>7773.9248499999994</v>
      </c>
      <c r="Q419" s="25">
        <v>0</v>
      </c>
      <c r="R419" s="26">
        <v>7773.9248499999994</v>
      </c>
    </row>
    <row r="420" spans="1:18">
      <c r="A420" s="27"/>
      <c r="B420" s="27"/>
      <c r="C420" s="27"/>
      <c r="D420" s="22" t="s">
        <v>431</v>
      </c>
      <c r="E420" s="23">
        <v>436</v>
      </c>
      <c r="F420" s="24">
        <v>262.97046</v>
      </c>
      <c r="G420" s="25">
        <v>0</v>
      </c>
      <c r="H420" s="25">
        <v>262.97046</v>
      </c>
      <c r="I420" s="25">
        <v>4124.1972599999999</v>
      </c>
      <c r="J420" s="25">
        <v>0.18987000000000001</v>
      </c>
      <c r="K420" s="25">
        <v>4124.3871300000001</v>
      </c>
      <c r="L420" s="25">
        <v>111.6053</v>
      </c>
      <c r="M420" s="25">
        <v>0</v>
      </c>
      <c r="N420" s="25">
        <v>111.6053</v>
      </c>
      <c r="O420" s="25">
        <v>4498.9628899999998</v>
      </c>
      <c r="P420" s="25">
        <v>2448.6962100000001</v>
      </c>
      <c r="Q420" s="25">
        <v>0</v>
      </c>
      <c r="R420" s="26">
        <v>2448.6962100000001</v>
      </c>
    </row>
    <row r="421" spans="1:18">
      <c r="A421" s="27"/>
      <c r="B421" s="27"/>
      <c r="C421" s="27"/>
      <c r="D421" s="22" t="s">
        <v>432</v>
      </c>
      <c r="E421" s="23">
        <v>73</v>
      </c>
      <c r="F421" s="24">
        <v>948.58961999999997</v>
      </c>
      <c r="G421" s="25">
        <v>0</v>
      </c>
      <c r="H421" s="25">
        <v>948.58961999999997</v>
      </c>
      <c r="I421" s="25">
        <v>1904.5040300000001</v>
      </c>
      <c r="J421" s="25">
        <v>0</v>
      </c>
      <c r="K421" s="25">
        <v>1904.5040300000001</v>
      </c>
      <c r="L421" s="25">
        <v>25.674250000000001</v>
      </c>
      <c r="M421" s="25">
        <v>0</v>
      </c>
      <c r="N421" s="25">
        <v>25.674250000000001</v>
      </c>
      <c r="O421" s="25">
        <v>2878.7678999999998</v>
      </c>
      <c r="P421" s="25">
        <v>2333.4315099999999</v>
      </c>
      <c r="Q421" s="25">
        <v>0</v>
      </c>
      <c r="R421" s="26">
        <v>2333.4315099999999</v>
      </c>
    </row>
    <row r="422" spans="1:18">
      <c r="A422" s="27"/>
      <c r="B422" s="27"/>
      <c r="C422" s="27"/>
      <c r="D422" s="22" t="s">
        <v>433</v>
      </c>
      <c r="E422" s="23">
        <v>72</v>
      </c>
      <c r="F422" s="24">
        <v>227.54389</v>
      </c>
      <c r="G422" s="25">
        <v>0</v>
      </c>
      <c r="H422" s="25">
        <v>227.54389</v>
      </c>
      <c r="I422" s="25">
        <v>2383.7858900000001</v>
      </c>
      <c r="J422" s="25">
        <v>0.26429000000000002</v>
      </c>
      <c r="K422" s="25">
        <v>2384.0501800000002</v>
      </c>
      <c r="L422" s="25">
        <v>60.780209999999997</v>
      </c>
      <c r="M422" s="25">
        <v>0</v>
      </c>
      <c r="N422" s="25">
        <v>60.780209999999997</v>
      </c>
      <c r="O422" s="25">
        <v>2672.37428</v>
      </c>
      <c r="P422" s="25">
        <v>2480.6566200000002</v>
      </c>
      <c r="Q422" s="25">
        <v>0</v>
      </c>
      <c r="R422" s="26">
        <v>2480.6566200000002</v>
      </c>
    </row>
    <row r="423" spans="1:18">
      <c r="A423" s="27"/>
      <c r="B423" s="27"/>
      <c r="C423" s="27"/>
      <c r="D423" s="22" t="s">
        <v>434</v>
      </c>
      <c r="E423" s="23">
        <v>74</v>
      </c>
      <c r="F423" s="24">
        <v>573.11957999999993</v>
      </c>
      <c r="G423" s="25">
        <v>0</v>
      </c>
      <c r="H423" s="25">
        <v>573.11957999999993</v>
      </c>
      <c r="I423" s="25">
        <v>2645.02241</v>
      </c>
      <c r="J423" s="25">
        <v>2.4500000000000004E-3</v>
      </c>
      <c r="K423" s="25">
        <v>2645.02486</v>
      </c>
      <c r="L423" s="25">
        <v>35.760239999999996</v>
      </c>
      <c r="M423" s="25">
        <v>0</v>
      </c>
      <c r="N423" s="25">
        <v>35.760239999999996</v>
      </c>
      <c r="O423" s="25">
        <v>3253.9046800000001</v>
      </c>
      <c r="P423" s="25">
        <v>3228.6861099999996</v>
      </c>
      <c r="Q423" s="25">
        <v>0</v>
      </c>
      <c r="R423" s="26">
        <v>3228.6861099999996</v>
      </c>
    </row>
    <row r="424" spans="1:18">
      <c r="A424" s="27"/>
      <c r="B424" s="27"/>
      <c r="C424" s="27"/>
      <c r="D424" s="22" t="s">
        <v>435</v>
      </c>
      <c r="E424" s="23">
        <v>76</v>
      </c>
      <c r="F424" s="24">
        <v>414.12460999999996</v>
      </c>
      <c r="G424" s="25">
        <v>0</v>
      </c>
      <c r="H424" s="25">
        <v>414.12460999999996</v>
      </c>
      <c r="I424" s="25">
        <v>2634.5848700000001</v>
      </c>
      <c r="J424" s="25">
        <v>0.40325</v>
      </c>
      <c r="K424" s="25">
        <v>2634.98812</v>
      </c>
      <c r="L424" s="25">
        <v>136.22129999999999</v>
      </c>
      <c r="M424" s="25">
        <v>0</v>
      </c>
      <c r="N424" s="25">
        <v>136.22129999999999</v>
      </c>
      <c r="O424" s="25">
        <v>3185.33403</v>
      </c>
      <c r="P424" s="25">
        <v>4878.6038499999995</v>
      </c>
      <c r="Q424" s="25">
        <v>0</v>
      </c>
      <c r="R424" s="26">
        <v>4878.6038499999995</v>
      </c>
    </row>
    <row r="425" spans="1:18">
      <c r="A425" s="27"/>
      <c r="B425" s="27"/>
      <c r="C425" s="22" t="s">
        <v>436</v>
      </c>
      <c r="D425" s="22" t="s">
        <v>436</v>
      </c>
      <c r="E425" s="23">
        <v>77</v>
      </c>
      <c r="F425" s="24">
        <v>2920.39959</v>
      </c>
      <c r="G425" s="25">
        <v>0</v>
      </c>
      <c r="H425" s="25">
        <v>2920.39959</v>
      </c>
      <c r="I425" s="25">
        <v>13296.740609999999</v>
      </c>
      <c r="J425" s="25">
        <v>212.08019000000002</v>
      </c>
      <c r="K425" s="25">
        <v>13508.820800000001</v>
      </c>
      <c r="L425" s="25">
        <v>906.57929000000001</v>
      </c>
      <c r="M425" s="25">
        <v>0</v>
      </c>
      <c r="N425" s="25">
        <v>906.57929000000001</v>
      </c>
      <c r="O425" s="25">
        <v>17335.79968</v>
      </c>
      <c r="P425" s="25">
        <v>14656.31395</v>
      </c>
      <c r="Q425" s="25">
        <v>0</v>
      </c>
      <c r="R425" s="26">
        <v>14656.31395</v>
      </c>
    </row>
    <row r="426" spans="1:18">
      <c r="A426" s="27"/>
      <c r="B426" s="27"/>
      <c r="C426" s="27"/>
      <c r="D426" s="22" t="s">
        <v>437</v>
      </c>
      <c r="E426" s="23">
        <v>79</v>
      </c>
      <c r="F426" s="24">
        <v>1295.68398</v>
      </c>
      <c r="G426" s="25">
        <v>0</v>
      </c>
      <c r="H426" s="25">
        <v>1295.68398</v>
      </c>
      <c r="I426" s="25">
        <v>8311.4559599999993</v>
      </c>
      <c r="J426" s="25">
        <v>3.2399999999999998E-2</v>
      </c>
      <c r="K426" s="25">
        <v>8311.4883600000012</v>
      </c>
      <c r="L426" s="25">
        <v>360.72685999999999</v>
      </c>
      <c r="M426" s="25">
        <v>0</v>
      </c>
      <c r="N426" s="25">
        <v>360.72685999999999</v>
      </c>
      <c r="O426" s="25">
        <v>9967.8991999999998</v>
      </c>
      <c r="P426" s="25">
        <v>6433.4608499999995</v>
      </c>
      <c r="Q426" s="25">
        <v>0</v>
      </c>
      <c r="R426" s="26">
        <v>6433.4608499999995</v>
      </c>
    </row>
    <row r="427" spans="1:18">
      <c r="A427" s="27"/>
      <c r="B427" s="27"/>
      <c r="C427" s="27"/>
      <c r="D427" s="22" t="s">
        <v>438</v>
      </c>
      <c r="E427" s="23">
        <v>78</v>
      </c>
      <c r="F427" s="24">
        <v>2108.5931399999999</v>
      </c>
      <c r="G427" s="25">
        <v>0</v>
      </c>
      <c r="H427" s="25">
        <v>2108.5931399999999</v>
      </c>
      <c r="I427" s="25">
        <v>2794.5487200000002</v>
      </c>
      <c r="J427" s="25">
        <v>5.9999999999999995E-4</v>
      </c>
      <c r="K427" s="25">
        <v>2794.5493199999996</v>
      </c>
      <c r="L427" s="25">
        <v>88.567479999999989</v>
      </c>
      <c r="M427" s="25">
        <v>0</v>
      </c>
      <c r="N427" s="25">
        <v>88.567479999999989</v>
      </c>
      <c r="O427" s="25">
        <v>4991.7099400000006</v>
      </c>
      <c r="P427" s="25">
        <v>3357.1553199999998</v>
      </c>
      <c r="Q427" s="25">
        <v>0</v>
      </c>
      <c r="R427" s="26">
        <v>3357.1553199999998</v>
      </c>
    </row>
    <row r="428" spans="1:18">
      <c r="A428" s="27"/>
      <c r="B428" s="27"/>
      <c r="C428" s="22" t="s">
        <v>439</v>
      </c>
      <c r="D428" s="22" t="s">
        <v>440</v>
      </c>
      <c r="E428" s="23">
        <v>80</v>
      </c>
      <c r="F428" s="24">
        <v>5578.6748200000002</v>
      </c>
      <c r="G428" s="25">
        <v>6.7800000000000004E-3</v>
      </c>
      <c r="H428" s="25">
        <v>5578.6815999999999</v>
      </c>
      <c r="I428" s="25">
        <v>29253.300190000002</v>
      </c>
      <c r="J428" s="25">
        <v>41.934370000000001</v>
      </c>
      <c r="K428" s="25">
        <v>29295.234559999997</v>
      </c>
      <c r="L428" s="25">
        <v>2097.3312799999999</v>
      </c>
      <c r="M428" s="25">
        <v>1.3188</v>
      </c>
      <c r="N428" s="25">
        <v>2098.6500799999999</v>
      </c>
      <c r="O428" s="25">
        <v>36972.56624</v>
      </c>
      <c r="P428" s="25">
        <v>22235.985960000002</v>
      </c>
      <c r="Q428" s="25">
        <v>0</v>
      </c>
      <c r="R428" s="26">
        <v>22235.985960000002</v>
      </c>
    </row>
    <row r="429" spans="1:18">
      <c r="A429" s="27"/>
      <c r="B429" s="27"/>
      <c r="C429" s="27"/>
      <c r="D429" s="22" t="s">
        <v>439</v>
      </c>
      <c r="E429" s="23">
        <v>82</v>
      </c>
      <c r="F429" s="24">
        <v>1404.4007300000001</v>
      </c>
      <c r="G429" s="25">
        <v>0</v>
      </c>
      <c r="H429" s="25">
        <v>1404.4007300000001</v>
      </c>
      <c r="I429" s="25">
        <v>13109.8948</v>
      </c>
      <c r="J429" s="25">
        <v>0.18840000000000001</v>
      </c>
      <c r="K429" s="25">
        <v>13110.083199999999</v>
      </c>
      <c r="L429" s="25">
        <v>155.96082000000001</v>
      </c>
      <c r="M429" s="25">
        <v>0</v>
      </c>
      <c r="N429" s="25">
        <v>155.96082000000001</v>
      </c>
      <c r="O429" s="25">
        <v>14670.444750000001</v>
      </c>
      <c r="P429" s="25">
        <v>5015.0285899999999</v>
      </c>
      <c r="Q429" s="25">
        <v>0</v>
      </c>
      <c r="R429" s="26">
        <v>5015.0285899999999</v>
      </c>
    </row>
    <row r="430" spans="1:18">
      <c r="A430" s="27"/>
      <c r="B430" s="27"/>
      <c r="C430" s="27"/>
      <c r="D430" s="22" t="s">
        <v>441</v>
      </c>
      <c r="E430" s="23">
        <v>601</v>
      </c>
      <c r="F430" s="24">
        <v>341.18382000000003</v>
      </c>
      <c r="G430" s="25">
        <v>0</v>
      </c>
      <c r="H430" s="25">
        <v>341.18382000000003</v>
      </c>
      <c r="I430" s="25">
        <v>6869.8413499999997</v>
      </c>
      <c r="J430" s="25">
        <v>0</v>
      </c>
      <c r="K430" s="25">
        <v>6869.8413499999997</v>
      </c>
      <c r="L430" s="25">
        <v>149.88476</v>
      </c>
      <c r="M430" s="25">
        <v>0</v>
      </c>
      <c r="N430" s="25">
        <v>149.88476</v>
      </c>
      <c r="O430" s="25">
        <v>7360.9099299999998</v>
      </c>
      <c r="P430" s="25">
        <v>2402.6827000000003</v>
      </c>
      <c r="Q430" s="25">
        <v>0</v>
      </c>
      <c r="R430" s="26">
        <v>2402.6827000000003</v>
      </c>
    </row>
    <row r="431" spans="1:18">
      <c r="A431" s="27"/>
      <c r="B431" s="27"/>
      <c r="C431" s="27"/>
      <c r="D431" s="22" t="s">
        <v>442</v>
      </c>
      <c r="E431" s="23">
        <v>81</v>
      </c>
      <c r="F431" s="24">
        <v>97.480800000000002</v>
      </c>
      <c r="G431" s="25">
        <v>0</v>
      </c>
      <c r="H431" s="25">
        <v>97.480800000000002</v>
      </c>
      <c r="I431" s="25">
        <v>1291.92048</v>
      </c>
      <c r="J431" s="25">
        <v>0.11304</v>
      </c>
      <c r="K431" s="25">
        <v>1292.03352</v>
      </c>
      <c r="L431" s="25">
        <v>15.5136</v>
      </c>
      <c r="M431" s="25">
        <v>0</v>
      </c>
      <c r="N431" s="25">
        <v>15.5136</v>
      </c>
      <c r="O431" s="25">
        <v>1405.02792</v>
      </c>
      <c r="P431" s="25">
        <v>1720.7748899999999</v>
      </c>
      <c r="Q431" s="25">
        <v>0</v>
      </c>
      <c r="R431" s="26">
        <v>1720.7748899999999</v>
      </c>
    </row>
    <row r="432" spans="1:18">
      <c r="A432" s="27"/>
      <c r="B432" s="27"/>
      <c r="C432" s="27"/>
      <c r="D432" s="22" t="s">
        <v>443</v>
      </c>
      <c r="E432" s="23">
        <v>83</v>
      </c>
      <c r="F432" s="24">
        <v>297.13544999999999</v>
      </c>
      <c r="G432" s="25">
        <v>0</v>
      </c>
      <c r="H432" s="25">
        <v>297.13544999999999</v>
      </c>
      <c r="I432" s="25">
        <v>2209.7948099999999</v>
      </c>
      <c r="J432" s="25">
        <v>0.22649</v>
      </c>
      <c r="K432" s="25">
        <v>2210.0212999999999</v>
      </c>
      <c r="L432" s="25">
        <v>71.513859999999994</v>
      </c>
      <c r="M432" s="25">
        <v>0</v>
      </c>
      <c r="N432" s="25">
        <v>71.513859999999994</v>
      </c>
      <c r="O432" s="25">
        <v>2578.6706099999997</v>
      </c>
      <c r="P432" s="25">
        <v>3368.7784300000003</v>
      </c>
      <c r="Q432" s="25">
        <v>0</v>
      </c>
      <c r="R432" s="26">
        <v>3368.7784300000003</v>
      </c>
    </row>
    <row r="433" spans="1:18">
      <c r="A433" s="27"/>
      <c r="B433" s="27"/>
      <c r="C433" s="27"/>
      <c r="D433" s="22" t="s">
        <v>444</v>
      </c>
      <c r="E433" s="23">
        <v>84</v>
      </c>
      <c r="F433" s="24">
        <v>126.44171</v>
      </c>
      <c r="G433" s="25">
        <v>0</v>
      </c>
      <c r="H433" s="25">
        <v>126.44171</v>
      </c>
      <c r="I433" s="25">
        <v>2039.1918700000001</v>
      </c>
      <c r="J433" s="25">
        <v>0</v>
      </c>
      <c r="K433" s="25">
        <v>2039.1918700000001</v>
      </c>
      <c r="L433" s="25">
        <v>24.201000000000001</v>
      </c>
      <c r="M433" s="25">
        <v>0</v>
      </c>
      <c r="N433" s="25">
        <v>24.201000000000001</v>
      </c>
      <c r="O433" s="25">
        <v>2189.8345800000002</v>
      </c>
      <c r="P433" s="25">
        <v>2279.8078500000001</v>
      </c>
      <c r="Q433" s="25">
        <v>0</v>
      </c>
      <c r="R433" s="26">
        <v>2279.8078500000001</v>
      </c>
    </row>
    <row r="434" spans="1:18">
      <c r="A434" s="27"/>
      <c r="B434" s="27"/>
      <c r="C434" s="22" t="s">
        <v>445</v>
      </c>
      <c r="D434" s="22" t="s">
        <v>445</v>
      </c>
      <c r="E434" s="23">
        <v>86</v>
      </c>
      <c r="F434" s="24">
        <v>13973.333279999999</v>
      </c>
      <c r="G434" s="25">
        <v>11341.8346</v>
      </c>
      <c r="H434" s="25">
        <v>25315.167879999997</v>
      </c>
      <c r="I434" s="25">
        <v>6377.9091600000002</v>
      </c>
      <c r="J434" s="25">
        <v>36.032940000000004</v>
      </c>
      <c r="K434" s="25">
        <v>6413.9420999999993</v>
      </c>
      <c r="L434" s="25">
        <v>6166.7022999999999</v>
      </c>
      <c r="M434" s="25">
        <v>1131.64246</v>
      </c>
      <c r="N434" s="25">
        <v>7298.34476</v>
      </c>
      <c r="O434" s="25">
        <v>39027.454740000001</v>
      </c>
      <c r="P434" s="25">
        <v>24416.609130000001</v>
      </c>
      <c r="Q434" s="25">
        <v>0</v>
      </c>
      <c r="R434" s="26">
        <v>24416.609130000001</v>
      </c>
    </row>
    <row r="435" spans="1:18">
      <c r="A435" s="27"/>
      <c r="B435" s="27"/>
      <c r="C435" s="27"/>
      <c r="D435" s="22" t="s">
        <v>446</v>
      </c>
      <c r="E435" s="23">
        <v>87</v>
      </c>
      <c r="F435" s="24">
        <v>480.79695000000004</v>
      </c>
      <c r="G435" s="25">
        <v>0</v>
      </c>
      <c r="H435" s="25">
        <v>480.79695000000004</v>
      </c>
      <c r="I435" s="25">
        <v>3566.50344</v>
      </c>
      <c r="J435" s="25">
        <v>1.1E-4</v>
      </c>
      <c r="K435" s="25">
        <v>3566.5035499999999</v>
      </c>
      <c r="L435" s="25">
        <v>239.10407999999998</v>
      </c>
      <c r="M435" s="25">
        <v>0</v>
      </c>
      <c r="N435" s="25">
        <v>239.10407999999998</v>
      </c>
      <c r="O435" s="25">
        <v>4286.4045800000004</v>
      </c>
      <c r="P435" s="25">
        <v>3411.9001499999999</v>
      </c>
      <c r="Q435" s="25">
        <v>0</v>
      </c>
      <c r="R435" s="26">
        <v>3411.9001499999999</v>
      </c>
    </row>
    <row r="436" spans="1:18">
      <c r="A436" s="27"/>
      <c r="B436" s="27"/>
      <c r="C436" s="27"/>
      <c r="D436" s="22" t="s">
        <v>447</v>
      </c>
      <c r="E436" s="23">
        <v>660</v>
      </c>
      <c r="F436" s="24">
        <v>204.72132999999999</v>
      </c>
      <c r="G436" s="25">
        <v>0</v>
      </c>
      <c r="H436" s="25">
        <v>204.72132999999999</v>
      </c>
      <c r="I436" s="25">
        <v>1975.7617499999999</v>
      </c>
      <c r="J436" s="25">
        <v>0</v>
      </c>
      <c r="K436" s="25">
        <v>1975.7617499999999</v>
      </c>
      <c r="L436" s="25">
        <v>177.57040000000001</v>
      </c>
      <c r="M436" s="25">
        <v>0</v>
      </c>
      <c r="N436" s="25">
        <v>177.57040000000001</v>
      </c>
      <c r="O436" s="25">
        <v>2358.05348</v>
      </c>
      <c r="P436" s="25">
        <v>3499.1352299999999</v>
      </c>
      <c r="Q436" s="25">
        <v>0</v>
      </c>
      <c r="R436" s="26">
        <v>3499.1352299999999</v>
      </c>
    </row>
    <row r="437" spans="1:18">
      <c r="A437" s="27"/>
      <c r="B437" s="27"/>
      <c r="C437" s="22" t="s">
        <v>429</v>
      </c>
      <c r="D437" s="22" t="s">
        <v>106</v>
      </c>
      <c r="E437" s="23">
        <v>535</v>
      </c>
      <c r="F437" s="24">
        <v>14005.19976</v>
      </c>
      <c r="G437" s="25">
        <v>0</v>
      </c>
      <c r="H437" s="25">
        <v>14005.19976</v>
      </c>
      <c r="I437" s="25">
        <v>28369.19425</v>
      </c>
      <c r="J437" s="25">
        <v>401.79277000000002</v>
      </c>
      <c r="K437" s="25">
        <v>28770.98702</v>
      </c>
      <c r="L437" s="25">
        <v>3618.6342</v>
      </c>
      <c r="M437" s="25">
        <v>136.15547000000001</v>
      </c>
      <c r="N437" s="25">
        <v>3754.7896700000001</v>
      </c>
      <c r="O437" s="25">
        <v>46530.976450000002</v>
      </c>
      <c r="P437" s="25">
        <v>26530.878379999998</v>
      </c>
      <c r="Q437" s="25">
        <v>0</v>
      </c>
      <c r="R437" s="26">
        <v>26530.878379999998</v>
      </c>
    </row>
    <row r="438" spans="1:18">
      <c r="A438" s="27"/>
      <c r="B438" s="27"/>
      <c r="C438" s="27"/>
      <c r="D438" s="22" t="s">
        <v>118</v>
      </c>
      <c r="E438" s="23">
        <v>67</v>
      </c>
      <c r="F438" s="24">
        <v>1880.2904199999998</v>
      </c>
      <c r="G438" s="25">
        <v>0</v>
      </c>
      <c r="H438" s="25">
        <v>1880.2904199999998</v>
      </c>
      <c r="I438" s="25">
        <v>7140.4152400000003</v>
      </c>
      <c r="J438" s="25">
        <v>1.7232700000000001</v>
      </c>
      <c r="K438" s="25">
        <v>7142.1385099999998</v>
      </c>
      <c r="L438" s="25">
        <v>741.32087000000001</v>
      </c>
      <c r="M438" s="25">
        <v>9.0432000000000006</v>
      </c>
      <c r="N438" s="25">
        <v>750.36406999999997</v>
      </c>
      <c r="O438" s="25">
        <v>9772.7929999999997</v>
      </c>
      <c r="P438" s="25">
        <v>5398.1863600000006</v>
      </c>
      <c r="Q438" s="25">
        <v>0</v>
      </c>
      <c r="R438" s="26">
        <v>5398.1863600000006</v>
      </c>
    </row>
    <row r="439" spans="1:18">
      <c r="A439" s="27"/>
      <c r="B439" s="27"/>
      <c r="C439" s="27"/>
      <c r="D439" s="22" t="s">
        <v>448</v>
      </c>
      <c r="E439" s="23">
        <v>68</v>
      </c>
      <c r="F439" s="24">
        <v>1506.7713600000002</v>
      </c>
      <c r="G439" s="25">
        <v>0</v>
      </c>
      <c r="H439" s="25">
        <v>1506.7713600000002</v>
      </c>
      <c r="I439" s="25">
        <v>4393.2808299999997</v>
      </c>
      <c r="J439" s="25">
        <v>3.041E-2</v>
      </c>
      <c r="K439" s="25">
        <v>4393.31124</v>
      </c>
      <c r="L439" s="25">
        <v>332.21259999999995</v>
      </c>
      <c r="M439" s="25">
        <v>0</v>
      </c>
      <c r="N439" s="25">
        <v>332.21259999999995</v>
      </c>
      <c r="O439" s="25">
        <v>6232.2952000000005</v>
      </c>
      <c r="P439" s="25">
        <v>4980.7310800000005</v>
      </c>
      <c r="Q439" s="25">
        <v>0</v>
      </c>
      <c r="R439" s="26">
        <v>4980.7310800000005</v>
      </c>
    </row>
    <row r="440" spans="1:18">
      <c r="A440" s="27"/>
      <c r="B440" s="27"/>
      <c r="C440" s="27"/>
      <c r="D440" s="22" t="s">
        <v>429</v>
      </c>
      <c r="E440" s="23">
        <v>65</v>
      </c>
      <c r="F440" s="24">
        <v>87908.244730000006</v>
      </c>
      <c r="G440" s="25">
        <v>2381.5586800000001</v>
      </c>
      <c r="H440" s="25">
        <v>90289.803409999993</v>
      </c>
      <c r="I440" s="25">
        <v>157183.92134</v>
      </c>
      <c r="J440" s="25">
        <v>517.87648999999999</v>
      </c>
      <c r="K440" s="25">
        <v>157701.79783000002</v>
      </c>
      <c r="L440" s="25">
        <v>52121.222999999998</v>
      </c>
      <c r="M440" s="25">
        <v>9874.1161899999988</v>
      </c>
      <c r="N440" s="25">
        <v>61995.339189999999</v>
      </c>
      <c r="O440" s="25">
        <v>309986.94043000002</v>
      </c>
      <c r="P440" s="25">
        <v>178642.93539</v>
      </c>
      <c r="Q440" s="25">
        <v>0</v>
      </c>
      <c r="R440" s="26">
        <v>178642.93539</v>
      </c>
    </row>
    <row r="441" spans="1:18">
      <c r="A441" s="27"/>
      <c r="B441" s="27"/>
      <c r="C441" s="27"/>
      <c r="D441" s="27"/>
      <c r="E441" s="29">
        <v>779</v>
      </c>
      <c r="F441" s="30">
        <v>20.622</v>
      </c>
      <c r="G441" s="31">
        <v>0</v>
      </c>
      <c r="H441" s="31">
        <v>20.622</v>
      </c>
      <c r="I441" s="31">
        <v>25.235769999999999</v>
      </c>
      <c r="J441" s="31">
        <v>0</v>
      </c>
      <c r="K441" s="31">
        <v>25.235769999999999</v>
      </c>
      <c r="L441" s="31">
        <v>250.90970000000002</v>
      </c>
      <c r="M441" s="31">
        <v>2.1700000000000001E-2</v>
      </c>
      <c r="N441" s="31">
        <v>250.9314</v>
      </c>
      <c r="O441" s="31">
        <v>296.78916999999996</v>
      </c>
      <c r="P441" s="31">
        <v>0</v>
      </c>
      <c r="Q441" s="31">
        <v>0</v>
      </c>
      <c r="R441" s="32">
        <v>0</v>
      </c>
    </row>
    <row r="442" spans="1:18">
      <c r="A442" s="27"/>
      <c r="B442" s="27"/>
      <c r="C442" s="27"/>
      <c r="D442" s="27"/>
      <c r="E442" s="29">
        <v>693</v>
      </c>
      <c r="F442" s="30">
        <v>3.2320000000000002</v>
      </c>
      <c r="G442" s="31">
        <v>0</v>
      </c>
      <c r="H442" s="31">
        <v>3.2320000000000002</v>
      </c>
      <c r="I442" s="31">
        <v>3.0120000000000001E-2</v>
      </c>
      <c r="J442" s="31">
        <v>0</v>
      </c>
      <c r="K442" s="31">
        <v>3.0120000000000001E-2</v>
      </c>
      <c r="L442" s="31">
        <v>781.14364</v>
      </c>
      <c r="M442" s="31">
        <v>0</v>
      </c>
      <c r="N442" s="31">
        <v>781.14364</v>
      </c>
      <c r="O442" s="31">
        <v>784.40575999999999</v>
      </c>
      <c r="P442" s="31">
        <v>1075.3987099999999</v>
      </c>
      <c r="Q442" s="31">
        <v>0</v>
      </c>
      <c r="R442" s="32">
        <v>1075.3987099999999</v>
      </c>
    </row>
    <row r="443" spans="1:18">
      <c r="A443" s="27"/>
      <c r="B443" s="27"/>
      <c r="C443" s="27"/>
      <c r="D443" s="22" t="s">
        <v>449</v>
      </c>
      <c r="E443" s="23">
        <v>70</v>
      </c>
      <c r="F443" s="24">
        <v>1813.85707</v>
      </c>
      <c r="G443" s="25">
        <v>0</v>
      </c>
      <c r="H443" s="25">
        <v>1813.85707</v>
      </c>
      <c r="I443" s="25">
        <v>8747.5114600000015</v>
      </c>
      <c r="J443" s="25">
        <v>0.61417999999999995</v>
      </c>
      <c r="K443" s="25">
        <v>8748.1256400000002</v>
      </c>
      <c r="L443" s="25">
        <v>866.14675</v>
      </c>
      <c r="M443" s="25">
        <v>6.5430900000000003</v>
      </c>
      <c r="N443" s="25">
        <v>872.68984</v>
      </c>
      <c r="O443" s="25">
        <v>11434.672550000001</v>
      </c>
      <c r="P443" s="25">
        <v>9235.5288800000017</v>
      </c>
      <c r="Q443" s="25">
        <v>0</v>
      </c>
      <c r="R443" s="26">
        <v>9235.5288800000017</v>
      </c>
    </row>
    <row r="444" spans="1:18">
      <c r="A444" s="27"/>
      <c r="B444" s="27"/>
      <c r="C444" s="27"/>
      <c r="D444" s="22" t="s">
        <v>450</v>
      </c>
      <c r="E444" s="23">
        <v>66</v>
      </c>
      <c r="F444" s="24">
        <v>570.77443999999991</v>
      </c>
      <c r="G444" s="25">
        <v>0</v>
      </c>
      <c r="H444" s="25">
        <v>570.77443999999991</v>
      </c>
      <c r="I444" s="25">
        <v>1152.2682600000001</v>
      </c>
      <c r="J444" s="25">
        <v>1.09E-3</v>
      </c>
      <c r="K444" s="25">
        <v>1152.26935</v>
      </c>
      <c r="L444" s="25">
        <v>1801.3111799999999</v>
      </c>
      <c r="M444" s="25">
        <v>11.895049999999999</v>
      </c>
      <c r="N444" s="25">
        <v>1813.20623</v>
      </c>
      <c r="O444" s="25">
        <v>3536.2500199999999</v>
      </c>
      <c r="P444" s="25">
        <v>5097.4881100000002</v>
      </c>
      <c r="Q444" s="25">
        <v>0</v>
      </c>
      <c r="R444" s="26">
        <v>5097.4881100000002</v>
      </c>
    </row>
    <row r="445" spans="1:18">
      <c r="A445" s="27"/>
      <c r="B445" s="27"/>
      <c r="C445" s="22" t="s">
        <v>451</v>
      </c>
      <c r="D445" s="22" t="s">
        <v>451</v>
      </c>
      <c r="E445" s="23">
        <v>69</v>
      </c>
      <c r="F445" s="24">
        <v>5235.0937899999999</v>
      </c>
      <c r="G445" s="25">
        <v>0</v>
      </c>
      <c r="H445" s="25">
        <v>5235.0937899999999</v>
      </c>
      <c r="I445" s="25">
        <v>1966.40094</v>
      </c>
      <c r="J445" s="25">
        <v>1.9062999999999999</v>
      </c>
      <c r="K445" s="25">
        <v>1968.3072400000001</v>
      </c>
      <c r="L445" s="25">
        <v>1671.2354700000001</v>
      </c>
      <c r="M445" s="25">
        <v>14.180149999999999</v>
      </c>
      <c r="N445" s="25">
        <v>1685.4156200000002</v>
      </c>
      <c r="O445" s="25">
        <v>8888.8166500000007</v>
      </c>
      <c r="P445" s="25">
        <v>3437.7616000000003</v>
      </c>
      <c r="Q445" s="25">
        <v>0</v>
      </c>
      <c r="R445" s="26">
        <v>3437.7616000000003</v>
      </c>
    </row>
    <row r="446" spans="1:18">
      <c r="A446" s="27"/>
      <c r="B446" s="27"/>
      <c r="C446" s="22" t="s">
        <v>452</v>
      </c>
      <c r="D446" s="22" t="s">
        <v>452</v>
      </c>
      <c r="E446" s="23">
        <v>88</v>
      </c>
      <c r="F446" s="24">
        <v>31609.037969999998</v>
      </c>
      <c r="G446" s="25">
        <v>0</v>
      </c>
      <c r="H446" s="25">
        <v>31609.037969999998</v>
      </c>
      <c r="I446" s="25">
        <v>40905.412079999995</v>
      </c>
      <c r="J446" s="25">
        <v>202.12991</v>
      </c>
      <c r="K446" s="25">
        <v>41107.541990000005</v>
      </c>
      <c r="L446" s="25">
        <v>12190.446960000001</v>
      </c>
      <c r="M446" s="25">
        <v>867.52458000000001</v>
      </c>
      <c r="N446" s="25">
        <v>13057.971539999999</v>
      </c>
      <c r="O446" s="25">
        <v>85774.551500000001</v>
      </c>
      <c r="P446" s="25">
        <v>98574.484639999995</v>
      </c>
      <c r="Q446" s="25">
        <v>0</v>
      </c>
      <c r="R446" s="26">
        <v>98574.484639999995</v>
      </c>
    </row>
    <row r="447" spans="1:18">
      <c r="A447" s="27"/>
      <c r="B447" s="27"/>
      <c r="C447" s="27"/>
      <c r="D447" s="22" t="s">
        <v>453</v>
      </c>
      <c r="E447" s="23">
        <v>90</v>
      </c>
      <c r="F447" s="24">
        <v>9144.7768000000015</v>
      </c>
      <c r="G447" s="25">
        <v>0</v>
      </c>
      <c r="H447" s="25">
        <v>9144.7768000000015</v>
      </c>
      <c r="I447" s="25">
        <v>1184.5486899999999</v>
      </c>
      <c r="J447" s="25">
        <v>4.4099999999999999E-3</v>
      </c>
      <c r="K447" s="25">
        <v>1184.5531000000001</v>
      </c>
      <c r="L447" s="25">
        <v>209.60214999999999</v>
      </c>
      <c r="M447" s="25">
        <v>0</v>
      </c>
      <c r="N447" s="25">
        <v>209.60214999999999</v>
      </c>
      <c r="O447" s="25">
        <v>10538.932050000001</v>
      </c>
      <c r="P447" s="25">
        <v>6155.4056600000004</v>
      </c>
      <c r="Q447" s="25">
        <v>0</v>
      </c>
      <c r="R447" s="26">
        <v>6155.4056600000004</v>
      </c>
    </row>
    <row r="448" spans="1:18">
      <c r="A448" s="27"/>
      <c r="B448" s="27"/>
      <c r="C448" s="27"/>
      <c r="D448" s="22" t="s">
        <v>454</v>
      </c>
      <c r="E448" s="23">
        <v>89</v>
      </c>
      <c r="F448" s="24">
        <v>334.09757000000002</v>
      </c>
      <c r="G448" s="25">
        <v>0</v>
      </c>
      <c r="H448" s="25">
        <v>334.09757000000002</v>
      </c>
      <c r="I448" s="25">
        <v>5682.4777000000004</v>
      </c>
      <c r="J448" s="25">
        <v>23.520310000000002</v>
      </c>
      <c r="K448" s="25">
        <v>5705.9980099999993</v>
      </c>
      <c r="L448" s="25">
        <v>203.62155999999999</v>
      </c>
      <c r="M448" s="25">
        <v>0</v>
      </c>
      <c r="N448" s="25">
        <v>203.62155999999999</v>
      </c>
      <c r="O448" s="25">
        <v>6243.7171399999997</v>
      </c>
      <c r="P448" s="25">
        <v>3300.4994700000002</v>
      </c>
      <c r="Q448" s="25">
        <v>0</v>
      </c>
      <c r="R448" s="26">
        <v>3300.4994700000002</v>
      </c>
    </row>
    <row r="449" spans="1:18">
      <c r="A449" s="27"/>
      <c r="B449" s="27"/>
      <c r="C449" s="22" t="s">
        <v>455</v>
      </c>
      <c r="D449" s="22" t="s">
        <v>456</v>
      </c>
      <c r="E449" s="23">
        <v>95</v>
      </c>
      <c r="F449" s="24">
        <v>639.64465000000007</v>
      </c>
      <c r="G449" s="25">
        <v>0</v>
      </c>
      <c r="H449" s="25">
        <v>639.64465000000007</v>
      </c>
      <c r="I449" s="25">
        <v>1499.44119</v>
      </c>
      <c r="J449" s="25">
        <v>0</v>
      </c>
      <c r="K449" s="25">
        <v>1499.44119</v>
      </c>
      <c r="L449" s="25">
        <v>315.70465000000002</v>
      </c>
      <c r="M449" s="25">
        <v>0.33911999999999998</v>
      </c>
      <c r="N449" s="25">
        <v>316.04376999999999</v>
      </c>
      <c r="O449" s="25">
        <v>2455.12961</v>
      </c>
      <c r="P449" s="25">
        <v>3094.8851199999999</v>
      </c>
      <c r="Q449" s="25">
        <v>0</v>
      </c>
      <c r="R449" s="26">
        <v>3094.8851199999999</v>
      </c>
    </row>
    <row r="450" spans="1:18">
      <c r="A450" s="27"/>
      <c r="B450" s="27"/>
      <c r="C450" s="27"/>
      <c r="D450" s="22" t="s">
        <v>457</v>
      </c>
      <c r="E450" s="23">
        <v>94</v>
      </c>
      <c r="F450" s="24">
        <v>476.13779</v>
      </c>
      <c r="G450" s="25">
        <v>0</v>
      </c>
      <c r="H450" s="25">
        <v>476.13779</v>
      </c>
      <c r="I450" s="25">
        <v>1876.4369999999999</v>
      </c>
      <c r="J450" s="25">
        <v>1.9599999999999999E-3</v>
      </c>
      <c r="K450" s="25">
        <v>1876.43896</v>
      </c>
      <c r="L450" s="25">
        <v>287.85509999999999</v>
      </c>
      <c r="M450" s="25">
        <v>3.7679999999999998E-2</v>
      </c>
      <c r="N450" s="25">
        <v>287.89278000000002</v>
      </c>
      <c r="O450" s="25">
        <v>2640.4695299999998</v>
      </c>
      <c r="P450" s="25">
        <v>3141.7979300000002</v>
      </c>
      <c r="Q450" s="25">
        <v>0</v>
      </c>
      <c r="R450" s="26">
        <v>3141.7979300000002</v>
      </c>
    </row>
    <row r="451" spans="1:18">
      <c r="A451" s="27"/>
      <c r="B451" s="27"/>
      <c r="C451" s="27"/>
      <c r="D451" s="22" t="s">
        <v>458</v>
      </c>
      <c r="E451" s="23">
        <v>91</v>
      </c>
      <c r="F451" s="24">
        <v>15341.9449</v>
      </c>
      <c r="G451" s="25">
        <v>0</v>
      </c>
      <c r="H451" s="25">
        <v>15341.9449</v>
      </c>
      <c r="I451" s="25">
        <v>3411.3916600000002</v>
      </c>
      <c r="J451" s="25">
        <v>25.873889999999999</v>
      </c>
      <c r="K451" s="25">
        <v>3437.2655499999996</v>
      </c>
      <c r="L451" s="25">
        <v>13666.93605</v>
      </c>
      <c r="M451" s="25">
        <v>954.83240999999998</v>
      </c>
      <c r="N451" s="25">
        <v>14621.768460000001</v>
      </c>
      <c r="O451" s="25">
        <v>33400.978909999998</v>
      </c>
      <c r="P451" s="25">
        <v>25010.929059999999</v>
      </c>
      <c r="Q451" s="25">
        <v>0</v>
      </c>
      <c r="R451" s="26">
        <v>25010.929059999999</v>
      </c>
    </row>
    <row r="452" spans="1:18">
      <c r="A452" s="27"/>
      <c r="B452" s="27"/>
      <c r="C452" s="27"/>
      <c r="D452" s="22" t="s">
        <v>459</v>
      </c>
      <c r="E452" s="23">
        <v>92</v>
      </c>
      <c r="F452" s="24">
        <v>1267.2988700000001</v>
      </c>
      <c r="G452" s="25">
        <v>0</v>
      </c>
      <c r="H452" s="25">
        <v>1267.2988700000001</v>
      </c>
      <c r="I452" s="25">
        <v>1704.3097399999999</v>
      </c>
      <c r="J452" s="25">
        <v>1.3900000000000001E-2</v>
      </c>
      <c r="K452" s="25">
        <v>1704.3236399999998</v>
      </c>
      <c r="L452" s="25">
        <v>168.73542</v>
      </c>
      <c r="M452" s="25">
        <v>0</v>
      </c>
      <c r="N452" s="25">
        <v>168.73542</v>
      </c>
      <c r="O452" s="25">
        <v>3140.3579300000001</v>
      </c>
      <c r="P452" s="25">
        <v>2159.4933599999999</v>
      </c>
      <c r="Q452" s="25">
        <v>0</v>
      </c>
      <c r="R452" s="26">
        <v>2159.4933599999999</v>
      </c>
    </row>
    <row r="453" spans="1:18">
      <c r="A453" s="27"/>
      <c r="B453" s="27"/>
      <c r="C453" s="27"/>
      <c r="D453" s="22" t="s">
        <v>460</v>
      </c>
      <c r="E453" s="23">
        <v>93</v>
      </c>
      <c r="F453" s="24">
        <v>797.52983999999992</v>
      </c>
      <c r="G453" s="25">
        <v>0</v>
      </c>
      <c r="H453" s="25">
        <v>797.52983999999992</v>
      </c>
      <c r="I453" s="25">
        <v>4753.5990300000003</v>
      </c>
      <c r="J453" s="25">
        <v>11.492889999999999</v>
      </c>
      <c r="K453" s="25">
        <v>4765.0919199999998</v>
      </c>
      <c r="L453" s="25">
        <v>548.88033999999993</v>
      </c>
      <c r="M453" s="25">
        <v>0.29427999999999999</v>
      </c>
      <c r="N453" s="25">
        <v>549.17462</v>
      </c>
      <c r="O453" s="25">
        <v>6111.7963799999998</v>
      </c>
      <c r="P453" s="25">
        <v>2599.5136499999999</v>
      </c>
      <c r="Q453" s="25">
        <v>0</v>
      </c>
      <c r="R453" s="26">
        <v>2599.5136499999999</v>
      </c>
    </row>
    <row r="454" spans="1:18">
      <c r="A454" s="27"/>
      <c r="B454" s="22" t="s">
        <v>461</v>
      </c>
      <c r="C454" s="22" t="s">
        <v>462</v>
      </c>
      <c r="D454" s="22" t="s">
        <v>463</v>
      </c>
      <c r="E454" s="23">
        <v>356</v>
      </c>
      <c r="F454" s="24">
        <v>9267.8143600000003</v>
      </c>
      <c r="G454" s="25">
        <v>0</v>
      </c>
      <c r="H454" s="25">
        <v>9267.8143600000003</v>
      </c>
      <c r="I454" s="25">
        <v>5180.4146000000001</v>
      </c>
      <c r="J454" s="25">
        <v>34.526980000000002</v>
      </c>
      <c r="K454" s="25">
        <v>5214.9415799999997</v>
      </c>
      <c r="L454" s="25">
        <v>685.69303000000002</v>
      </c>
      <c r="M454" s="25">
        <v>1.3753199999999999</v>
      </c>
      <c r="N454" s="25">
        <v>687.06835000000001</v>
      </c>
      <c r="O454" s="25">
        <v>15169.824289999999</v>
      </c>
      <c r="P454" s="25">
        <v>2366.5588900000002</v>
      </c>
      <c r="Q454" s="25">
        <v>0</v>
      </c>
      <c r="R454" s="26">
        <v>2366.5588900000002</v>
      </c>
    </row>
    <row r="455" spans="1:18">
      <c r="A455" s="27"/>
      <c r="B455" s="27"/>
      <c r="C455" s="27"/>
      <c r="D455" s="22" t="s">
        <v>464</v>
      </c>
      <c r="E455" s="23">
        <v>355</v>
      </c>
      <c r="F455" s="24">
        <v>2088.7251200000001</v>
      </c>
      <c r="G455" s="25">
        <v>0</v>
      </c>
      <c r="H455" s="25">
        <v>2088.7251200000001</v>
      </c>
      <c r="I455" s="25">
        <v>19972.006819999999</v>
      </c>
      <c r="J455" s="25">
        <v>145.38513</v>
      </c>
      <c r="K455" s="25">
        <v>20117.391949999997</v>
      </c>
      <c r="L455" s="25">
        <v>327.22591999999997</v>
      </c>
      <c r="M455" s="25">
        <v>0</v>
      </c>
      <c r="N455" s="25">
        <v>327.22591999999997</v>
      </c>
      <c r="O455" s="25">
        <v>22533.342989999997</v>
      </c>
      <c r="P455" s="25">
        <v>5671.6958299999997</v>
      </c>
      <c r="Q455" s="25">
        <v>0</v>
      </c>
      <c r="R455" s="26">
        <v>5671.6958299999997</v>
      </c>
    </row>
    <row r="456" spans="1:18">
      <c r="A456" s="27"/>
      <c r="B456" s="27"/>
      <c r="C456" s="27"/>
      <c r="D456" s="22" t="s">
        <v>465</v>
      </c>
      <c r="E456" s="23">
        <v>358</v>
      </c>
      <c r="F456" s="24">
        <v>503.33145999999999</v>
      </c>
      <c r="G456" s="25">
        <v>0</v>
      </c>
      <c r="H456" s="25">
        <v>503.33145999999999</v>
      </c>
      <c r="I456" s="25">
        <v>1929.91858</v>
      </c>
      <c r="J456" s="25">
        <v>6.1795499999999999</v>
      </c>
      <c r="K456" s="25">
        <v>1936.0981299999999</v>
      </c>
      <c r="L456" s="25">
        <v>57.33173</v>
      </c>
      <c r="M456" s="25">
        <v>0</v>
      </c>
      <c r="N456" s="25">
        <v>57.33173</v>
      </c>
      <c r="O456" s="25">
        <v>2496.7613199999996</v>
      </c>
      <c r="P456" s="25">
        <v>2082.01314</v>
      </c>
      <c r="Q456" s="25">
        <v>0</v>
      </c>
      <c r="R456" s="26">
        <v>2082.01314</v>
      </c>
    </row>
    <row r="457" spans="1:18">
      <c r="A457" s="27"/>
      <c r="B457" s="27"/>
      <c r="C457" s="22" t="s">
        <v>466</v>
      </c>
      <c r="D457" s="22" t="s">
        <v>467</v>
      </c>
      <c r="E457" s="23">
        <v>357</v>
      </c>
      <c r="F457" s="24">
        <v>11146.635699999999</v>
      </c>
      <c r="G457" s="25">
        <v>0</v>
      </c>
      <c r="H457" s="25">
        <v>11146.635699999999</v>
      </c>
      <c r="I457" s="25">
        <v>29978.905730000002</v>
      </c>
      <c r="J457" s="25">
        <v>65.562080000000009</v>
      </c>
      <c r="K457" s="25">
        <v>30044.467809999998</v>
      </c>
      <c r="L457" s="25">
        <v>1172.48552</v>
      </c>
      <c r="M457" s="25">
        <v>6.4056000000000006</v>
      </c>
      <c r="N457" s="25">
        <v>1178.89112</v>
      </c>
      <c r="O457" s="25">
        <v>42369.994630000001</v>
      </c>
      <c r="P457" s="25">
        <v>5506.4445300000007</v>
      </c>
      <c r="Q457" s="25">
        <v>0</v>
      </c>
      <c r="R457" s="26">
        <v>5506.4445300000007</v>
      </c>
    </row>
    <row r="458" spans="1:18">
      <c r="A458" s="27"/>
      <c r="B458" s="27"/>
      <c r="C458" s="22" t="s">
        <v>468</v>
      </c>
      <c r="D458" s="22" t="s">
        <v>469</v>
      </c>
      <c r="E458" s="23">
        <v>363</v>
      </c>
      <c r="F458" s="24">
        <v>9033.4894899999999</v>
      </c>
      <c r="G458" s="25">
        <v>0</v>
      </c>
      <c r="H458" s="25">
        <v>9033.4894899999999</v>
      </c>
      <c r="I458" s="25">
        <v>33225.121630000001</v>
      </c>
      <c r="J458" s="25">
        <v>51.097449999999995</v>
      </c>
      <c r="K458" s="25">
        <v>33276.219079999995</v>
      </c>
      <c r="L458" s="25">
        <v>1157.4812899999999</v>
      </c>
      <c r="M458" s="25">
        <v>69.079610000000002</v>
      </c>
      <c r="N458" s="25">
        <v>1226.5608999999999</v>
      </c>
      <c r="O458" s="25">
        <v>43536.269469999999</v>
      </c>
      <c r="P458" s="25">
        <v>13098.870800000001</v>
      </c>
      <c r="Q458" s="25">
        <v>0</v>
      </c>
      <c r="R458" s="26">
        <v>13098.870800000001</v>
      </c>
    </row>
    <row r="459" spans="1:18">
      <c r="A459" s="27"/>
      <c r="B459" s="27"/>
      <c r="C459" s="27"/>
      <c r="D459" s="22" t="s">
        <v>470</v>
      </c>
      <c r="E459" s="23">
        <v>647</v>
      </c>
      <c r="F459" s="24">
        <v>1059.2864399999999</v>
      </c>
      <c r="G459" s="25">
        <v>0</v>
      </c>
      <c r="H459" s="25">
        <v>1059.2864399999999</v>
      </c>
      <c r="I459" s="25">
        <v>1873.2486299999998</v>
      </c>
      <c r="J459" s="25">
        <v>0</v>
      </c>
      <c r="K459" s="25">
        <v>1873.2486299999998</v>
      </c>
      <c r="L459" s="25">
        <v>28.831</v>
      </c>
      <c r="M459" s="25">
        <v>0</v>
      </c>
      <c r="N459" s="25">
        <v>28.831</v>
      </c>
      <c r="O459" s="25">
        <v>2961.36607</v>
      </c>
      <c r="P459" s="25">
        <v>1335.4688799999999</v>
      </c>
      <c r="Q459" s="25">
        <v>0</v>
      </c>
      <c r="R459" s="26">
        <v>1335.4688799999999</v>
      </c>
    </row>
    <row r="460" spans="1:18">
      <c r="A460" s="27"/>
      <c r="B460" s="27"/>
      <c r="C460" s="22" t="s">
        <v>461</v>
      </c>
      <c r="D460" s="22" t="s">
        <v>461</v>
      </c>
      <c r="E460" s="23">
        <v>349</v>
      </c>
      <c r="F460" s="24">
        <v>89591.118279999995</v>
      </c>
      <c r="G460" s="25">
        <v>0</v>
      </c>
      <c r="H460" s="25">
        <v>89591.118279999995</v>
      </c>
      <c r="I460" s="25">
        <v>191092.05794</v>
      </c>
      <c r="J460" s="25">
        <v>1799.1535900000001</v>
      </c>
      <c r="K460" s="25">
        <v>192891.21153</v>
      </c>
      <c r="L460" s="25">
        <v>14954.916800000001</v>
      </c>
      <c r="M460" s="25">
        <v>996.64915000000008</v>
      </c>
      <c r="N460" s="25">
        <v>15951.56595</v>
      </c>
      <c r="O460" s="25">
        <v>298433.89575999998</v>
      </c>
      <c r="P460" s="25">
        <v>104468.31217</v>
      </c>
      <c r="Q460" s="25">
        <v>0</v>
      </c>
      <c r="R460" s="26">
        <v>104468.31217</v>
      </c>
    </row>
    <row r="461" spans="1:18">
      <c r="A461" s="27"/>
      <c r="B461" s="27"/>
      <c r="C461" s="27"/>
      <c r="D461" s="27"/>
      <c r="E461" s="29">
        <v>766</v>
      </c>
      <c r="F461" s="30">
        <v>0</v>
      </c>
      <c r="G461" s="31">
        <v>0</v>
      </c>
      <c r="H461" s="31">
        <v>0</v>
      </c>
      <c r="I461" s="31">
        <v>0.21</v>
      </c>
      <c r="J461" s="31">
        <v>0</v>
      </c>
      <c r="K461" s="31">
        <v>0.21</v>
      </c>
      <c r="L461" s="31">
        <v>780.90585999999996</v>
      </c>
      <c r="M461" s="31">
        <v>54.903529999999996</v>
      </c>
      <c r="N461" s="31">
        <v>835.80939000000001</v>
      </c>
      <c r="O461" s="31">
        <v>836.01939000000004</v>
      </c>
      <c r="P461" s="31">
        <v>1757.29485</v>
      </c>
      <c r="Q461" s="31">
        <v>0</v>
      </c>
      <c r="R461" s="32">
        <v>1757.29485</v>
      </c>
    </row>
    <row r="462" spans="1:18">
      <c r="A462" s="27"/>
      <c r="B462" s="27"/>
      <c r="C462" s="27"/>
      <c r="D462" s="27"/>
      <c r="E462" s="29">
        <v>767</v>
      </c>
      <c r="F462" s="30">
        <v>6.5000000000000002E-2</v>
      </c>
      <c r="G462" s="31">
        <v>0</v>
      </c>
      <c r="H462" s="31">
        <v>6.5000000000000002E-2</v>
      </c>
      <c r="I462" s="31">
        <v>2.1800000000000001E-3</v>
      </c>
      <c r="J462" s="31">
        <v>0</v>
      </c>
      <c r="K462" s="31">
        <v>2.1800000000000001E-3</v>
      </c>
      <c r="L462" s="31">
        <v>40.739309999999996</v>
      </c>
      <c r="M462" s="31">
        <v>0</v>
      </c>
      <c r="N462" s="31">
        <v>40.739309999999996</v>
      </c>
      <c r="O462" s="31">
        <v>40.806489999999997</v>
      </c>
      <c r="P462" s="31">
        <v>1338.1840900000002</v>
      </c>
      <c r="Q462" s="31">
        <v>0</v>
      </c>
      <c r="R462" s="32">
        <v>1338.1840900000002</v>
      </c>
    </row>
    <row r="463" spans="1:18">
      <c r="A463" s="27"/>
      <c r="B463" s="27"/>
      <c r="C463" s="27"/>
      <c r="D463" s="22" t="s">
        <v>471</v>
      </c>
      <c r="E463" s="23">
        <v>645</v>
      </c>
      <c r="F463" s="24">
        <v>8191.6933499999996</v>
      </c>
      <c r="G463" s="25">
        <v>0</v>
      </c>
      <c r="H463" s="25">
        <v>8191.6933499999996</v>
      </c>
      <c r="I463" s="25">
        <v>14832.105109999999</v>
      </c>
      <c r="J463" s="25">
        <v>0</v>
      </c>
      <c r="K463" s="25">
        <v>14832.105109999999</v>
      </c>
      <c r="L463" s="25">
        <v>99.279049999999998</v>
      </c>
      <c r="M463" s="25">
        <v>0</v>
      </c>
      <c r="N463" s="25">
        <v>99.279049999999998</v>
      </c>
      <c r="O463" s="25">
        <v>23123.077510000003</v>
      </c>
      <c r="P463" s="25">
        <v>1889.7202500000001</v>
      </c>
      <c r="Q463" s="25">
        <v>0</v>
      </c>
      <c r="R463" s="26">
        <v>1889.7202500000001</v>
      </c>
    </row>
    <row r="464" spans="1:18">
      <c r="A464" s="27"/>
      <c r="B464" s="27"/>
      <c r="C464" s="22" t="s">
        <v>472</v>
      </c>
      <c r="D464" s="22" t="s">
        <v>473</v>
      </c>
      <c r="E464" s="23">
        <v>369</v>
      </c>
      <c r="F464" s="24">
        <v>116913.5698</v>
      </c>
      <c r="G464" s="25">
        <v>0</v>
      </c>
      <c r="H464" s="25">
        <v>116913.5698</v>
      </c>
      <c r="I464" s="25">
        <v>56366.092049999999</v>
      </c>
      <c r="J464" s="25">
        <v>340.87193000000002</v>
      </c>
      <c r="K464" s="25">
        <v>56706.963979999993</v>
      </c>
      <c r="L464" s="25">
        <v>18252.455620000001</v>
      </c>
      <c r="M464" s="25">
        <v>2494.9795800000002</v>
      </c>
      <c r="N464" s="25">
        <v>20747.4352</v>
      </c>
      <c r="O464" s="25">
        <v>194367.96897999998</v>
      </c>
      <c r="P464" s="25">
        <v>67215.321309999999</v>
      </c>
      <c r="Q464" s="25">
        <v>0</v>
      </c>
      <c r="R464" s="26">
        <v>67215.321309999999</v>
      </c>
    </row>
    <row r="465" spans="1:18">
      <c r="A465" s="27"/>
      <c r="B465" s="27"/>
      <c r="C465" s="27"/>
      <c r="D465" s="27"/>
      <c r="E465" s="29">
        <v>790</v>
      </c>
      <c r="F465" s="30">
        <v>5303.4833600000002</v>
      </c>
      <c r="G465" s="31">
        <v>0</v>
      </c>
      <c r="H465" s="31">
        <v>5303.4833600000002</v>
      </c>
      <c r="I465" s="31">
        <v>0</v>
      </c>
      <c r="J465" s="31">
        <v>0</v>
      </c>
      <c r="K465" s="31">
        <v>0</v>
      </c>
      <c r="L465" s="31">
        <v>1244.9751200000001</v>
      </c>
      <c r="M465" s="31">
        <v>0</v>
      </c>
      <c r="N465" s="31">
        <v>1244.9751200000001</v>
      </c>
      <c r="O465" s="31">
        <v>6548.4584800000002</v>
      </c>
      <c r="P465" s="31">
        <v>1105.9593</v>
      </c>
      <c r="Q465" s="31">
        <v>0</v>
      </c>
      <c r="R465" s="32">
        <v>1105.9593</v>
      </c>
    </row>
    <row r="466" spans="1:18">
      <c r="A466" s="27"/>
      <c r="B466" s="27"/>
      <c r="C466" s="27"/>
      <c r="D466" s="22" t="s">
        <v>474</v>
      </c>
      <c r="E466" s="23">
        <v>370</v>
      </c>
      <c r="F466" s="24">
        <v>1390.8983500000002</v>
      </c>
      <c r="G466" s="25">
        <v>0</v>
      </c>
      <c r="H466" s="25">
        <v>1390.8983500000002</v>
      </c>
      <c r="I466" s="25">
        <v>7639.1513099999993</v>
      </c>
      <c r="J466" s="25">
        <v>0</v>
      </c>
      <c r="K466" s="25">
        <v>7639.1513099999993</v>
      </c>
      <c r="L466" s="25">
        <v>162.85126</v>
      </c>
      <c r="M466" s="25">
        <v>0</v>
      </c>
      <c r="N466" s="25">
        <v>162.85126</v>
      </c>
      <c r="O466" s="25">
        <v>9192.90092</v>
      </c>
      <c r="P466" s="25">
        <v>2670.8677499999999</v>
      </c>
      <c r="Q466" s="25">
        <v>0</v>
      </c>
      <c r="R466" s="26">
        <v>2670.8677499999999</v>
      </c>
    </row>
    <row r="467" spans="1:18">
      <c r="A467" s="27"/>
      <c r="B467" s="27"/>
      <c r="C467" s="22" t="s">
        <v>475</v>
      </c>
      <c r="D467" s="22" t="s">
        <v>475</v>
      </c>
      <c r="E467" s="23">
        <v>371</v>
      </c>
      <c r="F467" s="24">
        <v>12845.777109999999</v>
      </c>
      <c r="G467" s="25">
        <v>0</v>
      </c>
      <c r="H467" s="25">
        <v>12845.777109999999</v>
      </c>
      <c r="I467" s="25">
        <v>12675.43181</v>
      </c>
      <c r="J467" s="25">
        <v>38.274650000000001</v>
      </c>
      <c r="K467" s="25">
        <v>12713.706460000001</v>
      </c>
      <c r="L467" s="25">
        <v>549.78207999999995</v>
      </c>
      <c r="M467" s="25">
        <v>31.59656</v>
      </c>
      <c r="N467" s="25">
        <v>581.37864000000002</v>
      </c>
      <c r="O467" s="25">
        <v>26140.862209999999</v>
      </c>
      <c r="P467" s="25">
        <v>4225.8540899999998</v>
      </c>
      <c r="Q467" s="25">
        <v>0</v>
      </c>
      <c r="R467" s="26">
        <v>4225.8540899999998</v>
      </c>
    </row>
    <row r="468" spans="1:18">
      <c r="A468" s="27"/>
      <c r="B468" s="27"/>
      <c r="C468" s="22" t="s">
        <v>476</v>
      </c>
      <c r="D468" s="22" t="s">
        <v>476</v>
      </c>
      <c r="E468" s="23">
        <v>361</v>
      </c>
      <c r="F468" s="24">
        <v>4720.72811</v>
      </c>
      <c r="G468" s="25">
        <v>0</v>
      </c>
      <c r="H468" s="25">
        <v>4720.72811</v>
      </c>
      <c r="I468" s="25">
        <v>13551.244429999999</v>
      </c>
      <c r="J468" s="25">
        <v>3.6740000000000002E-2</v>
      </c>
      <c r="K468" s="25">
        <v>13551.28117</v>
      </c>
      <c r="L468" s="25">
        <v>784.88821999999993</v>
      </c>
      <c r="M468" s="25">
        <v>0</v>
      </c>
      <c r="N468" s="25">
        <v>784.88821999999993</v>
      </c>
      <c r="O468" s="25">
        <v>19056.897499999999</v>
      </c>
      <c r="P468" s="25">
        <v>4526.6536100000003</v>
      </c>
      <c r="Q468" s="25">
        <v>0</v>
      </c>
      <c r="R468" s="26">
        <v>4526.6536100000003</v>
      </c>
    </row>
    <row r="469" spans="1:18">
      <c r="A469" s="27"/>
      <c r="B469" s="27"/>
      <c r="C469" s="22" t="s">
        <v>477</v>
      </c>
      <c r="D469" s="22" t="s">
        <v>477</v>
      </c>
      <c r="E469" s="23">
        <v>366</v>
      </c>
      <c r="F469" s="24">
        <v>3230.81115</v>
      </c>
      <c r="G469" s="25">
        <v>0.36173</v>
      </c>
      <c r="H469" s="25">
        <v>3231.1728800000001</v>
      </c>
      <c r="I469" s="25">
        <v>19656.077350000003</v>
      </c>
      <c r="J469" s="25">
        <v>1.50423</v>
      </c>
      <c r="K469" s="25">
        <v>19657.581579999998</v>
      </c>
      <c r="L469" s="25">
        <v>503.05940999999996</v>
      </c>
      <c r="M469" s="25">
        <v>0</v>
      </c>
      <c r="N469" s="25">
        <v>503.05940999999996</v>
      </c>
      <c r="O469" s="25">
        <v>23391.813870000002</v>
      </c>
      <c r="P469" s="25">
        <v>5064.10538</v>
      </c>
      <c r="Q469" s="25">
        <v>0</v>
      </c>
      <c r="R469" s="26">
        <v>5064.10538</v>
      </c>
    </row>
    <row r="470" spans="1:18">
      <c r="A470" s="27"/>
      <c r="B470" s="27"/>
      <c r="C470" s="27"/>
      <c r="D470" s="22" t="s">
        <v>478</v>
      </c>
      <c r="E470" s="23">
        <v>497</v>
      </c>
      <c r="F470" s="24">
        <v>130.80177</v>
      </c>
      <c r="G470" s="25">
        <v>0</v>
      </c>
      <c r="H470" s="25">
        <v>130.80177</v>
      </c>
      <c r="I470" s="25">
        <v>2608.4213500000001</v>
      </c>
      <c r="J470" s="25">
        <v>0.39826999999999996</v>
      </c>
      <c r="K470" s="25">
        <v>2608.8196200000002</v>
      </c>
      <c r="L470" s="25">
        <v>50.47822</v>
      </c>
      <c r="M470" s="25">
        <v>0</v>
      </c>
      <c r="N470" s="25">
        <v>50.47822</v>
      </c>
      <c r="O470" s="25">
        <v>2790.0996099999998</v>
      </c>
      <c r="P470" s="25">
        <v>1319.4551200000001</v>
      </c>
      <c r="Q470" s="25">
        <v>0</v>
      </c>
      <c r="R470" s="26">
        <v>1319.4551200000001</v>
      </c>
    </row>
    <row r="471" spans="1:18">
      <c r="A471" s="27"/>
      <c r="B471" s="27"/>
      <c r="C471" s="22" t="s">
        <v>479</v>
      </c>
      <c r="D471" s="22" t="s">
        <v>480</v>
      </c>
      <c r="E471" s="23">
        <v>351</v>
      </c>
      <c r="F471" s="24">
        <v>9337.9290799999999</v>
      </c>
      <c r="G471" s="25">
        <v>0</v>
      </c>
      <c r="H471" s="25">
        <v>9337.9290799999999</v>
      </c>
      <c r="I471" s="25">
        <v>2276.9178999999999</v>
      </c>
      <c r="J471" s="25">
        <v>3.7390300000000001</v>
      </c>
      <c r="K471" s="25">
        <v>2280.6569300000001</v>
      </c>
      <c r="L471" s="25">
        <v>78.452649999999991</v>
      </c>
      <c r="M471" s="25">
        <v>0</v>
      </c>
      <c r="N471" s="25">
        <v>78.452649999999991</v>
      </c>
      <c r="O471" s="25">
        <v>11697.03866</v>
      </c>
      <c r="P471" s="25">
        <v>2558.19578</v>
      </c>
      <c r="Q471" s="25">
        <v>0</v>
      </c>
      <c r="R471" s="26">
        <v>2558.19578</v>
      </c>
    </row>
    <row r="472" spans="1:18">
      <c r="A472" s="27"/>
      <c r="B472" s="27"/>
      <c r="C472" s="27"/>
      <c r="D472" s="22" t="s">
        <v>481</v>
      </c>
      <c r="E472" s="23">
        <v>353</v>
      </c>
      <c r="F472" s="24">
        <v>311.66557</v>
      </c>
      <c r="G472" s="25">
        <v>0</v>
      </c>
      <c r="H472" s="25">
        <v>311.66557</v>
      </c>
      <c r="I472" s="25">
        <v>2060.3593599999999</v>
      </c>
      <c r="J472" s="25">
        <v>13.245430000000001</v>
      </c>
      <c r="K472" s="25">
        <v>2073.6047899999999</v>
      </c>
      <c r="L472" s="25">
        <v>46.883249999999997</v>
      </c>
      <c r="M472" s="25">
        <v>0</v>
      </c>
      <c r="N472" s="25">
        <v>46.883249999999997</v>
      </c>
      <c r="O472" s="25">
        <v>2432.1536099999998</v>
      </c>
      <c r="P472" s="25">
        <v>2720.7546400000001</v>
      </c>
      <c r="Q472" s="25">
        <v>0</v>
      </c>
      <c r="R472" s="26">
        <v>2720.7546400000001</v>
      </c>
    </row>
    <row r="473" spans="1:18">
      <c r="A473" s="27"/>
      <c r="B473" s="27"/>
      <c r="C473" s="27"/>
      <c r="D473" s="22" t="s">
        <v>479</v>
      </c>
      <c r="E473" s="23">
        <v>350</v>
      </c>
      <c r="F473" s="24">
        <v>20687.984539999998</v>
      </c>
      <c r="G473" s="25">
        <v>0</v>
      </c>
      <c r="H473" s="25">
        <v>20687.984539999998</v>
      </c>
      <c r="I473" s="25">
        <v>44079.796399999999</v>
      </c>
      <c r="J473" s="25">
        <v>80.882360000000006</v>
      </c>
      <c r="K473" s="25">
        <v>44160.678759999995</v>
      </c>
      <c r="L473" s="25">
        <v>1274.2015700000002</v>
      </c>
      <c r="M473" s="25">
        <v>33.283989999999996</v>
      </c>
      <c r="N473" s="25">
        <v>1307.4855600000001</v>
      </c>
      <c r="O473" s="25">
        <v>66156.148860000001</v>
      </c>
      <c r="P473" s="25">
        <v>13806.876849999999</v>
      </c>
      <c r="Q473" s="25">
        <v>0</v>
      </c>
      <c r="R473" s="26">
        <v>13806.876849999999</v>
      </c>
    </row>
    <row r="474" spans="1:18">
      <c r="A474" s="27"/>
      <c r="B474" s="27"/>
      <c r="C474" s="22" t="s">
        <v>482</v>
      </c>
      <c r="D474" s="22" t="s">
        <v>483</v>
      </c>
      <c r="E474" s="23">
        <v>482</v>
      </c>
      <c r="F474" s="24">
        <v>3247.9400599999999</v>
      </c>
      <c r="G474" s="25">
        <v>0</v>
      </c>
      <c r="H474" s="25">
        <v>3247.9400599999999</v>
      </c>
      <c r="I474" s="25">
        <v>24417.391030000003</v>
      </c>
      <c r="J474" s="25">
        <v>0</v>
      </c>
      <c r="K474" s="25">
        <v>24417.391030000003</v>
      </c>
      <c r="L474" s="25">
        <v>592.31206000000009</v>
      </c>
      <c r="M474" s="25">
        <v>0</v>
      </c>
      <c r="N474" s="25">
        <v>592.31206000000009</v>
      </c>
      <c r="O474" s="25">
        <v>28257.64315</v>
      </c>
      <c r="P474" s="25">
        <v>6164.8935499999998</v>
      </c>
      <c r="Q474" s="25">
        <v>0</v>
      </c>
      <c r="R474" s="26">
        <v>6164.8935499999998</v>
      </c>
    </row>
    <row r="475" spans="1:18">
      <c r="A475" s="27"/>
      <c r="B475" s="27"/>
      <c r="C475" s="27"/>
      <c r="D475" s="22" t="s">
        <v>484</v>
      </c>
      <c r="E475" s="23">
        <v>594</v>
      </c>
      <c r="F475" s="24">
        <v>574.33054000000004</v>
      </c>
      <c r="G475" s="25">
        <v>0</v>
      </c>
      <c r="H475" s="25">
        <v>574.33054000000004</v>
      </c>
      <c r="I475" s="25">
        <v>2935.43559</v>
      </c>
      <c r="J475" s="25">
        <v>0</v>
      </c>
      <c r="K475" s="25">
        <v>2935.43559</v>
      </c>
      <c r="L475" s="25">
        <v>84.962419999999995</v>
      </c>
      <c r="M475" s="25">
        <v>0</v>
      </c>
      <c r="N475" s="25">
        <v>84.962419999999995</v>
      </c>
      <c r="O475" s="25">
        <v>3594.7285499999998</v>
      </c>
      <c r="P475" s="25">
        <v>3155.25684</v>
      </c>
      <c r="Q475" s="25">
        <v>0</v>
      </c>
      <c r="R475" s="26">
        <v>3155.25684</v>
      </c>
    </row>
    <row r="476" spans="1:18">
      <c r="A476" s="27"/>
      <c r="B476" s="27"/>
      <c r="C476" s="22" t="s">
        <v>485</v>
      </c>
      <c r="D476" s="22" t="s">
        <v>486</v>
      </c>
      <c r="E476" s="23">
        <v>352</v>
      </c>
      <c r="F476" s="24">
        <v>904.32103000000006</v>
      </c>
      <c r="G476" s="25">
        <v>0</v>
      </c>
      <c r="H476" s="25">
        <v>904.32103000000006</v>
      </c>
      <c r="I476" s="25">
        <v>12701.082279999999</v>
      </c>
      <c r="J476" s="25">
        <v>0</v>
      </c>
      <c r="K476" s="25">
        <v>12701.082279999999</v>
      </c>
      <c r="L476" s="25">
        <v>514.91216999999995</v>
      </c>
      <c r="M476" s="25">
        <v>0</v>
      </c>
      <c r="N476" s="25">
        <v>514.91216999999995</v>
      </c>
      <c r="O476" s="25">
        <v>14120.315480000001</v>
      </c>
      <c r="P476" s="25">
        <v>3784.8770499999996</v>
      </c>
      <c r="Q476" s="25">
        <v>0</v>
      </c>
      <c r="R476" s="26">
        <v>3784.8770499999996</v>
      </c>
    </row>
    <row r="477" spans="1:18">
      <c r="A477" s="27"/>
      <c r="B477" s="27"/>
      <c r="C477" s="22" t="s">
        <v>487</v>
      </c>
      <c r="D477" s="22" t="s">
        <v>487</v>
      </c>
      <c r="E477" s="23">
        <v>359</v>
      </c>
      <c r="F477" s="24">
        <v>4461.4405700000007</v>
      </c>
      <c r="G477" s="25">
        <v>0</v>
      </c>
      <c r="H477" s="25">
        <v>4461.4405700000007</v>
      </c>
      <c r="I477" s="25">
        <v>20392.379239999998</v>
      </c>
      <c r="J477" s="25">
        <v>46.201790000000003</v>
      </c>
      <c r="K477" s="25">
        <v>20438.581030000001</v>
      </c>
      <c r="L477" s="25">
        <v>616.69871000000001</v>
      </c>
      <c r="M477" s="25">
        <v>0</v>
      </c>
      <c r="N477" s="25">
        <v>616.69871000000001</v>
      </c>
      <c r="O477" s="25">
        <v>25516.720309999997</v>
      </c>
      <c r="P477" s="25">
        <v>3386.0889700000002</v>
      </c>
      <c r="Q477" s="25">
        <v>0</v>
      </c>
      <c r="R477" s="26">
        <v>3386.0889700000002</v>
      </c>
    </row>
    <row r="478" spans="1:18">
      <c r="A478" s="27"/>
      <c r="B478" s="27"/>
      <c r="C478" s="22" t="s">
        <v>488</v>
      </c>
      <c r="D478" s="22" t="s">
        <v>488</v>
      </c>
      <c r="E478" s="23">
        <v>495</v>
      </c>
      <c r="F478" s="24">
        <v>234.76623999999998</v>
      </c>
      <c r="G478" s="25">
        <v>0</v>
      </c>
      <c r="H478" s="25">
        <v>234.76623999999998</v>
      </c>
      <c r="I478" s="25">
        <v>6528.7476399999996</v>
      </c>
      <c r="J478" s="25">
        <v>0.18937999999999999</v>
      </c>
      <c r="K478" s="25">
        <v>6528.9370199999994</v>
      </c>
      <c r="L478" s="25">
        <v>149.35499999999999</v>
      </c>
      <c r="M478" s="25">
        <v>0</v>
      </c>
      <c r="N478" s="25">
        <v>149.35499999999999</v>
      </c>
      <c r="O478" s="25">
        <v>6913.0582599999998</v>
      </c>
      <c r="P478" s="25">
        <v>3896.9315899999997</v>
      </c>
      <c r="Q478" s="25">
        <v>0</v>
      </c>
      <c r="R478" s="26">
        <v>3896.9315899999997</v>
      </c>
    </row>
    <row r="479" spans="1:18">
      <c r="A479" s="27"/>
      <c r="B479" s="22" t="s">
        <v>489</v>
      </c>
      <c r="C479" s="22" t="s">
        <v>183</v>
      </c>
      <c r="D479" s="22" t="s">
        <v>183</v>
      </c>
      <c r="E479" s="23">
        <v>180</v>
      </c>
      <c r="F479" s="24">
        <v>2726.9353300000002</v>
      </c>
      <c r="G479" s="25">
        <v>0</v>
      </c>
      <c r="H479" s="25">
        <v>2726.9353300000002</v>
      </c>
      <c r="I479" s="25">
        <v>10267.095740000001</v>
      </c>
      <c r="J479" s="25">
        <v>118.49442999999999</v>
      </c>
      <c r="K479" s="25">
        <v>10385.590169999999</v>
      </c>
      <c r="L479" s="25">
        <v>1004.56521</v>
      </c>
      <c r="M479" s="25">
        <v>16.618729999999999</v>
      </c>
      <c r="N479" s="25">
        <v>1021.1839399999999</v>
      </c>
      <c r="O479" s="25">
        <v>14133.709439999999</v>
      </c>
      <c r="P479" s="25">
        <v>12241.77483</v>
      </c>
      <c r="Q479" s="25">
        <v>0</v>
      </c>
      <c r="R479" s="26">
        <v>12241.77483</v>
      </c>
    </row>
    <row r="480" spans="1:18">
      <c r="A480" s="27"/>
      <c r="B480" s="27"/>
      <c r="C480" s="22" t="s">
        <v>490</v>
      </c>
      <c r="D480" s="22" t="s">
        <v>491</v>
      </c>
      <c r="E480" s="23">
        <v>176</v>
      </c>
      <c r="F480" s="24">
        <v>3373.93118</v>
      </c>
      <c r="G480" s="25">
        <v>0</v>
      </c>
      <c r="H480" s="25">
        <v>3373.93118</v>
      </c>
      <c r="I480" s="25">
        <v>17624.44989</v>
      </c>
      <c r="J480" s="25">
        <v>36.058699999999995</v>
      </c>
      <c r="K480" s="25">
        <v>17660.508590000001</v>
      </c>
      <c r="L480" s="25">
        <v>2105.8818199999996</v>
      </c>
      <c r="M480" s="25">
        <v>0.81765999999999994</v>
      </c>
      <c r="N480" s="25">
        <v>2106.6994799999998</v>
      </c>
      <c r="O480" s="25">
        <v>23141.13925</v>
      </c>
      <c r="P480" s="25">
        <v>34773.936719999998</v>
      </c>
      <c r="Q480" s="25">
        <v>0</v>
      </c>
      <c r="R480" s="26">
        <v>34773.936719999998</v>
      </c>
    </row>
    <row r="481" spans="1:18">
      <c r="A481" s="27"/>
      <c r="B481" s="27"/>
      <c r="C481" s="22" t="s">
        <v>492</v>
      </c>
      <c r="D481" s="22" t="s">
        <v>492</v>
      </c>
      <c r="E481" s="23">
        <v>171</v>
      </c>
      <c r="F481" s="24">
        <v>22722.857479999999</v>
      </c>
      <c r="G481" s="25">
        <v>18.307320000000001</v>
      </c>
      <c r="H481" s="25">
        <v>22741.164800000002</v>
      </c>
      <c r="I481" s="25">
        <v>33140.494259999999</v>
      </c>
      <c r="J481" s="25">
        <v>167.84835000000001</v>
      </c>
      <c r="K481" s="25">
        <v>33308.34261</v>
      </c>
      <c r="L481" s="25">
        <v>7305.9644400000006</v>
      </c>
      <c r="M481" s="25">
        <v>242.22399999999999</v>
      </c>
      <c r="N481" s="25">
        <v>7548.1884400000008</v>
      </c>
      <c r="O481" s="25">
        <v>63597.695850000004</v>
      </c>
      <c r="P481" s="25">
        <v>64027.175329999998</v>
      </c>
      <c r="Q481" s="25">
        <v>0</v>
      </c>
      <c r="R481" s="26">
        <v>64027.175329999998</v>
      </c>
    </row>
    <row r="482" spans="1:18">
      <c r="A482" s="27"/>
      <c r="B482" s="27"/>
      <c r="C482" s="27"/>
      <c r="D482" s="22" t="s">
        <v>493</v>
      </c>
      <c r="E482" s="23">
        <v>444</v>
      </c>
      <c r="F482" s="24">
        <v>3860.49991</v>
      </c>
      <c r="G482" s="25">
        <v>0</v>
      </c>
      <c r="H482" s="25">
        <v>3860.49991</v>
      </c>
      <c r="I482" s="25">
        <v>13756.824339999999</v>
      </c>
      <c r="J482" s="25">
        <v>3.8000000000000002E-4</v>
      </c>
      <c r="K482" s="25">
        <v>13756.824720000001</v>
      </c>
      <c r="L482" s="25">
        <v>444.19362000000001</v>
      </c>
      <c r="M482" s="25">
        <v>0</v>
      </c>
      <c r="N482" s="25">
        <v>444.19362000000001</v>
      </c>
      <c r="O482" s="25">
        <v>18061.518250000001</v>
      </c>
      <c r="P482" s="25">
        <v>7316.8301300000003</v>
      </c>
      <c r="Q482" s="25">
        <v>0</v>
      </c>
      <c r="R482" s="26">
        <v>7316.8301300000003</v>
      </c>
    </row>
    <row r="483" spans="1:18">
      <c r="A483" s="27"/>
      <c r="B483" s="27"/>
      <c r="C483" s="22" t="s">
        <v>494</v>
      </c>
      <c r="D483" s="22" t="s">
        <v>495</v>
      </c>
      <c r="E483" s="23">
        <v>505</v>
      </c>
      <c r="F483" s="24">
        <v>4308.2731900000008</v>
      </c>
      <c r="G483" s="25">
        <v>0</v>
      </c>
      <c r="H483" s="25">
        <v>4308.2731900000008</v>
      </c>
      <c r="I483" s="25">
        <v>13241.14738</v>
      </c>
      <c r="J483" s="25">
        <v>1.58E-3</v>
      </c>
      <c r="K483" s="25">
        <v>13241.14896</v>
      </c>
      <c r="L483" s="25">
        <v>1851.3250800000001</v>
      </c>
      <c r="M483" s="25">
        <v>0</v>
      </c>
      <c r="N483" s="25">
        <v>1851.3250800000001</v>
      </c>
      <c r="O483" s="25">
        <v>19400.747230000001</v>
      </c>
      <c r="P483" s="25">
        <v>12431.725560000001</v>
      </c>
      <c r="Q483" s="25">
        <v>0</v>
      </c>
      <c r="R483" s="26">
        <v>12431.725560000001</v>
      </c>
    </row>
    <row r="484" spans="1:18">
      <c r="A484" s="27"/>
      <c r="B484" s="27"/>
      <c r="C484" s="27"/>
      <c r="D484" s="22" t="s">
        <v>494</v>
      </c>
      <c r="E484" s="23">
        <v>177</v>
      </c>
      <c r="F484" s="24">
        <v>5331.6583700000001</v>
      </c>
      <c r="G484" s="25">
        <v>0</v>
      </c>
      <c r="H484" s="25">
        <v>5331.6583700000001</v>
      </c>
      <c r="I484" s="25">
        <v>6792.6360400000003</v>
      </c>
      <c r="J484" s="25">
        <v>6.25976</v>
      </c>
      <c r="K484" s="25">
        <v>6798.8958000000002</v>
      </c>
      <c r="L484" s="25">
        <v>2244.1106400000003</v>
      </c>
      <c r="M484" s="25">
        <v>0.43745999999999996</v>
      </c>
      <c r="N484" s="25">
        <v>2244.5481</v>
      </c>
      <c r="O484" s="25">
        <v>14375.102269999999</v>
      </c>
      <c r="P484" s="25">
        <v>16483.6558</v>
      </c>
      <c r="Q484" s="25">
        <v>0</v>
      </c>
      <c r="R484" s="26">
        <v>16483.6558</v>
      </c>
    </row>
    <row r="485" spans="1:18">
      <c r="A485" s="27"/>
      <c r="B485" s="27"/>
      <c r="C485" s="27"/>
      <c r="D485" s="22" t="s">
        <v>496</v>
      </c>
      <c r="E485" s="23">
        <v>710</v>
      </c>
      <c r="F485" s="24">
        <v>2261.53685</v>
      </c>
      <c r="G485" s="25">
        <v>0</v>
      </c>
      <c r="H485" s="25">
        <v>2261.53685</v>
      </c>
      <c r="I485" s="25">
        <v>4473.3511600000002</v>
      </c>
      <c r="J485" s="25">
        <v>0</v>
      </c>
      <c r="K485" s="25">
        <v>4473.3511600000002</v>
      </c>
      <c r="L485" s="25">
        <v>198.59259</v>
      </c>
      <c r="M485" s="25">
        <v>0</v>
      </c>
      <c r="N485" s="25">
        <v>198.59259</v>
      </c>
      <c r="O485" s="25">
        <v>6933.4805999999999</v>
      </c>
      <c r="P485" s="25">
        <v>4996.3236999999999</v>
      </c>
      <c r="Q485" s="25">
        <v>0</v>
      </c>
      <c r="R485" s="26">
        <v>4996.3236999999999</v>
      </c>
    </row>
    <row r="486" spans="1:18">
      <c r="A486" s="27"/>
      <c r="B486" s="27"/>
      <c r="C486" s="22" t="s">
        <v>489</v>
      </c>
      <c r="D486" s="22" t="s">
        <v>497</v>
      </c>
      <c r="E486" s="23">
        <v>179</v>
      </c>
      <c r="F486" s="24">
        <v>26897.526269999998</v>
      </c>
      <c r="G486" s="25">
        <v>0</v>
      </c>
      <c r="H486" s="25">
        <v>26897.526269999998</v>
      </c>
      <c r="I486" s="25">
        <v>66481.946599999996</v>
      </c>
      <c r="J486" s="25">
        <v>378.65740999999997</v>
      </c>
      <c r="K486" s="25">
        <v>66860.604009999995</v>
      </c>
      <c r="L486" s="25">
        <v>7796.9485800000002</v>
      </c>
      <c r="M486" s="25">
        <v>796.10662000000002</v>
      </c>
      <c r="N486" s="25">
        <v>8593.0551999999989</v>
      </c>
      <c r="O486" s="25">
        <v>102351.18548</v>
      </c>
      <c r="P486" s="25">
        <v>94457.735050000003</v>
      </c>
      <c r="Q486" s="25">
        <v>0</v>
      </c>
      <c r="R486" s="26">
        <v>94457.735050000003</v>
      </c>
    </row>
    <row r="487" spans="1:18">
      <c r="A487" s="27"/>
      <c r="B487" s="27"/>
      <c r="C487" s="27"/>
      <c r="D487" s="22" t="s">
        <v>498</v>
      </c>
      <c r="E487" s="23">
        <v>625</v>
      </c>
      <c r="F487" s="24">
        <v>3652.6860699999997</v>
      </c>
      <c r="G487" s="25">
        <v>0</v>
      </c>
      <c r="H487" s="25">
        <v>3652.6860699999997</v>
      </c>
      <c r="I487" s="25">
        <v>18001.281769999998</v>
      </c>
      <c r="J487" s="25">
        <v>0</v>
      </c>
      <c r="K487" s="25">
        <v>18001.281769999998</v>
      </c>
      <c r="L487" s="25">
        <v>1407.0651399999999</v>
      </c>
      <c r="M487" s="25">
        <v>19.399249999999999</v>
      </c>
      <c r="N487" s="25">
        <v>1426.4643899999999</v>
      </c>
      <c r="O487" s="25">
        <v>23080.432230000002</v>
      </c>
      <c r="P487" s="25">
        <v>11891.35377</v>
      </c>
      <c r="Q487" s="25">
        <v>0</v>
      </c>
      <c r="R487" s="26">
        <v>11891.35377</v>
      </c>
    </row>
    <row r="488" spans="1:18">
      <c r="A488" s="27"/>
      <c r="B488" s="27"/>
      <c r="C488" s="27"/>
      <c r="D488" s="22" t="s">
        <v>499</v>
      </c>
      <c r="E488" s="23">
        <v>707</v>
      </c>
      <c r="F488" s="24">
        <v>0</v>
      </c>
      <c r="G488" s="25">
        <v>0</v>
      </c>
      <c r="H488" s="25">
        <v>0</v>
      </c>
      <c r="I488" s="25">
        <v>0.48</v>
      </c>
      <c r="J488" s="25">
        <v>0</v>
      </c>
      <c r="K488" s="25">
        <v>0.48</v>
      </c>
      <c r="L488" s="25">
        <v>267.10719</v>
      </c>
      <c r="M488" s="25">
        <v>0</v>
      </c>
      <c r="N488" s="25">
        <v>267.10719</v>
      </c>
      <c r="O488" s="25">
        <v>267.58719000000002</v>
      </c>
      <c r="P488" s="25">
        <v>4917.1451500000003</v>
      </c>
      <c r="Q488" s="25">
        <v>0</v>
      </c>
      <c r="R488" s="26">
        <v>4917.1451500000003</v>
      </c>
    </row>
    <row r="489" spans="1:18">
      <c r="A489" s="27"/>
      <c r="B489" s="27"/>
      <c r="C489" s="22" t="s">
        <v>500</v>
      </c>
      <c r="D489" s="22" t="s">
        <v>500</v>
      </c>
      <c r="E489" s="23">
        <v>182</v>
      </c>
      <c r="F489" s="24">
        <v>9159.4735700000001</v>
      </c>
      <c r="G489" s="25">
        <v>0</v>
      </c>
      <c r="H489" s="25">
        <v>9159.4735700000001</v>
      </c>
      <c r="I489" s="25">
        <v>31998.25187</v>
      </c>
      <c r="J489" s="25">
        <v>41.950949999999999</v>
      </c>
      <c r="K489" s="25">
        <v>32040.202819999999</v>
      </c>
      <c r="L489" s="25">
        <v>1911.19325</v>
      </c>
      <c r="M489" s="25">
        <v>12.946209999999999</v>
      </c>
      <c r="N489" s="25">
        <v>1924.1394599999999</v>
      </c>
      <c r="O489" s="25">
        <v>43123.815849999999</v>
      </c>
      <c r="P489" s="25">
        <v>17447.752399999998</v>
      </c>
      <c r="Q489" s="25">
        <v>0</v>
      </c>
      <c r="R489" s="26">
        <v>17447.752399999998</v>
      </c>
    </row>
    <row r="490" spans="1:18">
      <c r="A490" s="27"/>
      <c r="B490" s="27"/>
      <c r="C490" s="27"/>
      <c r="D490" s="27"/>
      <c r="E490" s="29">
        <v>738</v>
      </c>
      <c r="F490" s="30">
        <v>0</v>
      </c>
      <c r="G490" s="31">
        <v>0</v>
      </c>
      <c r="H490" s="31">
        <v>0</v>
      </c>
      <c r="I490" s="31">
        <v>0</v>
      </c>
      <c r="J490" s="31">
        <v>0</v>
      </c>
      <c r="K490" s="31">
        <v>0</v>
      </c>
      <c r="L490" s="31">
        <v>0</v>
      </c>
      <c r="M490" s="31">
        <v>0</v>
      </c>
      <c r="N490" s="31">
        <v>0</v>
      </c>
      <c r="O490" s="31">
        <v>0</v>
      </c>
      <c r="P490" s="31">
        <v>0</v>
      </c>
      <c r="Q490" s="31">
        <v>0</v>
      </c>
      <c r="R490" s="32">
        <v>0</v>
      </c>
    </row>
    <row r="491" spans="1:18">
      <c r="A491" s="27"/>
      <c r="B491" s="27"/>
      <c r="C491" s="27"/>
      <c r="D491" s="22" t="s">
        <v>501</v>
      </c>
      <c r="E491" s="23">
        <v>649</v>
      </c>
      <c r="F491" s="24">
        <v>356.66262</v>
      </c>
      <c r="G491" s="25">
        <v>0</v>
      </c>
      <c r="H491" s="25">
        <v>356.66262</v>
      </c>
      <c r="I491" s="25">
        <v>6128.3515299999999</v>
      </c>
      <c r="J491" s="25">
        <v>0</v>
      </c>
      <c r="K491" s="25">
        <v>6128.3515299999999</v>
      </c>
      <c r="L491" s="25">
        <v>104.51467</v>
      </c>
      <c r="M491" s="25">
        <v>0</v>
      </c>
      <c r="N491" s="25">
        <v>104.51467</v>
      </c>
      <c r="O491" s="25">
        <v>6589.5288200000005</v>
      </c>
      <c r="P491" s="25">
        <v>2935.93694</v>
      </c>
      <c r="Q491" s="25">
        <v>0</v>
      </c>
      <c r="R491" s="26">
        <v>2935.93694</v>
      </c>
    </row>
    <row r="492" spans="1:18">
      <c r="A492" s="27"/>
      <c r="B492" s="27"/>
      <c r="C492" s="27"/>
      <c r="D492" s="22" t="s">
        <v>502</v>
      </c>
      <c r="E492" s="23">
        <v>183</v>
      </c>
      <c r="F492" s="24">
        <v>1256.8742299999999</v>
      </c>
      <c r="G492" s="25">
        <v>0</v>
      </c>
      <c r="H492" s="25">
        <v>1256.8742299999999</v>
      </c>
      <c r="I492" s="25">
        <v>25348.00261</v>
      </c>
      <c r="J492" s="25">
        <v>13.063270000000001</v>
      </c>
      <c r="K492" s="25">
        <v>25361.065879999998</v>
      </c>
      <c r="L492" s="25">
        <v>122.58409</v>
      </c>
      <c r="M492" s="25">
        <v>33.911999999999999</v>
      </c>
      <c r="N492" s="25">
        <v>156.49609000000001</v>
      </c>
      <c r="O492" s="25">
        <v>26774.4362</v>
      </c>
      <c r="P492" s="25">
        <v>7896.0394800000004</v>
      </c>
      <c r="Q492" s="25">
        <v>0</v>
      </c>
      <c r="R492" s="26">
        <v>7896.0394800000004</v>
      </c>
    </row>
    <row r="493" spans="1:18">
      <c r="A493" s="27"/>
      <c r="B493" s="27"/>
      <c r="C493" s="22" t="s">
        <v>503</v>
      </c>
      <c r="D493" s="22" t="s">
        <v>504</v>
      </c>
      <c r="E493" s="23">
        <v>172</v>
      </c>
      <c r="F493" s="24">
        <v>4017.2179599999999</v>
      </c>
      <c r="G493" s="25">
        <v>0</v>
      </c>
      <c r="H493" s="25">
        <v>4017.2179599999999</v>
      </c>
      <c r="I493" s="25">
        <v>8994.9164399999991</v>
      </c>
      <c r="J493" s="25">
        <v>6.0061999999999998</v>
      </c>
      <c r="K493" s="25">
        <v>9000.9226400000007</v>
      </c>
      <c r="L493" s="25">
        <v>397.33134999999999</v>
      </c>
      <c r="M493" s="25">
        <v>0.24115</v>
      </c>
      <c r="N493" s="25">
        <v>397.57249999999999</v>
      </c>
      <c r="O493" s="25">
        <v>13415.713099999999</v>
      </c>
      <c r="P493" s="25">
        <v>6195.6780099999996</v>
      </c>
      <c r="Q493" s="25">
        <v>0</v>
      </c>
      <c r="R493" s="26">
        <v>6195.6780099999996</v>
      </c>
    </row>
    <row r="494" spans="1:18">
      <c r="A494" s="27"/>
      <c r="B494" s="27"/>
      <c r="C494" s="22" t="s">
        <v>505</v>
      </c>
      <c r="D494" s="22" t="s">
        <v>506</v>
      </c>
      <c r="E494" s="23">
        <v>174</v>
      </c>
      <c r="F494" s="24">
        <v>1419.58313</v>
      </c>
      <c r="G494" s="25">
        <v>0</v>
      </c>
      <c r="H494" s="25">
        <v>1419.58313</v>
      </c>
      <c r="I494" s="25">
        <v>6481.4133899999997</v>
      </c>
      <c r="J494" s="25">
        <v>1.03E-2</v>
      </c>
      <c r="K494" s="25">
        <v>6481.4236900000005</v>
      </c>
      <c r="L494" s="25">
        <v>217.87093999999999</v>
      </c>
      <c r="M494" s="25">
        <v>0</v>
      </c>
      <c r="N494" s="25">
        <v>217.87093999999999</v>
      </c>
      <c r="O494" s="25">
        <v>8118.8777599999994</v>
      </c>
      <c r="P494" s="25">
        <v>9316.7323100000012</v>
      </c>
      <c r="Q494" s="25">
        <v>0</v>
      </c>
      <c r="R494" s="26">
        <v>9316.7323100000012</v>
      </c>
    </row>
    <row r="495" spans="1:18">
      <c r="A495" s="27"/>
      <c r="B495" s="27"/>
      <c r="C495" s="22" t="s">
        <v>507</v>
      </c>
      <c r="D495" s="22" t="s">
        <v>507</v>
      </c>
      <c r="E495" s="23">
        <v>504</v>
      </c>
      <c r="F495" s="24">
        <v>1719.13184</v>
      </c>
      <c r="G495" s="25">
        <v>0</v>
      </c>
      <c r="H495" s="25">
        <v>1719.13184</v>
      </c>
      <c r="I495" s="25">
        <v>10597.398810000001</v>
      </c>
      <c r="J495" s="25">
        <v>0.23860000000000001</v>
      </c>
      <c r="K495" s="25">
        <v>10597.637409999999</v>
      </c>
      <c r="L495" s="25">
        <v>617.38256999999999</v>
      </c>
      <c r="M495" s="25">
        <v>0</v>
      </c>
      <c r="N495" s="25">
        <v>617.38256999999999</v>
      </c>
      <c r="O495" s="25">
        <v>12934.151820000001</v>
      </c>
      <c r="P495" s="25">
        <v>13828.171980000001</v>
      </c>
      <c r="Q495" s="25">
        <v>0</v>
      </c>
      <c r="R495" s="26">
        <v>13828.171980000001</v>
      </c>
    </row>
    <row r="496" spans="1:18">
      <c r="A496" s="27"/>
      <c r="B496" s="27"/>
      <c r="C496" s="27"/>
      <c r="D496" s="22" t="s">
        <v>508</v>
      </c>
      <c r="E496" s="23">
        <v>743</v>
      </c>
      <c r="F496" s="24">
        <v>484.57188000000002</v>
      </c>
      <c r="G496" s="25">
        <v>0</v>
      </c>
      <c r="H496" s="25">
        <v>484.57188000000002</v>
      </c>
      <c r="I496" s="25">
        <v>2039.5143</v>
      </c>
      <c r="J496" s="25">
        <v>0</v>
      </c>
      <c r="K496" s="25">
        <v>2039.5143</v>
      </c>
      <c r="L496" s="25">
        <v>67.227910000000008</v>
      </c>
      <c r="M496" s="25">
        <v>0</v>
      </c>
      <c r="N496" s="25">
        <v>67.227910000000008</v>
      </c>
      <c r="O496" s="25">
        <v>2591.3140899999999</v>
      </c>
      <c r="P496" s="25">
        <v>4068.4113600000001</v>
      </c>
      <c r="Q496" s="25">
        <v>0</v>
      </c>
      <c r="R496" s="26">
        <v>4068.4113600000001</v>
      </c>
    </row>
    <row r="497" spans="1:18">
      <c r="A497" s="27"/>
      <c r="B497" s="27"/>
      <c r="C497" s="22" t="s">
        <v>509</v>
      </c>
      <c r="D497" s="22" t="s">
        <v>509</v>
      </c>
      <c r="E497" s="23">
        <v>181</v>
      </c>
      <c r="F497" s="24">
        <v>920.71713999999997</v>
      </c>
      <c r="G497" s="25">
        <v>0</v>
      </c>
      <c r="H497" s="25">
        <v>920.71713999999997</v>
      </c>
      <c r="I497" s="25">
        <v>5103.7716200000004</v>
      </c>
      <c r="J497" s="25">
        <v>0</v>
      </c>
      <c r="K497" s="25">
        <v>5103.7716200000004</v>
      </c>
      <c r="L497" s="25">
        <v>475.30425000000002</v>
      </c>
      <c r="M497" s="25">
        <v>0.75360000000000005</v>
      </c>
      <c r="N497" s="25">
        <v>476.05784999999997</v>
      </c>
      <c r="O497" s="25">
        <v>6500.5466100000003</v>
      </c>
      <c r="P497" s="25">
        <v>8236.9788900000003</v>
      </c>
      <c r="Q497" s="25">
        <v>0</v>
      </c>
      <c r="R497" s="26">
        <v>8236.9788900000003</v>
      </c>
    </row>
    <row r="498" spans="1:18">
      <c r="A498" s="27"/>
      <c r="B498" s="22" t="s">
        <v>510</v>
      </c>
      <c r="C498" s="22" t="s">
        <v>510</v>
      </c>
      <c r="D498" s="22" t="s">
        <v>511</v>
      </c>
      <c r="E498" s="23">
        <v>598</v>
      </c>
      <c r="F498" s="24">
        <v>1467.5337</v>
      </c>
      <c r="G498" s="25">
        <v>0</v>
      </c>
      <c r="H498" s="25">
        <v>1467.5337</v>
      </c>
      <c r="I498" s="25">
        <v>16000.542240000001</v>
      </c>
      <c r="J498" s="25">
        <v>0</v>
      </c>
      <c r="K498" s="25">
        <v>16000.542240000001</v>
      </c>
      <c r="L498" s="25">
        <v>2091.63085</v>
      </c>
      <c r="M498" s="25">
        <v>115.98454</v>
      </c>
      <c r="N498" s="25">
        <v>2207.6153899999999</v>
      </c>
      <c r="O498" s="25">
        <v>19675.691329999998</v>
      </c>
      <c r="P498" s="25">
        <v>7235.6460399999996</v>
      </c>
      <c r="Q498" s="25">
        <v>0</v>
      </c>
      <c r="R498" s="26">
        <v>7235.6460399999996</v>
      </c>
    </row>
    <row r="499" spans="1:18">
      <c r="A499" s="27"/>
      <c r="B499" s="27"/>
      <c r="C499" s="27"/>
      <c r="D499" s="22" t="s">
        <v>512</v>
      </c>
      <c r="E499" s="23">
        <v>568</v>
      </c>
      <c r="F499" s="24">
        <v>1420.8971000000001</v>
      </c>
      <c r="G499" s="25">
        <v>0</v>
      </c>
      <c r="H499" s="25">
        <v>1420.8971000000001</v>
      </c>
      <c r="I499" s="25">
        <v>20539.673340000001</v>
      </c>
      <c r="J499" s="25">
        <v>0</v>
      </c>
      <c r="K499" s="25">
        <v>20539.673340000001</v>
      </c>
      <c r="L499" s="25">
        <v>1740.0742600000001</v>
      </c>
      <c r="M499" s="25">
        <v>137.3228</v>
      </c>
      <c r="N499" s="25">
        <v>1877.39706</v>
      </c>
      <c r="O499" s="25">
        <v>23837.967499999999</v>
      </c>
      <c r="P499" s="25">
        <v>8896.9289399999998</v>
      </c>
      <c r="Q499" s="25">
        <v>0</v>
      </c>
      <c r="R499" s="26">
        <v>8896.9289399999998</v>
      </c>
    </row>
    <row r="500" spans="1:18">
      <c r="A500" s="27"/>
      <c r="B500" s="27"/>
      <c r="C500" s="27"/>
      <c r="D500" s="22" t="s">
        <v>510</v>
      </c>
      <c r="E500" s="23">
        <v>343</v>
      </c>
      <c r="F500" s="24">
        <v>92814.200469999996</v>
      </c>
      <c r="G500" s="25">
        <v>758.92459999999994</v>
      </c>
      <c r="H500" s="25">
        <v>93573.125069999995</v>
      </c>
      <c r="I500" s="25">
        <v>169526.98952999999</v>
      </c>
      <c r="J500" s="25">
        <v>4224.9058800000003</v>
      </c>
      <c r="K500" s="25">
        <v>173751.89541</v>
      </c>
      <c r="L500" s="25">
        <v>20543.41747</v>
      </c>
      <c r="M500" s="25">
        <v>3144.1634800000002</v>
      </c>
      <c r="N500" s="25">
        <v>23687.58095</v>
      </c>
      <c r="O500" s="25">
        <v>291012.60142999998</v>
      </c>
      <c r="P500" s="25">
        <v>88710.536900000006</v>
      </c>
      <c r="Q500" s="25">
        <v>0</v>
      </c>
      <c r="R500" s="26">
        <v>88710.536900000006</v>
      </c>
    </row>
    <row r="501" spans="1:18">
      <c r="A501" s="27"/>
      <c r="B501" s="27"/>
      <c r="C501" s="27"/>
      <c r="D501" s="27"/>
      <c r="E501" s="29">
        <v>345</v>
      </c>
      <c r="F501" s="30">
        <v>0</v>
      </c>
      <c r="G501" s="31">
        <v>0</v>
      </c>
      <c r="H501" s="31">
        <v>0</v>
      </c>
      <c r="I501" s="31">
        <v>383.33494999999999</v>
      </c>
      <c r="J501" s="31">
        <v>2.9999999999999997E-4</v>
      </c>
      <c r="K501" s="31">
        <v>383.33524999999997</v>
      </c>
      <c r="L501" s="31">
        <v>13.629100000000001</v>
      </c>
      <c r="M501" s="31">
        <v>0</v>
      </c>
      <c r="N501" s="31">
        <v>13.629100000000001</v>
      </c>
      <c r="O501" s="31">
        <v>396.96434999999997</v>
      </c>
      <c r="P501" s="31">
        <v>93.822289999999995</v>
      </c>
      <c r="Q501" s="31">
        <v>0</v>
      </c>
      <c r="R501" s="32">
        <v>93.822289999999995</v>
      </c>
    </row>
    <row r="502" spans="1:18">
      <c r="A502" s="27"/>
      <c r="B502" s="27"/>
      <c r="C502" s="27"/>
      <c r="D502" s="22" t="s">
        <v>513</v>
      </c>
      <c r="E502" s="23">
        <v>705</v>
      </c>
      <c r="F502" s="24">
        <v>2195.1235200000001</v>
      </c>
      <c r="G502" s="25">
        <v>0</v>
      </c>
      <c r="H502" s="25">
        <v>2195.1235200000001</v>
      </c>
      <c r="I502" s="25">
        <v>11014.343929999999</v>
      </c>
      <c r="J502" s="25">
        <v>0</v>
      </c>
      <c r="K502" s="25">
        <v>11014.343929999999</v>
      </c>
      <c r="L502" s="25">
        <v>2249.8337200000001</v>
      </c>
      <c r="M502" s="25">
        <v>262.54300999999998</v>
      </c>
      <c r="N502" s="25">
        <v>2512.37673</v>
      </c>
      <c r="O502" s="25">
        <v>15721.84418</v>
      </c>
      <c r="P502" s="25">
        <v>7028.9654199999995</v>
      </c>
      <c r="Q502" s="25">
        <v>0</v>
      </c>
      <c r="R502" s="26">
        <v>7028.9654199999995</v>
      </c>
    </row>
    <row r="503" spans="1:18">
      <c r="A503" s="27"/>
      <c r="B503" s="27"/>
      <c r="C503" s="22" t="s">
        <v>514</v>
      </c>
      <c r="D503" s="22" t="s">
        <v>514</v>
      </c>
      <c r="E503" s="23">
        <v>348</v>
      </c>
      <c r="F503" s="24">
        <v>123.83652000000001</v>
      </c>
      <c r="G503" s="25">
        <v>0</v>
      </c>
      <c r="H503" s="25">
        <v>123.83652000000001</v>
      </c>
      <c r="I503" s="25">
        <v>1435.7058999999999</v>
      </c>
      <c r="J503" s="25">
        <v>1.7700000000000001E-3</v>
      </c>
      <c r="K503" s="25">
        <v>1435.70767</v>
      </c>
      <c r="L503" s="25">
        <v>48.103900000000003</v>
      </c>
      <c r="M503" s="25">
        <v>0</v>
      </c>
      <c r="N503" s="25">
        <v>48.103900000000003</v>
      </c>
      <c r="O503" s="25">
        <v>1607.6480900000001</v>
      </c>
      <c r="P503" s="25">
        <v>532.42755</v>
      </c>
      <c r="Q503" s="25">
        <v>0</v>
      </c>
      <c r="R503" s="26">
        <v>532.42755</v>
      </c>
    </row>
    <row r="504" spans="1:18">
      <c r="A504" s="27"/>
      <c r="B504" s="27"/>
      <c r="C504" s="22" t="s">
        <v>515</v>
      </c>
      <c r="D504" s="22" t="s">
        <v>515</v>
      </c>
      <c r="E504" s="23">
        <v>347</v>
      </c>
      <c r="F504" s="24">
        <v>190.94364000000002</v>
      </c>
      <c r="G504" s="25">
        <v>0</v>
      </c>
      <c r="H504" s="25">
        <v>190.94364000000002</v>
      </c>
      <c r="I504" s="25">
        <v>2373.6835000000001</v>
      </c>
      <c r="J504" s="25">
        <v>0.11814</v>
      </c>
      <c r="K504" s="25">
        <v>2373.8016400000001</v>
      </c>
      <c r="L504" s="25">
        <v>104.19294000000001</v>
      </c>
      <c r="M504" s="25">
        <v>0</v>
      </c>
      <c r="N504" s="25">
        <v>104.19294000000001</v>
      </c>
      <c r="O504" s="25">
        <v>2668.93822</v>
      </c>
      <c r="P504" s="25">
        <v>1465.6867500000001</v>
      </c>
      <c r="Q504" s="25">
        <v>0</v>
      </c>
      <c r="R504" s="26">
        <v>1465.6867500000001</v>
      </c>
    </row>
    <row r="505" spans="1:18">
      <c r="A505" s="27"/>
      <c r="B505" s="27"/>
      <c r="C505" s="22" t="s">
        <v>516</v>
      </c>
      <c r="D505" s="22" t="s">
        <v>517</v>
      </c>
      <c r="E505" s="23">
        <v>346</v>
      </c>
      <c r="F505" s="24">
        <v>540.49120999999991</v>
      </c>
      <c r="G505" s="25">
        <v>0</v>
      </c>
      <c r="H505" s="25">
        <v>540.49120999999991</v>
      </c>
      <c r="I505" s="25">
        <v>2818.7477999999996</v>
      </c>
      <c r="J505" s="25">
        <v>2.3658099999999997</v>
      </c>
      <c r="K505" s="25">
        <v>2821.1136099999999</v>
      </c>
      <c r="L505" s="25">
        <v>288.34639000000004</v>
      </c>
      <c r="M505" s="25">
        <v>0</v>
      </c>
      <c r="N505" s="25">
        <v>288.34639000000004</v>
      </c>
      <c r="O505" s="25">
        <v>3649.9512100000002</v>
      </c>
      <c r="P505" s="25">
        <v>1611.7167400000001</v>
      </c>
      <c r="Q505" s="25">
        <v>0</v>
      </c>
      <c r="R505" s="26">
        <v>1611.7167400000001</v>
      </c>
    </row>
    <row r="506" spans="1:18">
      <c r="A506" s="27"/>
      <c r="B506" s="22" t="s">
        <v>518</v>
      </c>
      <c r="C506" s="22" t="s">
        <v>519</v>
      </c>
      <c r="D506" s="22" t="s">
        <v>520</v>
      </c>
      <c r="E506" s="23">
        <v>97</v>
      </c>
      <c r="F506" s="24">
        <v>757.75450999999998</v>
      </c>
      <c r="G506" s="25">
        <v>0</v>
      </c>
      <c r="H506" s="25">
        <v>757.75450999999998</v>
      </c>
      <c r="I506" s="25">
        <v>7495.9482199999993</v>
      </c>
      <c r="J506" s="25">
        <v>12.75351</v>
      </c>
      <c r="K506" s="25">
        <v>7508.7017300000007</v>
      </c>
      <c r="L506" s="25">
        <v>638.27830000000006</v>
      </c>
      <c r="M506" s="25">
        <v>0.37680000000000002</v>
      </c>
      <c r="N506" s="25">
        <v>638.65509999999995</v>
      </c>
      <c r="O506" s="25">
        <v>8905.1113399999995</v>
      </c>
      <c r="P506" s="25">
        <v>8398.2659299999996</v>
      </c>
      <c r="Q506" s="25">
        <v>0</v>
      </c>
      <c r="R506" s="26">
        <v>8398.2659299999996</v>
      </c>
    </row>
    <row r="507" spans="1:18">
      <c r="A507" s="27"/>
      <c r="B507" s="27"/>
      <c r="C507" s="22" t="s">
        <v>518</v>
      </c>
      <c r="D507" s="22" t="s">
        <v>518</v>
      </c>
      <c r="E507" s="23">
        <v>96</v>
      </c>
      <c r="F507" s="24">
        <v>19004.09202</v>
      </c>
      <c r="G507" s="25">
        <v>7582.9062100000001</v>
      </c>
      <c r="H507" s="25">
        <v>26586.998230000001</v>
      </c>
      <c r="I507" s="25">
        <v>53025.332190000001</v>
      </c>
      <c r="J507" s="25">
        <v>735.72387000000003</v>
      </c>
      <c r="K507" s="25">
        <v>53761.056060000003</v>
      </c>
      <c r="L507" s="25">
        <v>11317.72515</v>
      </c>
      <c r="M507" s="25">
        <v>1594.1732</v>
      </c>
      <c r="N507" s="25">
        <v>12911.898349999999</v>
      </c>
      <c r="O507" s="25">
        <v>93259.952640000003</v>
      </c>
      <c r="P507" s="25">
        <v>108273.99536</v>
      </c>
      <c r="Q507" s="25">
        <v>0</v>
      </c>
      <c r="R507" s="26">
        <v>108273.99536</v>
      </c>
    </row>
    <row r="508" spans="1:18">
      <c r="A508" s="27"/>
      <c r="B508" s="27"/>
      <c r="C508" s="22" t="s">
        <v>521</v>
      </c>
      <c r="D508" s="22" t="s">
        <v>522</v>
      </c>
      <c r="E508" s="23">
        <v>641</v>
      </c>
      <c r="F508" s="24">
        <v>208.52638000000002</v>
      </c>
      <c r="G508" s="25">
        <v>0</v>
      </c>
      <c r="H508" s="25">
        <v>208.52638000000002</v>
      </c>
      <c r="I508" s="25">
        <v>568.26634999999999</v>
      </c>
      <c r="J508" s="25">
        <v>20.362569999999998</v>
      </c>
      <c r="K508" s="25">
        <v>588.62891999999999</v>
      </c>
      <c r="L508" s="25">
        <v>589.55515000000003</v>
      </c>
      <c r="M508" s="25">
        <v>178.25082</v>
      </c>
      <c r="N508" s="25">
        <v>767.80597</v>
      </c>
      <c r="O508" s="25">
        <v>1564.96127</v>
      </c>
      <c r="P508" s="25">
        <v>19519.92643</v>
      </c>
      <c r="Q508" s="25">
        <v>0</v>
      </c>
      <c r="R508" s="26">
        <v>19519.92643</v>
      </c>
    </row>
    <row r="509" spans="1:18">
      <c r="A509" s="27"/>
      <c r="B509" s="27"/>
      <c r="C509" s="27"/>
      <c r="D509" s="27"/>
      <c r="E509" s="29">
        <v>830</v>
      </c>
      <c r="F509" s="30">
        <v>0</v>
      </c>
      <c r="G509" s="31">
        <v>0</v>
      </c>
      <c r="H509" s="31">
        <v>0</v>
      </c>
      <c r="I509" s="31">
        <v>0</v>
      </c>
      <c r="J509" s="31">
        <v>0</v>
      </c>
      <c r="K509" s="31">
        <v>0</v>
      </c>
      <c r="L509" s="31">
        <v>44.855400000000003</v>
      </c>
      <c r="M509" s="31">
        <v>2.6380000000000001E-2</v>
      </c>
      <c r="N509" s="31">
        <v>44.881779999999999</v>
      </c>
      <c r="O509" s="31">
        <v>44.881779999999999</v>
      </c>
      <c r="P509" s="31">
        <v>7951.6785199999995</v>
      </c>
      <c r="Q509" s="31">
        <v>0</v>
      </c>
      <c r="R509" s="32">
        <v>7951.6785199999995</v>
      </c>
    </row>
    <row r="510" spans="1:18">
      <c r="A510" s="27"/>
      <c r="B510" s="27"/>
      <c r="C510" s="27"/>
      <c r="D510" s="22" t="s">
        <v>521</v>
      </c>
      <c r="E510" s="23">
        <v>600</v>
      </c>
      <c r="F510" s="24">
        <v>1066.3509899999999</v>
      </c>
      <c r="G510" s="25">
        <v>0</v>
      </c>
      <c r="H510" s="25">
        <v>1066.3509899999999</v>
      </c>
      <c r="I510" s="25">
        <v>9575.6055699999997</v>
      </c>
      <c r="J510" s="25">
        <v>0</v>
      </c>
      <c r="K510" s="25">
        <v>9575.6055699999997</v>
      </c>
      <c r="L510" s="25">
        <v>1135.0244599999999</v>
      </c>
      <c r="M510" s="25">
        <v>22.608000000000001</v>
      </c>
      <c r="N510" s="25">
        <v>1157.63246</v>
      </c>
      <c r="O510" s="25">
        <v>11799.589019999999</v>
      </c>
      <c r="P510" s="25">
        <v>8726.0484800000013</v>
      </c>
      <c r="Q510" s="25">
        <v>0</v>
      </c>
      <c r="R510" s="26">
        <v>8726.0484800000013</v>
      </c>
    </row>
    <row r="511" spans="1:18">
      <c r="A511" s="27"/>
      <c r="B511" s="22" t="s">
        <v>397</v>
      </c>
      <c r="C511" s="22" t="s">
        <v>523</v>
      </c>
      <c r="D511" s="22" t="s">
        <v>524</v>
      </c>
      <c r="E511" s="23">
        <v>609</v>
      </c>
      <c r="F511" s="24">
        <v>1849.31484</v>
      </c>
      <c r="G511" s="25">
        <v>0</v>
      </c>
      <c r="H511" s="25">
        <v>1849.31484</v>
      </c>
      <c r="I511" s="25">
        <v>3368.1260400000001</v>
      </c>
      <c r="J511" s="25">
        <v>0</v>
      </c>
      <c r="K511" s="25">
        <v>3368.1260400000001</v>
      </c>
      <c r="L511" s="25">
        <v>599.81556</v>
      </c>
      <c r="M511" s="25">
        <v>0</v>
      </c>
      <c r="N511" s="25">
        <v>599.81556</v>
      </c>
      <c r="O511" s="25">
        <v>5817.2564400000001</v>
      </c>
      <c r="P511" s="25">
        <v>8336.09807</v>
      </c>
      <c r="Q511" s="25">
        <v>0</v>
      </c>
      <c r="R511" s="26">
        <v>8336.09807</v>
      </c>
    </row>
    <row r="512" spans="1:18">
      <c r="A512" s="27"/>
      <c r="B512" s="27"/>
      <c r="C512" s="27"/>
      <c r="D512" s="22" t="s">
        <v>525</v>
      </c>
      <c r="E512" s="23">
        <v>849</v>
      </c>
      <c r="F512" s="24">
        <v>0</v>
      </c>
      <c r="G512" s="25">
        <v>0</v>
      </c>
      <c r="H512" s="25">
        <v>0</v>
      </c>
      <c r="I512" s="25">
        <v>0</v>
      </c>
      <c r="J512" s="25">
        <v>0</v>
      </c>
      <c r="K512" s="25">
        <v>0</v>
      </c>
      <c r="L512" s="25">
        <v>356.70875000000001</v>
      </c>
      <c r="M512" s="25">
        <v>3.9601700000000002</v>
      </c>
      <c r="N512" s="25">
        <v>360.66891999999996</v>
      </c>
      <c r="O512" s="25">
        <v>360.66891999999996</v>
      </c>
      <c r="P512" s="25">
        <v>0</v>
      </c>
      <c r="Q512" s="25">
        <v>0</v>
      </c>
      <c r="R512" s="26">
        <v>0</v>
      </c>
    </row>
    <row r="513" spans="1:18">
      <c r="A513" s="27"/>
      <c r="B513" s="27"/>
      <c r="C513" s="27"/>
      <c r="D513" s="22" t="s">
        <v>526</v>
      </c>
      <c r="E513" s="23">
        <v>184</v>
      </c>
      <c r="F513" s="24">
        <v>27548.58597</v>
      </c>
      <c r="G513" s="25">
        <v>1.5400000000000001E-3</v>
      </c>
      <c r="H513" s="25">
        <v>27548.587510000001</v>
      </c>
      <c r="I513" s="25">
        <v>101189.12703</v>
      </c>
      <c r="J513" s="25">
        <v>523.15962000000002</v>
      </c>
      <c r="K513" s="25">
        <v>101712.28665000001</v>
      </c>
      <c r="L513" s="25">
        <v>16716.303759999999</v>
      </c>
      <c r="M513" s="25">
        <v>1893.51936</v>
      </c>
      <c r="N513" s="25">
        <v>18609.823120000001</v>
      </c>
      <c r="O513" s="25">
        <v>147870.69727999999</v>
      </c>
      <c r="P513" s="25">
        <v>165638.10447999998</v>
      </c>
      <c r="Q513" s="25">
        <v>0</v>
      </c>
      <c r="R513" s="26">
        <v>165638.10447999998</v>
      </c>
    </row>
    <row r="514" spans="1:18">
      <c r="A514" s="27"/>
      <c r="B514" s="27"/>
      <c r="C514" s="27"/>
      <c r="D514" s="22" t="s">
        <v>527</v>
      </c>
      <c r="E514" s="23">
        <v>741</v>
      </c>
      <c r="F514" s="24">
        <v>0</v>
      </c>
      <c r="G514" s="25">
        <v>0</v>
      </c>
      <c r="H514" s="25">
        <v>0</v>
      </c>
      <c r="I514" s="25">
        <v>0</v>
      </c>
      <c r="J514" s="25">
        <v>0</v>
      </c>
      <c r="K514" s="25">
        <v>0</v>
      </c>
      <c r="L514" s="25">
        <v>0</v>
      </c>
      <c r="M514" s="25">
        <v>0</v>
      </c>
      <c r="N514" s="25">
        <v>0</v>
      </c>
      <c r="O514" s="25">
        <v>0</v>
      </c>
      <c r="P514" s="25">
        <v>0</v>
      </c>
      <c r="Q514" s="25">
        <v>0</v>
      </c>
      <c r="R514" s="26">
        <v>0</v>
      </c>
    </row>
    <row r="515" spans="1:18">
      <c r="A515" s="27"/>
      <c r="B515" s="27"/>
      <c r="C515" s="22" t="s">
        <v>528</v>
      </c>
      <c r="D515" s="22" t="s">
        <v>528</v>
      </c>
      <c r="E515" s="23">
        <v>506</v>
      </c>
      <c r="F515" s="24">
        <v>11031.027249999999</v>
      </c>
      <c r="G515" s="25">
        <v>0</v>
      </c>
      <c r="H515" s="25">
        <v>11031.027249999999</v>
      </c>
      <c r="I515" s="25">
        <v>17151.406870000003</v>
      </c>
      <c r="J515" s="25">
        <v>6.8347700000000007</v>
      </c>
      <c r="K515" s="25">
        <v>17158.24164</v>
      </c>
      <c r="L515" s="25">
        <v>940.89455000000009</v>
      </c>
      <c r="M515" s="25">
        <v>3.7699999999999999E-3</v>
      </c>
      <c r="N515" s="25">
        <v>940.8983199999999</v>
      </c>
      <c r="O515" s="25">
        <v>29130.16721</v>
      </c>
      <c r="P515" s="25">
        <v>11189.75985</v>
      </c>
      <c r="Q515" s="25">
        <v>0</v>
      </c>
      <c r="R515" s="26">
        <v>11189.75985</v>
      </c>
    </row>
    <row r="516" spans="1:18">
      <c r="A516" s="27"/>
      <c r="B516" s="27"/>
      <c r="C516" s="27"/>
      <c r="D516" s="22" t="s">
        <v>529</v>
      </c>
      <c r="E516" s="23">
        <v>697</v>
      </c>
      <c r="F516" s="24">
        <v>5664.1922199999999</v>
      </c>
      <c r="G516" s="25">
        <v>0</v>
      </c>
      <c r="H516" s="25">
        <v>5664.1922199999999</v>
      </c>
      <c r="I516" s="25">
        <v>9968.4315200000001</v>
      </c>
      <c r="J516" s="25">
        <v>0</v>
      </c>
      <c r="K516" s="25">
        <v>9968.4315200000001</v>
      </c>
      <c r="L516" s="25">
        <v>209.44183999999998</v>
      </c>
      <c r="M516" s="25">
        <v>0</v>
      </c>
      <c r="N516" s="25">
        <v>209.44183999999998</v>
      </c>
      <c r="O516" s="25">
        <v>15842.06558</v>
      </c>
      <c r="P516" s="25">
        <v>3211.7869599999999</v>
      </c>
      <c r="Q516" s="25">
        <v>0</v>
      </c>
      <c r="R516" s="26">
        <v>3211.7869599999999</v>
      </c>
    </row>
    <row r="517" spans="1:18">
      <c r="A517" s="27"/>
      <c r="B517" s="27"/>
      <c r="C517" s="22" t="s">
        <v>530</v>
      </c>
      <c r="D517" s="22" t="s">
        <v>531</v>
      </c>
      <c r="E517" s="23">
        <v>185</v>
      </c>
      <c r="F517" s="24">
        <v>20062.113799999999</v>
      </c>
      <c r="G517" s="25">
        <v>0</v>
      </c>
      <c r="H517" s="25">
        <v>20062.113799999999</v>
      </c>
      <c r="I517" s="25">
        <v>17807.384719999998</v>
      </c>
      <c r="J517" s="25">
        <v>5.2548599999999999</v>
      </c>
      <c r="K517" s="25">
        <v>17812.639579999999</v>
      </c>
      <c r="L517" s="25">
        <v>358.55915000000005</v>
      </c>
      <c r="M517" s="25">
        <v>0</v>
      </c>
      <c r="N517" s="25">
        <v>358.55915000000005</v>
      </c>
      <c r="O517" s="25">
        <v>38233.312530000003</v>
      </c>
      <c r="P517" s="25">
        <v>16493.116610000001</v>
      </c>
      <c r="Q517" s="25">
        <v>0</v>
      </c>
      <c r="R517" s="26">
        <v>16493.116610000001</v>
      </c>
    </row>
    <row r="518" spans="1:18">
      <c r="A518" s="27"/>
      <c r="B518" s="27"/>
      <c r="C518" s="22" t="s">
        <v>532</v>
      </c>
      <c r="D518" s="22" t="s">
        <v>532</v>
      </c>
      <c r="E518" s="23">
        <v>507</v>
      </c>
      <c r="F518" s="24">
        <v>51.864800000000002</v>
      </c>
      <c r="G518" s="25">
        <v>0</v>
      </c>
      <c r="H518" s="25">
        <v>51.864800000000002</v>
      </c>
      <c r="I518" s="25">
        <v>1996.8096499999999</v>
      </c>
      <c r="J518" s="25">
        <v>1.23824</v>
      </c>
      <c r="K518" s="25">
        <v>1998.0478899999998</v>
      </c>
      <c r="L518" s="25">
        <v>16.74719</v>
      </c>
      <c r="M518" s="25">
        <v>0</v>
      </c>
      <c r="N518" s="25">
        <v>16.74719</v>
      </c>
      <c r="O518" s="25">
        <v>2066.6598799999997</v>
      </c>
      <c r="P518" s="25">
        <v>5207.7082199999995</v>
      </c>
      <c r="Q518" s="25">
        <v>0</v>
      </c>
      <c r="R518" s="26">
        <v>5207.7082199999995</v>
      </c>
    </row>
    <row r="519" spans="1:18">
      <c r="A519" s="22" t="s">
        <v>533</v>
      </c>
      <c r="B519" s="22" t="s">
        <v>18</v>
      </c>
      <c r="C519" s="22" t="s">
        <v>21</v>
      </c>
      <c r="D519" s="22" t="s">
        <v>21</v>
      </c>
      <c r="E519" s="23">
        <v>21</v>
      </c>
      <c r="F519" s="24">
        <v>0</v>
      </c>
      <c r="G519" s="25">
        <v>0</v>
      </c>
      <c r="H519" s="25">
        <v>0</v>
      </c>
      <c r="I519" s="25">
        <v>0</v>
      </c>
      <c r="J519" s="25">
        <v>0</v>
      </c>
      <c r="K519" s="25">
        <v>0</v>
      </c>
      <c r="L519" s="25">
        <v>0</v>
      </c>
      <c r="M519" s="25">
        <v>0</v>
      </c>
      <c r="N519" s="25">
        <v>0</v>
      </c>
      <c r="O519" s="25">
        <v>0</v>
      </c>
      <c r="P519" s="25">
        <v>4589.61024</v>
      </c>
      <c r="Q519" s="25">
        <v>0</v>
      </c>
      <c r="R519" s="26">
        <v>4589.61024</v>
      </c>
    </row>
    <row r="520" spans="1:18">
      <c r="A520" s="27"/>
      <c r="B520" s="27"/>
      <c r="C520" s="22" t="s">
        <v>22</v>
      </c>
      <c r="D520" s="22" t="s">
        <v>23</v>
      </c>
      <c r="E520" s="23">
        <v>27</v>
      </c>
      <c r="F520" s="24">
        <v>0</v>
      </c>
      <c r="G520" s="25">
        <v>0</v>
      </c>
      <c r="H520" s="25">
        <v>0</v>
      </c>
      <c r="I520" s="25">
        <v>0</v>
      </c>
      <c r="J520" s="25">
        <v>0</v>
      </c>
      <c r="K520" s="25">
        <v>0</v>
      </c>
      <c r="L520" s="25">
        <v>0</v>
      </c>
      <c r="M520" s="25">
        <v>0</v>
      </c>
      <c r="N520" s="25">
        <v>0</v>
      </c>
      <c r="O520" s="25">
        <v>0</v>
      </c>
      <c r="P520" s="25">
        <v>8661.3958299999995</v>
      </c>
      <c r="Q520" s="25">
        <v>94.135000000000005</v>
      </c>
      <c r="R520" s="26">
        <v>8755.5308299999997</v>
      </c>
    </row>
    <row r="521" spans="1:18">
      <c r="A521" s="27"/>
      <c r="B521" s="22" t="s">
        <v>36</v>
      </c>
      <c r="C521" s="22" t="s">
        <v>38</v>
      </c>
      <c r="D521" s="22" t="s">
        <v>38</v>
      </c>
      <c r="E521" s="23">
        <v>19</v>
      </c>
      <c r="F521" s="24">
        <v>0</v>
      </c>
      <c r="G521" s="25">
        <v>0</v>
      </c>
      <c r="H521" s="25">
        <v>0</v>
      </c>
      <c r="I521" s="25">
        <v>0</v>
      </c>
      <c r="J521" s="25">
        <v>0</v>
      </c>
      <c r="K521" s="25">
        <v>0</v>
      </c>
      <c r="L521" s="25">
        <v>0</v>
      </c>
      <c r="M521" s="25">
        <v>0</v>
      </c>
      <c r="N521" s="25">
        <v>0</v>
      </c>
      <c r="O521" s="25">
        <v>0</v>
      </c>
      <c r="P521" s="25">
        <v>7337.5657499999998</v>
      </c>
      <c r="Q521" s="25">
        <v>0</v>
      </c>
      <c r="R521" s="26">
        <v>7337.5657499999998</v>
      </c>
    </row>
    <row r="522" spans="1:18">
      <c r="A522" s="27"/>
      <c r="B522" s="27"/>
      <c r="C522" s="22" t="s">
        <v>43</v>
      </c>
      <c r="D522" s="22" t="s">
        <v>44</v>
      </c>
      <c r="E522" s="23">
        <v>37</v>
      </c>
      <c r="F522" s="24">
        <v>0</v>
      </c>
      <c r="G522" s="25">
        <v>0</v>
      </c>
      <c r="H522" s="25">
        <v>0</v>
      </c>
      <c r="I522" s="25">
        <v>0</v>
      </c>
      <c r="J522" s="25">
        <v>0</v>
      </c>
      <c r="K522" s="25">
        <v>0</v>
      </c>
      <c r="L522" s="25">
        <v>0</v>
      </c>
      <c r="M522" s="25">
        <v>0</v>
      </c>
      <c r="N522" s="25">
        <v>0</v>
      </c>
      <c r="O522" s="25">
        <v>0</v>
      </c>
      <c r="P522" s="25">
        <v>14681.603160000001</v>
      </c>
      <c r="Q522" s="25">
        <v>236.87380999999999</v>
      </c>
      <c r="R522" s="26">
        <v>14918.476970000002</v>
      </c>
    </row>
    <row r="523" spans="1:18">
      <c r="A523" s="27"/>
      <c r="B523" s="22" t="s">
        <v>75</v>
      </c>
      <c r="C523" s="22" t="s">
        <v>76</v>
      </c>
      <c r="D523" s="22" t="s">
        <v>76</v>
      </c>
      <c r="E523" s="23">
        <v>63</v>
      </c>
      <c r="F523" s="24">
        <v>0</v>
      </c>
      <c r="G523" s="25">
        <v>0</v>
      </c>
      <c r="H523" s="25">
        <v>0</v>
      </c>
      <c r="I523" s="25">
        <v>0</v>
      </c>
      <c r="J523" s="25">
        <v>0</v>
      </c>
      <c r="K523" s="25">
        <v>0</v>
      </c>
      <c r="L523" s="25">
        <v>0</v>
      </c>
      <c r="M523" s="25">
        <v>0</v>
      </c>
      <c r="N523" s="25">
        <v>0</v>
      </c>
      <c r="O523" s="25">
        <v>0</v>
      </c>
      <c r="P523" s="25">
        <v>5099.2360099999996</v>
      </c>
      <c r="Q523" s="25">
        <v>0</v>
      </c>
      <c r="R523" s="26">
        <v>5099.2360099999996</v>
      </c>
    </row>
    <row r="524" spans="1:18">
      <c r="A524" s="27"/>
      <c r="B524" s="27"/>
      <c r="C524" s="22" t="s">
        <v>78</v>
      </c>
      <c r="D524" s="22" t="s">
        <v>78</v>
      </c>
      <c r="E524" s="23">
        <v>31</v>
      </c>
      <c r="F524" s="24">
        <v>0</v>
      </c>
      <c r="G524" s="25">
        <v>0</v>
      </c>
      <c r="H524" s="25">
        <v>0</v>
      </c>
      <c r="I524" s="25">
        <v>0</v>
      </c>
      <c r="J524" s="25">
        <v>0</v>
      </c>
      <c r="K524" s="25">
        <v>0</v>
      </c>
      <c r="L524" s="25">
        <v>0</v>
      </c>
      <c r="M524" s="25">
        <v>0</v>
      </c>
      <c r="N524" s="25">
        <v>0</v>
      </c>
      <c r="O524" s="25">
        <v>0</v>
      </c>
      <c r="P524" s="25">
        <v>13005.326220000001</v>
      </c>
      <c r="Q524" s="25">
        <v>0</v>
      </c>
      <c r="R524" s="26">
        <v>13005.326220000001</v>
      </c>
    </row>
    <row r="525" spans="1:18">
      <c r="A525" s="27"/>
      <c r="B525" s="22" t="s">
        <v>92</v>
      </c>
      <c r="C525" s="22" t="s">
        <v>92</v>
      </c>
      <c r="D525" s="22" t="s">
        <v>93</v>
      </c>
      <c r="E525" s="23">
        <v>8</v>
      </c>
      <c r="F525" s="24">
        <v>0</v>
      </c>
      <c r="G525" s="25">
        <v>0</v>
      </c>
      <c r="H525" s="25">
        <v>0</v>
      </c>
      <c r="I525" s="25">
        <v>0</v>
      </c>
      <c r="J525" s="25">
        <v>0</v>
      </c>
      <c r="K525" s="25">
        <v>0</v>
      </c>
      <c r="L525" s="25">
        <v>0</v>
      </c>
      <c r="M525" s="25">
        <v>0</v>
      </c>
      <c r="N525" s="25">
        <v>0</v>
      </c>
      <c r="O525" s="25">
        <v>0</v>
      </c>
      <c r="P525" s="25">
        <v>18896.501789999998</v>
      </c>
      <c r="Q525" s="25">
        <v>0</v>
      </c>
      <c r="R525" s="26">
        <v>18896.501789999998</v>
      </c>
    </row>
    <row r="526" spans="1:18">
      <c r="A526" s="27"/>
      <c r="B526" s="27"/>
      <c r="C526" s="22" t="s">
        <v>99</v>
      </c>
      <c r="D526" s="22" t="s">
        <v>99</v>
      </c>
      <c r="E526" s="23">
        <v>67</v>
      </c>
      <c r="F526" s="24">
        <v>0</v>
      </c>
      <c r="G526" s="25">
        <v>0</v>
      </c>
      <c r="H526" s="25">
        <v>0</v>
      </c>
      <c r="I526" s="25">
        <v>0</v>
      </c>
      <c r="J526" s="25">
        <v>0</v>
      </c>
      <c r="K526" s="25">
        <v>0</v>
      </c>
      <c r="L526" s="25">
        <v>0</v>
      </c>
      <c r="M526" s="25">
        <v>0</v>
      </c>
      <c r="N526" s="25">
        <v>0</v>
      </c>
      <c r="O526" s="25">
        <v>0</v>
      </c>
      <c r="P526" s="25">
        <v>3554.8852299999999</v>
      </c>
      <c r="Q526" s="25">
        <v>0</v>
      </c>
      <c r="R526" s="26">
        <v>3554.8852299999999</v>
      </c>
    </row>
    <row r="527" spans="1:18">
      <c r="A527" s="27"/>
      <c r="B527" s="22" t="s">
        <v>122</v>
      </c>
      <c r="C527" s="22" t="s">
        <v>123</v>
      </c>
      <c r="D527" s="22" t="s">
        <v>122</v>
      </c>
      <c r="E527" s="23">
        <v>11</v>
      </c>
      <c r="F527" s="24">
        <v>0</v>
      </c>
      <c r="G527" s="25">
        <v>0</v>
      </c>
      <c r="H527" s="25">
        <v>0</v>
      </c>
      <c r="I527" s="25">
        <v>0</v>
      </c>
      <c r="J527" s="25">
        <v>0</v>
      </c>
      <c r="K527" s="25">
        <v>0</v>
      </c>
      <c r="L527" s="25">
        <v>0</v>
      </c>
      <c r="M527" s="25">
        <v>0</v>
      </c>
      <c r="N527" s="25">
        <v>0</v>
      </c>
      <c r="O527" s="25">
        <v>0</v>
      </c>
      <c r="P527" s="25">
        <v>16877.27089</v>
      </c>
      <c r="Q527" s="25">
        <v>0</v>
      </c>
      <c r="R527" s="26">
        <v>16877.27089</v>
      </c>
    </row>
    <row r="528" spans="1:18">
      <c r="A528" s="27"/>
      <c r="B528" s="27"/>
      <c r="C528" s="22" t="s">
        <v>128</v>
      </c>
      <c r="D528" s="22" t="s">
        <v>129</v>
      </c>
      <c r="E528" s="23">
        <v>30</v>
      </c>
      <c r="F528" s="24">
        <v>0</v>
      </c>
      <c r="G528" s="25">
        <v>0</v>
      </c>
      <c r="H528" s="25">
        <v>0</v>
      </c>
      <c r="I528" s="25">
        <v>0</v>
      </c>
      <c r="J528" s="25">
        <v>0</v>
      </c>
      <c r="K528" s="25">
        <v>0</v>
      </c>
      <c r="L528" s="25">
        <v>0</v>
      </c>
      <c r="M528" s="25">
        <v>0</v>
      </c>
      <c r="N528" s="25">
        <v>0</v>
      </c>
      <c r="O528" s="25">
        <v>0</v>
      </c>
      <c r="P528" s="25">
        <v>10010.19051</v>
      </c>
      <c r="Q528" s="25">
        <v>0</v>
      </c>
      <c r="R528" s="26">
        <v>10010.19051</v>
      </c>
    </row>
    <row r="529" spans="1:28">
      <c r="A529" s="27"/>
      <c r="B529" s="22" t="s">
        <v>150</v>
      </c>
      <c r="C529" s="22" t="s">
        <v>150</v>
      </c>
      <c r="D529" s="22" t="s">
        <v>150</v>
      </c>
      <c r="E529" s="23">
        <v>9</v>
      </c>
      <c r="F529" s="24">
        <v>0</v>
      </c>
      <c r="G529" s="25">
        <v>0</v>
      </c>
      <c r="H529" s="25">
        <v>0</v>
      </c>
      <c r="I529" s="25">
        <v>0</v>
      </c>
      <c r="J529" s="25">
        <v>0</v>
      </c>
      <c r="K529" s="25">
        <v>0</v>
      </c>
      <c r="L529" s="25">
        <v>0</v>
      </c>
      <c r="M529" s="25">
        <v>0</v>
      </c>
      <c r="N529" s="25">
        <v>0</v>
      </c>
      <c r="O529" s="25">
        <v>0</v>
      </c>
      <c r="P529" s="25">
        <v>20745.513159999999</v>
      </c>
      <c r="Q529" s="25">
        <v>0</v>
      </c>
      <c r="R529" s="26">
        <v>20745.513159999999</v>
      </c>
    </row>
    <row r="530" spans="1:28">
      <c r="A530" s="27"/>
      <c r="B530" s="27"/>
      <c r="C530" s="22" t="s">
        <v>168</v>
      </c>
      <c r="D530" s="22" t="s">
        <v>168</v>
      </c>
      <c r="E530" s="23">
        <v>28</v>
      </c>
      <c r="F530" s="24">
        <v>0</v>
      </c>
      <c r="G530" s="25">
        <v>0</v>
      </c>
      <c r="H530" s="25">
        <v>0</v>
      </c>
      <c r="I530" s="25">
        <v>0</v>
      </c>
      <c r="J530" s="25">
        <v>0</v>
      </c>
      <c r="K530" s="25">
        <v>0</v>
      </c>
      <c r="L530" s="25">
        <v>0</v>
      </c>
      <c r="M530" s="25">
        <v>0</v>
      </c>
      <c r="N530" s="25">
        <v>0</v>
      </c>
      <c r="O530" s="25">
        <v>0</v>
      </c>
      <c r="P530" s="25">
        <v>15335.88175</v>
      </c>
      <c r="Q530" s="25">
        <v>0</v>
      </c>
      <c r="R530" s="26">
        <v>15335.88175</v>
      </c>
    </row>
    <row r="531" spans="1:28">
      <c r="A531" s="27"/>
      <c r="B531" s="22" t="s">
        <v>187</v>
      </c>
      <c r="C531" s="22" t="s">
        <v>187</v>
      </c>
      <c r="D531" s="22" t="s">
        <v>187</v>
      </c>
      <c r="E531" s="23">
        <v>7</v>
      </c>
      <c r="F531" s="24">
        <v>0</v>
      </c>
      <c r="G531" s="25">
        <v>0</v>
      </c>
      <c r="H531" s="25">
        <v>0</v>
      </c>
      <c r="I531" s="25">
        <v>0</v>
      </c>
      <c r="J531" s="25">
        <v>0</v>
      </c>
      <c r="K531" s="25">
        <v>0</v>
      </c>
      <c r="L531" s="25">
        <v>0</v>
      </c>
      <c r="M531" s="25">
        <v>0</v>
      </c>
      <c r="N531" s="25">
        <v>0</v>
      </c>
      <c r="O531" s="25">
        <v>0</v>
      </c>
      <c r="P531" s="25">
        <v>15912.478939999999</v>
      </c>
      <c r="Q531" s="25">
        <v>0</v>
      </c>
      <c r="R531" s="26">
        <v>15912.478939999999</v>
      </c>
    </row>
    <row r="532" spans="1:28">
      <c r="A532" s="27"/>
      <c r="B532" s="27"/>
      <c r="C532" s="22" t="s">
        <v>197</v>
      </c>
      <c r="D532" s="22" t="s">
        <v>198</v>
      </c>
      <c r="E532" s="23">
        <v>22</v>
      </c>
      <c r="F532" s="24">
        <v>0</v>
      </c>
      <c r="G532" s="25">
        <v>0</v>
      </c>
      <c r="H532" s="25">
        <v>0</v>
      </c>
      <c r="I532" s="25">
        <v>0</v>
      </c>
      <c r="J532" s="25">
        <v>0</v>
      </c>
      <c r="K532" s="25">
        <v>0</v>
      </c>
      <c r="L532" s="25">
        <v>0</v>
      </c>
      <c r="M532" s="25">
        <v>0</v>
      </c>
      <c r="N532" s="25">
        <v>0</v>
      </c>
      <c r="O532" s="25">
        <v>0</v>
      </c>
      <c r="P532" s="25">
        <v>8367.1879900000004</v>
      </c>
      <c r="Q532" s="25">
        <v>0</v>
      </c>
      <c r="R532" s="26">
        <v>8367.1879900000004</v>
      </c>
    </row>
    <row r="533" spans="1:28">
      <c r="A533" s="27"/>
      <c r="B533" s="22" t="s">
        <v>215</v>
      </c>
      <c r="C533" s="22" t="s">
        <v>223</v>
      </c>
      <c r="D533" s="22" t="s">
        <v>73</v>
      </c>
      <c r="E533" s="23">
        <v>68</v>
      </c>
      <c r="F533" s="24">
        <v>0</v>
      </c>
      <c r="G533" s="25">
        <v>0</v>
      </c>
      <c r="H533" s="25">
        <v>0</v>
      </c>
      <c r="I533" s="25">
        <v>0</v>
      </c>
      <c r="J533" s="25">
        <v>0</v>
      </c>
      <c r="K533" s="25">
        <v>0</v>
      </c>
      <c r="L533" s="25">
        <v>0</v>
      </c>
      <c r="M533" s="25">
        <v>0</v>
      </c>
      <c r="N533" s="25">
        <v>0</v>
      </c>
      <c r="O533" s="25">
        <v>0</v>
      </c>
      <c r="P533" s="25">
        <v>7080.9434299999994</v>
      </c>
      <c r="Q533" s="25">
        <v>0</v>
      </c>
      <c r="R533" s="26">
        <v>7080.9434299999994</v>
      </c>
    </row>
    <row r="534" spans="1:28">
      <c r="A534" s="27"/>
      <c r="B534" s="22" t="s">
        <v>230</v>
      </c>
      <c r="C534" s="22" t="s">
        <v>230</v>
      </c>
      <c r="D534" s="22" t="s">
        <v>230</v>
      </c>
      <c r="E534" s="23">
        <v>62</v>
      </c>
      <c r="F534" s="24">
        <v>0</v>
      </c>
      <c r="G534" s="25">
        <v>0</v>
      </c>
      <c r="H534" s="25">
        <v>0</v>
      </c>
      <c r="I534" s="25">
        <v>0</v>
      </c>
      <c r="J534" s="25">
        <v>0</v>
      </c>
      <c r="K534" s="25">
        <v>0</v>
      </c>
      <c r="L534" s="25">
        <v>0</v>
      </c>
      <c r="M534" s="25">
        <v>0</v>
      </c>
      <c r="N534" s="25">
        <v>0</v>
      </c>
      <c r="O534" s="25">
        <v>0</v>
      </c>
      <c r="P534" s="25">
        <v>4505.634</v>
      </c>
      <c r="Q534" s="25">
        <v>0</v>
      </c>
      <c r="R534" s="26">
        <v>4505.634</v>
      </c>
    </row>
    <row r="535" spans="1:28">
      <c r="A535" s="27"/>
      <c r="B535" s="27"/>
      <c r="C535" s="22" t="s">
        <v>232</v>
      </c>
      <c r="D535" s="22" t="s">
        <v>233</v>
      </c>
      <c r="E535" s="23">
        <v>35</v>
      </c>
      <c r="F535" s="24">
        <v>0</v>
      </c>
      <c r="G535" s="25">
        <v>0</v>
      </c>
      <c r="H535" s="25">
        <v>0</v>
      </c>
      <c r="I535" s="25">
        <v>0</v>
      </c>
      <c r="J535" s="25">
        <v>0</v>
      </c>
      <c r="K535" s="25">
        <v>0</v>
      </c>
      <c r="L535" s="25">
        <v>0</v>
      </c>
      <c r="M535" s="25">
        <v>0</v>
      </c>
      <c r="N535" s="25">
        <v>0</v>
      </c>
      <c r="O535" s="25">
        <v>0</v>
      </c>
      <c r="P535" s="25">
        <v>10136.471289999999</v>
      </c>
      <c r="Q535" s="25">
        <v>0</v>
      </c>
      <c r="R535" s="26">
        <v>10136.471289999999</v>
      </c>
      <c r="S535" s="33"/>
      <c r="T535" s="33"/>
      <c r="U535" s="33"/>
      <c r="V535" s="33"/>
      <c r="W535" s="33"/>
      <c r="X535" s="33"/>
      <c r="Y535" s="33"/>
      <c r="Z535" s="33"/>
      <c r="AA535" s="33"/>
      <c r="AB535" s="33"/>
    </row>
    <row r="536" spans="1:28">
      <c r="A536" s="27"/>
      <c r="B536" s="22" t="s">
        <v>251</v>
      </c>
      <c r="C536" s="22" t="s">
        <v>252</v>
      </c>
      <c r="D536" s="22" t="s">
        <v>253</v>
      </c>
      <c r="E536" s="23">
        <v>14</v>
      </c>
      <c r="F536" s="24">
        <v>0</v>
      </c>
      <c r="G536" s="25">
        <v>0</v>
      </c>
      <c r="H536" s="25">
        <v>0</v>
      </c>
      <c r="I536" s="25">
        <v>0</v>
      </c>
      <c r="J536" s="25">
        <v>0</v>
      </c>
      <c r="K536" s="25">
        <v>0</v>
      </c>
      <c r="L536" s="25">
        <v>0</v>
      </c>
      <c r="M536" s="25">
        <v>0</v>
      </c>
      <c r="N536" s="25">
        <v>0</v>
      </c>
      <c r="O536" s="25">
        <v>0</v>
      </c>
      <c r="P536" s="25">
        <v>11835.44342</v>
      </c>
      <c r="Q536" s="25">
        <v>348.34896000000003</v>
      </c>
      <c r="R536" s="26">
        <v>12183.792380000001</v>
      </c>
      <c r="S536" s="33"/>
      <c r="T536" s="33"/>
      <c r="U536" s="33"/>
      <c r="V536" s="33"/>
      <c r="W536" s="33"/>
      <c r="X536" s="33"/>
      <c r="Y536" s="33"/>
      <c r="Z536" s="33"/>
      <c r="AA536" s="33"/>
      <c r="AB536" s="33"/>
    </row>
    <row r="537" spans="1:28">
      <c r="A537" s="27"/>
      <c r="B537" s="27"/>
      <c r="C537" s="22" t="s">
        <v>251</v>
      </c>
      <c r="D537" s="22" t="s">
        <v>251</v>
      </c>
      <c r="E537" s="23">
        <v>64</v>
      </c>
      <c r="F537" s="24">
        <v>0</v>
      </c>
      <c r="G537" s="25">
        <v>0</v>
      </c>
      <c r="H537" s="25">
        <v>0</v>
      </c>
      <c r="I537" s="25">
        <v>0</v>
      </c>
      <c r="J537" s="25">
        <v>0</v>
      </c>
      <c r="K537" s="25">
        <v>0</v>
      </c>
      <c r="L537" s="25">
        <v>0</v>
      </c>
      <c r="M537" s="25">
        <v>0</v>
      </c>
      <c r="N537" s="25">
        <v>0</v>
      </c>
      <c r="O537" s="25">
        <v>0</v>
      </c>
      <c r="P537" s="25">
        <v>8310.3329400000002</v>
      </c>
      <c r="Q537" s="25">
        <v>19.053709999999999</v>
      </c>
      <c r="R537" s="26">
        <v>8329.3866500000004</v>
      </c>
      <c r="S537" s="33"/>
      <c r="T537" s="33"/>
      <c r="U537" s="33"/>
      <c r="V537" s="33"/>
      <c r="W537" s="33"/>
      <c r="X537" s="33"/>
      <c r="Y537" s="33"/>
      <c r="Z537" s="33"/>
      <c r="AA537" s="33"/>
      <c r="AB537" s="33"/>
    </row>
    <row r="538" spans="1:28">
      <c r="A538" s="27"/>
      <c r="B538" s="22" t="s">
        <v>260</v>
      </c>
      <c r="C538" s="22" t="s">
        <v>261</v>
      </c>
      <c r="D538" s="22" t="s">
        <v>261</v>
      </c>
      <c r="E538" s="23">
        <v>17</v>
      </c>
      <c r="F538" s="24">
        <v>0</v>
      </c>
      <c r="G538" s="25">
        <v>0</v>
      </c>
      <c r="H538" s="25">
        <v>0</v>
      </c>
      <c r="I538" s="25">
        <v>0</v>
      </c>
      <c r="J538" s="25">
        <v>0</v>
      </c>
      <c r="K538" s="25">
        <v>0</v>
      </c>
      <c r="L538" s="25">
        <v>0</v>
      </c>
      <c r="M538" s="25">
        <v>0</v>
      </c>
      <c r="N538" s="25">
        <v>0</v>
      </c>
      <c r="O538" s="25">
        <v>0</v>
      </c>
      <c r="P538" s="25">
        <v>5158.2754500000001</v>
      </c>
      <c r="Q538" s="25">
        <v>0</v>
      </c>
      <c r="R538" s="26">
        <v>5158.2754500000001</v>
      </c>
      <c r="S538" s="33"/>
      <c r="T538" s="33"/>
      <c r="U538" s="33"/>
      <c r="V538" s="33"/>
      <c r="W538" s="33"/>
      <c r="X538" s="33"/>
      <c r="Y538" s="33"/>
      <c r="Z538" s="33"/>
      <c r="AA538" s="33"/>
      <c r="AB538" s="33"/>
    </row>
    <row r="539" spans="1:28">
      <c r="A539" s="27"/>
      <c r="B539" s="27"/>
      <c r="C539" s="27"/>
      <c r="D539" s="22" t="s">
        <v>262</v>
      </c>
      <c r="E539" s="23">
        <v>25</v>
      </c>
      <c r="F539" s="24">
        <v>0</v>
      </c>
      <c r="G539" s="25">
        <v>0</v>
      </c>
      <c r="H539" s="25">
        <v>0</v>
      </c>
      <c r="I539" s="25">
        <v>0</v>
      </c>
      <c r="J539" s="25">
        <v>0</v>
      </c>
      <c r="K539" s="25">
        <v>0</v>
      </c>
      <c r="L539" s="25">
        <v>0</v>
      </c>
      <c r="M539" s="25">
        <v>0</v>
      </c>
      <c r="N539" s="25">
        <v>0</v>
      </c>
      <c r="O539" s="25">
        <v>0</v>
      </c>
      <c r="P539" s="25">
        <v>3387.3760899999997</v>
      </c>
      <c r="Q539" s="25">
        <v>123.70894</v>
      </c>
      <c r="R539" s="26">
        <v>3511.0850299999997</v>
      </c>
      <c r="S539" s="33"/>
      <c r="T539" s="33"/>
      <c r="U539" s="33"/>
      <c r="V539" s="33"/>
      <c r="W539" s="33"/>
      <c r="X539" s="33"/>
      <c r="Y539" s="33"/>
      <c r="Z539" s="33"/>
      <c r="AA539" s="33"/>
      <c r="AB539" s="33"/>
    </row>
    <row r="540" spans="1:28">
      <c r="A540" s="27"/>
      <c r="B540" s="27"/>
      <c r="C540" s="22" t="s">
        <v>267</v>
      </c>
      <c r="D540" s="22" t="s">
        <v>267</v>
      </c>
      <c r="E540" s="23">
        <v>5</v>
      </c>
      <c r="F540" s="24">
        <v>0</v>
      </c>
      <c r="G540" s="25">
        <v>0</v>
      </c>
      <c r="H540" s="25">
        <v>0</v>
      </c>
      <c r="I540" s="25">
        <v>0</v>
      </c>
      <c r="J540" s="25">
        <v>0</v>
      </c>
      <c r="K540" s="25">
        <v>0</v>
      </c>
      <c r="L540" s="25">
        <v>0</v>
      </c>
      <c r="M540" s="25">
        <v>0</v>
      </c>
      <c r="N540" s="25">
        <v>0</v>
      </c>
      <c r="O540" s="25">
        <v>0</v>
      </c>
      <c r="P540" s="25">
        <v>13334.288359999999</v>
      </c>
      <c r="Q540" s="25">
        <v>0</v>
      </c>
      <c r="R540" s="26">
        <v>13334.288359999999</v>
      </c>
      <c r="S540" s="33"/>
      <c r="T540" s="33"/>
      <c r="U540" s="33"/>
      <c r="V540" s="33"/>
      <c r="W540" s="33"/>
      <c r="X540" s="33"/>
      <c r="Y540" s="33"/>
      <c r="Z540" s="33"/>
      <c r="AA540" s="33"/>
      <c r="AB540" s="33"/>
    </row>
    <row r="541" spans="1:28">
      <c r="A541" s="27"/>
      <c r="B541" s="27"/>
      <c r="C541" s="22" t="s">
        <v>274</v>
      </c>
      <c r="D541" s="22" t="s">
        <v>274</v>
      </c>
      <c r="E541" s="23">
        <v>24</v>
      </c>
      <c r="F541" s="24">
        <v>0</v>
      </c>
      <c r="G541" s="25">
        <v>0</v>
      </c>
      <c r="H541" s="25">
        <v>0</v>
      </c>
      <c r="I541" s="25">
        <v>0</v>
      </c>
      <c r="J541" s="25">
        <v>0</v>
      </c>
      <c r="K541" s="25">
        <v>0</v>
      </c>
      <c r="L541" s="25">
        <v>0</v>
      </c>
      <c r="M541" s="25">
        <v>0</v>
      </c>
      <c r="N541" s="25">
        <v>0</v>
      </c>
      <c r="O541" s="25">
        <v>0</v>
      </c>
      <c r="P541" s="25">
        <v>15604.59748</v>
      </c>
      <c r="Q541" s="25">
        <v>0</v>
      </c>
      <c r="R541" s="26">
        <v>15604.59748</v>
      </c>
      <c r="S541" s="33"/>
      <c r="T541" s="33"/>
      <c r="U541" s="33"/>
      <c r="V541" s="33"/>
      <c r="W541" s="33"/>
      <c r="X541" s="33"/>
      <c r="Y541" s="33"/>
      <c r="Z541" s="33"/>
      <c r="AA541" s="33"/>
      <c r="AB541" s="33"/>
    </row>
    <row r="542" spans="1:28">
      <c r="A542" s="27"/>
      <c r="B542" s="22" t="s">
        <v>280</v>
      </c>
      <c r="C542" s="22" t="s">
        <v>291</v>
      </c>
      <c r="D542" s="22" t="s">
        <v>291</v>
      </c>
      <c r="E542" s="23">
        <v>3</v>
      </c>
      <c r="F542" s="24">
        <v>0</v>
      </c>
      <c r="G542" s="25">
        <v>0</v>
      </c>
      <c r="H542" s="25">
        <v>0</v>
      </c>
      <c r="I542" s="25">
        <v>0</v>
      </c>
      <c r="J542" s="25">
        <v>0</v>
      </c>
      <c r="K542" s="25">
        <v>0</v>
      </c>
      <c r="L542" s="25">
        <v>0</v>
      </c>
      <c r="M542" s="25">
        <v>0</v>
      </c>
      <c r="N542" s="25">
        <v>0</v>
      </c>
      <c r="O542" s="25">
        <v>0</v>
      </c>
      <c r="P542" s="25">
        <v>12634.14827</v>
      </c>
      <c r="Q542" s="25">
        <v>0</v>
      </c>
      <c r="R542" s="26">
        <v>12634.14827</v>
      </c>
      <c r="S542" s="33"/>
      <c r="T542" s="33"/>
      <c r="U542" s="33"/>
      <c r="V542" s="33"/>
      <c r="W542" s="33"/>
      <c r="X542" s="33"/>
      <c r="Y542" s="33"/>
      <c r="Z542" s="33"/>
      <c r="AA542" s="33"/>
      <c r="AB542" s="33"/>
    </row>
    <row r="543" spans="1:28">
      <c r="A543" s="27"/>
      <c r="B543" s="22" t="s">
        <v>308</v>
      </c>
      <c r="C543" s="22" t="s">
        <v>309</v>
      </c>
      <c r="D543" s="22" t="s">
        <v>309</v>
      </c>
      <c r="E543" s="23">
        <v>12</v>
      </c>
      <c r="F543" s="24">
        <v>0</v>
      </c>
      <c r="G543" s="25">
        <v>0</v>
      </c>
      <c r="H543" s="25">
        <v>0</v>
      </c>
      <c r="I543" s="25">
        <v>0</v>
      </c>
      <c r="J543" s="25">
        <v>0</v>
      </c>
      <c r="K543" s="25">
        <v>0</v>
      </c>
      <c r="L543" s="25">
        <v>0</v>
      </c>
      <c r="M543" s="25">
        <v>0</v>
      </c>
      <c r="N543" s="25">
        <v>0</v>
      </c>
      <c r="O543" s="25">
        <v>0</v>
      </c>
      <c r="P543" s="25">
        <v>21519.920300000002</v>
      </c>
      <c r="Q543" s="25">
        <v>0</v>
      </c>
      <c r="R543" s="26">
        <v>21519.920300000002</v>
      </c>
      <c r="S543" s="33"/>
      <c r="T543" s="33"/>
      <c r="U543" s="33"/>
      <c r="V543" s="33"/>
      <c r="W543" s="33"/>
      <c r="X543" s="33"/>
      <c r="Y543" s="33"/>
      <c r="Z543" s="33"/>
      <c r="AA543" s="33"/>
      <c r="AB543" s="33"/>
    </row>
    <row r="544" spans="1:28">
      <c r="A544" s="27"/>
      <c r="B544" s="22" t="s">
        <v>332</v>
      </c>
      <c r="C544" s="22" t="s">
        <v>344</v>
      </c>
      <c r="D544" s="22" t="s">
        <v>345</v>
      </c>
      <c r="E544" s="23">
        <v>15</v>
      </c>
      <c r="F544" s="24">
        <v>0</v>
      </c>
      <c r="G544" s="25">
        <v>0</v>
      </c>
      <c r="H544" s="25">
        <v>0</v>
      </c>
      <c r="I544" s="25">
        <v>0</v>
      </c>
      <c r="J544" s="25">
        <v>0</v>
      </c>
      <c r="K544" s="25">
        <v>0</v>
      </c>
      <c r="L544" s="25">
        <v>0</v>
      </c>
      <c r="M544" s="25">
        <v>0</v>
      </c>
      <c r="N544" s="25">
        <v>0</v>
      </c>
      <c r="O544" s="25">
        <v>0</v>
      </c>
      <c r="P544" s="25">
        <v>15274.776589999999</v>
      </c>
      <c r="Q544" s="25">
        <v>0</v>
      </c>
      <c r="R544" s="26">
        <v>15274.776589999999</v>
      </c>
      <c r="S544" s="33"/>
      <c r="T544" s="33"/>
      <c r="U544" s="33"/>
      <c r="V544" s="33"/>
      <c r="W544" s="33"/>
      <c r="X544" s="33"/>
      <c r="Y544" s="33"/>
      <c r="Z544" s="33"/>
      <c r="AA544" s="33"/>
      <c r="AB544" s="33"/>
    </row>
    <row r="545" spans="1:28">
      <c r="A545" s="27"/>
      <c r="B545" s="27"/>
      <c r="C545" s="22" t="s">
        <v>332</v>
      </c>
      <c r="D545" s="22" t="s">
        <v>359</v>
      </c>
      <c r="E545" s="23">
        <v>1</v>
      </c>
      <c r="F545" s="24">
        <v>0</v>
      </c>
      <c r="G545" s="25">
        <v>0</v>
      </c>
      <c r="H545" s="25">
        <v>0</v>
      </c>
      <c r="I545" s="25">
        <v>0</v>
      </c>
      <c r="J545" s="25">
        <v>0</v>
      </c>
      <c r="K545" s="25">
        <v>0</v>
      </c>
      <c r="L545" s="25">
        <v>0</v>
      </c>
      <c r="M545" s="25">
        <v>0</v>
      </c>
      <c r="N545" s="25">
        <v>0</v>
      </c>
      <c r="O545" s="25">
        <v>0</v>
      </c>
      <c r="P545" s="25">
        <v>73230.174599999998</v>
      </c>
      <c r="Q545" s="25">
        <v>325174.50472000003</v>
      </c>
      <c r="R545" s="26">
        <v>398404.67932</v>
      </c>
      <c r="S545" s="33"/>
      <c r="T545" s="33"/>
      <c r="U545" s="33"/>
      <c r="V545" s="33"/>
      <c r="W545" s="33"/>
      <c r="X545" s="33"/>
      <c r="Y545" s="33"/>
      <c r="Z545" s="33"/>
      <c r="AA545" s="33"/>
      <c r="AB545" s="33"/>
    </row>
    <row r="546" spans="1:28">
      <c r="A546" s="27"/>
      <c r="B546" s="22" t="s">
        <v>383</v>
      </c>
      <c r="C546" s="22" t="s">
        <v>386</v>
      </c>
      <c r="D546" s="22" t="s">
        <v>387</v>
      </c>
      <c r="E546" s="23">
        <v>42</v>
      </c>
      <c r="F546" s="24">
        <v>0</v>
      </c>
      <c r="G546" s="25">
        <v>0</v>
      </c>
      <c r="H546" s="25">
        <v>0</v>
      </c>
      <c r="I546" s="25">
        <v>0</v>
      </c>
      <c r="J546" s="25">
        <v>0</v>
      </c>
      <c r="K546" s="25">
        <v>0</v>
      </c>
      <c r="L546" s="25">
        <v>0</v>
      </c>
      <c r="M546" s="25">
        <v>0</v>
      </c>
      <c r="N546" s="25">
        <v>0</v>
      </c>
      <c r="O546" s="25">
        <v>0</v>
      </c>
      <c r="P546" s="25">
        <v>3979.7167200000004</v>
      </c>
      <c r="Q546" s="25">
        <v>0</v>
      </c>
      <c r="R546" s="26">
        <v>3979.7167200000004</v>
      </c>
      <c r="S546" s="33"/>
      <c r="T546" s="33"/>
      <c r="U546" s="33"/>
      <c r="V546" s="33"/>
      <c r="W546" s="33"/>
      <c r="X546" s="33"/>
      <c r="Y546" s="33"/>
      <c r="Z546" s="33"/>
      <c r="AA546" s="33"/>
      <c r="AB546" s="33"/>
    </row>
    <row r="547" spans="1:28">
      <c r="A547" s="27"/>
      <c r="B547" s="27"/>
      <c r="C547" s="22" t="s">
        <v>394</v>
      </c>
      <c r="D547" s="22" t="s">
        <v>395</v>
      </c>
      <c r="E547" s="23">
        <v>53</v>
      </c>
      <c r="F547" s="24">
        <v>0</v>
      </c>
      <c r="G547" s="25">
        <v>0</v>
      </c>
      <c r="H547" s="25">
        <v>0</v>
      </c>
      <c r="I547" s="25">
        <v>0</v>
      </c>
      <c r="J547" s="25">
        <v>0</v>
      </c>
      <c r="K547" s="25">
        <v>0</v>
      </c>
      <c r="L547" s="25">
        <v>0</v>
      </c>
      <c r="M547" s="25">
        <v>0</v>
      </c>
      <c r="N547" s="25">
        <v>0</v>
      </c>
      <c r="O547" s="25">
        <v>0</v>
      </c>
      <c r="P547" s="25">
        <v>565.37671</v>
      </c>
      <c r="Q547" s="25">
        <v>0</v>
      </c>
      <c r="R547" s="26">
        <v>565.37671</v>
      </c>
      <c r="S547" s="33"/>
      <c r="T547" s="33"/>
      <c r="U547" s="33"/>
      <c r="V547" s="33"/>
      <c r="W547" s="33"/>
      <c r="X547" s="33"/>
      <c r="Y547" s="33"/>
      <c r="Z547" s="33"/>
      <c r="AA547" s="33"/>
      <c r="AB547" s="33"/>
    </row>
    <row r="548" spans="1:28">
      <c r="A548" s="27"/>
      <c r="B548" s="22" t="s">
        <v>400</v>
      </c>
      <c r="C548" s="22" t="s">
        <v>404</v>
      </c>
      <c r="D548" s="22" t="s">
        <v>404</v>
      </c>
      <c r="E548" s="23">
        <v>54</v>
      </c>
      <c r="F548" s="24">
        <v>0</v>
      </c>
      <c r="G548" s="25">
        <v>0</v>
      </c>
      <c r="H548" s="25">
        <v>0</v>
      </c>
      <c r="I548" s="25">
        <v>0</v>
      </c>
      <c r="J548" s="25">
        <v>0</v>
      </c>
      <c r="K548" s="25">
        <v>0</v>
      </c>
      <c r="L548" s="25">
        <v>0</v>
      </c>
      <c r="M548" s="25">
        <v>0</v>
      </c>
      <c r="N548" s="25">
        <v>0</v>
      </c>
      <c r="O548" s="25">
        <v>0</v>
      </c>
      <c r="P548" s="25">
        <v>7515.8673899999994</v>
      </c>
      <c r="Q548" s="25">
        <v>0</v>
      </c>
      <c r="R548" s="26">
        <v>7515.8673899999994</v>
      </c>
      <c r="S548" s="33"/>
      <c r="T548" s="33"/>
      <c r="U548" s="33"/>
      <c r="V548" s="33"/>
      <c r="W548" s="33"/>
      <c r="X548" s="33"/>
      <c r="Y548" s="33"/>
      <c r="Z548" s="33"/>
      <c r="AA548" s="33"/>
      <c r="AB548" s="33"/>
    </row>
    <row r="549" spans="1:28">
      <c r="A549" s="27"/>
      <c r="B549" s="22" t="s">
        <v>407</v>
      </c>
      <c r="C549" s="22" t="s">
        <v>413</v>
      </c>
      <c r="D549" s="22" t="s">
        <v>407</v>
      </c>
      <c r="E549" s="23">
        <v>65</v>
      </c>
      <c r="F549" s="24">
        <v>0</v>
      </c>
      <c r="G549" s="25">
        <v>0</v>
      </c>
      <c r="H549" s="25">
        <v>0</v>
      </c>
      <c r="I549" s="25">
        <v>0</v>
      </c>
      <c r="J549" s="25">
        <v>0</v>
      </c>
      <c r="K549" s="25">
        <v>0</v>
      </c>
      <c r="L549" s="25">
        <v>0</v>
      </c>
      <c r="M549" s="25">
        <v>0</v>
      </c>
      <c r="N549" s="25">
        <v>0</v>
      </c>
      <c r="O549" s="25">
        <v>0</v>
      </c>
      <c r="P549" s="25">
        <v>4828.81718</v>
      </c>
      <c r="Q549" s="25">
        <v>0</v>
      </c>
      <c r="R549" s="26">
        <v>4828.81718</v>
      </c>
      <c r="S549" s="33"/>
      <c r="T549" s="33"/>
      <c r="U549" s="33"/>
      <c r="V549" s="33"/>
      <c r="W549" s="33"/>
      <c r="X549" s="33"/>
      <c r="Y549" s="33"/>
      <c r="Z549" s="33"/>
      <c r="AA549" s="33"/>
      <c r="AB549" s="33"/>
    </row>
    <row r="550" spans="1:28">
      <c r="A550" s="27"/>
      <c r="B550" s="22" t="s">
        <v>416</v>
      </c>
      <c r="C550" s="22" t="s">
        <v>417</v>
      </c>
      <c r="D550" s="22" t="s">
        <v>417</v>
      </c>
      <c r="E550" s="23">
        <v>32</v>
      </c>
      <c r="F550" s="24">
        <v>0</v>
      </c>
      <c r="G550" s="25">
        <v>0</v>
      </c>
      <c r="H550" s="25">
        <v>0</v>
      </c>
      <c r="I550" s="25">
        <v>0</v>
      </c>
      <c r="J550" s="25">
        <v>0</v>
      </c>
      <c r="K550" s="25">
        <v>0</v>
      </c>
      <c r="L550" s="25">
        <v>0</v>
      </c>
      <c r="M550" s="25">
        <v>0</v>
      </c>
      <c r="N550" s="25">
        <v>0</v>
      </c>
      <c r="O550" s="25">
        <v>0</v>
      </c>
      <c r="P550" s="25">
        <v>15957.583909999999</v>
      </c>
      <c r="Q550" s="25">
        <v>0</v>
      </c>
      <c r="R550" s="26">
        <v>15957.583909999999</v>
      </c>
      <c r="S550" s="33"/>
      <c r="T550" s="33"/>
      <c r="U550" s="33"/>
      <c r="V550" s="33"/>
      <c r="W550" s="33"/>
      <c r="X550" s="33"/>
      <c r="Y550" s="33"/>
      <c r="Z550" s="33"/>
      <c r="AA550" s="33"/>
      <c r="AB550" s="33"/>
    </row>
    <row r="551" spans="1:28">
      <c r="A551" s="27"/>
      <c r="B551" s="27"/>
      <c r="C551" s="27"/>
      <c r="D551" s="22" t="s">
        <v>420</v>
      </c>
      <c r="E551" s="23">
        <v>41</v>
      </c>
      <c r="F551" s="24">
        <v>0</v>
      </c>
      <c r="G551" s="25">
        <v>0</v>
      </c>
      <c r="H551" s="25">
        <v>0</v>
      </c>
      <c r="I551" s="25">
        <v>0</v>
      </c>
      <c r="J551" s="25">
        <v>0</v>
      </c>
      <c r="K551" s="25">
        <v>0</v>
      </c>
      <c r="L551" s="25">
        <v>0</v>
      </c>
      <c r="M551" s="25">
        <v>0</v>
      </c>
      <c r="N551" s="25">
        <v>0</v>
      </c>
      <c r="O551" s="25">
        <v>0</v>
      </c>
      <c r="P551" s="25">
        <v>14256.739</v>
      </c>
      <c r="Q551" s="25">
        <v>347.31189000000001</v>
      </c>
      <c r="R551" s="26">
        <v>14604.05089</v>
      </c>
      <c r="S551" s="33"/>
      <c r="T551" s="33"/>
      <c r="U551" s="33"/>
      <c r="V551" s="33"/>
      <c r="W551" s="33"/>
      <c r="X551" s="33"/>
      <c r="Y551" s="33"/>
      <c r="Z551" s="33"/>
      <c r="AA551" s="33"/>
      <c r="AB551" s="33"/>
    </row>
    <row r="552" spans="1:28">
      <c r="A552" s="27"/>
      <c r="B552" s="22" t="s">
        <v>429</v>
      </c>
      <c r="C552" s="22" t="s">
        <v>439</v>
      </c>
      <c r="D552" s="22" t="s">
        <v>440</v>
      </c>
      <c r="E552" s="23">
        <v>61</v>
      </c>
      <c r="F552" s="24">
        <v>0</v>
      </c>
      <c r="G552" s="25">
        <v>0</v>
      </c>
      <c r="H552" s="25">
        <v>0</v>
      </c>
      <c r="I552" s="25">
        <v>0</v>
      </c>
      <c r="J552" s="25">
        <v>0</v>
      </c>
      <c r="K552" s="25">
        <v>0</v>
      </c>
      <c r="L552" s="25">
        <v>0</v>
      </c>
      <c r="M552" s="25">
        <v>0</v>
      </c>
      <c r="N552" s="25">
        <v>0</v>
      </c>
      <c r="O552" s="25">
        <v>0</v>
      </c>
      <c r="P552" s="25">
        <v>11445.54652</v>
      </c>
      <c r="Q552" s="25">
        <v>0</v>
      </c>
      <c r="R552" s="26">
        <v>11445.54652</v>
      </c>
      <c r="S552" s="33"/>
      <c r="T552" s="33"/>
      <c r="U552" s="33"/>
      <c r="V552" s="33"/>
      <c r="W552" s="33"/>
      <c r="X552" s="33"/>
      <c r="Y552" s="33"/>
      <c r="Z552" s="33"/>
      <c r="AA552" s="33"/>
      <c r="AB552" s="33"/>
    </row>
    <row r="553" spans="1:28">
      <c r="A553" s="27"/>
      <c r="B553" s="27"/>
      <c r="C553" s="22" t="s">
        <v>452</v>
      </c>
      <c r="D553" s="22" t="s">
        <v>452</v>
      </c>
      <c r="E553" s="23">
        <v>51</v>
      </c>
      <c r="F553" s="24">
        <v>0</v>
      </c>
      <c r="G553" s="25">
        <v>0</v>
      </c>
      <c r="H553" s="25">
        <v>0</v>
      </c>
      <c r="I553" s="25">
        <v>0</v>
      </c>
      <c r="J553" s="25">
        <v>0</v>
      </c>
      <c r="K553" s="25">
        <v>0</v>
      </c>
      <c r="L553" s="25">
        <v>0</v>
      </c>
      <c r="M553" s="25">
        <v>0</v>
      </c>
      <c r="N553" s="25">
        <v>0</v>
      </c>
      <c r="O553" s="25">
        <v>0</v>
      </c>
      <c r="P553" s="25">
        <v>13213.428900000001</v>
      </c>
      <c r="Q553" s="25">
        <v>0</v>
      </c>
      <c r="R553" s="26">
        <v>13213.428900000001</v>
      </c>
      <c r="S553" s="33"/>
      <c r="T553" s="33"/>
      <c r="U553" s="33"/>
      <c r="V553" s="33"/>
      <c r="W553" s="33"/>
      <c r="X553" s="33"/>
      <c r="Y553" s="33"/>
      <c r="Z553" s="33"/>
      <c r="AA553" s="33"/>
      <c r="AB553" s="33"/>
    </row>
    <row r="554" spans="1:28">
      <c r="A554" s="27"/>
      <c r="B554" s="22" t="s">
        <v>461</v>
      </c>
      <c r="C554" s="22" t="s">
        <v>466</v>
      </c>
      <c r="D554" s="22" t="s">
        <v>467</v>
      </c>
      <c r="E554" s="23">
        <v>66</v>
      </c>
      <c r="F554" s="24">
        <v>0</v>
      </c>
      <c r="G554" s="25">
        <v>0</v>
      </c>
      <c r="H554" s="25">
        <v>0</v>
      </c>
      <c r="I554" s="25">
        <v>0</v>
      </c>
      <c r="J554" s="25">
        <v>0</v>
      </c>
      <c r="K554" s="25">
        <v>0</v>
      </c>
      <c r="L554" s="25">
        <v>0</v>
      </c>
      <c r="M554" s="25">
        <v>0</v>
      </c>
      <c r="N554" s="25">
        <v>0</v>
      </c>
      <c r="O554" s="25">
        <v>0</v>
      </c>
      <c r="P554" s="25">
        <v>7022.7612800000006</v>
      </c>
      <c r="Q554" s="25">
        <v>0</v>
      </c>
      <c r="R554" s="26">
        <v>7022.7612800000006</v>
      </c>
      <c r="S554" s="33"/>
      <c r="T554" s="33"/>
      <c r="U554" s="33"/>
      <c r="V554" s="33"/>
      <c r="W554" s="33"/>
      <c r="X554" s="33"/>
      <c r="Y554" s="33"/>
      <c r="Z554" s="33"/>
      <c r="AA554" s="33"/>
      <c r="AB554" s="33"/>
    </row>
    <row r="555" spans="1:28">
      <c r="A555" s="27"/>
      <c r="B555" s="27"/>
      <c r="C555" s="22" t="s">
        <v>468</v>
      </c>
      <c r="D555" s="22" t="s">
        <v>469</v>
      </c>
      <c r="E555" s="23">
        <v>40</v>
      </c>
      <c r="F555" s="24">
        <v>0</v>
      </c>
      <c r="G555" s="25">
        <v>0</v>
      </c>
      <c r="H555" s="25">
        <v>0</v>
      </c>
      <c r="I555" s="25">
        <v>0</v>
      </c>
      <c r="J555" s="25">
        <v>0</v>
      </c>
      <c r="K555" s="25">
        <v>0</v>
      </c>
      <c r="L555" s="25">
        <v>0</v>
      </c>
      <c r="M555" s="25">
        <v>0</v>
      </c>
      <c r="N555" s="25">
        <v>0</v>
      </c>
      <c r="O555" s="25">
        <v>0</v>
      </c>
      <c r="P555" s="25">
        <v>20884.439480000001</v>
      </c>
      <c r="Q555" s="25">
        <v>0</v>
      </c>
      <c r="R555" s="26">
        <v>20884.439480000001</v>
      </c>
      <c r="S555" s="33"/>
      <c r="T555" s="33"/>
      <c r="U555" s="33"/>
      <c r="V555" s="33"/>
      <c r="W555" s="33"/>
      <c r="X555" s="33"/>
      <c r="Y555" s="33"/>
      <c r="Z555" s="33"/>
      <c r="AA555" s="33"/>
      <c r="AB555" s="33"/>
    </row>
    <row r="556" spans="1:28">
      <c r="A556" s="27"/>
      <c r="B556" s="27"/>
      <c r="C556" s="22" t="s">
        <v>461</v>
      </c>
      <c r="D556" s="22" t="s">
        <v>461</v>
      </c>
      <c r="E556" s="23">
        <v>10</v>
      </c>
      <c r="F556" s="24">
        <v>0</v>
      </c>
      <c r="G556" s="25">
        <v>0</v>
      </c>
      <c r="H556" s="25">
        <v>0</v>
      </c>
      <c r="I556" s="25">
        <v>0</v>
      </c>
      <c r="J556" s="25">
        <v>0</v>
      </c>
      <c r="K556" s="25">
        <v>0</v>
      </c>
      <c r="L556" s="25">
        <v>0</v>
      </c>
      <c r="M556" s="25">
        <v>0</v>
      </c>
      <c r="N556" s="25">
        <v>0</v>
      </c>
      <c r="O556" s="25">
        <v>0</v>
      </c>
      <c r="P556" s="25">
        <v>22655.49725</v>
      </c>
      <c r="Q556" s="25">
        <v>0</v>
      </c>
      <c r="R556" s="26">
        <v>22655.49725</v>
      </c>
      <c r="S556" s="33"/>
      <c r="T556" s="33"/>
      <c r="U556" s="33"/>
      <c r="V556" s="33"/>
      <c r="W556" s="33"/>
      <c r="X556" s="33"/>
      <c r="Y556" s="33"/>
      <c r="Z556" s="33"/>
      <c r="AA556" s="33"/>
      <c r="AB556" s="33"/>
    </row>
    <row r="557" spans="1:28">
      <c r="A557" s="27"/>
      <c r="B557" s="22" t="s">
        <v>489</v>
      </c>
      <c r="C557" s="22" t="s">
        <v>490</v>
      </c>
      <c r="D557" s="22" t="s">
        <v>491</v>
      </c>
      <c r="E557" s="23">
        <v>52</v>
      </c>
      <c r="F557" s="24">
        <v>0</v>
      </c>
      <c r="G557" s="25">
        <v>0</v>
      </c>
      <c r="H557" s="25">
        <v>0</v>
      </c>
      <c r="I557" s="25">
        <v>0</v>
      </c>
      <c r="J557" s="25">
        <v>0</v>
      </c>
      <c r="K557" s="25">
        <v>0</v>
      </c>
      <c r="L557" s="25">
        <v>0</v>
      </c>
      <c r="M557" s="25">
        <v>0</v>
      </c>
      <c r="N557" s="25">
        <v>0</v>
      </c>
      <c r="O557" s="25">
        <v>0</v>
      </c>
      <c r="P557" s="25">
        <v>14852.966539999999</v>
      </c>
      <c r="Q557" s="25">
        <v>0</v>
      </c>
      <c r="R557" s="26">
        <v>14852.966539999999</v>
      </c>
      <c r="S557" s="33"/>
      <c r="T557" s="33"/>
      <c r="U557" s="33"/>
      <c r="V557" s="33"/>
      <c r="W557" s="33"/>
      <c r="X557" s="33"/>
      <c r="Y557" s="33"/>
      <c r="Z557" s="33"/>
      <c r="AA557" s="33"/>
      <c r="AB557" s="33"/>
    </row>
    <row r="558" spans="1:28">
      <c r="A558" s="27"/>
      <c r="B558" s="27"/>
      <c r="C558" s="22" t="s">
        <v>489</v>
      </c>
      <c r="D558" s="22" t="s">
        <v>497</v>
      </c>
      <c r="E558" s="23">
        <v>4</v>
      </c>
      <c r="F558" s="24">
        <v>0</v>
      </c>
      <c r="G558" s="25">
        <v>0</v>
      </c>
      <c r="H558" s="25">
        <v>0</v>
      </c>
      <c r="I558" s="25">
        <v>0</v>
      </c>
      <c r="J558" s="25">
        <v>0</v>
      </c>
      <c r="K558" s="25">
        <v>0</v>
      </c>
      <c r="L558" s="25">
        <v>0</v>
      </c>
      <c r="M558" s="25">
        <v>0</v>
      </c>
      <c r="N558" s="25">
        <v>0</v>
      </c>
      <c r="O558" s="25">
        <v>0</v>
      </c>
      <c r="P558" s="25">
        <v>27470.469579999997</v>
      </c>
      <c r="Q558" s="25">
        <v>0</v>
      </c>
      <c r="R558" s="26">
        <v>27470.469579999997</v>
      </c>
      <c r="S558" s="33"/>
      <c r="T558" s="33"/>
      <c r="U558" s="33"/>
      <c r="V558" s="33"/>
      <c r="W558" s="33"/>
      <c r="X558" s="33"/>
      <c r="Y558" s="33"/>
      <c r="Z558" s="33"/>
      <c r="AA558" s="33"/>
      <c r="AB558" s="33"/>
    </row>
    <row r="559" spans="1:28">
      <c r="A559" s="27"/>
      <c r="B559" s="22" t="s">
        <v>510</v>
      </c>
      <c r="C559" s="22" t="s">
        <v>510</v>
      </c>
      <c r="D559" s="22" t="s">
        <v>510</v>
      </c>
      <c r="E559" s="23">
        <v>18</v>
      </c>
      <c r="F559" s="24">
        <v>0</v>
      </c>
      <c r="G559" s="25">
        <v>0</v>
      </c>
      <c r="H559" s="25">
        <v>0</v>
      </c>
      <c r="I559" s="25">
        <v>0</v>
      </c>
      <c r="J559" s="25">
        <v>0</v>
      </c>
      <c r="K559" s="25">
        <v>0</v>
      </c>
      <c r="L559" s="25">
        <v>0</v>
      </c>
      <c r="M559" s="25">
        <v>0</v>
      </c>
      <c r="N559" s="25">
        <v>0</v>
      </c>
      <c r="O559" s="25">
        <v>0</v>
      </c>
      <c r="P559" s="25">
        <v>20660.385389999999</v>
      </c>
      <c r="Q559" s="25">
        <v>0</v>
      </c>
      <c r="R559" s="26">
        <v>20660.385389999999</v>
      </c>
      <c r="S559" s="33"/>
      <c r="T559" s="33"/>
      <c r="U559" s="33"/>
      <c r="V559" s="33"/>
      <c r="W559" s="33"/>
      <c r="X559" s="33"/>
      <c r="Y559" s="33"/>
      <c r="Z559" s="33"/>
      <c r="AA559" s="33"/>
      <c r="AB559" s="33"/>
    </row>
    <row r="560" spans="1:28">
      <c r="A560" s="27"/>
      <c r="B560" s="22" t="s">
        <v>518</v>
      </c>
      <c r="C560" s="22" t="s">
        <v>518</v>
      </c>
      <c r="D560" s="22" t="s">
        <v>518</v>
      </c>
      <c r="E560" s="23">
        <v>36</v>
      </c>
      <c r="F560" s="24">
        <v>0</v>
      </c>
      <c r="G560" s="25">
        <v>0</v>
      </c>
      <c r="H560" s="25">
        <v>0</v>
      </c>
      <c r="I560" s="25">
        <v>0</v>
      </c>
      <c r="J560" s="25">
        <v>0</v>
      </c>
      <c r="K560" s="25">
        <v>0</v>
      </c>
      <c r="L560" s="25">
        <v>0</v>
      </c>
      <c r="M560" s="25">
        <v>0</v>
      </c>
      <c r="N560" s="25">
        <v>0</v>
      </c>
      <c r="O560" s="25">
        <v>0</v>
      </c>
      <c r="P560" s="25">
        <v>6344.5576700000001</v>
      </c>
      <c r="Q560" s="25">
        <v>692.75828999999999</v>
      </c>
      <c r="R560" s="26">
        <v>7037.3159599999999</v>
      </c>
      <c r="S560" s="33"/>
      <c r="T560" s="33"/>
      <c r="U560" s="33"/>
      <c r="V560" s="33"/>
      <c r="W560" s="33"/>
      <c r="X560" s="33"/>
      <c r="Y560" s="33"/>
      <c r="Z560" s="33"/>
      <c r="AA560" s="33"/>
      <c r="AB560" s="33"/>
    </row>
    <row r="561" spans="1:28">
      <c r="A561" s="27"/>
      <c r="B561" s="22" t="s">
        <v>397</v>
      </c>
      <c r="C561" s="22" t="s">
        <v>528</v>
      </c>
      <c r="D561" s="22" t="s">
        <v>528</v>
      </c>
      <c r="E561" s="23">
        <v>60</v>
      </c>
      <c r="F561" s="24">
        <v>0</v>
      </c>
      <c r="G561" s="25">
        <v>0</v>
      </c>
      <c r="H561" s="25">
        <v>0</v>
      </c>
      <c r="I561" s="25">
        <v>0</v>
      </c>
      <c r="J561" s="25">
        <v>0</v>
      </c>
      <c r="K561" s="25">
        <v>0</v>
      </c>
      <c r="L561" s="25">
        <v>0</v>
      </c>
      <c r="M561" s="25">
        <v>0</v>
      </c>
      <c r="N561" s="25">
        <v>0</v>
      </c>
      <c r="O561" s="25">
        <v>0</v>
      </c>
      <c r="P561" s="25">
        <v>12743.091839999999</v>
      </c>
      <c r="Q561" s="25">
        <v>0</v>
      </c>
      <c r="R561" s="26">
        <v>12743.091839999999</v>
      </c>
      <c r="S561" s="33"/>
      <c r="T561" s="33"/>
      <c r="U561" s="33"/>
      <c r="V561" s="33"/>
      <c r="W561" s="33"/>
      <c r="X561" s="33"/>
      <c r="Y561" s="33"/>
      <c r="Z561" s="33"/>
      <c r="AA561" s="33"/>
      <c r="AB561" s="33"/>
    </row>
    <row r="562" spans="1:28">
      <c r="A562" s="34" t="s">
        <v>534</v>
      </c>
      <c r="B562" s="35"/>
      <c r="C562" s="35"/>
      <c r="D562" s="35"/>
      <c r="E562" s="35"/>
      <c r="F562" s="36">
        <v>13729721.876719993</v>
      </c>
      <c r="G562" s="37">
        <v>1270765.8234199998</v>
      </c>
      <c r="H562" s="37">
        <v>15000487.70013999</v>
      </c>
      <c r="I562" s="37">
        <v>16551564.743690005</v>
      </c>
      <c r="J562" s="37">
        <v>170193.35427000016</v>
      </c>
      <c r="K562" s="37">
        <v>16721758.097960001</v>
      </c>
      <c r="L562" s="37">
        <v>3587076.9776000036</v>
      </c>
      <c r="M562" s="37">
        <v>1181376.2643099995</v>
      </c>
      <c r="N562" s="37">
        <v>4768453.2419099975</v>
      </c>
      <c r="O562" s="37">
        <v>36490699.040010013</v>
      </c>
      <c r="P562" s="37">
        <v>19782660.540529996</v>
      </c>
      <c r="Q562" s="37">
        <v>329656.41240000003</v>
      </c>
      <c r="R562" s="38">
        <v>20112316.95293</v>
      </c>
      <c r="S562" s="33"/>
      <c r="T562" s="33"/>
      <c r="U562" s="33"/>
      <c r="V562" s="33"/>
      <c r="W562" s="33"/>
      <c r="X562" s="33"/>
      <c r="Y562" s="33"/>
      <c r="Z562" s="33"/>
      <c r="AA562" s="33"/>
      <c r="AB562" s="33"/>
    </row>
    <row r="563" spans="1:28">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row r="1001" spans="1:28">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row>
    <row r="1002" spans="1:28">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row>
    <row r="1003" spans="1:28">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row>
    <row r="1004" spans="1:28">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row>
    <row r="1005" spans="1:28">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row>
    <row r="1006" spans="1:28">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row>
    <row r="1007" spans="1:28">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row>
    <row r="1008" spans="1:28">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row>
    <row r="1009" spans="1:28">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row>
    <row r="1010" spans="1:28">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row>
    <row r="1011" spans="1:28">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row>
    <row r="1012" spans="1:28">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row>
    <row r="1013" spans="1:28">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row>
    <row r="1014" spans="1:28">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row>
    <row r="1015" spans="1:28">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row>
    <row r="1016" spans="1:28">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row>
    <row r="1017" spans="1:28">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row>
    <row r="1018" spans="1:28">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row>
    <row r="1019" spans="1:28">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row>
    <row r="1020" spans="1:28">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row>
    <row r="1021" spans="1:28">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row>
    <row r="1022" spans="1:28">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row>
    <row r="1023" spans="1:28">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row>
    <row r="1024" spans="1:28">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row>
    <row r="1025" spans="1:28">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row>
    <row r="1026" spans="1:28">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row>
    <row r="1027" spans="1:28">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row>
    <row r="1028" spans="1:28">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row>
    <row r="1029" spans="1:28">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row>
    <row r="1030" spans="1:28">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row>
    <row r="1031" spans="1:28">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row>
    <row r="1032" spans="1:28">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row>
    <row r="1033" spans="1:28">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row>
    <row r="1034" spans="1:28">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row>
    <row r="1035" spans="1:28">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row>
    <row r="1036" spans="1:28">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row>
    <row r="1037" spans="1:28">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row>
    <row r="1038" spans="1:28">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row>
    <row r="1039" spans="1:28">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row>
    <row r="1040" spans="1:28">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row>
    <row r="1041" spans="1:28">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row>
    <row r="1042" spans="1:28">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row>
    <row r="1043" spans="1:28">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row>
    <row r="1044" spans="1:28">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row>
    <row r="1045" spans="1:28">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row>
    <row r="1046" spans="1:28">
      <c r="A1046" s="33"/>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row>
    <row r="1047" spans="1:28">
      <c r="A1047" s="33"/>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row>
    <row r="1048" spans="1:28">
      <c r="A1048" s="33"/>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row>
    <row r="1049" spans="1:28">
      <c r="A1049" s="33"/>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row>
    <row r="1050" spans="1:28">
      <c r="A1050" s="33"/>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row>
    <row r="1051" spans="1:28">
      <c r="A1051" s="33"/>
      <c r="B1051" s="33"/>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row>
    <row r="1052" spans="1:28">
      <c r="A1052" s="33"/>
      <c r="B1052" s="33"/>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row>
    <row r="1053" spans="1:28">
      <c r="A1053" s="33"/>
      <c r="B1053" s="33"/>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row>
    <row r="1054" spans="1:28">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row>
    <row r="1055" spans="1:28">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row>
    <row r="1056" spans="1:28">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row>
    <row r="1057" spans="1:28">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row>
    <row r="1058" spans="1:28">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row>
    <row r="1059" spans="1:28">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row>
    <row r="1060" spans="1:28">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row>
    <row r="1061" spans="1:28">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row>
    <row r="1062" spans="1:28">
      <c r="A1062" s="33"/>
      <c r="B1062" s="33"/>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row>
    <row r="1063" spans="1:28">
      <c r="A1063" s="33"/>
      <c r="B1063" s="33"/>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row>
    <row r="1064" spans="1:28">
      <c r="A1064" s="33"/>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68C90781-F7E2-4562-A6F4-13F80EAFD44B}"/>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A903-88FC-441D-B9D3-D8CD380F0366}">
  <dimension ref="A1:N200"/>
  <sheetViews>
    <sheetView showGridLines="0" zoomScaleNormal="100" workbookViewId="0">
      <selection activeCell="A6" sqref="A6"/>
    </sheetView>
  </sheetViews>
  <sheetFormatPr baseColWidth="10" defaultColWidth="12.5703125" defaultRowHeight="12.75"/>
  <cols>
    <col min="1" max="1" width="32.5703125" style="208" customWidth="1"/>
    <col min="2" max="4" width="19.7109375" style="208" customWidth="1"/>
    <col min="5" max="5" width="4" style="208" customWidth="1"/>
    <col min="6" max="9" width="18.5703125" style="208" customWidth="1"/>
    <col min="10" max="10" width="3.28515625" style="208" customWidth="1"/>
    <col min="11" max="11" width="19.28515625" style="208" customWidth="1"/>
    <col min="12" max="12" width="18.5703125" style="208" customWidth="1"/>
    <col min="13" max="13" width="17.42578125" style="208" customWidth="1"/>
    <col min="14" max="21" width="15.140625" style="208" customWidth="1"/>
    <col min="22" max="256" width="12.5703125" style="208"/>
    <col min="257" max="257" width="32.5703125" style="208" customWidth="1"/>
    <col min="258" max="260" width="19.7109375" style="208" customWidth="1"/>
    <col min="261" max="261" width="4" style="208" customWidth="1"/>
    <col min="262" max="265" width="18.5703125" style="208" customWidth="1"/>
    <col min="266" max="266" width="3.28515625" style="208" customWidth="1"/>
    <col min="267" max="267" width="19.28515625" style="208" customWidth="1"/>
    <col min="268" max="268" width="18.5703125" style="208" customWidth="1"/>
    <col min="269" max="269" width="17.42578125" style="208" customWidth="1"/>
    <col min="270" max="277" width="15.140625" style="208" customWidth="1"/>
    <col min="278" max="512" width="12.5703125" style="208"/>
    <col min="513" max="513" width="32.5703125" style="208" customWidth="1"/>
    <col min="514" max="516" width="19.7109375" style="208" customWidth="1"/>
    <col min="517" max="517" width="4" style="208" customWidth="1"/>
    <col min="518" max="521" width="18.5703125" style="208" customWidth="1"/>
    <col min="522" max="522" width="3.28515625" style="208" customWidth="1"/>
    <col min="523" max="523" width="19.28515625" style="208" customWidth="1"/>
    <col min="524" max="524" width="18.5703125" style="208" customWidth="1"/>
    <col min="525" max="525" width="17.42578125" style="208" customWidth="1"/>
    <col min="526" max="533" width="15.140625" style="208" customWidth="1"/>
    <col min="534" max="768" width="12.5703125" style="208"/>
    <col min="769" max="769" width="32.5703125" style="208" customWidth="1"/>
    <col min="770" max="772" width="19.7109375" style="208" customWidth="1"/>
    <col min="773" max="773" width="4" style="208" customWidth="1"/>
    <col min="774" max="777" width="18.5703125" style="208" customWidth="1"/>
    <col min="778" max="778" width="3.28515625" style="208" customWidth="1"/>
    <col min="779" max="779" width="19.28515625" style="208" customWidth="1"/>
    <col min="780" max="780" width="18.5703125" style="208" customWidth="1"/>
    <col min="781" max="781" width="17.42578125" style="208" customWidth="1"/>
    <col min="782" max="789" width="15.140625" style="208" customWidth="1"/>
    <col min="790" max="1024" width="12.5703125" style="208"/>
    <col min="1025" max="1025" width="32.5703125" style="208" customWidth="1"/>
    <col min="1026" max="1028" width="19.7109375" style="208" customWidth="1"/>
    <col min="1029" max="1029" width="4" style="208" customWidth="1"/>
    <col min="1030" max="1033" width="18.5703125" style="208" customWidth="1"/>
    <col min="1034" max="1034" width="3.28515625" style="208" customWidth="1"/>
    <col min="1035" max="1035" width="19.28515625" style="208" customWidth="1"/>
    <col min="1036" max="1036" width="18.5703125" style="208" customWidth="1"/>
    <col min="1037" max="1037" width="17.42578125" style="208" customWidth="1"/>
    <col min="1038" max="1045" width="15.140625" style="208" customWidth="1"/>
    <col min="1046" max="1280" width="12.5703125" style="208"/>
    <col min="1281" max="1281" width="32.5703125" style="208" customWidth="1"/>
    <col min="1282" max="1284" width="19.7109375" style="208" customWidth="1"/>
    <col min="1285" max="1285" width="4" style="208" customWidth="1"/>
    <col min="1286" max="1289" width="18.5703125" style="208" customWidth="1"/>
    <col min="1290" max="1290" width="3.28515625" style="208" customWidth="1"/>
    <col min="1291" max="1291" width="19.28515625" style="208" customWidth="1"/>
    <col min="1292" max="1292" width="18.5703125" style="208" customWidth="1"/>
    <col min="1293" max="1293" width="17.42578125" style="208" customWidth="1"/>
    <col min="1294" max="1301" width="15.140625" style="208" customWidth="1"/>
    <col min="1302" max="1536" width="12.5703125" style="208"/>
    <col min="1537" max="1537" width="32.5703125" style="208" customWidth="1"/>
    <col min="1538" max="1540" width="19.7109375" style="208" customWidth="1"/>
    <col min="1541" max="1541" width="4" style="208" customWidth="1"/>
    <col min="1542" max="1545" width="18.5703125" style="208" customWidth="1"/>
    <col min="1546" max="1546" width="3.28515625" style="208" customWidth="1"/>
    <col min="1547" max="1547" width="19.28515625" style="208" customWidth="1"/>
    <col min="1548" max="1548" width="18.5703125" style="208" customWidth="1"/>
    <col min="1549" max="1549" width="17.42578125" style="208" customWidth="1"/>
    <col min="1550" max="1557" width="15.140625" style="208" customWidth="1"/>
    <col min="1558" max="1792" width="12.5703125" style="208"/>
    <col min="1793" max="1793" width="32.5703125" style="208" customWidth="1"/>
    <col min="1794" max="1796" width="19.7109375" style="208" customWidth="1"/>
    <col min="1797" max="1797" width="4" style="208" customWidth="1"/>
    <col min="1798" max="1801" width="18.5703125" style="208" customWidth="1"/>
    <col min="1802" max="1802" width="3.28515625" style="208" customWidth="1"/>
    <col min="1803" max="1803" width="19.28515625" style="208" customWidth="1"/>
    <col min="1804" max="1804" width="18.5703125" style="208" customWidth="1"/>
    <col min="1805" max="1805" width="17.42578125" style="208" customWidth="1"/>
    <col min="1806" max="1813" width="15.140625" style="208" customWidth="1"/>
    <col min="1814" max="2048" width="12.5703125" style="208"/>
    <col min="2049" max="2049" width="32.5703125" style="208" customWidth="1"/>
    <col min="2050" max="2052" width="19.7109375" style="208" customWidth="1"/>
    <col min="2053" max="2053" width="4" style="208" customWidth="1"/>
    <col min="2054" max="2057" width="18.5703125" style="208" customWidth="1"/>
    <col min="2058" max="2058" width="3.28515625" style="208" customWidth="1"/>
    <col min="2059" max="2059" width="19.28515625" style="208" customWidth="1"/>
    <col min="2060" max="2060" width="18.5703125" style="208" customWidth="1"/>
    <col min="2061" max="2061" width="17.42578125" style="208" customWidth="1"/>
    <col min="2062" max="2069" width="15.140625" style="208" customWidth="1"/>
    <col min="2070" max="2304" width="12.5703125" style="208"/>
    <col min="2305" max="2305" width="32.5703125" style="208" customWidth="1"/>
    <col min="2306" max="2308" width="19.7109375" style="208" customWidth="1"/>
    <col min="2309" max="2309" width="4" style="208" customWidth="1"/>
    <col min="2310" max="2313" width="18.5703125" style="208" customWidth="1"/>
    <col min="2314" max="2314" width="3.28515625" style="208" customWidth="1"/>
    <col min="2315" max="2315" width="19.28515625" style="208" customWidth="1"/>
    <col min="2316" max="2316" width="18.5703125" style="208" customWidth="1"/>
    <col min="2317" max="2317" width="17.42578125" style="208" customWidth="1"/>
    <col min="2318" max="2325" width="15.140625" style="208" customWidth="1"/>
    <col min="2326" max="2560" width="12.5703125" style="208"/>
    <col min="2561" max="2561" width="32.5703125" style="208" customWidth="1"/>
    <col min="2562" max="2564" width="19.7109375" style="208" customWidth="1"/>
    <col min="2565" max="2565" width="4" style="208" customWidth="1"/>
    <col min="2566" max="2569" width="18.5703125" style="208" customWidth="1"/>
    <col min="2570" max="2570" width="3.28515625" style="208" customWidth="1"/>
    <col min="2571" max="2571" width="19.28515625" style="208" customWidth="1"/>
    <col min="2572" max="2572" width="18.5703125" style="208" customWidth="1"/>
    <col min="2573" max="2573" width="17.42578125" style="208" customWidth="1"/>
    <col min="2574" max="2581" width="15.140625" style="208" customWidth="1"/>
    <col min="2582" max="2816" width="12.5703125" style="208"/>
    <col min="2817" max="2817" width="32.5703125" style="208" customWidth="1"/>
    <col min="2818" max="2820" width="19.7109375" style="208" customWidth="1"/>
    <col min="2821" max="2821" width="4" style="208" customWidth="1"/>
    <col min="2822" max="2825" width="18.5703125" style="208" customWidth="1"/>
    <col min="2826" max="2826" width="3.28515625" style="208" customWidth="1"/>
    <col min="2827" max="2827" width="19.28515625" style="208" customWidth="1"/>
    <col min="2828" max="2828" width="18.5703125" style="208" customWidth="1"/>
    <col min="2829" max="2829" width="17.42578125" style="208" customWidth="1"/>
    <col min="2830" max="2837" width="15.140625" style="208" customWidth="1"/>
    <col min="2838" max="3072" width="12.5703125" style="208"/>
    <col min="3073" max="3073" width="32.5703125" style="208" customWidth="1"/>
    <col min="3074" max="3076" width="19.7109375" style="208" customWidth="1"/>
    <col min="3077" max="3077" width="4" style="208" customWidth="1"/>
    <col min="3078" max="3081" width="18.5703125" style="208" customWidth="1"/>
    <col min="3082" max="3082" width="3.28515625" style="208" customWidth="1"/>
    <col min="3083" max="3083" width="19.28515625" style="208" customWidth="1"/>
    <col min="3084" max="3084" width="18.5703125" style="208" customWidth="1"/>
    <col min="3085" max="3085" width="17.42578125" style="208" customWidth="1"/>
    <col min="3086" max="3093" width="15.140625" style="208" customWidth="1"/>
    <col min="3094" max="3328" width="12.5703125" style="208"/>
    <col min="3329" max="3329" width="32.5703125" style="208" customWidth="1"/>
    <col min="3330" max="3332" width="19.7109375" style="208" customWidth="1"/>
    <col min="3333" max="3333" width="4" style="208" customWidth="1"/>
    <col min="3334" max="3337" width="18.5703125" style="208" customWidth="1"/>
    <col min="3338" max="3338" width="3.28515625" style="208" customWidth="1"/>
    <col min="3339" max="3339" width="19.28515625" style="208" customWidth="1"/>
    <col min="3340" max="3340" width="18.5703125" style="208" customWidth="1"/>
    <col min="3341" max="3341" width="17.42578125" style="208" customWidth="1"/>
    <col min="3342" max="3349" width="15.140625" style="208" customWidth="1"/>
    <col min="3350" max="3584" width="12.5703125" style="208"/>
    <col min="3585" max="3585" width="32.5703125" style="208" customWidth="1"/>
    <col min="3586" max="3588" width="19.7109375" style="208" customWidth="1"/>
    <col min="3589" max="3589" width="4" style="208" customWidth="1"/>
    <col min="3590" max="3593" width="18.5703125" style="208" customWidth="1"/>
    <col min="3594" max="3594" width="3.28515625" style="208" customWidth="1"/>
    <col min="3595" max="3595" width="19.28515625" style="208" customWidth="1"/>
    <col min="3596" max="3596" width="18.5703125" style="208" customWidth="1"/>
    <col min="3597" max="3597" width="17.42578125" style="208" customWidth="1"/>
    <col min="3598" max="3605" width="15.140625" style="208" customWidth="1"/>
    <col min="3606" max="3840" width="12.5703125" style="208"/>
    <col min="3841" max="3841" width="32.5703125" style="208" customWidth="1"/>
    <col min="3842" max="3844" width="19.7109375" style="208" customWidth="1"/>
    <col min="3845" max="3845" width="4" style="208" customWidth="1"/>
    <col min="3846" max="3849" width="18.5703125" style="208" customWidth="1"/>
    <col min="3850" max="3850" width="3.28515625" style="208" customWidth="1"/>
    <col min="3851" max="3851" width="19.28515625" style="208" customWidth="1"/>
    <col min="3852" max="3852" width="18.5703125" style="208" customWidth="1"/>
    <col min="3853" max="3853" width="17.42578125" style="208" customWidth="1"/>
    <col min="3854" max="3861" width="15.140625" style="208" customWidth="1"/>
    <col min="3862" max="4096" width="12.5703125" style="208"/>
    <col min="4097" max="4097" width="32.5703125" style="208" customWidth="1"/>
    <col min="4098" max="4100" width="19.7109375" style="208" customWidth="1"/>
    <col min="4101" max="4101" width="4" style="208" customWidth="1"/>
    <col min="4102" max="4105" width="18.5703125" style="208" customWidth="1"/>
    <col min="4106" max="4106" width="3.28515625" style="208" customWidth="1"/>
    <col min="4107" max="4107" width="19.28515625" style="208" customWidth="1"/>
    <col min="4108" max="4108" width="18.5703125" style="208" customWidth="1"/>
    <col min="4109" max="4109" width="17.42578125" style="208" customWidth="1"/>
    <col min="4110" max="4117" width="15.140625" style="208" customWidth="1"/>
    <col min="4118" max="4352" width="12.5703125" style="208"/>
    <col min="4353" max="4353" width="32.5703125" style="208" customWidth="1"/>
    <col min="4354" max="4356" width="19.7109375" style="208" customWidth="1"/>
    <col min="4357" max="4357" width="4" style="208" customWidth="1"/>
    <col min="4358" max="4361" width="18.5703125" style="208" customWidth="1"/>
    <col min="4362" max="4362" width="3.28515625" style="208" customWidth="1"/>
    <col min="4363" max="4363" width="19.28515625" style="208" customWidth="1"/>
    <col min="4364" max="4364" width="18.5703125" style="208" customWidth="1"/>
    <col min="4365" max="4365" width="17.42578125" style="208" customWidth="1"/>
    <col min="4366" max="4373" width="15.140625" style="208" customWidth="1"/>
    <col min="4374" max="4608" width="12.5703125" style="208"/>
    <col min="4609" max="4609" width="32.5703125" style="208" customWidth="1"/>
    <col min="4610" max="4612" width="19.7109375" style="208" customWidth="1"/>
    <col min="4613" max="4613" width="4" style="208" customWidth="1"/>
    <col min="4614" max="4617" width="18.5703125" style="208" customWidth="1"/>
    <col min="4618" max="4618" width="3.28515625" style="208" customWidth="1"/>
    <col min="4619" max="4619" width="19.28515625" style="208" customWidth="1"/>
    <col min="4620" max="4620" width="18.5703125" style="208" customWidth="1"/>
    <col min="4621" max="4621" width="17.42578125" style="208" customWidth="1"/>
    <col min="4622" max="4629" width="15.140625" style="208" customWidth="1"/>
    <col min="4630" max="4864" width="12.5703125" style="208"/>
    <col min="4865" max="4865" width="32.5703125" style="208" customWidth="1"/>
    <col min="4866" max="4868" width="19.7109375" style="208" customWidth="1"/>
    <col min="4869" max="4869" width="4" style="208" customWidth="1"/>
    <col min="4870" max="4873" width="18.5703125" style="208" customWidth="1"/>
    <col min="4874" max="4874" width="3.28515625" style="208" customWidth="1"/>
    <col min="4875" max="4875" width="19.28515625" style="208" customWidth="1"/>
    <col min="4876" max="4876" width="18.5703125" style="208" customWidth="1"/>
    <col min="4877" max="4877" width="17.42578125" style="208" customWidth="1"/>
    <col min="4878" max="4885" width="15.140625" style="208" customWidth="1"/>
    <col min="4886" max="5120" width="12.5703125" style="208"/>
    <col min="5121" max="5121" width="32.5703125" style="208" customWidth="1"/>
    <col min="5122" max="5124" width="19.7109375" style="208" customWidth="1"/>
    <col min="5125" max="5125" width="4" style="208" customWidth="1"/>
    <col min="5126" max="5129" width="18.5703125" style="208" customWidth="1"/>
    <col min="5130" max="5130" width="3.28515625" style="208" customWidth="1"/>
    <col min="5131" max="5131" width="19.28515625" style="208" customWidth="1"/>
    <col min="5132" max="5132" width="18.5703125" style="208" customWidth="1"/>
    <col min="5133" max="5133" width="17.42578125" style="208" customWidth="1"/>
    <col min="5134" max="5141" width="15.140625" style="208" customWidth="1"/>
    <col min="5142" max="5376" width="12.5703125" style="208"/>
    <col min="5377" max="5377" width="32.5703125" style="208" customWidth="1"/>
    <col min="5378" max="5380" width="19.7109375" style="208" customWidth="1"/>
    <col min="5381" max="5381" width="4" style="208" customWidth="1"/>
    <col min="5382" max="5385" width="18.5703125" style="208" customWidth="1"/>
    <col min="5386" max="5386" width="3.28515625" style="208" customWidth="1"/>
    <col min="5387" max="5387" width="19.28515625" style="208" customWidth="1"/>
    <col min="5388" max="5388" width="18.5703125" style="208" customWidth="1"/>
    <col min="5389" max="5389" width="17.42578125" style="208" customWidth="1"/>
    <col min="5390" max="5397" width="15.140625" style="208" customWidth="1"/>
    <col min="5398" max="5632" width="12.5703125" style="208"/>
    <col min="5633" max="5633" width="32.5703125" style="208" customWidth="1"/>
    <col min="5634" max="5636" width="19.7109375" style="208" customWidth="1"/>
    <col min="5637" max="5637" width="4" style="208" customWidth="1"/>
    <col min="5638" max="5641" width="18.5703125" style="208" customWidth="1"/>
    <col min="5642" max="5642" width="3.28515625" style="208" customWidth="1"/>
    <col min="5643" max="5643" width="19.28515625" style="208" customWidth="1"/>
    <col min="5644" max="5644" width="18.5703125" style="208" customWidth="1"/>
    <col min="5645" max="5645" width="17.42578125" style="208" customWidth="1"/>
    <col min="5646" max="5653" width="15.140625" style="208" customWidth="1"/>
    <col min="5654" max="5888" width="12.5703125" style="208"/>
    <col min="5889" max="5889" width="32.5703125" style="208" customWidth="1"/>
    <col min="5890" max="5892" width="19.7109375" style="208" customWidth="1"/>
    <col min="5893" max="5893" width="4" style="208" customWidth="1"/>
    <col min="5894" max="5897" width="18.5703125" style="208" customWidth="1"/>
    <col min="5898" max="5898" width="3.28515625" style="208" customWidth="1"/>
    <col min="5899" max="5899" width="19.28515625" style="208" customWidth="1"/>
    <col min="5900" max="5900" width="18.5703125" style="208" customWidth="1"/>
    <col min="5901" max="5901" width="17.42578125" style="208" customWidth="1"/>
    <col min="5902" max="5909" width="15.140625" style="208" customWidth="1"/>
    <col min="5910" max="6144" width="12.5703125" style="208"/>
    <col min="6145" max="6145" width="32.5703125" style="208" customWidth="1"/>
    <col min="6146" max="6148" width="19.7109375" style="208" customWidth="1"/>
    <col min="6149" max="6149" width="4" style="208" customWidth="1"/>
    <col min="6150" max="6153" width="18.5703125" style="208" customWidth="1"/>
    <col min="6154" max="6154" width="3.28515625" style="208" customWidth="1"/>
    <col min="6155" max="6155" width="19.28515625" style="208" customWidth="1"/>
    <col min="6156" max="6156" width="18.5703125" style="208" customWidth="1"/>
    <col min="6157" max="6157" width="17.42578125" style="208" customWidth="1"/>
    <col min="6158" max="6165" width="15.140625" style="208" customWidth="1"/>
    <col min="6166" max="6400" width="12.5703125" style="208"/>
    <col min="6401" max="6401" width="32.5703125" style="208" customWidth="1"/>
    <col min="6402" max="6404" width="19.7109375" style="208" customWidth="1"/>
    <col min="6405" max="6405" width="4" style="208" customWidth="1"/>
    <col min="6406" max="6409" width="18.5703125" style="208" customWidth="1"/>
    <col min="6410" max="6410" width="3.28515625" style="208" customWidth="1"/>
    <col min="6411" max="6411" width="19.28515625" style="208" customWidth="1"/>
    <col min="6412" max="6412" width="18.5703125" style="208" customWidth="1"/>
    <col min="6413" max="6413" width="17.42578125" style="208" customWidth="1"/>
    <col min="6414" max="6421" width="15.140625" style="208" customWidth="1"/>
    <col min="6422" max="6656" width="12.5703125" style="208"/>
    <col min="6657" max="6657" width="32.5703125" style="208" customWidth="1"/>
    <col min="6658" max="6660" width="19.7109375" style="208" customWidth="1"/>
    <col min="6661" max="6661" width="4" style="208" customWidth="1"/>
    <col min="6662" max="6665" width="18.5703125" style="208" customWidth="1"/>
    <col min="6666" max="6666" width="3.28515625" style="208" customWidth="1"/>
    <col min="6667" max="6667" width="19.28515625" style="208" customWidth="1"/>
    <col min="6668" max="6668" width="18.5703125" style="208" customWidth="1"/>
    <col min="6669" max="6669" width="17.42578125" style="208" customWidth="1"/>
    <col min="6670" max="6677" width="15.140625" style="208" customWidth="1"/>
    <col min="6678" max="6912" width="12.5703125" style="208"/>
    <col min="6913" max="6913" width="32.5703125" style="208" customWidth="1"/>
    <col min="6914" max="6916" width="19.7109375" style="208" customWidth="1"/>
    <col min="6917" max="6917" width="4" style="208" customWidth="1"/>
    <col min="6918" max="6921" width="18.5703125" style="208" customWidth="1"/>
    <col min="6922" max="6922" width="3.28515625" style="208" customWidth="1"/>
    <col min="6923" max="6923" width="19.28515625" style="208" customWidth="1"/>
    <col min="6924" max="6924" width="18.5703125" style="208" customWidth="1"/>
    <col min="6925" max="6925" width="17.42578125" style="208" customWidth="1"/>
    <col min="6926" max="6933" width="15.140625" style="208" customWidth="1"/>
    <col min="6934" max="7168" width="12.5703125" style="208"/>
    <col min="7169" max="7169" width="32.5703125" style="208" customWidth="1"/>
    <col min="7170" max="7172" width="19.7109375" style="208" customWidth="1"/>
    <col min="7173" max="7173" width="4" style="208" customWidth="1"/>
    <col min="7174" max="7177" width="18.5703125" style="208" customWidth="1"/>
    <col min="7178" max="7178" width="3.28515625" style="208" customWidth="1"/>
    <col min="7179" max="7179" width="19.28515625" style="208" customWidth="1"/>
    <col min="7180" max="7180" width="18.5703125" style="208" customWidth="1"/>
    <col min="7181" max="7181" width="17.42578125" style="208" customWidth="1"/>
    <col min="7182" max="7189" width="15.140625" style="208" customWidth="1"/>
    <col min="7190" max="7424" width="12.5703125" style="208"/>
    <col min="7425" max="7425" width="32.5703125" style="208" customWidth="1"/>
    <col min="7426" max="7428" width="19.7109375" style="208" customWidth="1"/>
    <col min="7429" max="7429" width="4" style="208" customWidth="1"/>
    <col min="7430" max="7433" width="18.5703125" style="208" customWidth="1"/>
    <col min="7434" max="7434" width="3.28515625" style="208" customWidth="1"/>
    <col min="7435" max="7435" width="19.28515625" style="208" customWidth="1"/>
    <col min="7436" max="7436" width="18.5703125" style="208" customWidth="1"/>
    <col min="7437" max="7437" width="17.42578125" style="208" customWidth="1"/>
    <col min="7438" max="7445" width="15.140625" style="208" customWidth="1"/>
    <col min="7446" max="7680" width="12.5703125" style="208"/>
    <col min="7681" max="7681" width="32.5703125" style="208" customWidth="1"/>
    <col min="7682" max="7684" width="19.7109375" style="208" customWidth="1"/>
    <col min="7685" max="7685" width="4" style="208" customWidth="1"/>
    <col min="7686" max="7689" width="18.5703125" style="208" customWidth="1"/>
    <col min="7690" max="7690" width="3.28515625" style="208" customWidth="1"/>
    <col min="7691" max="7691" width="19.28515625" style="208" customWidth="1"/>
    <col min="7692" max="7692" width="18.5703125" style="208" customWidth="1"/>
    <col min="7693" max="7693" width="17.42578125" style="208" customWidth="1"/>
    <col min="7694" max="7701" width="15.140625" style="208" customWidth="1"/>
    <col min="7702" max="7936" width="12.5703125" style="208"/>
    <col min="7937" max="7937" width="32.5703125" style="208" customWidth="1"/>
    <col min="7938" max="7940" width="19.7109375" style="208" customWidth="1"/>
    <col min="7941" max="7941" width="4" style="208" customWidth="1"/>
    <col min="7942" max="7945" width="18.5703125" style="208" customWidth="1"/>
    <col min="7946" max="7946" width="3.28515625" style="208" customWidth="1"/>
    <col min="7947" max="7947" width="19.28515625" style="208" customWidth="1"/>
    <col min="7948" max="7948" width="18.5703125" style="208" customWidth="1"/>
    <col min="7949" max="7949" width="17.42578125" style="208" customWidth="1"/>
    <col min="7950" max="7957" width="15.140625" style="208" customWidth="1"/>
    <col min="7958" max="8192" width="12.5703125" style="208"/>
    <col min="8193" max="8193" width="32.5703125" style="208" customWidth="1"/>
    <col min="8194" max="8196" width="19.7109375" style="208" customWidth="1"/>
    <col min="8197" max="8197" width="4" style="208" customWidth="1"/>
    <col min="8198" max="8201" width="18.5703125" style="208" customWidth="1"/>
    <col min="8202" max="8202" width="3.28515625" style="208" customWidth="1"/>
    <col min="8203" max="8203" width="19.28515625" style="208" customWidth="1"/>
    <col min="8204" max="8204" width="18.5703125" style="208" customWidth="1"/>
    <col min="8205" max="8205" width="17.42578125" style="208" customWidth="1"/>
    <col min="8206" max="8213" width="15.140625" style="208" customWidth="1"/>
    <col min="8214" max="8448" width="12.5703125" style="208"/>
    <col min="8449" max="8449" width="32.5703125" style="208" customWidth="1"/>
    <col min="8450" max="8452" width="19.7109375" style="208" customWidth="1"/>
    <col min="8453" max="8453" width="4" style="208" customWidth="1"/>
    <col min="8454" max="8457" width="18.5703125" style="208" customWidth="1"/>
    <col min="8458" max="8458" width="3.28515625" style="208" customWidth="1"/>
    <col min="8459" max="8459" width="19.28515625" style="208" customWidth="1"/>
    <col min="8460" max="8460" width="18.5703125" style="208" customWidth="1"/>
    <col min="8461" max="8461" width="17.42578125" style="208" customWidth="1"/>
    <col min="8462" max="8469" width="15.140625" style="208" customWidth="1"/>
    <col min="8470" max="8704" width="12.5703125" style="208"/>
    <col min="8705" max="8705" width="32.5703125" style="208" customWidth="1"/>
    <col min="8706" max="8708" width="19.7109375" style="208" customWidth="1"/>
    <col min="8709" max="8709" width="4" style="208" customWidth="1"/>
    <col min="8710" max="8713" width="18.5703125" style="208" customWidth="1"/>
    <col min="8714" max="8714" width="3.28515625" style="208" customWidth="1"/>
    <col min="8715" max="8715" width="19.28515625" style="208" customWidth="1"/>
    <col min="8716" max="8716" width="18.5703125" style="208" customWidth="1"/>
    <col min="8717" max="8717" width="17.42578125" style="208" customWidth="1"/>
    <col min="8718" max="8725" width="15.140625" style="208" customWidth="1"/>
    <col min="8726" max="8960" width="12.5703125" style="208"/>
    <col min="8961" max="8961" width="32.5703125" style="208" customWidth="1"/>
    <col min="8962" max="8964" width="19.7109375" style="208" customWidth="1"/>
    <col min="8965" max="8965" width="4" style="208" customWidth="1"/>
    <col min="8966" max="8969" width="18.5703125" style="208" customWidth="1"/>
    <col min="8970" max="8970" width="3.28515625" style="208" customWidth="1"/>
    <col min="8971" max="8971" width="19.28515625" style="208" customWidth="1"/>
    <col min="8972" max="8972" width="18.5703125" style="208" customWidth="1"/>
    <col min="8973" max="8973" width="17.42578125" style="208" customWidth="1"/>
    <col min="8974" max="8981" width="15.140625" style="208" customWidth="1"/>
    <col min="8982" max="9216" width="12.5703125" style="208"/>
    <col min="9217" max="9217" width="32.5703125" style="208" customWidth="1"/>
    <col min="9218" max="9220" width="19.7109375" style="208" customWidth="1"/>
    <col min="9221" max="9221" width="4" style="208" customWidth="1"/>
    <col min="9222" max="9225" width="18.5703125" style="208" customWidth="1"/>
    <col min="9226" max="9226" width="3.28515625" style="208" customWidth="1"/>
    <col min="9227" max="9227" width="19.28515625" style="208" customWidth="1"/>
    <col min="9228" max="9228" width="18.5703125" style="208" customWidth="1"/>
    <col min="9229" max="9229" width="17.42578125" style="208" customWidth="1"/>
    <col min="9230" max="9237" width="15.140625" style="208" customWidth="1"/>
    <col min="9238" max="9472" width="12.5703125" style="208"/>
    <col min="9473" max="9473" width="32.5703125" style="208" customWidth="1"/>
    <col min="9474" max="9476" width="19.7109375" style="208" customWidth="1"/>
    <col min="9477" max="9477" width="4" style="208" customWidth="1"/>
    <col min="9478" max="9481" width="18.5703125" style="208" customWidth="1"/>
    <col min="9482" max="9482" width="3.28515625" style="208" customWidth="1"/>
    <col min="9483" max="9483" width="19.28515625" style="208" customWidth="1"/>
    <col min="9484" max="9484" width="18.5703125" style="208" customWidth="1"/>
    <col min="9485" max="9485" width="17.42578125" style="208" customWidth="1"/>
    <col min="9486" max="9493" width="15.140625" style="208" customWidth="1"/>
    <col min="9494" max="9728" width="12.5703125" style="208"/>
    <col min="9729" max="9729" width="32.5703125" style="208" customWidth="1"/>
    <col min="9730" max="9732" width="19.7109375" style="208" customWidth="1"/>
    <col min="9733" max="9733" width="4" style="208" customWidth="1"/>
    <col min="9734" max="9737" width="18.5703125" style="208" customWidth="1"/>
    <col min="9738" max="9738" width="3.28515625" style="208" customWidth="1"/>
    <col min="9739" max="9739" width="19.28515625" style="208" customWidth="1"/>
    <col min="9740" max="9740" width="18.5703125" style="208" customWidth="1"/>
    <col min="9741" max="9741" width="17.42578125" style="208" customWidth="1"/>
    <col min="9742" max="9749" width="15.140625" style="208" customWidth="1"/>
    <col min="9750" max="9984" width="12.5703125" style="208"/>
    <col min="9985" max="9985" width="32.5703125" style="208" customWidth="1"/>
    <col min="9986" max="9988" width="19.7109375" style="208" customWidth="1"/>
    <col min="9989" max="9989" width="4" style="208" customWidth="1"/>
    <col min="9990" max="9993" width="18.5703125" style="208" customWidth="1"/>
    <col min="9994" max="9994" width="3.28515625" style="208" customWidth="1"/>
    <col min="9995" max="9995" width="19.28515625" style="208" customWidth="1"/>
    <col min="9996" max="9996" width="18.5703125" style="208" customWidth="1"/>
    <col min="9997" max="9997" width="17.42578125" style="208" customWidth="1"/>
    <col min="9998" max="10005" width="15.140625" style="208" customWidth="1"/>
    <col min="10006" max="10240" width="12.5703125" style="208"/>
    <col min="10241" max="10241" width="32.5703125" style="208" customWidth="1"/>
    <col min="10242" max="10244" width="19.7109375" style="208" customWidth="1"/>
    <col min="10245" max="10245" width="4" style="208" customWidth="1"/>
    <col min="10246" max="10249" width="18.5703125" style="208" customWidth="1"/>
    <col min="10250" max="10250" width="3.28515625" style="208" customWidth="1"/>
    <col min="10251" max="10251" width="19.28515625" style="208" customWidth="1"/>
    <col min="10252" max="10252" width="18.5703125" style="208" customWidth="1"/>
    <col min="10253" max="10253" width="17.42578125" style="208" customWidth="1"/>
    <col min="10254" max="10261" width="15.140625" style="208" customWidth="1"/>
    <col min="10262" max="10496" width="12.5703125" style="208"/>
    <col min="10497" max="10497" width="32.5703125" style="208" customWidth="1"/>
    <col min="10498" max="10500" width="19.7109375" style="208" customWidth="1"/>
    <col min="10501" max="10501" width="4" style="208" customWidth="1"/>
    <col min="10502" max="10505" width="18.5703125" style="208" customWidth="1"/>
    <col min="10506" max="10506" width="3.28515625" style="208" customWidth="1"/>
    <col min="10507" max="10507" width="19.28515625" style="208" customWidth="1"/>
    <col min="10508" max="10508" width="18.5703125" style="208" customWidth="1"/>
    <col min="10509" max="10509" width="17.42578125" style="208" customWidth="1"/>
    <col min="10510" max="10517" width="15.140625" style="208" customWidth="1"/>
    <col min="10518" max="10752" width="12.5703125" style="208"/>
    <col min="10753" max="10753" width="32.5703125" style="208" customWidth="1"/>
    <col min="10754" max="10756" width="19.7109375" style="208" customWidth="1"/>
    <col min="10757" max="10757" width="4" style="208" customWidth="1"/>
    <col min="10758" max="10761" width="18.5703125" style="208" customWidth="1"/>
    <col min="10762" max="10762" width="3.28515625" style="208" customWidth="1"/>
    <col min="10763" max="10763" width="19.28515625" style="208" customWidth="1"/>
    <col min="10764" max="10764" width="18.5703125" style="208" customWidth="1"/>
    <col min="10765" max="10765" width="17.42578125" style="208" customWidth="1"/>
    <col min="10766" max="10773" width="15.140625" style="208" customWidth="1"/>
    <col min="10774" max="11008" width="12.5703125" style="208"/>
    <col min="11009" max="11009" width="32.5703125" style="208" customWidth="1"/>
    <col min="11010" max="11012" width="19.7109375" style="208" customWidth="1"/>
    <col min="11013" max="11013" width="4" style="208" customWidth="1"/>
    <col min="11014" max="11017" width="18.5703125" style="208" customWidth="1"/>
    <col min="11018" max="11018" width="3.28515625" style="208" customWidth="1"/>
    <col min="11019" max="11019" width="19.28515625" style="208" customWidth="1"/>
    <col min="11020" max="11020" width="18.5703125" style="208" customWidth="1"/>
    <col min="11021" max="11021" width="17.42578125" style="208" customWidth="1"/>
    <col min="11022" max="11029" width="15.140625" style="208" customWidth="1"/>
    <col min="11030" max="11264" width="12.5703125" style="208"/>
    <col min="11265" max="11265" width="32.5703125" style="208" customWidth="1"/>
    <col min="11266" max="11268" width="19.7109375" style="208" customWidth="1"/>
    <col min="11269" max="11269" width="4" style="208" customWidth="1"/>
    <col min="11270" max="11273" width="18.5703125" style="208" customWidth="1"/>
    <col min="11274" max="11274" width="3.28515625" style="208" customWidth="1"/>
    <col min="11275" max="11275" width="19.28515625" style="208" customWidth="1"/>
    <col min="11276" max="11276" width="18.5703125" style="208" customWidth="1"/>
    <col min="11277" max="11277" width="17.42578125" style="208" customWidth="1"/>
    <col min="11278" max="11285" width="15.140625" style="208" customWidth="1"/>
    <col min="11286" max="11520" width="12.5703125" style="208"/>
    <col min="11521" max="11521" width="32.5703125" style="208" customWidth="1"/>
    <col min="11522" max="11524" width="19.7109375" style="208" customWidth="1"/>
    <col min="11525" max="11525" width="4" style="208" customWidth="1"/>
    <col min="11526" max="11529" width="18.5703125" style="208" customWidth="1"/>
    <col min="11530" max="11530" width="3.28515625" style="208" customWidth="1"/>
    <col min="11531" max="11531" width="19.28515625" style="208" customWidth="1"/>
    <col min="11532" max="11532" width="18.5703125" style="208" customWidth="1"/>
    <col min="11533" max="11533" width="17.42578125" style="208" customWidth="1"/>
    <col min="11534" max="11541" width="15.140625" style="208" customWidth="1"/>
    <col min="11542" max="11776" width="12.5703125" style="208"/>
    <col min="11777" max="11777" width="32.5703125" style="208" customWidth="1"/>
    <col min="11778" max="11780" width="19.7109375" style="208" customWidth="1"/>
    <col min="11781" max="11781" width="4" style="208" customWidth="1"/>
    <col min="11782" max="11785" width="18.5703125" style="208" customWidth="1"/>
    <col min="11786" max="11786" width="3.28515625" style="208" customWidth="1"/>
    <col min="11787" max="11787" width="19.28515625" style="208" customWidth="1"/>
    <col min="11788" max="11788" width="18.5703125" style="208" customWidth="1"/>
    <col min="11789" max="11789" width="17.42578125" style="208" customWidth="1"/>
    <col min="11790" max="11797" width="15.140625" style="208" customWidth="1"/>
    <col min="11798" max="12032" width="12.5703125" style="208"/>
    <col min="12033" max="12033" width="32.5703125" style="208" customWidth="1"/>
    <col min="12034" max="12036" width="19.7109375" style="208" customWidth="1"/>
    <col min="12037" max="12037" width="4" style="208" customWidth="1"/>
    <col min="12038" max="12041" width="18.5703125" style="208" customWidth="1"/>
    <col min="12042" max="12042" width="3.28515625" style="208" customWidth="1"/>
    <col min="12043" max="12043" width="19.28515625" style="208" customWidth="1"/>
    <col min="12044" max="12044" width="18.5703125" style="208" customWidth="1"/>
    <col min="12045" max="12045" width="17.42578125" style="208" customWidth="1"/>
    <col min="12046" max="12053" width="15.140625" style="208" customWidth="1"/>
    <col min="12054" max="12288" width="12.5703125" style="208"/>
    <col min="12289" max="12289" width="32.5703125" style="208" customWidth="1"/>
    <col min="12290" max="12292" width="19.7109375" style="208" customWidth="1"/>
    <col min="12293" max="12293" width="4" style="208" customWidth="1"/>
    <col min="12294" max="12297" width="18.5703125" style="208" customWidth="1"/>
    <col min="12298" max="12298" width="3.28515625" style="208" customWidth="1"/>
    <col min="12299" max="12299" width="19.28515625" style="208" customWidth="1"/>
    <col min="12300" max="12300" width="18.5703125" style="208" customWidth="1"/>
    <col min="12301" max="12301" width="17.42578125" style="208" customWidth="1"/>
    <col min="12302" max="12309" width="15.140625" style="208" customWidth="1"/>
    <col min="12310" max="12544" width="12.5703125" style="208"/>
    <col min="12545" max="12545" width="32.5703125" style="208" customWidth="1"/>
    <col min="12546" max="12548" width="19.7109375" style="208" customWidth="1"/>
    <col min="12549" max="12549" width="4" style="208" customWidth="1"/>
    <col min="12550" max="12553" width="18.5703125" style="208" customWidth="1"/>
    <col min="12554" max="12554" width="3.28515625" style="208" customWidth="1"/>
    <col min="12555" max="12555" width="19.28515625" style="208" customWidth="1"/>
    <col min="12556" max="12556" width="18.5703125" style="208" customWidth="1"/>
    <col min="12557" max="12557" width="17.42578125" style="208" customWidth="1"/>
    <col min="12558" max="12565" width="15.140625" style="208" customWidth="1"/>
    <col min="12566" max="12800" width="12.5703125" style="208"/>
    <col min="12801" max="12801" width="32.5703125" style="208" customWidth="1"/>
    <col min="12802" max="12804" width="19.7109375" style="208" customWidth="1"/>
    <col min="12805" max="12805" width="4" style="208" customWidth="1"/>
    <col min="12806" max="12809" width="18.5703125" style="208" customWidth="1"/>
    <col min="12810" max="12810" width="3.28515625" style="208" customWidth="1"/>
    <col min="12811" max="12811" width="19.28515625" style="208" customWidth="1"/>
    <col min="12812" max="12812" width="18.5703125" style="208" customWidth="1"/>
    <col min="12813" max="12813" width="17.42578125" style="208" customWidth="1"/>
    <col min="12814" max="12821" width="15.140625" style="208" customWidth="1"/>
    <col min="12822" max="13056" width="12.5703125" style="208"/>
    <col min="13057" max="13057" width="32.5703125" style="208" customWidth="1"/>
    <col min="13058" max="13060" width="19.7109375" style="208" customWidth="1"/>
    <col min="13061" max="13061" width="4" style="208" customWidth="1"/>
    <col min="13062" max="13065" width="18.5703125" style="208" customWidth="1"/>
    <col min="13066" max="13066" width="3.28515625" style="208" customWidth="1"/>
    <col min="13067" max="13067" width="19.28515625" style="208" customWidth="1"/>
    <col min="13068" max="13068" width="18.5703125" style="208" customWidth="1"/>
    <col min="13069" max="13069" width="17.42578125" style="208" customWidth="1"/>
    <col min="13070" max="13077" width="15.140625" style="208" customWidth="1"/>
    <col min="13078" max="13312" width="12.5703125" style="208"/>
    <col min="13313" max="13313" width="32.5703125" style="208" customWidth="1"/>
    <col min="13314" max="13316" width="19.7109375" style="208" customWidth="1"/>
    <col min="13317" max="13317" width="4" style="208" customWidth="1"/>
    <col min="13318" max="13321" width="18.5703125" style="208" customWidth="1"/>
    <col min="13322" max="13322" width="3.28515625" style="208" customWidth="1"/>
    <col min="13323" max="13323" width="19.28515625" style="208" customWidth="1"/>
    <col min="13324" max="13324" width="18.5703125" style="208" customWidth="1"/>
    <col min="13325" max="13325" width="17.42578125" style="208" customWidth="1"/>
    <col min="13326" max="13333" width="15.140625" style="208" customWidth="1"/>
    <col min="13334" max="13568" width="12.5703125" style="208"/>
    <col min="13569" max="13569" width="32.5703125" style="208" customWidth="1"/>
    <col min="13570" max="13572" width="19.7109375" style="208" customWidth="1"/>
    <col min="13573" max="13573" width="4" style="208" customWidth="1"/>
    <col min="13574" max="13577" width="18.5703125" style="208" customWidth="1"/>
    <col min="13578" max="13578" width="3.28515625" style="208" customWidth="1"/>
    <col min="13579" max="13579" width="19.28515625" style="208" customWidth="1"/>
    <col min="13580" max="13580" width="18.5703125" style="208" customWidth="1"/>
    <col min="13581" max="13581" width="17.42578125" style="208" customWidth="1"/>
    <col min="13582" max="13589" width="15.140625" style="208" customWidth="1"/>
    <col min="13590" max="13824" width="12.5703125" style="208"/>
    <col min="13825" max="13825" width="32.5703125" style="208" customWidth="1"/>
    <col min="13826" max="13828" width="19.7109375" style="208" customWidth="1"/>
    <col min="13829" max="13829" width="4" style="208" customWidth="1"/>
    <col min="13830" max="13833" width="18.5703125" style="208" customWidth="1"/>
    <col min="13834" max="13834" width="3.28515625" style="208" customWidth="1"/>
    <col min="13835" max="13835" width="19.28515625" style="208" customWidth="1"/>
    <col min="13836" max="13836" width="18.5703125" style="208" customWidth="1"/>
    <col min="13837" max="13837" width="17.42578125" style="208" customWidth="1"/>
    <col min="13838" max="13845" width="15.140625" style="208" customWidth="1"/>
    <col min="13846" max="14080" width="12.5703125" style="208"/>
    <col min="14081" max="14081" width="32.5703125" style="208" customWidth="1"/>
    <col min="14082" max="14084" width="19.7109375" style="208" customWidth="1"/>
    <col min="14085" max="14085" width="4" style="208" customWidth="1"/>
    <col min="14086" max="14089" width="18.5703125" style="208" customWidth="1"/>
    <col min="14090" max="14090" width="3.28515625" style="208" customWidth="1"/>
    <col min="14091" max="14091" width="19.28515625" style="208" customWidth="1"/>
    <col min="14092" max="14092" width="18.5703125" style="208" customWidth="1"/>
    <col min="14093" max="14093" width="17.42578125" style="208" customWidth="1"/>
    <col min="14094" max="14101" width="15.140625" style="208" customWidth="1"/>
    <col min="14102" max="14336" width="12.5703125" style="208"/>
    <col min="14337" max="14337" width="32.5703125" style="208" customWidth="1"/>
    <col min="14338" max="14340" width="19.7109375" style="208" customWidth="1"/>
    <col min="14341" max="14341" width="4" style="208" customWidth="1"/>
    <col min="14342" max="14345" width="18.5703125" style="208" customWidth="1"/>
    <col min="14346" max="14346" width="3.28515625" style="208" customWidth="1"/>
    <col min="14347" max="14347" width="19.28515625" style="208" customWidth="1"/>
    <col min="14348" max="14348" width="18.5703125" style="208" customWidth="1"/>
    <col min="14349" max="14349" width="17.42578125" style="208" customWidth="1"/>
    <col min="14350" max="14357" width="15.140625" style="208" customWidth="1"/>
    <col min="14358" max="14592" width="12.5703125" style="208"/>
    <col min="14593" max="14593" width="32.5703125" style="208" customWidth="1"/>
    <col min="14594" max="14596" width="19.7109375" style="208" customWidth="1"/>
    <col min="14597" max="14597" width="4" style="208" customWidth="1"/>
    <col min="14598" max="14601" width="18.5703125" style="208" customWidth="1"/>
    <col min="14602" max="14602" width="3.28515625" style="208" customWidth="1"/>
    <col min="14603" max="14603" width="19.28515625" style="208" customWidth="1"/>
    <col min="14604" max="14604" width="18.5703125" style="208" customWidth="1"/>
    <col min="14605" max="14605" width="17.42578125" style="208" customWidth="1"/>
    <col min="14606" max="14613" width="15.140625" style="208" customWidth="1"/>
    <col min="14614" max="14848" width="12.5703125" style="208"/>
    <col min="14849" max="14849" width="32.5703125" style="208" customWidth="1"/>
    <col min="14850" max="14852" width="19.7109375" style="208" customWidth="1"/>
    <col min="14853" max="14853" width="4" style="208" customWidth="1"/>
    <col min="14854" max="14857" width="18.5703125" style="208" customWidth="1"/>
    <col min="14858" max="14858" width="3.28515625" style="208" customWidth="1"/>
    <col min="14859" max="14859" width="19.28515625" style="208" customWidth="1"/>
    <col min="14860" max="14860" width="18.5703125" style="208" customWidth="1"/>
    <col min="14861" max="14861" width="17.42578125" style="208" customWidth="1"/>
    <col min="14862" max="14869" width="15.140625" style="208" customWidth="1"/>
    <col min="14870" max="15104" width="12.5703125" style="208"/>
    <col min="15105" max="15105" width="32.5703125" style="208" customWidth="1"/>
    <col min="15106" max="15108" width="19.7109375" style="208" customWidth="1"/>
    <col min="15109" max="15109" width="4" style="208" customWidth="1"/>
    <col min="15110" max="15113" width="18.5703125" style="208" customWidth="1"/>
    <col min="15114" max="15114" width="3.28515625" style="208" customWidth="1"/>
    <col min="15115" max="15115" width="19.28515625" style="208" customWidth="1"/>
    <col min="15116" max="15116" width="18.5703125" style="208" customWidth="1"/>
    <col min="15117" max="15117" width="17.42578125" style="208" customWidth="1"/>
    <col min="15118" max="15125" width="15.140625" style="208" customWidth="1"/>
    <col min="15126" max="15360" width="12.5703125" style="208"/>
    <col min="15361" max="15361" width="32.5703125" style="208" customWidth="1"/>
    <col min="15362" max="15364" width="19.7109375" style="208" customWidth="1"/>
    <col min="15365" max="15365" width="4" style="208" customWidth="1"/>
    <col min="15366" max="15369" width="18.5703125" style="208" customWidth="1"/>
    <col min="15370" max="15370" width="3.28515625" style="208" customWidth="1"/>
    <col min="15371" max="15371" width="19.28515625" style="208" customWidth="1"/>
    <col min="15372" max="15372" width="18.5703125" style="208" customWidth="1"/>
    <col min="15373" max="15373" width="17.42578125" style="208" customWidth="1"/>
    <col min="15374" max="15381" width="15.140625" style="208" customWidth="1"/>
    <col min="15382" max="15616" width="12.5703125" style="208"/>
    <col min="15617" max="15617" width="32.5703125" style="208" customWidth="1"/>
    <col min="15618" max="15620" width="19.7109375" style="208" customWidth="1"/>
    <col min="15621" max="15621" width="4" style="208" customWidth="1"/>
    <col min="15622" max="15625" width="18.5703125" style="208" customWidth="1"/>
    <col min="15626" max="15626" width="3.28515625" style="208" customWidth="1"/>
    <col min="15627" max="15627" width="19.28515625" style="208" customWidth="1"/>
    <col min="15628" max="15628" width="18.5703125" style="208" customWidth="1"/>
    <col min="15629" max="15629" width="17.42578125" style="208" customWidth="1"/>
    <col min="15630" max="15637" width="15.140625" style="208" customWidth="1"/>
    <col min="15638" max="15872" width="12.5703125" style="208"/>
    <col min="15873" max="15873" width="32.5703125" style="208" customWidth="1"/>
    <col min="15874" max="15876" width="19.7109375" style="208" customWidth="1"/>
    <col min="15877" max="15877" width="4" style="208" customWidth="1"/>
    <col min="15878" max="15881" width="18.5703125" style="208" customWidth="1"/>
    <col min="15882" max="15882" width="3.28515625" style="208" customWidth="1"/>
    <col min="15883" max="15883" width="19.28515625" style="208" customWidth="1"/>
    <col min="15884" max="15884" width="18.5703125" style="208" customWidth="1"/>
    <col min="15885" max="15885" width="17.42578125" style="208" customWidth="1"/>
    <col min="15886" max="15893" width="15.140625" style="208" customWidth="1"/>
    <col min="15894" max="16128" width="12.5703125" style="208"/>
    <col min="16129" max="16129" width="32.5703125" style="208" customWidth="1"/>
    <col min="16130" max="16132" width="19.7109375" style="208" customWidth="1"/>
    <col min="16133" max="16133" width="4" style="208" customWidth="1"/>
    <col min="16134" max="16137" width="18.5703125" style="208" customWidth="1"/>
    <col min="16138" max="16138" width="3.28515625" style="208" customWidth="1"/>
    <col min="16139" max="16139" width="19.28515625" style="208" customWidth="1"/>
    <col min="16140" max="16140" width="18.5703125" style="208" customWidth="1"/>
    <col min="16141" max="16141" width="17.42578125" style="208" customWidth="1"/>
    <col min="16142" max="16149" width="15.140625" style="208" customWidth="1"/>
    <col min="16150" max="16384" width="12.5703125" style="208"/>
  </cols>
  <sheetData>
    <row r="1" spans="1:14" ht="18.75" customHeight="1">
      <c r="A1" s="358" t="s">
        <v>822</v>
      </c>
      <c r="B1" s="207"/>
      <c r="C1" s="206"/>
      <c r="D1" s="206"/>
      <c r="E1" s="206"/>
      <c r="F1" s="206"/>
      <c r="G1" s="206"/>
      <c r="H1" s="206"/>
      <c r="I1" s="206"/>
      <c r="J1" s="206"/>
      <c r="K1" s="206"/>
      <c r="L1" s="206"/>
      <c r="M1" s="206"/>
    </row>
    <row r="2" spans="1:14" ht="21" customHeight="1">
      <c r="A2" s="155" t="s">
        <v>739</v>
      </c>
      <c r="B2" s="155"/>
      <c r="C2" s="155"/>
      <c r="D2" s="155"/>
      <c r="E2" s="155"/>
      <c r="F2" s="155"/>
      <c r="G2" s="155"/>
      <c r="H2" s="155"/>
      <c r="I2" s="155"/>
      <c r="J2" s="155"/>
      <c r="K2" s="155"/>
      <c r="L2" s="155"/>
      <c r="M2" s="155"/>
    </row>
    <row r="3" spans="1:14" ht="21" customHeight="1">
      <c r="A3" s="155" t="s">
        <v>740</v>
      </c>
      <c r="B3" s="155"/>
      <c r="C3" s="155"/>
      <c r="D3" s="155"/>
      <c r="E3" s="155"/>
      <c r="F3" s="155"/>
      <c r="G3" s="155"/>
      <c r="H3" s="155"/>
      <c r="I3" s="155"/>
      <c r="J3" s="155"/>
      <c r="K3" s="155"/>
      <c r="L3" s="155"/>
      <c r="M3" s="155"/>
    </row>
    <row r="4" spans="1:14" s="185" customFormat="1" ht="25.5" customHeight="1">
      <c r="A4" s="209">
        <v>45596</v>
      </c>
      <c r="B4" s="209">
        <v>45596</v>
      </c>
      <c r="C4" s="209"/>
      <c r="D4" s="209"/>
      <c r="E4" s="209"/>
      <c r="F4" s="209"/>
      <c r="G4" s="209"/>
      <c r="H4" s="209"/>
      <c r="I4" s="209"/>
      <c r="J4" s="209"/>
      <c r="K4" s="209"/>
      <c r="L4" s="209"/>
      <c r="M4" s="209"/>
    </row>
    <row r="5" spans="1:14" s="211" customFormat="1" ht="19.5" customHeight="1">
      <c r="A5" s="210" t="s">
        <v>727</v>
      </c>
      <c r="B5" s="210"/>
      <c r="C5" s="210"/>
      <c r="D5" s="210"/>
      <c r="E5" s="210"/>
      <c r="F5" s="210"/>
      <c r="G5" s="210"/>
      <c r="H5" s="210"/>
      <c r="I5" s="210"/>
      <c r="J5" s="210"/>
      <c r="K5" s="210"/>
      <c r="L5" s="210"/>
      <c r="M5" s="210"/>
    </row>
    <row r="6" spans="1:14" ht="14.25" customHeight="1" thickBot="1">
      <c r="A6" s="212"/>
      <c r="B6" s="33"/>
      <c r="C6" s="33"/>
      <c r="D6" s="33"/>
      <c r="E6" s="33"/>
      <c r="F6" s="33"/>
      <c r="G6" s="33"/>
      <c r="H6" s="33"/>
      <c r="I6" s="33"/>
      <c r="J6" s="33"/>
      <c r="K6" s="33"/>
      <c r="L6" s="33"/>
      <c r="M6" s="33"/>
    </row>
    <row r="7" spans="1:14" s="216" customFormat="1" ht="21" customHeight="1">
      <c r="A7" s="213"/>
      <c r="B7" s="214" t="s">
        <v>741</v>
      </c>
      <c r="C7" s="214"/>
      <c r="D7" s="214"/>
      <c r="E7" s="215"/>
      <c r="F7" s="214" t="s">
        <v>742</v>
      </c>
      <c r="G7" s="214"/>
      <c r="H7" s="214"/>
      <c r="I7" s="214"/>
      <c r="J7" s="215"/>
      <c r="K7" s="214" t="s">
        <v>743</v>
      </c>
      <c r="L7" s="214" t="s">
        <v>744</v>
      </c>
      <c r="M7" s="214" t="s">
        <v>745</v>
      </c>
    </row>
    <row r="8" spans="1:14" s="216" customFormat="1" ht="19.5" customHeight="1">
      <c r="A8" s="217"/>
      <c r="B8" s="218" t="s">
        <v>746</v>
      </c>
      <c r="C8" s="218" t="s">
        <v>747</v>
      </c>
      <c r="D8" s="218" t="s">
        <v>748</v>
      </c>
      <c r="E8" s="218"/>
      <c r="F8" s="218" t="s">
        <v>749</v>
      </c>
      <c r="G8" s="218" t="s">
        <v>750</v>
      </c>
      <c r="H8" s="218" t="s">
        <v>751</v>
      </c>
      <c r="I8" s="218" t="s">
        <v>752</v>
      </c>
      <c r="J8" s="218"/>
      <c r="K8" s="219" t="s">
        <v>753</v>
      </c>
      <c r="L8" s="219" t="s">
        <v>754</v>
      </c>
      <c r="M8" s="220" t="s">
        <v>745</v>
      </c>
    </row>
    <row r="9" spans="1:14" s="216" customFormat="1" ht="19.5" customHeight="1">
      <c r="A9" s="221" t="s">
        <v>755</v>
      </c>
      <c r="B9" s="218"/>
      <c r="C9" s="218"/>
      <c r="D9" s="218"/>
      <c r="E9" s="218"/>
      <c r="F9" s="218"/>
      <c r="G9" s="218"/>
      <c r="H9" s="218"/>
      <c r="I9" s="218"/>
      <c r="J9" s="218"/>
      <c r="K9" s="218"/>
      <c r="L9" s="218"/>
      <c r="M9" s="222"/>
    </row>
    <row r="10" spans="1:14" s="216" customFormat="1" ht="17.25" customHeight="1">
      <c r="A10" s="223"/>
      <c r="B10" s="224" t="s">
        <v>756</v>
      </c>
      <c r="C10" s="224" t="s">
        <v>757</v>
      </c>
      <c r="D10" s="224" t="s">
        <v>758</v>
      </c>
      <c r="E10" s="224"/>
      <c r="F10" s="224" t="s">
        <v>759</v>
      </c>
      <c r="G10" s="225" t="s">
        <v>760</v>
      </c>
      <c r="H10" s="225" t="s">
        <v>761</v>
      </c>
      <c r="I10" s="224" t="s">
        <v>762</v>
      </c>
      <c r="J10" s="224"/>
      <c r="K10" s="226" t="s">
        <v>763</v>
      </c>
      <c r="L10" s="226" t="s">
        <v>763</v>
      </c>
      <c r="M10" s="226" t="s">
        <v>763</v>
      </c>
    </row>
    <row r="11" spans="1:14" ht="9" customHeight="1">
      <c r="A11" s="227"/>
      <c r="B11" s="228"/>
      <c r="C11" s="229"/>
      <c r="D11" s="229"/>
      <c r="E11" s="229"/>
      <c r="F11" s="229"/>
      <c r="G11" s="229"/>
      <c r="H11" s="229"/>
      <c r="I11" s="229"/>
      <c r="J11" s="228"/>
      <c r="K11" s="228"/>
      <c r="L11" s="228"/>
      <c r="M11" s="230"/>
    </row>
    <row r="12" spans="1:14" ht="20.100000000000001" customHeight="1">
      <c r="A12" s="193" t="s">
        <v>764</v>
      </c>
      <c r="B12" s="231">
        <v>514256.25</v>
      </c>
      <c r="C12" s="231">
        <v>20333.27</v>
      </c>
      <c r="D12" s="231">
        <v>27108.33</v>
      </c>
      <c r="E12" s="231"/>
      <c r="F12" s="231">
        <v>5413223.7066200003</v>
      </c>
      <c r="G12" s="231">
        <v>203332.74900000001</v>
      </c>
      <c r="H12" s="231">
        <v>271083.3321</v>
      </c>
      <c r="I12" s="231">
        <v>5887639.7877200004</v>
      </c>
      <c r="J12" s="231"/>
      <c r="K12" s="232">
        <v>37.591736655989926</v>
      </c>
      <c r="L12" s="232">
        <v>37.591736655989926</v>
      </c>
      <c r="M12" s="232">
        <v>38.738444908942498</v>
      </c>
      <c r="N12" s="193"/>
    </row>
    <row r="13" spans="1:14" ht="20.100000000000001" customHeight="1">
      <c r="A13" s="193" t="s">
        <v>765</v>
      </c>
      <c r="B13" s="231">
        <v>1465406.34</v>
      </c>
      <c r="C13" s="231">
        <v>56908.130000000005</v>
      </c>
      <c r="D13" s="231">
        <v>380578.62</v>
      </c>
      <c r="E13" s="231"/>
      <c r="F13" s="231">
        <v>15425329.96181</v>
      </c>
      <c r="G13" s="231">
        <v>569081.38462000003</v>
      </c>
      <c r="H13" s="231">
        <v>3805786.2121000001</v>
      </c>
      <c r="I13" s="231">
        <v>19800197.558529999</v>
      </c>
      <c r="J13" s="231"/>
      <c r="K13" s="232">
        <v>17.838301399964713</v>
      </c>
      <c r="L13" s="232">
        <v>17.838301399964713</v>
      </c>
      <c r="M13" s="232">
        <v>20.080145110068319</v>
      </c>
      <c r="N13" s="193"/>
    </row>
    <row r="14" spans="1:14" ht="20.100000000000001" customHeight="1" thickBot="1">
      <c r="A14" s="233" t="s">
        <v>533</v>
      </c>
      <c r="B14" s="231">
        <v>46578.63</v>
      </c>
      <c r="C14" s="231">
        <v>226.9</v>
      </c>
      <c r="D14" s="231">
        <v>11701.380000000001</v>
      </c>
      <c r="E14" s="231"/>
      <c r="F14" s="231">
        <v>490301.43454000005</v>
      </c>
      <c r="G14" s="231">
        <v>2269.0198999999998</v>
      </c>
      <c r="H14" s="231">
        <v>117013.84568000001</v>
      </c>
      <c r="I14" s="231">
        <v>609584.30012000003</v>
      </c>
      <c r="J14" s="231"/>
      <c r="K14" s="234">
        <v>76.217636936494344</v>
      </c>
      <c r="L14" s="234">
        <v>76.217636936494344</v>
      </c>
      <c r="M14" s="234">
        <v>77.292837030670015</v>
      </c>
      <c r="N14" s="193"/>
    </row>
    <row r="15" spans="1:14" ht="12" customHeight="1">
      <c r="A15" s="235"/>
      <c r="B15" s="235"/>
      <c r="C15" s="235"/>
      <c r="D15" s="235"/>
      <c r="E15" s="235"/>
      <c r="F15" s="235"/>
      <c r="G15" s="235"/>
      <c r="H15" s="235"/>
      <c r="I15" s="235"/>
      <c r="J15" s="235"/>
      <c r="K15" s="235"/>
      <c r="L15" s="235"/>
      <c r="M15" s="235"/>
    </row>
    <row r="16" spans="1:14" ht="13.5">
      <c r="A16" s="236" t="s">
        <v>766</v>
      </c>
      <c r="B16" s="168"/>
      <c r="C16" s="168"/>
      <c r="D16" s="168"/>
      <c r="E16" s="168"/>
      <c r="F16" s="168"/>
      <c r="G16" s="82"/>
      <c r="H16" s="82"/>
      <c r="I16" s="82"/>
      <c r="J16" s="82"/>
      <c r="K16" s="82"/>
      <c r="L16" s="82"/>
      <c r="M16" s="82"/>
    </row>
    <row r="17" spans="1:13" ht="13.5">
      <c r="A17" s="236" t="s">
        <v>767</v>
      </c>
      <c r="B17" s="82"/>
      <c r="C17" s="82"/>
      <c r="D17" s="82"/>
      <c r="E17" s="82"/>
      <c r="F17" s="82"/>
      <c r="G17" s="82"/>
      <c r="H17" s="82"/>
      <c r="I17" s="82"/>
      <c r="J17" s="82"/>
      <c r="K17" s="82"/>
      <c r="L17" s="82"/>
      <c r="M17" s="82"/>
    </row>
    <row r="18" spans="1:13" ht="13.15" customHeight="1">
      <c r="A18" s="237" t="s">
        <v>768</v>
      </c>
      <c r="B18" s="237"/>
      <c r="C18" s="237"/>
      <c r="D18" s="237"/>
      <c r="E18" s="237"/>
      <c r="F18" s="237"/>
      <c r="G18" s="237"/>
      <c r="H18" s="237"/>
      <c r="I18" s="237"/>
      <c r="J18" s="237"/>
      <c r="K18" s="237"/>
      <c r="L18" s="237"/>
      <c r="M18" s="237"/>
    </row>
    <row r="19" spans="1:13" s="238" customFormat="1" ht="29.25" customHeight="1">
      <c r="A19" s="237" t="s">
        <v>769</v>
      </c>
      <c r="B19" s="237"/>
      <c r="C19" s="237"/>
      <c r="D19" s="237"/>
      <c r="E19" s="237"/>
      <c r="F19" s="237"/>
      <c r="G19" s="237"/>
      <c r="H19" s="237"/>
      <c r="I19" s="237"/>
      <c r="J19" s="237"/>
      <c r="K19" s="237"/>
      <c r="L19" s="237"/>
      <c r="M19" s="237"/>
    </row>
    <row r="20" spans="1:13" s="238" customFormat="1" ht="18" customHeight="1">
      <c r="A20" s="237" t="s">
        <v>770</v>
      </c>
      <c r="B20" s="237"/>
      <c r="C20" s="237"/>
      <c r="D20" s="237"/>
      <c r="E20" s="237"/>
      <c r="F20" s="237"/>
      <c r="G20" s="237"/>
      <c r="H20" s="237"/>
      <c r="I20" s="237"/>
      <c r="J20" s="237"/>
      <c r="K20" s="237"/>
      <c r="L20" s="237"/>
      <c r="M20" s="237"/>
    </row>
    <row r="21" spans="1:13" s="238" customFormat="1" ht="23.25" customHeight="1">
      <c r="A21" s="237" t="s">
        <v>771</v>
      </c>
      <c r="B21" s="237"/>
      <c r="C21" s="237"/>
      <c r="D21" s="237"/>
      <c r="E21" s="237"/>
      <c r="F21" s="237"/>
      <c r="G21" s="237"/>
      <c r="H21" s="237"/>
      <c r="I21" s="237"/>
      <c r="J21" s="237"/>
      <c r="K21" s="237"/>
      <c r="L21" s="237"/>
      <c r="M21" s="237"/>
    </row>
    <row r="22" spans="1:13" s="238" customFormat="1" ht="25.5" customHeight="1">
      <c r="A22" s="237" t="s">
        <v>772</v>
      </c>
      <c r="B22" s="237"/>
      <c r="C22" s="237"/>
      <c r="D22" s="237"/>
      <c r="E22" s="237"/>
      <c r="F22" s="237"/>
      <c r="G22" s="237"/>
      <c r="H22" s="237"/>
      <c r="I22" s="237"/>
      <c r="J22" s="237"/>
      <c r="K22" s="237"/>
      <c r="L22" s="237"/>
      <c r="M22" s="237"/>
    </row>
    <row r="23" spans="1:13" ht="13.15" customHeight="1">
      <c r="A23" s="239" t="s">
        <v>773</v>
      </c>
      <c r="B23" s="240"/>
      <c r="C23" s="240"/>
      <c r="D23" s="240"/>
      <c r="E23" s="240"/>
      <c r="F23" s="240"/>
      <c r="G23" s="240"/>
      <c r="H23" s="240"/>
      <c r="I23" s="240"/>
      <c r="J23" s="240"/>
      <c r="K23" s="241"/>
      <c r="L23" s="241"/>
      <c r="M23" s="240"/>
    </row>
    <row r="24" spans="1:13">
      <c r="A24" s="239"/>
    </row>
    <row r="200" spans="3:3">
      <c r="C200" s="208" t="s">
        <v>721</v>
      </c>
    </row>
  </sheetData>
  <mergeCells count="25">
    <mergeCell ref="A20:M20"/>
    <mergeCell ref="A21:M21"/>
    <mergeCell ref="A22:M22"/>
    <mergeCell ref="K8:K9"/>
    <mergeCell ref="L8:L9"/>
    <mergeCell ref="M8:M9"/>
    <mergeCell ref="A15:M15"/>
    <mergeCell ref="A18:M18"/>
    <mergeCell ref="A19:M19"/>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5BFB1C7B-879B-4119-9B97-A69C5E636E1E}"/>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F2058-B1D8-46F5-B40F-28B2A385A895}">
  <dimension ref="A1:AG17"/>
  <sheetViews>
    <sheetView showGridLines="0" zoomScale="70" zoomScaleNormal="70" workbookViewId="0"/>
  </sheetViews>
  <sheetFormatPr baseColWidth="10" defaultColWidth="15.85546875" defaultRowHeight="12.75"/>
  <cols>
    <col min="1" max="1" width="22.140625" style="329" customWidth="1"/>
    <col min="2" max="4" width="9.85546875" style="329" customWidth="1"/>
    <col min="5" max="5" width="0.7109375" style="329" customWidth="1"/>
    <col min="6" max="8" width="9.85546875" style="329" customWidth="1"/>
    <col min="9" max="9" width="0.7109375" style="329" customWidth="1"/>
    <col min="10" max="12" width="9.85546875" style="329" customWidth="1"/>
    <col min="13" max="13" width="0.7109375" style="329" customWidth="1"/>
    <col min="14" max="16" width="9.85546875" style="329" customWidth="1"/>
    <col min="17" max="17" width="0.7109375" style="329" customWidth="1"/>
    <col min="18" max="20" width="9.85546875" style="329" customWidth="1"/>
    <col min="21" max="21" width="0.7109375" style="329" customWidth="1"/>
    <col min="22" max="22" width="11.85546875" style="329" bestFit="1" customWidth="1"/>
    <col min="23" max="24" width="9.7109375" style="329" bestFit="1" customWidth="1"/>
    <col min="25" max="25" width="11.5703125" style="329" customWidth="1"/>
    <col min="26" max="27" width="9.85546875" style="329" customWidth="1"/>
    <col min="28" max="28" width="0.7109375" style="329" customWidth="1"/>
    <col min="29" max="31" width="9.85546875" style="329" customWidth="1"/>
    <col min="32" max="32" width="0.7109375" style="329" customWidth="1"/>
    <col min="33" max="33" width="12.42578125" style="329" customWidth="1"/>
    <col min="34" max="256" width="15.85546875" style="329"/>
    <col min="257" max="257" width="22.140625" style="329" customWidth="1"/>
    <col min="258" max="260" width="9.85546875" style="329" customWidth="1"/>
    <col min="261" max="261" width="0.7109375" style="329" customWidth="1"/>
    <col min="262" max="264" width="9.85546875" style="329" customWidth="1"/>
    <col min="265" max="265" width="0.7109375" style="329" customWidth="1"/>
    <col min="266" max="268" width="9.85546875" style="329" customWidth="1"/>
    <col min="269" max="269" width="0.7109375" style="329" customWidth="1"/>
    <col min="270" max="272" width="9.85546875" style="329" customWidth="1"/>
    <col min="273" max="273" width="0.7109375" style="329" customWidth="1"/>
    <col min="274" max="276" width="9.85546875" style="329" customWidth="1"/>
    <col min="277" max="277" width="0.7109375" style="329" customWidth="1"/>
    <col min="278" max="278" width="11.85546875" style="329" bestFit="1" customWidth="1"/>
    <col min="279" max="280" width="9.7109375" style="329" bestFit="1" customWidth="1"/>
    <col min="281" max="281" width="11.5703125" style="329" customWidth="1"/>
    <col min="282" max="283" width="9.85546875" style="329" customWidth="1"/>
    <col min="284" max="284" width="0.7109375" style="329" customWidth="1"/>
    <col min="285" max="287" width="9.85546875" style="329" customWidth="1"/>
    <col min="288" max="288" width="0.7109375" style="329" customWidth="1"/>
    <col min="289" max="289" width="12.42578125" style="329" customWidth="1"/>
    <col min="290" max="512" width="15.85546875" style="329"/>
    <col min="513" max="513" width="22.140625" style="329" customWidth="1"/>
    <col min="514" max="516" width="9.85546875" style="329" customWidth="1"/>
    <col min="517" max="517" width="0.7109375" style="329" customWidth="1"/>
    <col min="518" max="520" width="9.85546875" style="329" customWidth="1"/>
    <col min="521" max="521" width="0.7109375" style="329" customWidth="1"/>
    <col min="522" max="524" width="9.85546875" style="329" customWidth="1"/>
    <col min="525" max="525" width="0.7109375" style="329" customWidth="1"/>
    <col min="526" max="528" width="9.85546875" style="329" customWidth="1"/>
    <col min="529" max="529" width="0.7109375" style="329" customWidth="1"/>
    <col min="530" max="532" width="9.85546875" style="329" customWidth="1"/>
    <col min="533" max="533" width="0.7109375" style="329" customWidth="1"/>
    <col min="534" max="534" width="11.85546875" style="329" bestFit="1" customWidth="1"/>
    <col min="535" max="536" width="9.7109375" style="329" bestFit="1" customWidth="1"/>
    <col min="537" max="537" width="11.5703125" style="329" customWidth="1"/>
    <col min="538" max="539" width="9.85546875" style="329" customWidth="1"/>
    <col min="540" max="540" width="0.7109375" style="329" customWidth="1"/>
    <col min="541" max="543" width="9.85546875" style="329" customWidth="1"/>
    <col min="544" max="544" width="0.7109375" style="329" customWidth="1"/>
    <col min="545" max="545" width="12.42578125" style="329" customWidth="1"/>
    <col min="546" max="768" width="15.85546875" style="329"/>
    <col min="769" max="769" width="22.140625" style="329" customWidth="1"/>
    <col min="770" max="772" width="9.85546875" style="329" customWidth="1"/>
    <col min="773" max="773" width="0.7109375" style="329" customWidth="1"/>
    <col min="774" max="776" width="9.85546875" style="329" customWidth="1"/>
    <col min="777" max="777" width="0.7109375" style="329" customWidth="1"/>
    <col min="778" max="780" width="9.85546875" style="329" customWidth="1"/>
    <col min="781" max="781" width="0.7109375" style="329" customWidth="1"/>
    <col min="782" max="784" width="9.85546875" style="329" customWidth="1"/>
    <col min="785" max="785" width="0.7109375" style="329" customWidth="1"/>
    <col min="786" max="788" width="9.85546875" style="329" customWidth="1"/>
    <col min="789" max="789" width="0.7109375" style="329" customWidth="1"/>
    <col min="790" max="790" width="11.85546875" style="329" bestFit="1" customWidth="1"/>
    <col min="791" max="792" width="9.7109375" style="329" bestFit="1" customWidth="1"/>
    <col min="793" max="793" width="11.5703125" style="329" customWidth="1"/>
    <col min="794" max="795" width="9.85546875" style="329" customWidth="1"/>
    <col min="796" max="796" width="0.7109375" style="329" customWidth="1"/>
    <col min="797" max="799" width="9.85546875" style="329" customWidth="1"/>
    <col min="800" max="800" width="0.7109375" style="329" customWidth="1"/>
    <col min="801" max="801" width="12.42578125" style="329" customWidth="1"/>
    <col min="802" max="1024" width="15.85546875" style="329"/>
    <col min="1025" max="1025" width="22.140625" style="329" customWidth="1"/>
    <col min="1026" max="1028" width="9.85546875" style="329" customWidth="1"/>
    <col min="1029" max="1029" width="0.7109375" style="329" customWidth="1"/>
    <col min="1030" max="1032" width="9.85546875" style="329" customWidth="1"/>
    <col min="1033" max="1033" width="0.7109375" style="329" customWidth="1"/>
    <col min="1034" max="1036" width="9.85546875" style="329" customWidth="1"/>
    <col min="1037" max="1037" width="0.7109375" style="329" customWidth="1"/>
    <col min="1038" max="1040" width="9.85546875" style="329" customWidth="1"/>
    <col min="1041" max="1041" width="0.7109375" style="329" customWidth="1"/>
    <col min="1042" max="1044" width="9.85546875" style="329" customWidth="1"/>
    <col min="1045" max="1045" width="0.7109375" style="329" customWidth="1"/>
    <col min="1046" max="1046" width="11.85546875" style="329" bestFit="1" customWidth="1"/>
    <col min="1047" max="1048" width="9.7109375" style="329" bestFit="1" customWidth="1"/>
    <col min="1049" max="1049" width="11.5703125" style="329" customWidth="1"/>
    <col min="1050" max="1051" width="9.85546875" style="329" customWidth="1"/>
    <col min="1052" max="1052" width="0.7109375" style="329" customWidth="1"/>
    <col min="1053" max="1055" width="9.85546875" style="329" customWidth="1"/>
    <col min="1056" max="1056" width="0.7109375" style="329" customWidth="1"/>
    <col min="1057" max="1057" width="12.42578125" style="329" customWidth="1"/>
    <col min="1058" max="1280" width="15.85546875" style="329"/>
    <col min="1281" max="1281" width="22.140625" style="329" customWidth="1"/>
    <col min="1282" max="1284" width="9.85546875" style="329" customWidth="1"/>
    <col min="1285" max="1285" width="0.7109375" style="329" customWidth="1"/>
    <col min="1286" max="1288" width="9.85546875" style="329" customWidth="1"/>
    <col min="1289" max="1289" width="0.7109375" style="329" customWidth="1"/>
    <col min="1290" max="1292" width="9.85546875" style="329" customWidth="1"/>
    <col min="1293" max="1293" width="0.7109375" style="329" customWidth="1"/>
    <col min="1294" max="1296" width="9.85546875" style="329" customWidth="1"/>
    <col min="1297" max="1297" width="0.7109375" style="329" customWidth="1"/>
    <col min="1298" max="1300" width="9.85546875" style="329" customWidth="1"/>
    <col min="1301" max="1301" width="0.7109375" style="329" customWidth="1"/>
    <col min="1302" max="1302" width="11.85546875" style="329" bestFit="1" customWidth="1"/>
    <col min="1303" max="1304" width="9.7109375" style="329" bestFit="1" customWidth="1"/>
    <col min="1305" max="1305" width="11.5703125" style="329" customWidth="1"/>
    <col min="1306" max="1307" width="9.85546875" style="329" customWidth="1"/>
    <col min="1308" max="1308" width="0.7109375" style="329" customWidth="1"/>
    <col min="1309" max="1311" width="9.85546875" style="329" customWidth="1"/>
    <col min="1312" max="1312" width="0.7109375" style="329" customWidth="1"/>
    <col min="1313" max="1313" width="12.42578125" style="329" customWidth="1"/>
    <col min="1314" max="1536" width="15.85546875" style="329"/>
    <col min="1537" max="1537" width="22.140625" style="329" customWidth="1"/>
    <col min="1538" max="1540" width="9.85546875" style="329" customWidth="1"/>
    <col min="1541" max="1541" width="0.7109375" style="329" customWidth="1"/>
    <col min="1542" max="1544" width="9.85546875" style="329" customWidth="1"/>
    <col min="1545" max="1545" width="0.7109375" style="329" customWidth="1"/>
    <col min="1546" max="1548" width="9.85546875" style="329" customWidth="1"/>
    <col min="1549" max="1549" width="0.7109375" style="329" customWidth="1"/>
    <col min="1550" max="1552" width="9.85546875" style="329" customWidth="1"/>
    <col min="1553" max="1553" width="0.7109375" style="329" customWidth="1"/>
    <col min="1554" max="1556" width="9.85546875" style="329" customWidth="1"/>
    <col min="1557" max="1557" width="0.7109375" style="329" customWidth="1"/>
    <col min="1558" max="1558" width="11.85546875" style="329" bestFit="1" customWidth="1"/>
    <col min="1559" max="1560" width="9.7109375" style="329" bestFit="1" customWidth="1"/>
    <col min="1561" max="1561" width="11.5703125" style="329" customWidth="1"/>
    <col min="1562" max="1563" width="9.85546875" style="329" customWidth="1"/>
    <col min="1564" max="1564" width="0.7109375" style="329" customWidth="1"/>
    <col min="1565" max="1567" width="9.85546875" style="329" customWidth="1"/>
    <col min="1568" max="1568" width="0.7109375" style="329" customWidth="1"/>
    <col min="1569" max="1569" width="12.42578125" style="329" customWidth="1"/>
    <col min="1570" max="1792" width="15.85546875" style="329"/>
    <col min="1793" max="1793" width="22.140625" style="329" customWidth="1"/>
    <col min="1794" max="1796" width="9.85546875" style="329" customWidth="1"/>
    <col min="1797" max="1797" width="0.7109375" style="329" customWidth="1"/>
    <col min="1798" max="1800" width="9.85546875" style="329" customWidth="1"/>
    <col min="1801" max="1801" width="0.7109375" style="329" customWidth="1"/>
    <col min="1802" max="1804" width="9.85546875" style="329" customWidth="1"/>
    <col min="1805" max="1805" width="0.7109375" style="329" customWidth="1"/>
    <col min="1806" max="1808" width="9.85546875" style="329" customWidth="1"/>
    <col min="1809" max="1809" width="0.7109375" style="329" customWidth="1"/>
    <col min="1810" max="1812" width="9.85546875" style="329" customWidth="1"/>
    <col min="1813" max="1813" width="0.7109375" style="329" customWidth="1"/>
    <col min="1814" max="1814" width="11.85546875" style="329" bestFit="1" customWidth="1"/>
    <col min="1815" max="1816" width="9.7109375" style="329" bestFit="1" customWidth="1"/>
    <col min="1817" max="1817" width="11.5703125" style="329" customWidth="1"/>
    <col min="1818" max="1819" width="9.85546875" style="329" customWidth="1"/>
    <col min="1820" max="1820" width="0.7109375" style="329" customWidth="1"/>
    <col min="1821" max="1823" width="9.85546875" style="329" customWidth="1"/>
    <col min="1824" max="1824" width="0.7109375" style="329" customWidth="1"/>
    <col min="1825" max="1825" width="12.42578125" style="329" customWidth="1"/>
    <col min="1826" max="2048" width="15.85546875" style="329"/>
    <col min="2049" max="2049" width="22.140625" style="329" customWidth="1"/>
    <col min="2050" max="2052" width="9.85546875" style="329" customWidth="1"/>
    <col min="2053" max="2053" width="0.7109375" style="329" customWidth="1"/>
    <col min="2054" max="2056" width="9.85546875" style="329" customWidth="1"/>
    <col min="2057" max="2057" width="0.7109375" style="329" customWidth="1"/>
    <col min="2058" max="2060" width="9.85546875" style="329" customWidth="1"/>
    <col min="2061" max="2061" width="0.7109375" style="329" customWidth="1"/>
    <col min="2062" max="2064" width="9.85546875" style="329" customWidth="1"/>
    <col min="2065" max="2065" width="0.7109375" style="329" customWidth="1"/>
    <col min="2066" max="2068" width="9.85546875" style="329" customWidth="1"/>
    <col min="2069" max="2069" width="0.7109375" style="329" customWidth="1"/>
    <col min="2070" max="2070" width="11.85546875" style="329" bestFit="1" customWidth="1"/>
    <col min="2071" max="2072" width="9.7109375" style="329" bestFit="1" customWidth="1"/>
    <col min="2073" max="2073" width="11.5703125" style="329" customWidth="1"/>
    <col min="2074" max="2075" width="9.85546875" style="329" customWidth="1"/>
    <col min="2076" max="2076" width="0.7109375" style="329" customWidth="1"/>
    <col min="2077" max="2079" width="9.85546875" style="329" customWidth="1"/>
    <col min="2080" max="2080" width="0.7109375" style="329" customWidth="1"/>
    <col min="2081" max="2081" width="12.42578125" style="329" customWidth="1"/>
    <col min="2082" max="2304" width="15.85546875" style="329"/>
    <col min="2305" max="2305" width="22.140625" style="329" customWidth="1"/>
    <col min="2306" max="2308" width="9.85546875" style="329" customWidth="1"/>
    <col min="2309" max="2309" width="0.7109375" style="329" customWidth="1"/>
    <col min="2310" max="2312" width="9.85546875" style="329" customWidth="1"/>
    <col min="2313" max="2313" width="0.7109375" style="329" customWidth="1"/>
    <col min="2314" max="2316" width="9.85546875" style="329" customWidth="1"/>
    <col min="2317" max="2317" width="0.7109375" style="329" customWidth="1"/>
    <col min="2318" max="2320" width="9.85546875" style="329" customWidth="1"/>
    <col min="2321" max="2321" width="0.7109375" style="329" customWidth="1"/>
    <col min="2322" max="2324" width="9.85546875" style="329" customWidth="1"/>
    <col min="2325" max="2325" width="0.7109375" style="329" customWidth="1"/>
    <col min="2326" max="2326" width="11.85546875" style="329" bestFit="1" customWidth="1"/>
    <col min="2327" max="2328" width="9.7109375" style="329" bestFit="1" customWidth="1"/>
    <col min="2329" max="2329" width="11.5703125" style="329" customWidth="1"/>
    <col min="2330" max="2331" width="9.85546875" style="329" customWidth="1"/>
    <col min="2332" max="2332" width="0.7109375" style="329" customWidth="1"/>
    <col min="2333" max="2335" width="9.85546875" style="329" customWidth="1"/>
    <col min="2336" max="2336" width="0.7109375" style="329" customWidth="1"/>
    <col min="2337" max="2337" width="12.42578125" style="329" customWidth="1"/>
    <col min="2338" max="2560" width="15.85546875" style="329"/>
    <col min="2561" max="2561" width="22.140625" style="329" customWidth="1"/>
    <col min="2562" max="2564" width="9.85546875" style="329" customWidth="1"/>
    <col min="2565" max="2565" width="0.7109375" style="329" customWidth="1"/>
    <col min="2566" max="2568" width="9.85546875" style="329" customWidth="1"/>
    <col min="2569" max="2569" width="0.7109375" style="329" customWidth="1"/>
    <col min="2570" max="2572" width="9.85546875" style="329" customWidth="1"/>
    <col min="2573" max="2573" width="0.7109375" style="329" customWidth="1"/>
    <col min="2574" max="2576" width="9.85546875" style="329" customWidth="1"/>
    <col min="2577" max="2577" width="0.7109375" style="329" customWidth="1"/>
    <col min="2578" max="2580" width="9.85546875" style="329" customWidth="1"/>
    <col min="2581" max="2581" width="0.7109375" style="329" customWidth="1"/>
    <col min="2582" max="2582" width="11.85546875" style="329" bestFit="1" customWidth="1"/>
    <col min="2583" max="2584" width="9.7109375" style="329" bestFit="1" customWidth="1"/>
    <col min="2585" max="2585" width="11.5703125" style="329" customWidth="1"/>
    <col min="2586" max="2587" width="9.85546875" style="329" customWidth="1"/>
    <col min="2588" max="2588" width="0.7109375" style="329" customWidth="1"/>
    <col min="2589" max="2591" width="9.85546875" style="329" customWidth="1"/>
    <col min="2592" max="2592" width="0.7109375" style="329" customWidth="1"/>
    <col min="2593" max="2593" width="12.42578125" style="329" customWidth="1"/>
    <col min="2594" max="2816" width="15.85546875" style="329"/>
    <col min="2817" max="2817" width="22.140625" style="329" customWidth="1"/>
    <col min="2818" max="2820" width="9.85546875" style="329" customWidth="1"/>
    <col min="2821" max="2821" width="0.7109375" style="329" customWidth="1"/>
    <col min="2822" max="2824" width="9.85546875" style="329" customWidth="1"/>
    <col min="2825" max="2825" width="0.7109375" style="329" customWidth="1"/>
    <col min="2826" max="2828" width="9.85546875" style="329" customWidth="1"/>
    <col min="2829" max="2829" width="0.7109375" style="329" customWidth="1"/>
    <col min="2830" max="2832" width="9.85546875" style="329" customWidth="1"/>
    <col min="2833" max="2833" width="0.7109375" style="329" customWidth="1"/>
    <col min="2834" max="2836" width="9.85546875" style="329" customWidth="1"/>
    <col min="2837" max="2837" width="0.7109375" style="329" customWidth="1"/>
    <col min="2838" max="2838" width="11.85546875" style="329" bestFit="1" customWidth="1"/>
    <col min="2839" max="2840" width="9.7109375" style="329" bestFit="1" customWidth="1"/>
    <col min="2841" max="2841" width="11.5703125" style="329" customWidth="1"/>
    <col min="2842" max="2843" width="9.85546875" style="329" customWidth="1"/>
    <col min="2844" max="2844" width="0.7109375" style="329" customWidth="1"/>
    <col min="2845" max="2847" width="9.85546875" style="329" customWidth="1"/>
    <col min="2848" max="2848" width="0.7109375" style="329" customWidth="1"/>
    <col min="2849" max="2849" width="12.42578125" style="329" customWidth="1"/>
    <col min="2850" max="3072" width="15.85546875" style="329"/>
    <col min="3073" max="3073" width="22.140625" style="329" customWidth="1"/>
    <col min="3074" max="3076" width="9.85546875" style="329" customWidth="1"/>
    <col min="3077" max="3077" width="0.7109375" style="329" customWidth="1"/>
    <col min="3078" max="3080" width="9.85546875" style="329" customWidth="1"/>
    <col min="3081" max="3081" width="0.7109375" style="329" customWidth="1"/>
    <col min="3082" max="3084" width="9.85546875" style="329" customWidth="1"/>
    <col min="3085" max="3085" width="0.7109375" style="329" customWidth="1"/>
    <col min="3086" max="3088" width="9.85546875" style="329" customWidth="1"/>
    <col min="3089" max="3089" width="0.7109375" style="329" customWidth="1"/>
    <col min="3090" max="3092" width="9.85546875" style="329" customWidth="1"/>
    <col min="3093" max="3093" width="0.7109375" style="329" customWidth="1"/>
    <col min="3094" max="3094" width="11.85546875" style="329" bestFit="1" customWidth="1"/>
    <col min="3095" max="3096" width="9.7109375" style="329" bestFit="1" customWidth="1"/>
    <col min="3097" max="3097" width="11.5703125" style="329" customWidth="1"/>
    <col min="3098" max="3099" width="9.85546875" style="329" customWidth="1"/>
    <col min="3100" max="3100" width="0.7109375" style="329" customWidth="1"/>
    <col min="3101" max="3103" width="9.85546875" style="329" customWidth="1"/>
    <col min="3104" max="3104" width="0.7109375" style="329" customWidth="1"/>
    <col min="3105" max="3105" width="12.42578125" style="329" customWidth="1"/>
    <col min="3106" max="3328" width="15.85546875" style="329"/>
    <col min="3329" max="3329" width="22.140625" style="329" customWidth="1"/>
    <col min="3330" max="3332" width="9.85546875" style="329" customWidth="1"/>
    <col min="3333" max="3333" width="0.7109375" style="329" customWidth="1"/>
    <col min="3334" max="3336" width="9.85546875" style="329" customWidth="1"/>
    <col min="3337" max="3337" width="0.7109375" style="329" customWidth="1"/>
    <col min="3338" max="3340" width="9.85546875" style="329" customWidth="1"/>
    <col min="3341" max="3341" width="0.7109375" style="329" customWidth="1"/>
    <col min="3342" max="3344" width="9.85546875" style="329" customWidth="1"/>
    <col min="3345" max="3345" width="0.7109375" style="329" customWidth="1"/>
    <col min="3346" max="3348" width="9.85546875" style="329" customWidth="1"/>
    <col min="3349" max="3349" width="0.7109375" style="329" customWidth="1"/>
    <col min="3350" max="3350" width="11.85546875" style="329" bestFit="1" customWidth="1"/>
    <col min="3351" max="3352" width="9.7109375" style="329" bestFit="1" customWidth="1"/>
    <col min="3353" max="3353" width="11.5703125" style="329" customWidth="1"/>
    <col min="3354" max="3355" width="9.85546875" style="329" customWidth="1"/>
    <col min="3356" max="3356" width="0.7109375" style="329" customWidth="1"/>
    <col min="3357" max="3359" width="9.85546875" style="329" customWidth="1"/>
    <col min="3360" max="3360" width="0.7109375" style="329" customWidth="1"/>
    <col min="3361" max="3361" width="12.42578125" style="329" customWidth="1"/>
    <col min="3362" max="3584" width="15.85546875" style="329"/>
    <col min="3585" max="3585" width="22.140625" style="329" customWidth="1"/>
    <col min="3586" max="3588" width="9.85546875" style="329" customWidth="1"/>
    <col min="3589" max="3589" width="0.7109375" style="329" customWidth="1"/>
    <col min="3590" max="3592" width="9.85546875" style="329" customWidth="1"/>
    <col min="3593" max="3593" width="0.7109375" style="329" customWidth="1"/>
    <col min="3594" max="3596" width="9.85546875" style="329" customWidth="1"/>
    <col min="3597" max="3597" width="0.7109375" style="329" customWidth="1"/>
    <col min="3598" max="3600" width="9.85546875" style="329" customWidth="1"/>
    <col min="3601" max="3601" width="0.7109375" style="329" customWidth="1"/>
    <col min="3602" max="3604" width="9.85546875" style="329" customWidth="1"/>
    <col min="3605" max="3605" width="0.7109375" style="329" customWidth="1"/>
    <col min="3606" max="3606" width="11.85546875" style="329" bestFit="1" customWidth="1"/>
    <col min="3607" max="3608" width="9.7109375" style="329" bestFit="1" customWidth="1"/>
    <col min="3609" max="3609" width="11.5703125" style="329" customWidth="1"/>
    <col min="3610" max="3611" width="9.85546875" style="329" customWidth="1"/>
    <col min="3612" max="3612" width="0.7109375" style="329" customWidth="1"/>
    <col min="3613" max="3615" width="9.85546875" style="329" customWidth="1"/>
    <col min="3616" max="3616" width="0.7109375" style="329" customWidth="1"/>
    <col min="3617" max="3617" width="12.42578125" style="329" customWidth="1"/>
    <col min="3618" max="3840" width="15.85546875" style="329"/>
    <col min="3841" max="3841" width="22.140625" style="329" customWidth="1"/>
    <col min="3842" max="3844" width="9.85546875" style="329" customWidth="1"/>
    <col min="3845" max="3845" width="0.7109375" style="329" customWidth="1"/>
    <col min="3846" max="3848" width="9.85546875" style="329" customWidth="1"/>
    <col min="3849" max="3849" width="0.7109375" style="329" customWidth="1"/>
    <col min="3850" max="3852" width="9.85546875" style="329" customWidth="1"/>
    <col min="3853" max="3853" width="0.7109375" style="329" customWidth="1"/>
    <col min="3854" max="3856" width="9.85546875" style="329" customWidth="1"/>
    <col min="3857" max="3857" width="0.7109375" style="329" customWidth="1"/>
    <col min="3858" max="3860" width="9.85546875" style="329" customWidth="1"/>
    <col min="3861" max="3861" width="0.7109375" style="329" customWidth="1"/>
    <col min="3862" max="3862" width="11.85546875" style="329" bestFit="1" customWidth="1"/>
    <col min="3863" max="3864" width="9.7109375" style="329" bestFit="1" customWidth="1"/>
    <col min="3865" max="3865" width="11.5703125" style="329" customWidth="1"/>
    <col min="3866" max="3867" width="9.85546875" style="329" customWidth="1"/>
    <col min="3868" max="3868" width="0.7109375" style="329" customWidth="1"/>
    <col min="3869" max="3871" width="9.85546875" style="329" customWidth="1"/>
    <col min="3872" max="3872" width="0.7109375" style="329" customWidth="1"/>
    <col min="3873" max="3873" width="12.42578125" style="329" customWidth="1"/>
    <col min="3874" max="4096" width="15.85546875" style="329"/>
    <col min="4097" max="4097" width="22.140625" style="329" customWidth="1"/>
    <col min="4098" max="4100" width="9.85546875" style="329" customWidth="1"/>
    <col min="4101" max="4101" width="0.7109375" style="329" customWidth="1"/>
    <col min="4102" max="4104" width="9.85546875" style="329" customWidth="1"/>
    <col min="4105" max="4105" width="0.7109375" style="329" customWidth="1"/>
    <col min="4106" max="4108" width="9.85546875" style="329" customWidth="1"/>
    <col min="4109" max="4109" width="0.7109375" style="329" customWidth="1"/>
    <col min="4110" max="4112" width="9.85546875" style="329" customWidth="1"/>
    <col min="4113" max="4113" width="0.7109375" style="329" customWidth="1"/>
    <col min="4114" max="4116" width="9.85546875" style="329" customWidth="1"/>
    <col min="4117" max="4117" width="0.7109375" style="329" customWidth="1"/>
    <col min="4118" max="4118" width="11.85546875" style="329" bestFit="1" customWidth="1"/>
    <col min="4119" max="4120" width="9.7109375" style="329" bestFit="1" customWidth="1"/>
    <col min="4121" max="4121" width="11.5703125" style="329" customWidth="1"/>
    <col min="4122" max="4123" width="9.85546875" style="329" customWidth="1"/>
    <col min="4124" max="4124" width="0.7109375" style="329" customWidth="1"/>
    <col min="4125" max="4127" width="9.85546875" style="329" customWidth="1"/>
    <col min="4128" max="4128" width="0.7109375" style="329" customWidth="1"/>
    <col min="4129" max="4129" width="12.42578125" style="329" customWidth="1"/>
    <col min="4130" max="4352" width="15.85546875" style="329"/>
    <col min="4353" max="4353" width="22.140625" style="329" customWidth="1"/>
    <col min="4354" max="4356" width="9.85546875" style="329" customWidth="1"/>
    <col min="4357" max="4357" width="0.7109375" style="329" customWidth="1"/>
    <col min="4358" max="4360" width="9.85546875" style="329" customWidth="1"/>
    <col min="4361" max="4361" width="0.7109375" style="329" customWidth="1"/>
    <col min="4362" max="4364" width="9.85546875" style="329" customWidth="1"/>
    <col min="4365" max="4365" width="0.7109375" style="329" customWidth="1"/>
    <col min="4366" max="4368" width="9.85546875" style="329" customWidth="1"/>
    <col min="4369" max="4369" width="0.7109375" style="329" customWidth="1"/>
    <col min="4370" max="4372" width="9.85546875" style="329" customWidth="1"/>
    <col min="4373" max="4373" width="0.7109375" style="329" customWidth="1"/>
    <col min="4374" max="4374" width="11.85546875" style="329" bestFit="1" customWidth="1"/>
    <col min="4375" max="4376" width="9.7109375" style="329" bestFit="1" customWidth="1"/>
    <col min="4377" max="4377" width="11.5703125" style="329" customWidth="1"/>
    <col min="4378" max="4379" width="9.85546875" style="329" customWidth="1"/>
    <col min="4380" max="4380" width="0.7109375" style="329" customWidth="1"/>
    <col min="4381" max="4383" width="9.85546875" style="329" customWidth="1"/>
    <col min="4384" max="4384" width="0.7109375" style="329" customWidth="1"/>
    <col min="4385" max="4385" width="12.42578125" style="329" customWidth="1"/>
    <col min="4386" max="4608" width="15.85546875" style="329"/>
    <col min="4609" max="4609" width="22.140625" style="329" customWidth="1"/>
    <col min="4610" max="4612" width="9.85546875" style="329" customWidth="1"/>
    <col min="4613" max="4613" width="0.7109375" style="329" customWidth="1"/>
    <col min="4614" max="4616" width="9.85546875" style="329" customWidth="1"/>
    <col min="4617" max="4617" width="0.7109375" style="329" customWidth="1"/>
    <col min="4618" max="4620" width="9.85546875" style="329" customWidth="1"/>
    <col min="4621" max="4621" width="0.7109375" style="329" customWidth="1"/>
    <col min="4622" max="4624" width="9.85546875" style="329" customWidth="1"/>
    <col min="4625" max="4625" width="0.7109375" style="329" customWidth="1"/>
    <col min="4626" max="4628" width="9.85546875" style="329" customWidth="1"/>
    <col min="4629" max="4629" width="0.7109375" style="329" customWidth="1"/>
    <col min="4630" max="4630" width="11.85546875" style="329" bestFit="1" customWidth="1"/>
    <col min="4631" max="4632" width="9.7109375" style="329" bestFit="1" customWidth="1"/>
    <col min="4633" max="4633" width="11.5703125" style="329" customWidth="1"/>
    <col min="4634" max="4635" width="9.85546875" style="329" customWidth="1"/>
    <col min="4636" max="4636" width="0.7109375" style="329" customWidth="1"/>
    <col min="4637" max="4639" width="9.85546875" style="329" customWidth="1"/>
    <col min="4640" max="4640" width="0.7109375" style="329" customWidth="1"/>
    <col min="4641" max="4641" width="12.42578125" style="329" customWidth="1"/>
    <col min="4642" max="4864" width="15.85546875" style="329"/>
    <col min="4865" max="4865" width="22.140625" style="329" customWidth="1"/>
    <col min="4866" max="4868" width="9.85546875" style="329" customWidth="1"/>
    <col min="4869" max="4869" width="0.7109375" style="329" customWidth="1"/>
    <col min="4870" max="4872" width="9.85546875" style="329" customWidth="1"/>
    <col min="4873" max="4873" width="0.7109375" style="329" customWidth="1"/>
    <col min="4874" max="4876" width="9.85546875" style="329" customWidth="1"/>
    <col min="4877" max="4877" width="0.7109375" style="329" customWidth="1"/>
    <col min="4878" max="4880" width="9.85546875" style="329" customWidth="1"/>
    <col min="4881" max="4881" width="0.7109375" style="329" customWidth="1"/>
    <col min="4882" max="4884" width="9.85546875" style="329" customWidth="1"/>
    <col min="4885" max="4885" width="0.7109375" style="329" customWidth="1"/>
    <col min="4886" max="4886" width="11.85546875" style="329" bestFit="1" customWidth="1"/>
    <col min="4887" max="4888" width="9.7109375" style="329" bestFit="1" customWidth="1"/>
    <col min="4889" max="4889" width="11.5703125" style="329" customWidth="1"/>
    <col min="4890" max="4891" width="9.85546875" style="329" customWidth="1"/>
    <col min="4892" max="4892" width="0.7109375" style="329" customWidth="1"/>
    <col min="4893" max="4895" width="9.85546875" style="329" customWidth="1"/>
    <col min="4896" max="4896" width="0.7109375" style="329" customWidth="1"/>
    <col min="4897" max="4897" width="12.42578125" style="329" customWidth="1"/>
    <col min="4898" max="5120" width="15.85546875" style="329"/>
    <col min="5121" max="5121" width="22.140625" style="329" customWidth="1"/>
    <col min="5122" max="5124" width="9.85546875" style="329" customWidth="1"/>
    <col min="5125" max="5125" width="0.7109375" style="329" customWidth="1"/>
    <col min="5126" max="5128" width="9.85546875" style="329" customWidth="1"/>
    <col min="5129" max="5129" width="0.7109375" style="329" customWidth="1"/>
    <col min="5130" max="5132" width="9.85546875" style="329" customWidth="1"/>
    <col min="5133" max="5133" width="0.7109375" style="329" customWidth="1"/>
    <col min="5134" max="5136" width="9.85546875" style="329" customWidth="1"/>
    <col min="5137" max="5137" width="0.7109375" style="329" customWidth="1"/>
    <col min="5138" max="5140" width="9.85546875" style="329" customWidth="1"/>
    <col min="5141" max="5141" width="0.7109375" style="329" customWidth="1"/>
    <col min="5142" max="5142" width="11.85546875" style="329" bestFit="1" customWidth="1"/>
    <col min="5143" max="5144" width="9.7109375" style="329" bestFit="1" customWidth="1"/>
    <col min="5145" max="5145" width="11.5703125" style="329" customWidth="1"/>
    <col min="5146" max="5147" width="9.85546875" style="329" customWidth="1"/>
    <col min="5148" max="5148" width="0.7109375" style="329" customWidth="1"/>
    <col min="5149" max="5151" width="9.85546875" style="329" customWidth="1"/>
    <col min="5152" max="5152" width="0.7109375" style="329" customWidth="1"/>
    <col min="5153" max="5153" width="12.42578125" style="329" customWidth="1"/>
    <col min="5154" max="5376" width="15.85546875" style="329"/>
    <col min="5377" max="5377" width="22.140625" style="329" customWidth="1"/>
    <col min="5378" max="5380" width="9.85546875" style="329" customWidth="1"/>
    <col min="5381" max="5381" width="0.7109375" style="329" customWidth="1"/>
    <col min="5382" max="5384" width="9.85546875" style="329" customWidth="1"/>
    <col min="5385" max="5385" width="0.7109375" style="329" customWidth="1"/>
    <col min="5386" max="5388" width="9.85546875" style="329" customWidth="1"/>
    <col min="5389" max="5389" width="0.7109375" style="329" customWidth="1"/>
    <col min="5390" max="5392" width="9.85546875" style="329" customWidth="1"/>
    <col min="5393" max="5393" width="0.7109375" style="329" customWidth="1"/>
    <col min="5394" max="5396" width="9.85546875" style="329" customWidth="1"/>
    <col min="5397" max="5397" width="0.7109375" style="329" customWidth="1"/>
    <col min="5398" max="5398" width="11.85546875" style="329" bestFit="1" customWidth="1"/>
    <col min="5399" max="5400" width="9.7109375" style="329" bestFit="1" customWidth="1"/>
    <col min="5401" max="5401" width="11.5703125" style="329" customWidth="1"/>
    <col min="5402" max="5403" width="9.85546875" style="329" customWidth="1"/>
    <col min="5404" max="5404" width="0.7109375" style="329" customWidth="1"/>
    <col min="5405" max="5407" width="9.85546875" style="329" customWidth="1"/>
    <col min="5408" max="5408" width="0.7109375" style="329" customWidth="1"/>
    <col min="5409" max="5409" width="12.42578125" style="329" customWidth="1"/>
    <col min="5410" max="5632" width="15.85546875" style="329"/>
    <col min="5633" max="5633" width="22.140625" style="329" customWidth="1"/>
    <col min="5634" max="5636" width="9.85546875" style="329" customWidth="1"/>
    <col min="5637" max="5637" width="0.7109375" style="329" customWidth="1"/>
    <col min="5638" max="5640" width="9.85546875" style="329" customWidth="1"/>
    <col min="5641" max="5641" width="0.7109375" style="329" customWidth="1"/>
    <col min="5642" max="5644" width="9.85546875" style="329" customWidth="1"/>
    <col min="5645" max="5645" width="0.7109375" style="329" customWidth="1"/>
    <col min="5646" max="5648" width="9.85546875" style="329" customWidth="1"/>
    <col min="5649" max="5649" width="0.7109375" style="329" customWidth="1"/>
    <col min="5650" max="5652" width="9.85546875" style="329" customWidth="1"/>
    <col min="5653" max="5653" width="0.7109375" style="329" customWidth="1"/>
    <col min="5654" max="5654" width="11.85546875" style="329" bestFit="1" customWidth="1"/>
    <col min="5655" max="5656" width="9.7109375" style="329" bestFit="1" customWidth="1"/>
    <col min="5657" max="5657" width="11.5703125" style="329" customWidth="1"/>
    <col min="5658" max="5659" width="9.85546875" style="329" customWidth="1"/>
    <col min="5660" max="5660" width="0.7109375" style="329" customWidth="1"/>
    <col min="5661" max="5663" width="9.85546875" style="329" customWidth="1"/>
    <col min="5664" max="5664" width="0.7109375" style="329" customWidth="1"/>
    <col min="5665" max="5665" width="12.42578125" style="329" customWidth="1"/>
    <col min="5666" max="5888" width="15.85546875" style="329"/>
    <col min="5889" max="5889" width="22.140625" style="329" customWidth="1"/>
    <col min="5890" max="5892" width="9.85546875" style="329" customWidth="1"/>
    <col min="5893" max="5893" width="0.7109375" style="329" customWidth="1"/>
    <col min="5894" max="5896" width="9.85546875" style="329" customWidth="1"/>
    <col min="5897" max="5897" width="0.7109375" style="329" customWidth="1"/>
    <col min="5898" max="5900" width="9.85546875" style="329" customWidth="1"/>
    <col min="5901" max="5901" width="0.7109375" style="329" customWidth="1"/>
    <col min="5902" max="5904" width="9.85546875" style="329" customWidth="1"/>
    <col min="5905" max="5905" width="0.7109375" style="329" customWidth="1"/>
    <col min="5906" max="5908" width="9.85546875" style="329" customWidth="1"/>
    <col min="5909" max="5909" width="0.7109375" style="329" customWidth="1"/>
    <col min="5910" max="5910" width="11.85546875" style="329" bestFit="1" customWidth="1"/>
    <col min="5911" max="5912" width="9.7109375" style="329" bestFit="1" customWidth="1"/>
    <col min="5913" max="5913" width="11.5703125" style="329" customWidth="1"/>
    <col min="5914" max="5915" width="9.85546875" style="329" customWidth="1"/>
    <col min="5916" max="5916" width="0.7109375" style="329" customWidth="1"/>
    <col min="5917" max="5919" width="9.85546875" style="329" customWidth="1"/>
    <col min="5920" max="5920" width="0.7109375" style="329" customWidth="1"/>
    <col min="5921" max="5921" width="12.42578125" style="329" customWidth="1"/>
    <col min="5922" max="6144" width="15.85546875" style="329"/>
    <col min="6145" max="6145" width="22.140625" style="329" customWidth="1"/>
    <col min="6146" max="6148" width="9.85546875" style="329" customWidth="1"/>
    <col min="6149" max="6149" width="0.7109375" style="329" customWidth="1"/>
    <col min="6150" max="6152" width="9.85546875" style="329" customWidth="1"/>
    <col min="6153" max="6153" width="0.7109375" style="329" customWidth="1"/>
    <col min="6154" max="6156" width="9.85546875" style="329" customWidth="1"/>
    <col min="6157" max="6157" width="0.7109375" style="329" customWidth="1"/>
    <col min="6158" max="6160" width="9.85546875" style="329" customWidth="1"/>
    <col min="6161" max="6161" width="0.7109375" style="329" customWidth="1"/>
    <col min="6162" max="6164" width="9.85546875" style="329" customWidth="1"/>
    <col min="6165" max="6165" width="0.7109375" style="329" customWidth="1"/>
    <col min="6166" max="6166" width="11.85546875" style="329" bestFit="1" customWidth="1"/>
    <col min="6167" max="6168" width="9.7109375" style="329" bestFit="1" customWidth="1"/>
    <col min="6169" max="6169" width="11.5703125" style="329" customWidth="1"/>
    <col min="6170" max="6171" width="9.85546875" style="329" customWidth="1"/>
    <col min="6172" max="6172" width="0.7109375" style="329" customWidth="1"/>
    <col min="6173" max="6175" width="9.85546875" style="329" customWidth="1"/>
    <col min="6176" max="6176" width="0.7109375" style="329" customWidth="1"/>
    <col min="6177" max="6177" width="12.42578125" style="329" customWidth="1"/>
    <col min="6178" max="6400" width="15.85546875" style="329"/>
    <col min="6401" max="6401" width="22.140625" style="329" customWidth="1"/>
    <col min="6402" max="6404" width="9.85546875" style="329" customWidth="1"/>
    <col min="6405" max="6405" width="0.7109375" style="329" customWidth="1"/>
    <col min="6406" max="6408" width="9.85546875" style="329" customWidth="1"/>
    <col min="6409" max="6409" width="0.7109375" style="329" customWidth="1"/>
    <col min="6410" max="6412" width="9.85546875" style="329" customWidth="1"/>
    <col min="6413" max="6413" width="0.7109375" style="329" customWidth="1"/>
    <col min="6414" max="6416" width="9.85546875" style="329" customWidth="1"/>
    <col min="6417" max="6417" width="0.7109375" style="329" customWidth="1"/>
    <col min="6418" max="6420" width="9.85546875" style="329" customWidth="1"/>
    <col min="6421" max="6421" width="0.7109375" style="329" customWidth="1"/>
    <col min="6422" max="6422" width="11.85546875" style="329" bestFit="1" customWidth="1"/>
    <col min="6423" max="6424" width="9.7109375" style="329" bestFit="1" customWidth="1"/>
    <col min="6425" max="6425" width="11.5703125" style="329" customWidth="1"/>
    <col min="6426" max="6427" width="9.85546875" style="329" customWidth="1"/>
    <col min="6428" max="6428" width="0.7109375" style="329" customWidth="1"/>
    <col min="6429" max="6431" width="9.85546875" style="329" customWidth="1"/>
    <col min="6432" max="6432" width="0.7109375" style="329" customWidth="1"/>
    <col min="6433" max="6433" width="12.42578125" style="329" customWidth="1"/>
    <col min="6434" max="6656" width="15.85546875" style="329"/>
    <col min="6657" max="6657" width="22.140625" style="329" customWidth="1"/>
    <col min="6658" max="6660" width="9.85546875" style="329" customWidth="1"/>
    <col min="6661" max="6661" width="0.7109375" style="329" customWidth="1"/>
    <col min="6662" max="6664" width="9.85546875" style="329" customWidth="1"/>
    <col min="6665" max="6665" width="0.7109375" style="329" customWidth="1"/>
    <col min="6666" max="6668" width="9.85546875" style="329" customWidth="1"/>
    <col min="6669" max="6669" width="0.7109375" style="329" customWidth="1"/>
    <col min="6670" max="6672" width="9.85546875" style="329" customWidth="1"/>
    <col min="6673" max="6673" width="0.7109375" style="329" customWidth="1"/>
    <col min="6674" max="6676" width="9.85546875" style="329" customWidth="1"/>
    <col min="6677" max="6677" width="0.7109375" style="329" customWidth="1"/>
    <col min="6678" max="6678" width="11.85546875" style="329" bestFit="1" customWidth="1"/>
    <col min="6679" max="6680" width="9.7109375" style="329" bestFit="1" customWidth="1"/>
    <col min="6681" max="6681" width="11.5703125" style="329" customWidth="1"/>
    <col min="6682" max="6683" width="9.85546875" style="329" customWidth="1"/>
    <col min="6684" max="6684" width="0.7109375" style="329" customWidth="1"/>
    <col min="6685" max="6687" width="9.85546875" style="329" customWidth="1"/>
    <col min="6688" max="6688" width="0.7109375" style="329" customWidth="1"/>
    <col min="6689" max="6689" width="12.42578125" style="329" customWidth="1"/>
    <col min="6690" max="6912" width="15.85546875" style="329"/>
    <col min="6913" max="6913" width="22.140625" style="329" customWidth="1"/>
    <col min="6914" max="6916" width="9.85546875" style="329" customWidth="1"/>
    <col min="6917" max="6917" width="0.7109375" style="329" customWidth="1"/>
    <col min="6918" max="6920" width="9.85546875" style="329" customWidth="1"/>
    <col min="6921" max="6921" width="0.7109375" style="329" customWidth="1"/>
    <col min="6922" max="6924" width="9.85546875" style="329" customWidth="1"/>
    <col min="6925" max="6925" width="0.7109375" style="329" customWidth="1"/>
    <col min="6926" max="6928" width="9.85546875" style="329" customWidth="1"/>
    <col min="6929" max="6929" width="0.7109375" style="329" customWidth="1"/>
    <col min="6930" max="6932" width="9.85546875" style="329" customWidth="1"/>
    <col min="6933" max="6933" width="0.7109375" style="329" customWidth="1"/>
    <col min="6934" max="6934" width="11.85546875" style="329" bestFit="1" customWidth="1"/>
    <col min="6935" max="6936" width="9.7109375" style="329" bestFit="1" customWidth="1"/>
    <col min="6937" max="6937" width="11.5703125" style="329" customWidth="1"/>
    <col min="6938" max="6939" width="9.85546875" style="329" customWidth="1"/>
    <col min="6940" max="6940" width="0.7109375" style="329" customWidth="1"/>
    <col min="6941" max="6943" width="9.85546875" style="329" customWidth="1"/>
    <col min="6944" max="6944" width="0.7109375" style="329" customWidth="1"/>
    <col min="6945" max="6945" width="12.42578125" style="329" customWidth="1"/>
    <col min="6946" max="7168" width="15.85546875" style="329"/>
    <col min="7169" max="7169" width="22.140625" style="329" customWidth="1"/>
    <col min="7170" max="7172" width="9.85546875" style="329" customWidth="1"/>
    <col min="7173" max="7173" width="0.7109375" style="329" customWidth="1"/>
    <col min="7174" max="7176" width="9.85546875" style="329" customWidth="1"/>
    <col min="7177" max="7177" width="0.7109375" style="329" customWidth="1"/>
    <col min="7178" max="7180" width="9.85546875" style="329" customWidth="1"/>
    <col min="7181" max="7181" width="0.7109375" style="329" customWidth="1"/>
    <col min="7182" max="7184" width="9.85546875" style="329" customWidth="1"/>
    <col min="7185" max="7185" width="0.7109375" style="329" customWidth="1"/>
    <col min="7186" max="7188" width="9.85546875" style="329" customWidth="1"/>
    <col min="7189" max="7189" width="0.7109375" style="329" customWidth="1"/>
    <col min="7190" max="7190" width="11.85546875" style="329" bestFit="1" customWidth="1"/>
    <col min="7191" max="7192" width="9.7109375" style="329" bestFit="1" customWidth="1"/>
    <col min="7193" max="7193" width="11.5703125" style="329" customWidth="1"/>
    <col min="7194" max="7195" width="9.85546875" style="329" customWidth="1"/>
    <col min="7196" max="7196" width="0.7109375" style="329" customWidth="1"/>
    <col min="7197" max="7199" width="9.85546875" style="329" customWidth="1"/>
    <col min="7200" max="7200" width="0.7109375" style="329" customWidth="1"/>
    <col min="7201" max="7201" width="12.42578125" style="329" customWidth="1"/>
    <col min="7202" max="7424" width="15.85546875" style="329"/>
    <col min="7425" max="7425" width="22.140625" style="329" customWidth="1"/>
    <col min="7426" max="7428" width="9.85546875" style="329" customWidth="1"/>
    <col min="7429" max="7429" width="0.7109375" style="329" customWidth="1"/>
    <col min="7430" max="7432" width="9.85546875" style="329" customWidth="1"/>
    <col min="7433" max="7433" width="0.7109375" style="329" customWidth="1"/>
    <col min="7434" max="7436" width="9.85546875" style="329" customWidth="1"/>
    <col min="7437" max="7437" width="0.7109375" style="329" customWidth="1"/>
    <col min="7438" max="7440" width="9.85546875" style="329" customWidth="1"/>
    <col min="7441" max="7441" width="0.7109375" style="329" customWidth="1"/>
    <col min="7442" max="7444" width="9.85546875" style="329" customWidth="1"/>
    <col min="7445" max="7445" width="0.7109375" style="329" customWidth="1"/>
    <col min="7446" max="7446" width="11.85546875" style="329" bestFit="1" customWidth="1"/>
    <col min="7447" max="7448" width="9.7109375" style="329" bestFit="1" customWidth="1"/>
    <col min="7449" max="7449" width="11.5703125" style="329" customWidth="1"/>
    <col min="7450" max="7451" width="9.85546875" style="329" customWidth="1"/>
    <col min="7452" max="7452" width="0.7109375" style="329" customWidth="1"/>
    <col min="7453" max="7455" width="9.85546875" style="329" customWidth="1"/>
    <col min="7456" max="7456" width="0.7109375" style="329" customWidth="1"/>
    <col min="7457" max="7457" width="12.42578125" style="329" customWidth="1"/>
    <col min="7458" max="7680" width="15.85546875" style="329"/>
    <col min="7681" max="7681" width="22.140625" style="329" customWidth="1"/>
    <col min="7682" max="7684" width="9.85546875" style="329" customWidth="1"/>
    <col min="7685" max="7685" width="0.7109375" style="329" customWidth="1"/>
    <col min="7686" max="7688" width="9.85546875" style="329" customWidth="1"/>
    <col min="7689" max="7689" width="0.7109375" style="329" customWidth="1"/>
    <col min="7690" max="7692" width="9.85546875" style="329" customWidth="1"/>
    <col min="7693" max="7693" width="0.7109375" style="329" customWidth="1"/>
    <col min="7694" max="7696" width="9.85546875" style="329" customWidth="1"/>
    <col min="7697" max="7697" width="0.7109375" style="329" customWidth="1"/>
    <col min="7698" max="7700" width="9.85546875" style="329" customWidth="1"/>
    <col min="7701" max="7701" width="0.7109375" style="329" customWidth="1"/>
    <col min="7702" max="7702" width="11.85546875" style="329" bestFit="1" customWidth="1"/>
    <col min="7703" max="7704" width="9.7109375" style="329" bestFit="1" customWidth="1"/>
    <col min="7705" max="7705" width="11.5703125" style="329" customWidth="1"/>
    <col min="7706" max="7707" width="9.85546875" style="329" customWidth="1"/>
    <col min="7708" max="7708" width="0.7109375" style="329" customWidth="1"/>
    <col min="7709" max="7711" width="9.85546875" style="329" customWidth="1"/>
    <col min="7712" max="7712" width="0.7109375" style="329" customWidth="1"/>
    <col min="7713" max="7713" width="12.42578125" style="329" customWidth="1"/>
    <col min="7714" max="7936" width="15.85546875" style="329"/>
    <col min="7937" max="7937" width="22.140625" style="329" customWidth="1"/>
    <col min="7938" max="7940" width="9.85546875" style="329" customWidth="1"/>
    <col min="7941" max="7941" width="0.7109375" style="329" customWidth="1"/>
    <col min="7942" max="7944" width="9.85546875" style="329" customWidth="1"/>
    <col min="7945" max="7945" width="0.7109375" style="329" customWidth="1"/>
    <col min="7946" max="7948" width="9.85546875" style="329" customWidth="1"/>
    <col min="7949" max="7949" width="0.7109375" style="329" customWidth="1"/>
    <col min="7950" max="7952" width="9.85546875" style="329" customWidth="1"/>
    <col min="7953" max="7953" width="0.7109375" style="329" customWidth="1"/>
    <col min="7954" max="7956" width="9.85546875" style="329" customWidth="1"/>
    <col min="7957" max="7957" width="0.7109375" style="329" customWidth="1"/>
    <col min="7958" max="7958" width="11.85546875" style="329" bestFit="1" customWidth="1"/>
    <col min="7959" max="7960" width="9.7109375" style="329" bestFit="1" customWidth="1"/>
    <col min="7961" max="7961" width="11.5703125" style="329" customWidth="1"/>
    <col min="7962" max="7963" width="9.85546875" style="329" customWidth="1"/>
    <col min="7964" max="7964" width="0.7109375" style="329" customWidth="1"/>
    <col min="7965" max="7967" width="9.85546875" style="329" customWidth="1"/>
    <col min="7968" max="7968" width="0.7109375" style="329" customWidth="1"/>
    <col min="7969" max="7969" width="12.42578125" style="329" customWidth="1"/>
    <col min="7970" max="8192" width="15.85546875" style="329"/>
    <col min="8193" max="8193" width="22.140625" style="329" customWidth="1"/>
    <col min="8194" max="8196" width="9.85546875" style="329" customWidth="1"/>
    <col min="8197" max="8197" width="0.7109375" style="329" customWidth="1"/>
    <col min="8198" max="8200" width="9.85546875" style="329" customWidth="1"/>
    <col min="8201" max="8201" width="0.7109375" style="329" customWidth="1"/>
    <col min="8202" max="8204" width="9.85546875" style="329" customWidth="1"/>
    <col min="8205" max="8205" width="0.7109375" style="329" customWidth="1"/>
    <col min="8206" max="8208" width="9.85546875" style="329" customWidth="1"/>
    <col min="8209" max="8209" width="0.7109375" style="329" customWidth="1"/>
    <col min="8210" max="8212" width="9.85546875" style="329" customWidth="1"/>
    <col min="8213" max="8213" width="0.7109375" style="329" customWidth="1"/>
    <col min="8214" max="8214" width="11.85546875" style="329" bestFit="1" customWidth="1"/>
    <col min="8215" max="8216" width="9.7109375" style="329" bestFit="1" customWidth="1"/>
    <col min="8217" max="8217" width="11.5703125" style="329" customWidth="1"/>
    <col min="8218" max="8219" width="9.85546875" style="329" customWidth="1"/>
    <col min="8220" max="8220" width="0.7109375" style="329" customWidth="1"/>
    <col min="8221" max="8223" width="9.85546875" style="329" customWidth="1"/>
    <col min="8224" max="8224" width="0.7109375" style="329" customWidth="1"/>
    <col min="8225" max="8225" width="12.42578125" style="329" customWidth="1"/>
    <col min="8226" max="8448" width="15.85546875" style="329"/>
    <col min="8449" max="8449" width="22.140625" style="329" customWidth="1"/>
    <col min="8450" max="8452" width="9.85546875" style="329" customWidth="1"/>
    <col min="8453" max="8453" width="0.7109375" style="329" customWidth="1"/>
    <col min="8454" max="8456" width="9.85546875" style="329" customWidth="1"/>
    <col min="8457" max="8457" width="0.7109375" style="329" customWidth="1"/>
    <col min="8458" max="8460" width="9.85546875" style="329" customWidth="1"/>
    <col min="8461" max="8461" width="0.7109375" style="329" customWidth="1"/>
    <col min="8462" max="8464" width="9.85546875" style="329" customWidth="1"/>
    <col min="8465" max="8465" width="0.7109375" style="329" customWidth="1"/>
    <col min="8466" max="8468" width="9.85546875" style="329" customWidth="1"/>
    <col min="8469" max="8469" width="0.7109375" style="329" customWidth="1"/>
    <col min="8470" max="8470" width="11.85546875" style="329" bestFit="1" customWidth="1"/>
    <col min="8471" max="8472" width="9.7109375" style="329" bestFit="1" customWidth="1"/>
    <col min="8473" max="8473" width="11.5703125" style="329" customWidth="1"/>
    <col min="8474" max="8475" width="9.85546875" style="329" customWidth="1"/>
    <col min="8476" max="8476" width="0.7109375" style="329" customWidth="1"/>
    <col min="8477" max="8479" width="9.85546875" style="329" customWidth="1"/>
    <col min="8480" max="8480" width="0.7109375" style="329" customWidth="1"/>
    <col min="8481" max="8481" width="12.42578125" style="329" customWidth="1"/>
    <col min="8482" max="8704" width="15.85546875" style="329"/>
    <col min="8705" max="8705" width="22.140625" style="329" customWidth="1"/>
    <col min="8706" max="8708" width="9.85546875" style="329" customWidth="1"/>
    <col min="8709" max="8709" width="0.7109375" style="329" customWidth="1"/>
    <col min="8710" max="8712" width="9.85546875" style="329" customWidth="1"/>
    <col min="8713" max="8713" width="0.7109375" style="329" customWidth="1"/>
    <col min="8714" max="8716" width="9.85546875" style="329" customWidth="1"/>
    <col min="8717" max="8717" width="0.7109375" style="329" customWidth="1"/>
    <col min="8718" max="8720" width="9.85546875" style="329" customWidth="1"/>
    <col min="8721" max="8721" width="0.7109375" style="329" customWidth="1"/>
    <col min="8722" max="8724" width="9.85546875" style="329" customWidth="1"/>
    <col min="8725" max="8725" width="0.7109375" style="329" customWidth="1"/>
    <col min="8726" max="8726" width="11.85546875" style="329" bestFit="1" customWidth="1"/>
    <col min="8727" max="8728" width="9.7109375" style="329" bestFit="1" customWidth="1"/>
    <col min="8729" max="8729" width="11.5703125" style="329" customWidth="1"/>
    <col min="8730" max="8731" width="9.85546875" style="329" customWidth="1"/>
    <col min="8732" max="8732" width="0.7109375" style="329" customWidth="1"/>
    <col min="8733" max="8735" width="9.85546875" style="329" customWidth="1"/>
    <col min="8736" max="8736" width="0.7109375" style="329" customWidth="1"/>
    <col min="8737" max="8737" width="12.42578125" style="329" customWidth="1"/>
    <col min="8738" max="8960" width="15.85546875" style="329"/>
    <col min="8961" max="8961" width="22.140625" style="329" customWidth="1"/>
    <col min="8962" max="8964" width="9.85546875" style="329" customWidth="1"/>
    <col min="8965" max="8965" width="0.7109375" style="329" customWidth="1"/>
    <col min="8966" max="8968" width="9.85546875" style="329" customWidth="1"/>
    <col min="8969" max="8969" width="0.7109375" style="329" customWidth="1"/>
    <col min="8970" max="8972" width="9.85546875" style="329" customWidth="1"/>
    <col min="8973" max="8973" width="0.7109375" style="329" customWidth="1"/>
    <col min="8974" max="8976" width="9.85546875" style="329" customWidth="1"/>
    <col min="8977" max="8977" width="0.7109375" style="329" customWidth="1"/>
    <col min="8978" max="8980" width="9.85546875" style="329" customWidth="1"/>
    <col min="8981" max="8981" width="0.7109375" style="329" customWidth="1"/>
    <col min="8982" max="8982" width="11.85546875" style="329" bestFit="1" customWidth="1"/>
    <col min="8983" max="8984" width="9.7109375" style="329" bestFit="1" customWidth="1"/>
    <col min="8985" max="8985" width="11.5703125" style="329" customWidth="1"/>
    <col min="8986" max="8987" width="9.85546875" style="329" customWidth="1"/>
    <col min="8988" max="8988" width="0.7109375" style="329" customWidth="1"/>
    <col min="8989" max="8991" width="9.85546875" style="329" customWidth="1"/>
    <col min="8992" max="8992" width="0.7109375" style="329" customWidth="1"/>
    <col min="8993" max="8993" width="12.42578125" style="329" customWidth="1"/>
    <col min="8994" max="9216" width="15.85546875" style="329"/>
    <col min="9217" max="9217" width="22.140625" style="329" customWidth="1"/>
    <col min="9218" max="9220" width="9.85546875" style="329" customWidth="1"/>
    <col min="9221" max="9221" width="0.7109375" style="329" customWidth="1"/>
    <col min="9222" max="9224" width="9.85546875" style="329" customWidth="1"/>
    <col min="9225" max="9225" width="0.7109375" style="329" customWidth="1"/>
    <col min="9226" max="9228" width="9.85546875" style="329" customWidth="1"/>
    <col min="9229" max="9229" width="0.7109375" style="329" customWidth="1"/>
    <col min="9230" max="9232" width="9.85546875" style="329" customWidth="1"/>
    <col min="9233" max="9233" width="0.7109375" style="329" customWidth="1"/>
    <col min="9234" max="9236" width="9.85546875" style="329" customWidth="1"/>
    <col min="9237" max="9237" width="0.7109375" style="329" customWidth="1"/>
    <col min="9238" max="9238" width="11.85546875" style="329" bestFit="1" customWidth="1"/>
    <col min="9239" max="9240" width="9.7109375" style="329" bestFit="1" customWidth="1"/>
    <col min="9241" max="9241" width="11.5703125" style="329" customWidth="1"/>
    <col min="9242" max="9243" width="9.85546875" style="329" customWidth="1"/>
    <col min="9244" max="9244" width="0.7109375" style="329" customWidth="1"/>
    <col min="9245" max="9247" width="9.85546875" style="329" customWidth="1"/>
    <col min="9248" max="9248" width="0.7109375" style="329" customWidth="1"/>
    <col min="9249" max="9249" width="12.42578125" style="329" customWidth="1"/>
    <col min="9250" max="9472" width="15.85546875" style="329"/>
    <col min="9473" max="9473" width="22.140625" style="329" customWidth="1"/>
    <col min="9474" max="9476" width="9.85546875" style="329" customWidth="1"/>
    <col min="9477" max="9477" width="0.7109375" style="329" customWidth="1"/>
    <col min="9478" max="9480" width="9.85546875" style="329" customWidth="1"/>
    <col min="9481" max="9481" width="0.7109375" style="329" customWidth="1"/>
    <col min="9482" max="9484" width="9.85546875" style="329" customWidth="1"/>
    <col min="9485" max="9485" width="0.7109375" style="329" customWidth="1"/>
    <col min="9486" max="9488" width="9.85546875" style="329" customWidth="1"/>
    <col min="9489" max="9489" width="0.7109375" style="329" customWidth="1"/>
    <col min="9490" max="9492" width="9.85546875" style="329" customWidth="1"/>
    <col min="9493" max="9493" width="0.7109375" style="329" customWidth="1"/>
    <col min="9494" max="9494" width="11.85546875" style="329" bestFit="1" customWidth="1"/>
    <col min="9495" max="9496" width="9.7109375" style="329" bestFit="1" customWidth="1"/>
    <col min="9497" max="9497" width="11.5703125" style="329" customWidth="1"/>
    <col min="9498" max="9499" width="9.85546875" style="329" customWidth="1"/>
    <col min="9500" max="9500" width="0.7109375" style="329" customWidth="1"/>
    <col min="9501" max="9503" width="9.85546875" style="329" customWidth="1"/>
    <col min="9504" max="9504" width="0.7109375" style="329" customWidth="1"/>
    <col min="9505" max="9505" width="12.42578125" style="329" customWidth="1"/>
    <col min="9506" max="9728" width="15.85546875" style="329"/>
    <col min="9729" max="9729" width="22.140625" style="329" customWidth="1"/>
    <col min="9730" max="9732" width="9.85546875" style="329" customWidth="1"/>
    <col min="9733" max="9733" width="0.7109375" style="329" customWidth="1"/>
    <col min="9734" max="9736" width="9.85546875" style="329" customWidth="1"/>
    <col min="9737" max="9737" width="0.7109375" style="329" customWidth="1"/>
    <col min="9738" max="9740" width="9.85546875" style="329" customWidth="1"/>
    <col min="9741" max="9741" width="0.7109375" style="329" customWidth="1"/>
    <col min="9742" max="9744" width="9.85546875" style="329" customWidth="1"/>
    <col min="9745" max="9745" width="0.7109375" style="329" customWidth="1"/>
    <col min="9746" max="9748" width="9.85546875" style="329" customWidth="1"/>
    <col min="9749" max="9749" width="0.7109375" style="329" customWidth="1"/>
    <col min="9750" max="9750" width="11.85546875" style="329" bestFit="1" customWidth="1"/>
    <col min="9751" max="9752" width="9.7109375" style="329" bestFit="1" customWidth="1"/>
    <col min="9753" max="9753" width="11.5703125" style="329" customWidth="1"/>
    <col min="9754" max="9755" width="9.85546875" style="329" customWidth="1"/>
    <col min="9756" max="9756" width="0.7109375" style="329" customWidth="1"/>
    <col min="9757" max="9759" width="9.85546875" style="329" customWidth="1"/>
    <col min="9760" max="9760" width="0.7109375" style="329" customWidth="1"/>
    <col min="9761" max="9761" width="12.42578125" style="329" customWidth="1"/>
    <col min="9762" max="9984" width="15.85546875" style="329"/>
    <col min="9985" max="9985" width="22.140625" style="329" customWidth="1"/>
    <col min="9986" max="9988" width="9.85546875" style="329" customWidth="1"/>
    <col min="9989" max="9989" width="0.7109375" style="329" customWidth="1"/>
    <col min="9990" max="9992" width="9.85546875" style="329" customWidth="1"/>
    <col min="9993" max="9993" width="0.7109375" style="329" customWidth="1"/>
    <col min="9994" max="9996" width="9.85546875" style="329" customWidth="1"/>
    <col min="9997" max="9997" width="0.7109375" style="329" customWidth="1"/>
    <col min="9998" max="10000" width="9.85546875" style="329" customWidth="1"/>
    <col min="10001" max="10001" width="0.7109375" style="329" customWidth="1"/>
    <col min="10002" max="10004" width="9.85546875" style="329" customWidth="1"/>
    <col min="10005" max="10005" width="0.7109375" style="329" customWidth="1"/>
    <col min="10006" max="10006" width="11.85546875" style="329" bestFit="1" customWidth="1"/>
    <col min="10007" max="10008" width="9.7109375" style="329" bestFit="1" customWidth="1"/>
    <col min="10009" max="10009" width="11.5703125" style="329" customWidth="1"/>
    <col min="10010" max="10011" width="9.85546875" style="329" customWidth="1"/>
    <col min="10012" max="10012" width="0.7109375" style="329" customWidth="1"/>
    <col min="10013" max="10015" width="9.85546875" style="329" customWidth="1"/>
    <col min="10016" max="10016" width="0.7109375" style="329" customWidth="1"/>
    <col min="10017" max="10017" width="12.42578125" style="329" customWidth="1"/>
    <col min="10018" max="10240" width="15.85546875" style="329"/>
    <col min="10241" max="10241" width="22.140625" style="329" customWidth="1"/>
    <col min="10242" max="10244" width="9.85546875" style="329" customWidth="1"/>
    <col min="10245" max="10245" width="0.7109375" style="329" customWidth="1"/>
    <col min="10246" max="10248" width="9.85546875" style="329" customWidth="1"/>
    <col min="10249" max="10249" width="0.7109375" style="329" customWidth="1"/>
    <col min="10250" max="10252" width="9.85546875" style="329" customWidth="1"/>
    <col min="10253" max="10253" width="0.7109375" style="329" customWidth="1"/>
    <col min="10254" max="10256" width="9.85546875" style="329" customWidth="1"/>
    <col min="10257" max="10257" width="0.7109375" style="329" customWidth="1"/>
    <col min="10258" max="10260" width="9.85546875" style="329" customWidth="1"/>
    <col min="10261" max="10261" width="0.7109375" style="329" customWidth="1"/>
    <col min="10262" max="10262" width="11.85546875" style="329" bestFit="1" customWidth="1"/>
    <col min="10263" max="10264" width="9.7109375" style="329" bestFit="1" customWidth="1"/>
    <col min="10265" max="10265" width="11.5703125" style="329" customWidth="1"/>
    <col min="10266" max="10267" width="9.85546875" style="329" customWidth="1"/>
    <col min="10268" max="10268" width="0.7109375" style="329" customWidth="1"/>
    <col min="10269" max="10271" width="9.85546875" style="329" customWidth="1"/>
    <col min="10272" max="10272" width="0.7109375" style="329" customWidth="1"/>
    <col min="10273" max="10273" width="12.42578125" style="329" customWidth="1"/>
    <col min="10274" max="10496" width="15.85546875" style="329"/>
    <col min="10497" max="10497" width="22.140625" style="329" customWidth="1"/>
    <col min="10498" max="10500" width="9.85546875" style="329" customWidth="1"/>
    <col min="10501" max="10501" width="0.7109375" style="329" customWidth="1"/>
    <col min="10502" max="10504" width="9.85546875" style="329" customWidth="1"/>
    <col min="10505" max="10505" width="0.7109375" style="329" customWidth="1"/>
    <col min="10506" max="10508" width="9.85546875" style="329" customWidth="1"/>
    <col min="10509" max="10509" width="0.7109375" style="329" customWidth="1"/>
    <col min="10510" max="10512" width="9.85546875" style="329" customWidth="1"/>
    <col min="10513" max="10513" width="0.7109375" style="329" customWidth="1"/>
    <col min="10514" max="10516" width="9.85546875" style="329" customWidth="1"/>
    <col min="10517" max="10517" width="0.7109375" style="329" customWidth="1"/>
    <col min="10518" max="10518" width="11.85546875" style="329" bestFit="1" customWidth="1"/>
    <col min="10519" max="10520" width="9.7109375" style="329" bestFit="1" customWidth="1"/>
    <col min="10521" max="10521" width="11.5703125" style="329" customWidth="1"/>
    <col min="10522" max="10523" width="9.85546875" style="329" customWidth="1"/>
    <col min="10524" max="10524" width="0.7109375" style="329" customWidth="1"/>
    <col min="10525" max="10527" width="9.85546875" style="329" customWidth="1"/>
    <col min="10528" max="10528" width="0.7109375" style="329" customWidth="1"/>
    <col min="10529" max="10529" width="12.42578125" style="329" customWidth="1"/>
    <col min="10530" max="10752" width="15.85546875" style="329"/>
    <col min="10753" max="10753" width="22.140625" style="329" customWidth="1"/>
    <col min="10754" max="10756" width="9.85546875" style="329" customWidth="1"/>
    <col min="10757" max="10757" width="0.7109375" style="329" customWidth="1"/>
    <col min="10758" max="10760" width="9.85546875" style="329" customWidth="1"/>
    <col min="10761" max="10761" width="0.7109375" style="329" customWidth="1"/>
    <col min="10762" max="10764" width="9.85546875" style="329" customWidth="1"/>
    <col min="10765" max="10765" width="0.7109375" style="329" customWidth="1"/>
    <col min="10766" max="10768" width="9.85546875" style="329" customWidth="1"/>
    <col min="10769" max="10769" width="0.7109375" style="329" customWidth="1"/>
    <col min="10770" max="10772" width="9.85546875" style="329" customWidth="1"/>
    <col min="10773" max="10773" width="0.7109375" style="329" customWidth="1"/>
    <col min="10774" max="10774" width="11.85546875" style="329" bestFit="1" customWidth="1"/>
    <col min="10775" max="10776" width="9.7109375" style="329" bestFit="1" customWidth="1"/>
    <col min="10777" max="10777" width="11.5703125" style="329" customWidth="1"/>
    <col min="10778" max="10779" width="9.85546875" style="329" customWidth="1"/>
    <col min="10780" max="10780" width="0.7109375" style="329" customWidth="1"/>
    <col min="10781" max="10783" width="9.85546875" style="329" customWidth="1"/>
    <col min="10784" max="10784" width="0.7109375" style="329" customWidth="1"/>
    <col min="10785" max="10785" width="12.42578125" style="329" customWidth="1"/>
    <col min="10786" max="11008" width="15.85546875" style="329"/>
    <col min="11009" max="11009" width="22.140625" style="329" customWidth="1"/>
    <col min="11010" max="11012" width="9.85546875" style="329" customWidth="1"/>
    <col min="11013" max="11013" width="0.7109375" style="329" customWidth="1"/>
    <col min="11014" max="11016" width="9.85546875" style="329" customWidth="1"/>
    <col min="11017" max="11017" width="0.7109375" style="329" customWidth="1"/>
    <col min="11018" max="11020" width="9.85546875" style="329" customWidth="1"/>
    <col min="11021" max="11021" width="0.7109375" style="329" customWidth="1"/>
    <col min="11022" max="11024" width="9.85546875" style="329" customWidth="1"/>
    <col min="11025" max="11025" width="0.7109375" style="329" customWidth="1"/>
    <col min="11026" max="11028" width="9.85546875" style="329" customWidth="1"/>
    <col min="11029" max="11029" width="0.7109375" style="329" customWidth="1"/>
    <col min="11030" max="11030" width="11.85546875" style="329" bestFit="1" customWidth="1"/>
    <col min="11031" max="11032" width="9.7109375" style="329" bestFit="1" customWidth="1"/>
    <col min="11033" max="11033" width="11.5703125" style="329" customWidth="1"/>
    <col min="11034" max="11035" width="9.85546875" style="329" customWidth="1"/>
    <col min="11036" max="11036" width="0.7109375" style="329" customWidth="1"/>
    <col min="11037" max="11039" width="9.85546875" style="329" customWidth="1"/>
    <col min="11040" max="11040" width="0.7109375" style="329" customWidth="1"/>
    <col min="11041" max="11041" width="12.42578125" style="329" customWidth="1"/>
    <col min="11042" max="11264" width="15.85546875" style="329"/>
    <col min="11265" max="11265" width="22.140625" style="329" customWidth="1"/>
    <col min="11266" max="11268" width="9.85546875" style="329" customWidth="1"/>
    <col min="11269" max="11269" width="0.7109375" style="329" customWidth="1"/>
    <col min="11270" max="11272" width="9.85546875" style="329" customWidth="1"/>
    <col min="11273" max="11273" width="0.7109375" style="329" customWidth="1"/>
    <col min="11274" max="11276" width="9.85546875" style="329" customWidth="1"/>
    <col min="11277" max="11277" width="0.7109375" style="329" customWidth="1"/>
    <col min="11278" max="11280" width="9.85546875" style="329" customWidth="1"/>
    <col min="11281" max="11281" width="0.7109375" style="329" customWidth="1"/>
    <col min="11282" max="11284" width="9.85546875" style="329" customWidth="1"/>
    <col min="11285" max="11285" width="0.7109375" style="329" customWidth="1"/>
    <col min="11286" max="11286" width="11.85546875" style="329" bestFit="1" customWidth="1"/>
    <col min="11287" max="11288" width="9.7109375" style="329" bestFit="1" customWidth="1"/>
    <col min="11289" max="11289" width="11.5703125" style="329" customWidth="1"/>
    <col min="11290" max="11291" width="9.85546875" style="329" customWidth="1"/>
    <col min="11292" max="11292" width="0.7109375" style="329" customWidth="1"/>
    <col min="11293" max="11295" width="9.85546875" style="329" customWidth="1"/>
    <col min="11296" max="11296" width="0.7109375" style="329" customWidth="1"/>
    <col min="11297" max="11297" width="12.42578125" style="329" customWidth="1"/>
    <col min="11298" max="11520" width="15.85546875" style="329"/>
    <col min="11521" max="11521" width="22.140625" style="329" customWidth="1"/>
    <col min="11522" max="11524" width="9.85546875" style="329" customWidth="1"/>
    <col min="11525" max="11525" width="0.7109375" style="329" customWidth="1"/>
    <col min="11526" max="11528" width="9.85546875" style="329" customWidth="1"/>
    <col min="11529" max="11529" width="0.7109375" style="329" customWidth="1"/>
    <col min="11530" max="11532" width="9.85546875" style="329" customWidth="1"/>
    <col min="11533" max="11533" width="0.7109375" style="329" customWidth="1"/>
    <col min="11534" max="11536" width="9.85546875" style="329" customWidth="1"/>
    <col min="11537" max="11537" width="0.7109375" style="329" customWidth="1"/>
    <col min="11538" max="11540" width="9.85546875" style="329" customWidth="1"/>
    <col min="11541" max="11541" width="0.7109375" style="329" customWidth="1"/>
    <col min="11542" max="11542" width="11.85546875" style="329" bestFit="1" customWidth="1"/>
    <col min="11543" max="11544" width="9.7109375" style="329" bestFit="1" customWidth="1"/>
    <col min="11545" max="11545" width="11.5703125" style="329" customWidth="1"/>
    <col min="11546" max="11547" width="9.85546875" style="329" customWidth="1"/>
    <col min="11548" max="11548" width="0.7109375" style="329" customWidth="1"/>
    <col min="11549" max="11551" width="9.85546875" style="329" customWidth="1"/>
    <col min="11552" max="11552" width="0.7109375" style="329" customWidth="1"/>
    <col min="11553" max="11553" width="12.42578125" style="329" customWidth="1"/>
    <col min="11554" max="11776" width="15.85546875" style="329"/>
    <col min="11777" max="11777" width="22.140625" style="329" customWidth="1"/>
    <col min="11778" max="11780" width="9.85546875" style="329" customWidth="1"/>
    <col min="11781" max="11781" width="0.7109375" style="329" customWidth="1"/>
    <col min="11782" max="11784" width="9.85546875" style="329" customWidth="1"/>
    <col min="11785" max="11785" width="0.7109375" style="329" customWidth="1"/>
    <col min="11786" max="11788" width="9.85546875" style="329" customWidth="1"/>
    <col min="11789" max="11789" width="0.7109375" style="329" customWidth="1"/>
    <col min="11790" max="11792" width="9.85546875" style="329" customWidth="1"/>
    <col min="11793" max="11793" width="0.7109375" style="329" customWidth="1"/>
    <col min="11794" max="11796" width="9.85546875" style="329" customWidth="1"/>
    <col min="11797" max="11797" width="0.7109375" style="329" customWidth="1"/>
    <col min="11798" max="11798" width="11.85546875" style="329" bestFit="1" customWidth="1"/>
    <col min="11799" max="11800" width="9.7109375" style="329" bestFit="1" customWidth="1"/>
    <col min="11801" max="11801" width="11.5703125" style="329" customWidth="1"/>
    <col min="11802" max="11803" width="9.85546875" style="329" customWidth="1"/>
    <col min="11804" max="11804" width="0.7109375" style="329" customWidth="1"/>
    <col min="11805" max="11807" width="9.85546875" style="329" customWidth="1"/>
    <col min="11808" max="11808" width="0.7109375" style="329" customWidth="1"/>
    <col min="11809" max="11809" width="12.42578125" style="329" customWidth="1"/>
    <col min="11810" max="12032" width="15.85546875" style="329"/>
    <col min="12033" max="12033" width="22.140625" style="329" customWidth="1"/>
    <col min="12034" max="12036" width="9.85546875" style="329" customWidth="1"/>
    <col min="12037" max="12037" width="0.7109375" style="329" customWidth="1"/>
    <col min="12038" max="12040" width="9.85546875" style="329" customWidth="1"/>
    <col min="12041" max="12041" width="0.7109375" style="329" customWidth="1"/>
    <col min="12042" max="12044" width="9.85546875" style="329" customWidth="1"/>
    <col min="12045" max="12045" width="0.7109375" style="329" customWidth="1"/>
    <col min="12046" max="12048" width="9.85546875" style="329" customWidth="1"/>
    <col min="12049" max="12049" width="0.7109375" style="329" customWidth="1"/>
    <col min="12050" max="12052" width="9.85546875" style="329" customWidth="1"/>
    <col min="12053" max="12053" width="0.7109375" style="329" customWidth="1"/>
    <col min="12054" max="12054" width="11.85546875" style="329" bestFit="1" customWidth="1"/>
    <col min="12055" max="12056" width="9.7109375" style="329" bestFit="1" customWidth="1"/>
    <col min="12057" max="12057" width="11.5703125" style="329" customWidth="1"/>
    <col min="12058" max="12059" width="9.85546875" style="329" customWidth="1"/>
    <col min="12060" max="12060" width="0.7109375" style="329" customWidth="1"/>
    <col min="12061" max="12063" width="9.85546875" style="329" customWidth="1"/>
    <col min="12064" max="12064" width="0.7109375" style="329" customWidth="1"/>
    <col min="12065" max="12065" width="12.42578125" style="329" customWidth="1"/>
    <col min="12066" max="12288" width="15.85546875" style="329"/>
    <col min="12289" max="12289" width="22.140625" style="329" customWidth="1"/>
    <col min="12290" max="12292" width="9.85546875" style="329" customWidth="1"/>
    <col min="12293" max="12293" width="0.7109375" style="329" customWidth="1"/>
    <col min="12294" max="12296" width="9.85546875" style="329" customWidth="1"/>
    <col min="12297" max="12297" width="0.7109375" style="329" customWidth="1"/>
    <col min="12298" max="12300" width="9.85546875" style="329" customWidth="1"/>
    <col min="12301" max="12301" width="0.7109375" style="329" customWidth="1"/>
    <col min="12302" max="12304" width="9.85546875" style="329" customWidth="1"/>
    <col min="12305" max="12305" width="0.7109375" style="329" customWidth="1"/>
    <col min="12306" max="12308" width="9.85546875" style="329" customWidth="1"/>
    <col min="12309" max="12309" width="0.7109375" style="329" customWidth="1"/>
    <col min="12310" max="12310" width="11.85546875" style="329" bestFit="1" customWidth="1"/>
    <col min="12311" max="12312" width="9.7109375" style="329" bestFit="1" customWidth="1"/>
    <col min="12313" max="12313" width="11.5703125" style="329" customWidth="1"/>
    <col min="12314" max="12315" width="9.85546875" style="329" customWidth="1"/>
    <col min="12316" max="12316" width="0.7109375" style="329" customWidth="1"/>
    <col min="12317" max="12319" width="9.85546875" style="329" customWidth="1"/>
    <col min="12320" max="12320" width="0.7109375" style="329" customWidth="1"/>
    <col min="12321" max="12321" width="12.42578125" style="329" customWidth="1"/>
    <col min="12322" max="12544" width="15.85546875" style="329"/>
    <col min="12545" max="12545" width="22.140625" style="329" customWidth="1"/>
    <col min="12546" max="12548" width="9.85546875" style="329" customWidth="1"/>
    <col min="12549" max="12549" width="0.7109375" style="329" customWidth="1"/>
    <col min="12550" max="12552" width="9.85546875" style="329" customWidth="1"/>
    <col min="12553" max="12553" width="0.7109375" style="329" customWidth="1"/>
    <col min="12554" max="12556" width="9.85546875" style="329" customWidth="1"/>
    <col min="12557" max="12557" width="0.7109375" style="329" customWidth="1"/>
    <col min="12558" max="12560" width="9.85546875" style="329" customWidth="1"/>
    <col min="12561" max="12561" width="0.7109375" style="329" customWidth="1"/>
    <col min="12562" max="12564" width="9.85546875" style="329" customWidth="1"/>
    <col min="12565" max="12565" width="0.7109375" style="329" customWidth="1"/>
    <col min="12566" max="12566" width="11.85546875" style="329" bestFit="1" customWidth="1"/>
    <col min="12567" max="12568" width="9.7109375" style="329" bestFit="1" customWidth="1"/>
    <col min="12569" max="12569" width="11.5703125" style="329" customWidth="1"/>
    <col min="12570" max="12571" width="9.85546875" style="329" customWidth="1"/>
    <col min="12572" max="12572" width="0.7109375" style="329" customWidth="1"/>
    <col min="12573" max="12575" width="9.85546875" style="329" customWidth="1"/>
    <col min="12576" max="12576" width="0.7109375" style="329" customWidth="1"/>
    <col min="12577" max="12577" width="12.42578125" style="329" customWidth="1"/>
    <col min="12578" max="12800" width="15.85546875" style="329"/>
    <col min="12801" max="12801" width="22.140625" style="329" customWidth="1"/>
    <col min="12802" max="12804" width="9.85546875" style="329" customWidth="1"/>
    <col min="12805" max="12805" width="0.7109375" style="329" customWidth="1"/>
    <col min="12806" max="12808" width="9.85546875" style="329" customWidth="1"/>
    <col min="12809" max="12809" width="0.7109375" style="329" customWidth="1"/>
    <col min="12810" max="12812" width="9.85546875" style="329" customWidth="1"/>
    <col min="12813" max="12813" width="0.7109375" style="329" customWidth="1"/>
    <col min="12814" max="12816" width="9.85546875" style="329" customWidth="1"/>
    <col min="12817" max="12817" width="0.7109375" style="329" customWidth="1"/>
    <col min="12818" max="12820" width="9.85546875" style="329" customWidth="1"/>
    <col min="12821" max="12821" width="0.7109375" style="329" customWidth="1"/>
    <col min="12822" max="12822" width="11.85546875" style="329" bestFit="1" customWidth="1"/>
    <col min="12823" max="12824" width="9.7109375" style="329" bestFit="1" customWidth="1"/>
    <col min="12825" max="12825" width="11.5703125" style="329" customWidth="1"/>
    <col min="12826" max="12827" width="9.85546875" style="329" customWidth="1"/>
    <col min="12828" max="12828" width="0.7109375" style="329" customWidth="1"/>
    <col min="12829" max="12831" width="9.85546875" style="329" customWidth="1"/>
    <col min="12832" max="12832" width="0.7109375" style="329" customWidth="1"/>
    <col min="12833" max="12833" width="12.42578125" style="329" customWidth="1"/>
    <col min="12834" max="13056" width="15.85546875" style="329"/>
    <col min="13057" max="13057" width="22.140625" style="329" customWidth="1"/>
    <col min="13058" max="13060" width="9.85546875" style="329" customWidth="1"/>
    <col min="13061" max="13061" width="0.7109375" style="329" customWidth="1"/>
    <col min="13062" max="13064" width="9.85546875" style="329" customWidth="1"/>
    <col min="13065" max="13065" width="0.7109375" style="329" customWidth="1"/>
    <col min="13066" max="13068" width="9.85546875" style="329" customWidth="1"/>
    <col min="13069" max="13069" width="0.7109375" style="329" customWidth="1"/>
    <col min="13070" max="13072" width="9.85546875" style="329" customWidth="1"/>
    <col min="13073" max="13073" width="0.7109375" style="329" customWidth="1"/>
    <col min="13074" max="13076" width="9.85546875" style="329" customWidth="1"/>
    <col min="13077" max="13077" width="0.7109375" style="329" customWidth="1"/>
    <col min="13078" max="13078" width="11.85546875" style="329" bestFit="1" customWidth="1"/>
    <col min="13079" max="13080" width="9.7109375" style="329" bestFit="1" customWidth="1"/>
    <col min="13081" max="13081" width="11.5703125" style="329" customWidth="1"/>
    <col min="13082" max="13083" width="9.85546875" style="329" customWidth="1"/>
    <col min="13084" max="13084" width="0.7109375" style="329" customWidth="1"/>
    <col min="13085" max="13087" width="9.85546875" style="329" customWidth="1"/>
    <col min="13088" max="13088" width="0.7109375" style="329" customWidth="1"/>
    <col min="13089" max="13089" width="12.42578125" style="329" customWidth="1"/>
    <col min="13090" max="13312" width="15.85546875" style="329"/>
    <col min="13313" max="13313" width="22.140625" style="329" customWidth="1"/>
    <col min="13314" max="13316" width="9.85546875" style="329" customWidth="1"/>
    <col min="13317" max="13317" width="0.7109375" style="329" customWidth="1"/>
    <col min="13318" max="13320" width="9.85546875" style="329" customWidth="1"/>
    <col min="13321" max="13321" width="0.7109375" style="329" customWidth="1"/>
    <col min="13322" max="13324" width="9.85546875" style="329" customWidth="1"/>
    <col min="13325" max="13325" width="0.7109375" style="329" customWidth="1"/>
    <col min="13326" max="13328" width="9.85546875" style="329" customWidth="1"/>
    <col min="13329" max="13329" width="0.7109375" style="329" customWidth="1"/>
    <col min="13330" max="13332" width="9.85546875" style="329" customWidth="1"/>
    <col min="13333" max="13333" width="0.7109375" style="329" customWidth="1"/>
    <col min="13334" max="13334" width="11.85546875" style="329" bestFit="1" customWidth="1"/>
    <col min="13335" max="13336" width="9.7109375" style="329" bestFit="1" customWidth="1"/>
    <col min="13337" max="13337" width="11.5703125" style="329" customWidth="1"/>
    <col min="13338" max="13339" width="9.85546875" style="329" customWidth="1"/>
    <col min="13340" max="13340" width="0.7109375" style="329" customWidth="1"/>
    <col min="13341" max="13343" width="9.85546875" style="329" customWidth="1"/>
    <col min="13344" max="13344" width="0.7109375" style="329" customWidth="1"/>
    <col min="13345" max="13345" width="12.42578125" style="329" customWidth="1"/>
    <col min="13346" max="13568" width="15.85546875" style="329"/>
    <col min="13569" max="13569" width="22.140625" style="329" customWidth="1"/>
    <col min="13570" max="13572" width="9.85546875" style="329" customWidth="1"/>
    <col min="13573" max="13573" width="0.7109375" style="329" customWidth="1"/>
    <col min="13574" max="13576" width="9.85546875" style="329" customWidth="1"/>
    <col min="13577" max="13577" width="0.7109375" style="329" customWidth="1"/>
    <col min="13578" max="13580" width="9.85546875" style="329" customWidth="1"/>
    <col min="13581" max="13581" width="0.7109375" style="329" customWidth="1"/>
    <col min="13582" max="13584" width="9.85546875" style="329" customWidth="1"/>
    <col min="13585" max="13585" width="0.7109375" style="329" customWidth="1"/>
    <col min="13586" max="13588" width="9.85546875" style="329" customWidth="1"/>
    <col min="13589" max="13589" width="0.7109375" style="329" customWidth="1"/>
    <col min="13590" max="13590" width="11.85546875" style="329" bestFit="1" customWidth="1"/>
    <col min="13591" max="13592" width="9.7109375" style="329" bestFit="1" customWidth="1"/>
    <col min="13593" max="13593" width="11.5703125" style="329" customWidth="1"/>
    <col min="13594" max="13595" width="9.85546875" style="329" customWidth="1"/>
    <col min="13596" max="13596" width="0.7109375" style="329" customWidth="1"/>
    <col min="13597" max="13599" width="9.85546875" style="329" customWidth="1"/>
    <col min="13600" max="13600" width="0.7109375" style="329" customWidth="1"/>
    <col min="13601" max="13601" width="12.42578125" style="329" customWidth="1"/>
    <col min="13602" max="13824" width="15.85546875" style="329"/>
    <col min="13825" max="13825" width="22.140625" style="329" customWidth="1"/>
    <col min="13826" max="13828" width="9.85546875" style="329" customWidth="1"/>
    <col min="13829" max="13829" width="0.7109375" style="329" customWidth="1"/>
    <col min="13830" max="13832" width="9.85546875" style="329" customWidth="1"/>
    <col min="13833" max="13833" width="0.7109375" style="329" customWidth="1"/>
    <col min="13834" max="13836" width="9.85546875" style="329" customWidth="1"/>
    <col min="13837" max="13837" width="0.7109375" style="329" customWidth="1"/>
    <col min="13838" max="13840" width="9.85546875" style="329" customWidth="1"/>
    <col min="13841" max="13841" width="0.7109375" style="329" customWidth="1"/>
    <col min="13842" max="13844" width="9.85546875" style="329" customWidth="1"/>
    <col min="13845" max="13845" width="0.7109375" style="329" customWidth="1"/>
    <col min="13846" max="13846" width="11.85546875" style="329" bestFit="1" customWidth="1"/>
    <col min="13847" max="13848" width="9.7109375" style="329" bestFit="1" customWidth="1"/>
    <col min="13849" max="13849" width="11.5703125" style="329" customWidth="1"/>
    <col min="13850" max="13851" width="9.85546875" style="329" customWidth="1"/>
    <col min="13852" max="13852" width="0.7109375" style="329" customWidth="1"/>
    <col min="13853" max="13855" width="9.85546875" style="329" customWidth="1"/>
    <col min="13856" max="13856" width="0.7109375" style="329" customWidth="1"/>
    <col min="13857" max="13857" width="12.42578125" style="329" customWidth="1"/>
    <col min="13858" max="14080" width="15.85546875" style="329"/>
    <col min="14081" max="14081" width="22.140625" style="329" customWidth="1"/>
    <col min="14082" max="14084" width="9.85546875" style="329" customWidth="1"/>
    <col min="14085" max="14085" width="0.7109375" style="329" customWidth="1"/>
    <col min="14086" max="14088" width="9.85546875" style="329" customWidth="1"/>
    <col min="14089" max="14089" width="0.7109375" style="329" customWidth="1"/>
    <col min="14090" max="14092" width="9.85546875" style="329" customWidth="1"/>
    <col min="14093" max="14093" width="0.7109375" style="329" customWidth="1"/>
    <col min="14094" max="14096" width="9.85546875" style="329" customWidth="1"/>
    <col min="14097" max="14097" width="0.7109375" style="329" customWidth="1"/>
    <col min="14098" max="14100" width="9.85546875" style="329" customWidth="1"/>
    <col min="14101" max="14101" width="0.7109375" style="329" customWidth="1"/>
    <col min="14102" max="14102" width="11.85546875" style="329" bestFit="1" customWidth="1"/>
    <col min="14103" max="14104" width="9.7109375" style="329" bestFit="1" customWidth="1"/>
    <col min="14105" max="14105" width="11.5703125" style="329" customWidth="1"/>
    <col min="14106" max="14107" width="9.85546875" style="329" customWidth="1"/>
    <col min="14108" max="14108" width="0.7109375" style="329" customWidth="1"/>
    <col min="14109" max="14111" width="9.85546875" style="329" customWidth="1"/>
    <col min="14112" max="14112" width="0.7109375" style="329" customWidth="1"/>
    <col min="14113" max="14113" width="12.42578125" style="329" customWidth="1"/>
    <col min="14114" max="14336" width="15.85546875" style="329"/>
    <col min="14337" max="14337" width="22.140625" style="329" customWidth="1"/>
    <col min="14338" max="14340" width="9.85546875" style="329" customWidth="1"/>
    <col min="14341" max="14341" width="0.7109375" style="329" customWidth="1"/>
    <col min="14342" max="14344" width="9.85546875" style="329" customWidth="1"/>
    <col min="14345" max="14345" width="0.7109375" style="329" customWidth="1"/>
    <col min="14346" max="14348" width="9.85546875" style="329" customWidth="1"/>
    <col min="14349" max="14349" width="0.7109375" style="329" customWidth="1"/>
    <col min="14350" max="14352" width="9.85546875" style="329" customWidth="1"/>
    <col min="14353" max="14353" width="0.7109375" style="329" customWidth="1"/>
    <col min="14354" max="14356" width="9.85546875" style="329" customWidth="1"/>
    <col min="14357" max="14357" width="0.7109375" style="329" customWidth="1"/>
    <col min="14358" max="14358" width="11.85546875" style="329" bestFit="1" customWidth="1"/>
    <col min="14359" max="14360" width="9.7109375" style="329" bestFit="1" customWidth="1"/>
    <col min="14361" max="14361" width="11.5703125" style="329" customWidth="1"/>
    <col min="14362" max="14363" width="9.85546875" style="329" customWidth="1"/>
    <col min="14364" max="14364" width="0.7109375" style="329" customWidth="1"/>
    <col min="14365" max="14367" width="9.85546875" style="329" customWidth="1"/>
    <col min="14368" max="14368" width="0.7109375" style="329" customWidth="1"/>
    <col min="14369" max="14369" width="12.42578125" style="329" customWidth="1"/>
    <col min="14370" max="14592" width="15.85546875" style="329"/>
    <col min="14593" max="14593" width="22.140625" style="329" customWidth="1"/>
    <col min="14594" max="14596" width="9.85546875" style="329" customWidth="1"/>
    <col min="14597" max="14597" width="0.7109375" style="329" customWidth="1"/>
    <col min="14598" max="14600" width="9.85546875" style="329" customWidth="1"/>
    <col min="14601" max="14601" width="0.7109375" style="329" customWidth="1"/>
    <col min="14602" max="14604" width="9.85546875" style="329" customWidth="1"/>
    <col min="14605" max="14605" width="0.7109375" style="329" customWidth="1"/>
    <col min="14606" max="14608" width="9.85546875" style="329" customWidth="1"/>
    <col min="14609" max="14609" width="0.7109375" style="329" customWidth="1"/>
    <col min="14610" max="14612" width="9.85546875" style="329" customWidth="1"/>
    <col min="14613" max="14613" width="0.7109375" style="329" customWidth="1"/>
    <col min="14614" max="14614" width="11.85546875" style="329" bestFit="1" customWidth="1"/>
    <col min="14615" max="14616" width="9.7109375" style="329" bestFit="1" customWidth="1"/>
    <col min="14617" max="14617" width="11.5703125" style="329" customWidth="1"/>
    <col min="14618" max="14619" width="9.85546875" style="329" customWidth="1"/>
    <col min="14620" max="14620" width="0.7109375" style="329" customWidth="1"/>
    <col min="14621" max="14623" width="9.85546875" style="329" customWidth="1"/>
    <col min="14624" max="14624" width="0.7109375" style="329" customWidth="1"/>
    <col min="14625" max="14625" width="12.42578125" style="329" customWidth="1"/>
    <col min="14626" max="14848" width="15.85546875" style="329"/>
    <col min="14849" max="14849" width="22.140625" style="329" customWidth="1"/>
    <col min="14850" max="14852" width="9.85546875" style="329" customWidth="1"/>
    <col min="14853" max="14853" width="0.7109375" style="329" customWidth="1"/>
    <col min="14854" max="14856" width="9.85546875" style="329" customWidth="1"/>
    <col min="14857" max="14857" width="0.7109375" style="329" customWidth="1"/>
    <col min="14858" max="14860" width="9.85546875" style="329" customWidth="1"/>
    <col min="14861" max="14861" width="0.7109375" style="329" customWidth="1"/>
    <col min="14862" max="14864" width="9.85546875" style="329" customWidth="1"/>
    <col min="14865" max="14865" width="0.7109375" style="329" customWidth="1"/>
    <col min="14866" max="14868" width="9.85546875" style="329" customWidth="1"/>
    <col min="14869" max="14869" width="0.7109375" style="329" customWidth="1"/>
    <col min="14870" max="14870" width="11.85546875" style="329" bestFit="1" customWidth="1"/>
    <col min="14871" max="14872" width="9.7109375" style="329" bestFit="1" customWidth="1"/>
    <col min="14873" max="14873" width="11.5703125" style="329" customWidth="1"/>
    <col min="14874" max="14875" width="9.85546875" style="329" customWidth="1"/>
    <col min="14876" max="14876" width="0.7109375" style="329" customWidth="1"/>
    <col min="14877" max="14879" width="9.85546875" style="329" customWidth="1"/>
    <col min="14880" max="14880" width="0.7109375" style="329" customWidth="1"/>
    <col min="14881" max="14881" width="12.42578125" style="329" customWidth="1"/>
    <col min="14882" max="15104" width="15.85546875" style="329"/>
    <col min="15105" max="15105" width="22.140625" style="329" customWidth="1"/>
    <col min="15106" max="15108" width="9.85546875" style="329" customWidth="1"/>
    <col min="15109" max="15109" width="0.7109375" style="329" customWidth="1"/>
    <col min="15110" max="15112" width="9.85546875" style="329" customWidth="1"/>
    <col min="15113" max="15113" width="0.7109375" style="329" customWidth="1"/>
    <col min="15114" max="15116" width="9.85546875" style="329" customWidth="1"/>
    <col min="15117" max="15117" width="0.7109375" style="329" customWidth="1"/>
    <col min="15118" max="15120" width="9.85546875" style="329" customWidth="1"/>
    <col min="15121" max="15121" width="0.7109375" style="329" customWidth="1"/>
    <col min="15122" max="15124" width="9.85546875" style="329" customWidth="1"/>
    <col min="15125" max="15125" width="0.7109375" style="329" customWidth="1"/>
    <col min="15126" max="15126" width="11.85546875" style="329" bestFit="1" customWidth="1"/>
    <col min="15127" max="15128" width="9.7109375" style="329" bestFit="1" customWidth="1"/>
    <col min="15129" max="15129" width="11.5703125" style="329" customWidth="1"/>
    <col min="15130" max="15131" width="9.85546875" style="329" customWidth="1"/>
    <col min="15132" max="15132" width="0.7109375" style="329" customWidth="1"/>
    <col min="15133" max="15135" width="9.85546875" style="329" customWidth="1"/>
    <col min="15136" max="15136" width="0.7109375" style="329" customWidth="1"/>
    <col min="15137" max="15137" width="12.42578125" style="329" customWidth="1"/>
    <col min="15138" max="15360" width="15.85546875" style="329"/>
    <col min="15361" max="15361" width="22.140625" style="329" customWidth="1"/>
    <col min="15362" max="15364" width="9.85546875" style="329" customWidth="1"/>
    <col min="15365" max="15365" width="0.7109375" style="329" customWidth="1"/>
    <col min="15366" max="15368" width="9.85546875" style="329" customWidth="1"/>
    <col min="15369" max="15369" width="0.7109375" style="329" customWidth="1"/>
    <col min="15370" max="15372" width="9.85546875" style="329" customWidth="1"/>
    <col min="15373" max="15373" width="0.7109375" style="329" customWidth="1"/>
    <col min="15374" max="15376" width="9.85546875" style="329" customWidth="1"/>
    <col min="15377" max="15377" width="0.7109375" style="329" customWidth="1"/>
    <col min="15378" max="15380" width="9.85546875" style="329" customWidth="1"/>
    <col min="15381" max="15381" width="0.7109375" style="329" customWidth="1"/>
    <col min="15382" max="15382" width="11.85546875" style="329" bestFit="1" customWidth="1"/>
    <col min="15383" max="15384" width="9.7109375" style="329" bestFit="1" customWidth="1"/>
    <col min="15385" max="15385" width="11.5703125" style="329" customWidth="1"/>
    <col min="15386" max="15387" width="9.85546875" style="329" customWidth="1"/>
    <col min="15388" max="15388" width="0.7109375" style="329" customWidth="1"/>
    <col min="15389" max="15391" width="9.85546875" style="329" customWidth="1"/>
    <col min="15392" max="15392" width="0.7109375" style="329" customWidth="1"/>
    <col min="15393" max="15393" width="12.42578125" style="329" customWidth="1"/>
    <col min="15394" max="15616" width="15.85546875" style="329"/>
    <col min="15617" max="15617" width="22.140625" style="329" customWidth="1"/>
    <col min="15618" max="15620" width="9.85546875" style="329" customWidth="1"/>
    <col min="15621" max="15621" width="0.7109375" style="329" customWidth="1"/>
    <col min="15622" max="15624" width="9.85546875" style="329" customWidth="1"/>
    <col min="15625" max="15625" width="0.7109375" style="329" customWidth="1"/>
    <col min="15626" max="15628" width="9.85546875" style="329" customWidth="1"/>
    <col min="15629" max="15629" width="0.7109375" style="329" customWidth="1"/>
    <col min="15630" max="15632" width="9.85546875" style="329" customWidth="1"/>
    <col min="15633" max="15633" width="0.7109375" style="329" customWidth="1"/>
    <col min="15634" max="15636" width="9.85546875" style="329" customWidth="1"/>
    <col min="15637" max="15637" width="0.7109375" style="329" customWidth="1"/>
    <col min="15638" max="15638" width="11.85546875" style="329" bestFit="1" customWidth="1"/>
    <col min="15639" max="15640" width="9.7109375" style="329" bestFit="1" customWidth="1"/>
    <col min="15641" max="15641" width="11.5703125" style="329" customWidth="1"/>
    <col min="15642" max="15643" width="9.85546875" style="329" customWidth="1"/>
    <col min="15644" max="15644" width="0.7109375" style="329" customWidth="1"/>
    <col min="15645" max="15647" width="9.85546875" style="329" customWidth="1"/>
    <col min="15648" max="15648" width="0.7109375" style="329" customWidth="1"/>
    <col min="15649" max="15649" width="12.42578125" style="329" customWidth="1"/>
    <col min="15650" max="15872" width="15.85546875" style="329"/>
    <col min="15873" max="15873" width="22.140625" style="329" customWidth="1"/>
    <col min="15874" max="15876" width="9.85546875" style="329" customWidth="1"/>
    <col min="15877" max="15877" width="0.7109375" style="329" customWidth="1"/>
    <col min="15878" max="15880" width="9.85546875" style="329" customWidth="1"/>
    <col min="15881" max="15881" width="0.7109375" style="329" customWidth="1"/>
    <col min="15882" max="15884" width="9.85546875" style="329" customWidth="1"/>
    <col min="15885" max="15885" width="0.7109375" style="329" customWidth="1"/>
    <col min="15886" max="15888" width="9.85546875" style="329" customWidth="1"/>
    <col min="15889" max="15889" width="0.7109375" style="329" customWidth="1"/>
    <col min="15890" max="15892" width="9.85546875" style="329" customWidth="1"/>
    <col min="15893" max="15893" width="0.7109375" style="329" customWidth="1"/>
    <col min="15894" max="15894" width="11.85546875" style="329" bestFit="1" customWidth="1"/>
    <col min="15895" max="15896" width="9.7109375" style="329" bestFit="1" customWidth="1"/>
    <col min="15897" max="15897" width="11.5703125" style="329" customWidth="1"/>
    <col min="15898" max="15899" width="9.85546875" style="329" customWidth="1"/>
    <col min="15900" max="15900" width="0.7109375" style="329" customWidth="1"/>
    <col min="15901" max="15903" width="9.85546875" style="329" customWidth="1"/>
    <col min="15904" max="15904" width="0.7109375" style="329" customWidth="1"/>
    <col min="15905" max="15905" width="12.42578125" style="329" customWidth="1"/>
    <col min="15906" max="16128" width="15.85546875" style="329"/>
    <col min="16129" max="16129" width="22.140625" style="329" customWidth="1"/>
    <col min="16130" max="16132" width="9.85546875" style="329" customWidth="1"/>
    <col min="16133" max="16133" width="0.7109375" style="329" customWidth="1"/>
    <col min="16134" max="16136" width="9.85546875" style="329" customWidth="1"/>
    <col min="16137" max="16137" width="0.7109375" style="329" customWidth="1"/>
    <col min="16138" max="16140" width="9.85546875" style="329" customWidth="1"/>
    <col min="16141" max="16141" width="0.7109375" style="329" customWidth="1"/>
    <col min="16142" max="16144" width="9.85546875" style="329" customWidth="1"/>
    <col min="16145" max="16145" width="0.7109375" style="329" customWidth="1"/>
    <col min="16146" max="16148" width="9.85546875" style="329" customWidth="1"/>
    <col min="16149" max="16149" width="0.7109375" style="329" customWidth="1"/>
    <col min="16150" max="16150" width="11.85546875" style="329" bestFit="1" customWidth="1"/>
    <col min="16151" max="16152" width="9.7109375" style="329" bestFit="1" customWidth="1"/>
    <col min="16153" max="16153" width="11.5703125" style="329" customWidth="1"/>
    <col min="16154" max="16155" width="9.85546875" style="329" customWidth="1"/>
    <col min="16156" max="16156" width="0.7109375" style="329" customWidth="1"/>
    <col min="16157" max="16159" width="9.85546875" style="329" customWidth="1"/>
    <col min="16160" max="16160" width="0.7109375" style="329" customWidth="1"/>
    <col min="16161" max="16161" width="12.42578125" style="329" customWidth="1"/>
    <col min="16162" max="16384" width="15.85546875" style="329"/>
  </cols>
  <sheetData>
    <row r="1" spans="1:33">
      <c r="A1" s="359" t="s">
        <v>822</v>
      </c>
    </row>
    <row r="2" spans="1:33" s="291" customFormat="1" ht="27.75">
      <c r="A2" s="290" t="s">
        <v>794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row>
    <row r="3" spans="1:33" s="293" customFormat="1" ht="23.1" customHeight="1">
      <c r="A3" s="292">
        <v>45596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row>
    <row r="4" spans="1:33" s="296" customFormat="1" ht="16.5">
      <c r="A4" s="294" t="s">
        <v>727</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row>
    <row r="5" spans="1:33" s="297" customFormat="1" ht="8.4499999999999993" customHeight="1" thickBot="1"/>
    <row r="6" spans="1:33" s="297" customFormat="1" ht="30.2" customHeight="1">
      <c r="A6" s="298" t="s">
        <v>728</v>
      </c>
      <c r="B6" s="299" t="s">
        <v>795</v>
      </c>
      <c r="C6" s="299"/>
      <c r="D6" s="299"/>
      <c r="E6" s="300"/>
      <c r="F6" s="299" t="s">
        <v>796</v>
      </c>
      <c r="G6" s="299"/>
      <c r="H6" s="299"/>
      <c r="I6" s="300"/>
      <c r="J6" s="299" t="s">
        <v>797</v>
      </c>
      <c r="K6" s="299"/>
      <c r="L6" s="299"/>
      <c r="M6" s="300"/>
      <c r="N6" s="299" t="s">
        <v>798</v>
      </c>
      <c r="O6" s="299"/>
      <c r="P6" s="299"/>
      <c r="Q6" s="300"/>
      <c r="R6" s="299" t="s">
        <v>799</v>
      </c>
      <c r="S6" s="299"/>
      <c r="T6" s="299"/>
      <c r="U6" s="300"/>
      <c r="V6" s="298" t="s">
        <v>800</v>
      </c>
      <c r="W6" s="298"/>
      <c r="X6" s="298"/>
      <c r="Y6" s="298"/>
      <c r="Z6" s="298"/>
      <c r="AA6" s="298"/>
      <c r="AB6" s="300"/>
      <c r="AC6" s="301" t="s">
        <v>801</v>
      </c>
      <c r="AD6" s="301"/>
      <c r="AE6" s="301"/>
      <c r="AF6" s="300"/>
      <c r="AG6" s="302" t="s">
        <v>802</v>
      </c>
    </row>
    <row r="7" spans="1:33" s="297" customFormat="1" ht="15.75" customHeight="1">
      <c r="A7" s="303"/>
      <c r="B7" s="304"/>
      <c r="C7" s="304"/>
      <c r="D7" s="304"/>
      <c r="E7" s="305"/>
      <c r="F7" s="304"/>
      <c r="G7" s="304"/>
      <c r="H7" s="304"/>
      <c r="I7" s="305"/>
      <c r="J7" s="304"/>
      <c r="K7" s="304"/>
      <c r="L7" s="304"/>
      <c r="M7" s="305"/>
      <c r="N7" s="304"/>
      <c r="O7" s="304"/>
      <c r="P7" s="304"/>
      <c r="Q7" s="305"/>
      <c r="R7" s="304"/>
      <c r="S7" s="304"/>
      <c r="T7" s="304"/>
      <c r="U7" s="305"/>
      <c r="V7" s="306" t="s">
        <v>803</v>
      </c>
      <c r="W7" s="306"/>
      <c r="X7" s="306"/>
      <c r="Y7" s="306" t="s">
        <v>804</v>
      </c>
      <c r="Z7" s="306"/>
      <c r="AA7" s="306"/>
      <c r="AB7" s="305"/>
      <c r="AC7" s="307"/>
      <c r="AD7" s="307"/>
      <c r="AE7" s="307"/>
      <c r="AF7" s="305"/>
      <c r="AG7" s="308"/>
    </row>
    <row r="8" spans="1:33" s="297" customFormat="1" ht="54.95" customHeight="1">
      <c r="A8" s="309"/>
      <c r="B8" s="310" t="s">
        <v>784</v>
      </c>
      <c r="C8" s="311" t="s">
        <v>805</v>
      </c>
      <c r="D8" s="310" t="s">
        <v>806</v>
      </c>
      <c r="E8" s="310"/>
      <c r="F8" s="310" t="s">
        <v>784</v>
      </c>
      <c r="G8" s="311" t="s">
        <v>805</v>
      </c>
      <c r="H8" s="310" t="s">
        <v>806</v>
      </c>
      <c r="I8" s="310"/>
      <c r="J8" s="310" t="s">
        <v>784</v>
      </c>
      <c r="K8" s="311" t="s">
        <v>805</v>
      </c>
      <c r="L8" s="310" t="s">
        <v>806</v>
      </c>
      <c r="M8" s="310"/>
      <c r="N8" s="310" t="s">
        <v>784</v>
      </c>
      <c r="O8" s="311" t="s">
        <v>805</v>
      </c>
      <c r="P8" s="310" t="s">
        <v>806</v>
      </c>
      <c r="Q8" s="310"/>
      <c r="R8" s="310" t="s">
        <v>784</v>
      </c>
      <c r="S8" s="311" t="s">
        <v>805</v>
      </c>
      <c r="T8" s="310" t="s">
        <v>806</v>
      </c>
      <c r="U8" s="310"/>
      <c r="V8" s="310" t="s">
        <v>784</v>
      </c>
      <c r="W8" s="311" t="s">
        <v>805</v>
      </c>
      <c r="X8" s="310" t="s">
        <v>806</v>
      </c>
      <c r="Y8" s="312" t="s">
        <v>784</v>
      </c>
      <c r="Z8" s="313" t="s">
        <v>805</v>
      </c>
      <c r="AA8" s="312" t="s">
        <v>806</v>
      </c>
      <c r="AB8" s="310"/>
      <c r="AC8" s="310" t="s">
        <v>784</v>
      </c>
      <c r="AD8" s="311" t="s">
        <v>805</v>
      </c>
      <c r="AE8" s="310" t="s">
        <v>806</v>
      </c>
      <c r="AF8" s="310"/>
      <c r="AG8" s="314"/>
    </row>
    <row r="9" spans="1:33" s="297" customFormat="1" ht="6" customHeight="1">
      <c r="B9" s="315"/>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7"/>
    </row>
    <row r="10" spans="1:33" s="321" customFormat="1" ht="20.100000000000001" customHeight="1">
      <c r="A10" s="318" t="s">
        <v>807</v>
      </c>
      <c r="B10" s="319">
        <v>8879171.341</v>
      </c>
      <c r="C10" s="319">
        <v>0</v>
      </c>
      <c r="D10" s="319">
        <v>44.725000000000001</v>
      </c>
      <c r="E10" s="319"/>
      <c r="F10" s="319">
        <v>0</v>
      </c>
      <c r="G10" s="319">
        <v>0</v>
      </c>
      <c r="H10" s="319">
        <v>0</v>
      </c>
      <c r="I10" s="319"/>
      <c r="J10" s="319">
        <v>0</v>
      </c>
      <c r="K10" s="319">
        <v>0</v>
      </c>
      <c r="L10" s="319">
        <v>6626.5420000000004</v>
      </c>
      <c r="M10" s="319"/>
      <c r="N10" s="319">
        <v>0</v>
      </c>
      <c r="O10" s="319">
        <v>0</v>
      </c>
      <c r="P10" s="319">
        <v>639.34699999999998</v>
      </c>
      <c r="Q10" s="319"/>
      <c r="R10" s="319">
        <v>0</v>
      </c>
      <c r="S10" s="319">
        <v>0</v>
      </c>
      <c r="T10" s="319">
        <v>337.48700000000002</v>
      </c>
      <c r="U10" s="319"/>
      <c r="V10" s="319">
        <v>360620.41454999999</v>
      </c>
      <c r="W10" s="319">
        <v>0</v>
      </c>
      <c r="X10" s="319">
        <v>36691.420469999997</v>
      </c>
      <c r="Y10" s="319">
        <v>8854945.3475800008</v>
      </c>
      <c r="Z10" s="319">
        <v>15787.396789999999</v>
      </c>
      <c r="AA10" s="319">
        <v>354522.90260000003</v>
      </c>
      <c r="AB10" s="319"/>
      <c r="AC10" s="319">
        <v>701920.88699999999</v>
      </c>
      <c r="AD10" s="319">
        <v>0</v>
      </c>
      <c r="AE10" s="319">
        <v>4488.1679999999997</v>
      </c>
      <c r="AF10" s="319"/>
      <c r="AG10" s="320">
        <v>19215795.982000001</v>
      </c>
    </row>
    <row r="11" spans="1:33" s="321" customFormat="1" ht="20.100000000000001" customHeight="1">
      <c r="A11" s="322" t="s">
        <v>538</v>
      </c>
      <c r="B11" s="323">
        <v>0</v>
      </c>
      <c r="C11" s="323">
        <v>0</v>
      </c>
      <c r="D11" s="323">
        <v>0</v>
      </c>
      <c r="E11" s="323"/>
      <c r="F11" s="323">
        <v>0</v>
      </c>
      <c r="G11" s="323">
        <v>0</v>
      </c>
      <c r="H11" s="323">
        <v>0</v>
      </c>
      <c r="I11" s="323"/>
      <c r="J11" s="323">
        <v>0</v>
      </c>
      <c r="K11" s="323">
        <v>1314.5409999999999</v>
      </c>
      <c r="L11" s="323">
        <v>361250.16499999998</v>
      </c>
      <c r="M11" s="323"/>
      <c r="N11" s="323">
        <v>176003.52799999999</v>
      </c>
      <c r="O11" s="323">
        <v>549.76900000000001</v>
      </c>
      <c r="P11" s="323">
        <v>146382.98000000001</v>
      </c>
      <c r="Q11" s="323"/>
      <c r="R11" s="323">
        <v>198694.77</v>
      </c>
      <c r="S11" s="323">
        <v>107.005</v>
      </c>
      <c r="T11" s="323">
        <v>12218.208000000001</v>
      </c>
      <c r="U11" s="323"/>
      <c r="V11" s="323">
        <v>0</v>
      </c>
      <c r="W11" s="323">
        <v>0</v>
      </c>
      <c r="X11" s="323">
        <v>0</v>
      </c>
      <c r="Y11" s="323">
        <v>0</v>
      </c>
      <c r="Z11" s="323">
        <v>0</v>
      </c>
      <c r="AA11" s="323">
        <v>0</v>
      </c>
      <c r="AB11" s="323"/>
      <c r="AC11" s="323">
        <v>0</v>
      </c>
      <c r="AD11" s="323">
        <v>0</v>
      </c>
      <c r="AE11" s="323">
        <v>0</v>
      </c>
      <c r="AF11" s="323"/>
      <c r="AG11" s="324">
        <v>896520.97</v>
      </c>
    </row>
    <row r="12" spans="1:33" s="321" customFormat="1">
      <c r="B12" s="325"/>
      <c r="R12" s="325"/>
      <c r="T12" s="325"/>
      <c r="Y12" s="319"/>
      <c r="Z12" s="319"/>
      <c r="AA12" s="319"/>
      <c r="AE12" s="325"/>
    </row>
    <row r="13" spans="1:33" s="297" customFormat="1">
      <c r="A13" s="319" t="s">
        <v>808</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row>
    <row r="14" spans="1:33" s="297" customFormat="1">
      <c r="A14" s="319" t="s">
        <v>809</v>
      </c>
      <c r="Y14" s="327"/>
      <c r="AA14" s="327"/>
    </row>
    <row r="15" spans="1:33" s="297" customFormat="1">
      <c r="A15" s="319" t="s">
        <v>810</v>
      </c>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33" ht="13.9" customHeight="1">
      <c r="A16" s="328" t="s">
        <v>811</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row>
    <row r="17" spans="1:33">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row>
  </sheetData>
  <mergeCells count="14">
    <mergeCell ref="AG6:AG8"/>
    <mergeCell ref="V7:X7"/>
    <mergeCell ref="Y7:AA7"/>
    <mergeCell ref="A16:AG17"/>
    <mergeCell ref="A2:AG2"/>
    <mergeCell ref="A3:AG3"/>
    <mergeCell ref="A6:A8"/>
    <mergeCell ref="B6:D6"/>
    <mergeCell ref="F6:H6"/>
    <mergeCell ref="J6:L6"/>
    <mergeCell ref="N6:P6"/>
    <mergeCell ref="R6:T6"/>
    <mergeCell ref="V6:AA6"/>
    <mergeCell ref="AC6:AE6"/>
  </mergeCells>
  <hyperlinks>
    <hyperlink ref="A1" location="Índice!A1" display="Volver al Índice" xr:uid="{8F0903C6-E392-43B7-8BF3-15929678258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DD07-9575-4386-B734-128F67D9D445}">
  <dimension ref="A1:G200"/>
  <sheetViews>
    <sheetView showGridLines="0" zoomScale="130" zoomScaleNormal="130" workbookViewId="0"/>
  </sheetViews>
  <sheetFormatPr baseColWidth="10" defaultColWidth="13.140625" defaultRowHeight="12.75"/>
  <cols>
    <col min="1" max="1" width="46.42578125" style="33" bestFit="1" customWidth="1"/>
    <col min="2" max="6" width="22.28515625" style="33" customWidth="1"/>
    <col min="7" max="7" width="20" style="33" customWidth="1"/>
    <col min="8" max="8" width="13.85546875" style="33" bestFit="1" customWidth="1"/>
    <col min="9" max="9" width="12" style="33" bestFit="1" customWidth="1"/>
    <col min="10" max="10" width="10.85546875" style="33" bestFit="1" customWidth="1"/>
    <col min="11" max="11" width="12.5703125" style="33" bestFit="1" customWidth="1"/>
    <col min="12" max="15" width="10.85546875" style="33" bestFit="1" customWidth="1"/>
    <col min="16" max="16" width="12" style="33" bestFit="1" customWidth="1"/>
    <col min="17" max="19" width="10.85546875" style="33" bestFit="1" customWidth="1"/>
    <col min="20" max="20" width="11" style="33" bestFit="1" customWidth="1"/>
    <col min="21" max="256" width="13.140625" style="33"/>
    <col min="257" max="257" width="44.140625" style="33" customWidth="1"/>
    <col min="258" max="262" width="22.28515625" style="33" customWidth="1"/>
    <col min="263" max="263" width="20" style="33" customWidth="1"/>
    <col min="264" max="264" width="13.85546875" style="33" bestFit="1" customWidth="1"/>
    <col min="265" max="265" width="12" style="33" bestFit="1" customWidth="1"/>
    <col min="266" max="266" width="10.85546875" style="33" bestFit="1" customWidth="1"/>
    <col min="267" max="267" width="12.5703125" style="33" bestFit="1" customWidth="1"/>
    <col min="268" max="271" width="10.85546875" style="33" bestFit="1" customWidth="1"/>
    <col min="272" max="272" width="12" style="33" bestFit="1" customWidth="1"/>
    <col min="273" max="275" width="10.85546875" style="33" bestFit="1" customWidth="1"/>
    <col min="276" max="276" width="11" style="33" bestFit="1" customWidth="1"/>
    <col min="277" max="512" width="13.140625" style="33"/>
    <col min="513" max="513" width="44.140625" style="33" customWidth="1"/>
    <col min="514" max="518" width="22.28515625" style="33" customWidth="1"/>
    <col min="519" max="519" width="20" style="33" customWidth="1"/>
    <col min="520" max="520" width="13.85546875" style="33" bestFit="1" customWidth="1"/>
    <col min="521" max="521" width="12" style="33" bestFit="1" customWidth="1"/>
    <col min="522" max="522" width="10.85546875" style="33" bestFit="1" customWidth="1"/>
    <col min="523" max="523" width="12.5703125" style="33" bestFit="1" customWidth="1"/>
    <col min="524" max="527" width="10.85546875" style="33" bestFit="1" customWidth="1"/>
    <col min="528" max="528" width="12" style="33" bestFit="1" customWidth="1"/>
    <col min="529" max="531" width="10.85546875" style="33" bestFit="1" customWidth="1"/>
    <col min="532" max="532" width="11" style="33" bestFit="1" customWidth="1"/>
    <col min="533" max="768" width="13.140625" style="33"/>
    <col min="769" max="769" width="44.140625" style="33" customWidth="1"/>
    <col min="770" max="774" width="22.28515625" style="33" customWidth="1"/>
    <col min="775" max="775" width="20" style="33" customWidth="1"/>
    <col min="776" max="776" width="13.85546875" style="33" bestFit="1" customWidth="1"/>
    <col min="777" max="777" width="12" style="33" bestFit="1" customWidth="1"/>
    <col min="778" max="778" width="10.85546875" style="33" bestFit="1" customWidth="1"/>
    <col min="779" max="779" width="12.5703125" style="33" bestFit="1" customWidth="1"/>
    <col min="780" max="783" width="10.85546875" style="33" bestFit="1" customWidth="1"/>
    <col min="784" max="784" width="12" style="33" bestFit="1" customWidth="1"/>
    <col min="785" max="787" width="10.85546875" style="33" bestFit="1" customWidth="1"/>
    <col min="788" max="788" width="11" style="33" bestFit="1" customWidth="1"/>
    <col min="789" max="1024" width="13.140625" style="33"/>
    <col min="1025" max="1025" width="44.140625" style="33" customWidth="1"/>
    <col min="1026" max="1030" width="22.28515625" style="33" customWidth="1"/>
    <col min="1031" max="1031" width="20" style="33" customWidth="1"/>
    <col min="1032" max="1032" width="13.85546875" style="33" bestFit="1" customWidth="1"/>
    <col min="1033" max="1033" width="12" style="33" bestFit="1" customWidth="1"/>
    <col min="1034" max="1034" width="10.85546875" style="33" bestFit="1" customWidth="1"/>
    <col min="1035" max="1035" width="12.5703125" style="33" bestFit="1" customWidth="1"/>
    <col min="1036" max="1039" width="10.85546875" style="33" bestFit="1" customWidth="1"/>
    <col min="1040" max="1040" width="12" style="33" bestFit="1" customWidth="1"/>
    <col min="1041" max="1043" width="10.85546875" style="33" bestFit="1" customWidth="1"/>
    <col min="1044" max="1044" width="11" style="33" bestFit="1" customWidth="1"/>
    <col min="1045" max="1280" width="13.140625" style="33"/>
    <col min="1281" max="1281" width="44.140625" style="33" customWidth="1"/>
    <col min="1282" max="1286" width="22.28515625" style="33" customWidth="1"/>
    <col min="1287" max="1287" width="20" style="33" customWidth="1"/>
    <col min="1288" max="1288" width="13.85546875" style="33" bestFit="1" customWidth="1"/>
    <col min="1289" max="1289" width="12" style="33" bestFit="1" customWidth="1"/>
    <col min="1290" max="1290" width="10.85546875" style="33" bestFit="1" customWidth="1"/>
    <col min="1291" max="1291" width="12.5703125" style="33" bestFit="1" customWidth="1"/>
    <col min="1292" max="1295" width="10.85546875" style="33" bestFit="1" customWidth="1"/>
    <col min="1296" max="1296" width="12" style="33" bestFit="1" customWidth="1"/>
    <col min="1297" max="1299" width="10.85546875" style="33" bestFit="1" customWidth="1"/>
    <col min="1300" max="1300" width="11" style="33" bestFit="1" customWidth="1"/>
    <col min="1301" max="1536" width="13.140625" style="33"/>
    <col min="1537" max="1537" width="44.140625" style="33" customWidth="1"/>
    <col min="1538" max="1542" width="22.28515625" style="33" customWidth="1"/>
    <col min="1543" max="1543" width="20" style="33" customWidth="1"/>
    <col min="1544" max="1544" width="13.85546875" style="33" bestFit="1" customWidth="1"/>
    <col min="1545" max="1545" width="12" style="33" bestFit="1" customWidth="1"/>
    <col min="1546" max="1546" width="10.85546875" style="33" bestFit="1" customWidth="1"/>
    <col min="1547" max="1547" width="12.5703125" style="33" bestFit="1" customWidth="1"/>
    <col min="1548" max="1551" width="10.85546875" style="33" bestFit="1" customWidth="1"/>
    <col min="1552" max="1552" width="12" style="33" bestFit="1" customWidth="1"/>
    <col min="1553" max="1555" width="10.85546875" style="33" bestFit="1" customWidth="1"/>
    <col min="1556" max="1556" width="11" style="33" bestFit="1" customWidth="1"/>
    <col min="1557" max="1792" width="13.140625" style="33"/>
    <col min="1793" max="1793" width="44.140625" style="33" customWidth="1"/>
    <col min="1794" max="1798" width="22.28515625" style="33" customWidth="1"/>
    <col min="1799" max="1799" width="20" style="33" customWidth="1"/>
    <col min="1800" max="1800" width="13.85546875" style="33" bestFit="1" customWidth="1"/>
    <col min="1801" max="1801" width="12" style="33" bestFit="1" customWidth="1"/>
    <col min="1802" max="1802" width="10.85546875" style="33" bestFit="1" customWidth="1"/>
    <col min="1803" max="1803" width="12.5703125" style="33" bestFit="1" customWidth="1"/>
    <col min="1804" max="1807" width="10.85546875" style="33" bestFit="1" customWidth="1"/>
    <col min="1808" max="1808" width="12" style="33" bestFit="1" customWidth="1"/>
    <col min="1809" max="1811" width="10.85546875" style="33" bestFit="1" customWidth="1"/>
    <col min="1812" max="1812" width="11" style="33" bestFit="1" customWidth="1"/>
    <col min="1813" max="2048" width="13.140625" style="33"/>
    <col min="2049" max="2049" width="44.140625" style="33" customWidth="1"/>
    <col min="2050" max="2054" width="22.28515625" style="33" customWidth="1"/>
    <col min="2055" max="2055" width="20" style="33" customWidth="1"/>
    <col min="2056" max="2056" width="13.85546875" style="33" bestFit="1" customWidth="1"/>
    <col min="2057" max="2057" width="12" style="33" bestFit="1" customWidth="1"/>
    <col min="2058" max="2058" width="10.85546875" style="33" bestFit="1" customWidth="1"/>
    <col min="2059" max="2059" width="12.5703125" style="33" bestFit="1" customWidth="1"/>
    <col min="2060" max="2063" width="10.85546875" style="33" bestFit="1" customWidth="1"/>
    <col min="2064" max="2064" width="12" style="33" bestFit="1" customWidth="1"/>
    <col min="2065" max="2067" width="10.85546875" style="33" bestFit="1" customWidth="1"/>
    <col min="2068" max="2068" width="11" style="33" bestFit="1" customWidth="1"/>
    <col min="2069" max="2304" width="13.140625" style="33"/>
    <col min="2305" max="2305" width="44.140625" style="33" customWidth="1"/>
    <col min="2306" max="2310" width="22.28515625" style="33" customWidth="1"/>
    <col min="2311" max="2311" width="20" style="33" customWidth="1"/>
    <col min="2312" max="2312" width="13.85546875" style="33" bestFit="1" customWidth="1"/>
    <col min="2313" max="2313" width="12" style="33" bestFit="1" customWidth="1"/>
    <col min="2314" max="2314" width="10.85546875" style="33" bestFit="1" customWidth="1"/>
    <col min="2315" max="2315" width="12.5703125" style="33" bestFit="1" customWidth="1"/>
    <col min="2316" max="2319" width="10.85546875" style="33" bestFit="1" customWidth="1"/>
    <col min="2320" max="2320" width="12" style="33" bestFit="1" customWidth="1"/>
    <col min="2321" max="2323" width="10.85546875" style="33" bestFit="1" customWidth="1"/>
    <col min="2324" max="2324" width="11" style="33" bestFit="1" customWidth="1"/>
    <col min="2325" max="2560" width="13.140625" style="33"/>
    <col min="2561" max="2561" width="44.140625" style="33" customWidth="1"/>
    <col min="2562" max="2566" width="22.28515625" style="33" customWidth="1"/>
    <col min="2567" max="2567" width="20" style="33" customWidth="1"/>
    <col min="2568" max="2568" width="13.85546875" style="33" bestFit="1" customWidth="1"/>
    <col min="2569" max="2569" width="12" style="33" bestFit="1" customWidth="1"/>
    <col min="2570" max="2570" width="10.85546875" style="33" bestFit="1" customWidth="1"/>
    <col min="2571" max="2571" width="12.5703125" style="33" bestFit="1" customWidth="1"/>
    <col min="2572" max="2575" width="10.85546875" style="33" bestFit="1" customWidth="1"/>
    <col min="2576" max="2576" width="12" style="33" bestFit="1" customWidth="1"/>
    <col min="2577" max="2579" width="10.85546875" style="33" bestFit="1" customWidth="1"/>
    <col min="2580" max="2580" width="11" style="33" bestFit="1" customWidth="1"/>
    <col min="2581" max="2816" width="13.140625" style="33"/>
    <col min="2817" max="2817" width="44.140625" style="33" customWidth="1"/>
    <col min="2818" max="2822" width="22.28515625" style="33" customWidth="1"/>
    <col min="2823" max="2823" width="20" style="33" customWidth="1"/>
    <col min="2824" max="2824" width="13.85546875" style="33" bestFit="1" customWidth="1"/>
    <col min="2825" max="2825" width="12" style="33" bestFit="1" customWidth="1"/>
    <col min="2826" max="2826" width="10.85546875" style="33" bestFit="1" customWidth="1"/>
    <col min="2827" max="2827" width="12.5703125" style="33" bestFit="1" customWidth="1"/>
    <col min="2828" max="2831" width="10.85546875" style="33" bestFit="1" customWidth="1"/>
    <col min="2832" max="2832" width="12" style="33" bestFit="1" customWidth="1"/>
    <col min="2833" max="2835" width="10.85546875" style="33" bestFit="1" customWidth="1"/>
    <col min="2836" max="2836" width="11" style="33" bestFit="1" customWidth="1"/>
    <col min="2837" max="3072" width="13.140625" style="33"/>
    <col min="3073" max="3073" width="44.140625" style="33" customWidth="1"/>
    <col min="3074" max="3078" width="22.28515625" style="33" customWidth="1"/>
    <col min="3079" max="3079" width="20" style="33" customWidth="1"/>
    <col min="3080" max="3080" width="13.85546875" style="33" bestFit="1" customWidth="1"/>
    <col min="3081" max="3081" width="12" style="33" bestFit="1" customWidth="1"/>
    <col min="3082" max="3082" width="10.85546875" style="33" bestFit="1" customWidth="1"/>
    <col min="3083" max="3083" width="12.5703125" style="33" bestFit="1" customWidth="1"/>
    <col min="3084" max="3087" width="10.85546875" style="33" bestFit="1" customWidth="1"/>
    <col min="3088" max="3088" width="12" style="33" bestFit="1" customWidth="1"/>
    <col min="3089" max="3091" width="10.85546875" style="33" bestFit="1" customWidth="1"/>
    <col min="3092" max="3092" width="11" style="33" bestFit="1" customWidth="1"/>
    <col min="3093" max="3328" width="13.140625" style="33"/>
    <col min="3329" max="3329" width="44.140625" style="33" customWidth="1"/>
    <col min="3330" max="3334" width="22.28515625" style="33" customWidth="1"/>
    <col min="3335" max="3335" width="20" style="33" customWidth="1"/>
    <col min="3336" max="3336" width="13.85546875" style="33" bestFit="1" customWidth="1"/>
    <col min="3337" max="3337" width="12" style="33" bestFit="1" customWidth="1"/>
    <col min="3338" max="3338" width="10.85546875" style="33" bestFit="1" customWidth="1"/>
    <col min="3339" max="3339" width="12.5703125" style="33" bestFit="1" customWidth="1"/>
    <col min="3340" max="3343" width="10.85546875" style="33" bestFit="1" customWidth="1"/>
    <col min="3344" max="3344" width="12" style="33" bestFit="1" customWidth="1"/>
    <col min="3345" max="3347" width="10.85546875" style="33" bestFit="1" customWidth="1"/>
    <col min="3348" max="3348" width="11" style="33" bestFit="1" customWidth="1"/>
    <col min="3349" max="3584" width="13.140625" style="33"/>
    <col min="3585" max="3585" width="44.140625" style="33" customWidth="1"/>
    <col min="3586" max="3590" width="22.28515625" style="33" customWidth="1"/>
    <col min="3591" max="3591" width="20" style="33" customWidth="1"/>
    <col min="3592" max="3592" width="13.85546875" style="33" bestFit="1" customWidth="1"/>
    <col min="3593" max="3593" width="12" style="33" bestFit="1" customWidth="1"/>
    <col min="3594" max="3594" width="10.85546875" style="33" bestFit="1" customWidth="1"/>
    <col min="3595" max="3595" width="12.5703125" style="33" bestFit="1" customWidth="1"/>
    <col min="3596" max="3599" width="10.85546875" style="33" bestFit="1" customWidth="1"/>
    <col min="3600" max="3600" width="12" style="33" bestFit="1" customWidth="1"/>
    <col min="3601" max="3603" width="10.85546875" style="33" bestFit="1" customWidth="1"/>
    <col min="3604" max="3604" width="11" style="33" bestFit="1" customWidth="1"/>
    <col min="3605" max="3840" width="13.140625" style="33"/>
    <col min="3841" max="3841" width="44.140625" style="33" customWidth="1"/>
    <col min="3842" max="3846" width="22.28515625" style="33" customWidth="1"/>
    <col min="3847" max="3847" width="20" style="33" customWidth="1"/>
    <col min="3848" max="3848" width="13.85546875" style="33" bestFit="1" customWidth="1"/>
    <col min="3849" max="3849" width="12" style="33" bestFit="1" customWidth="1"/>
    <col min="3850" max="3850" width="10.85546875" style="33" bestFit="1" customWidth="1"/>
    <col min="3851" max="3851" width="12.5703125" style="33" bestFit="1" customWidth="1"/>
    <col min="3852" max="3855" width="10.85546875" style="33" bestFit="1" customWidth="1"/>
    <col min="3856" max="3856" width="12" style="33" bestFit="1" customWidth="1"/>
    <col min="3857" max="3859" width="10.85546875" style="33" bestFit="1" customWidth="1"/>
    <col min="3860" max="3860" width="11" style="33" bestFit="1" customWidth="1"/>
    <col min="3861" max="4096" width="13.140625" style="33"/>
    <col min="4097" max="4097" width="44.140625" style="33" customWidth="1"/>
    <col min="4098" max="4102" width="22.28515625" style="33" customWidth="1"/>
    <col min="4103" max="4103" width="20" style="33" customWidth="1"/>
    <col min="4104" max="4104" width="13.85546875" style="33" bestFit="1" customWidth="1"/>
    <col min="4105" max="4105" width="12" style="33" bestFit="1" customWidth="1"/>
    <col min="4106" max="4106" width="10.85546875" style="33" bestFit="1" customWidth="1"/>
    <col min="4107" max="4107" width="12.5703125" style="33" bestFit="1" customWidth="1"/>
    <col min="4108" max="4111" width="10.85546875" style="33" bestFit="1" customWidth="1"/>
    <col min="4112" max="4112" width="12" style="33" bestFit="1" customWidth="1"/>
    <col min="4113" max="4115" width="10.85546875" style="33" bestFit="1" customWidth="1"/>
    <col min="4116" max="4116" width="11" style="33" bestFit="1" customWidth="1"/>
    <col min="4117" max="4352" width="13.140625" style="33"/>
    <col min="4353" max="4353" width="44.140625" style="33" customWidth="1"/>
    <col min="4354" max="4358" width="22.28515625" style="33" customWidth="1"/>
    <col min="4359" max="4359" width="20" style="33" customWidth="1"/>
    <col min="4360" max="4360" width="13.85546875" style="33" bestFit="1" customWidth="1"/>
    <col min="4361" max="4361" width="12" style="33" bestFit="1" customWidth="1"/>
    <col min="4362" max="4362" width="10.85546875" style="33" bestFit="1" customWidth="1"/>
    <col min="4363" max="4363" width="12.5703125" style="33" bestFit="1" customWidth="1"/>
    <col min="4364" max="4367" width="10.85546875" style="33" bestFit="1" customWidth="1"/>
    <col min="4368" max="4368" width="12" style="33" bestFit="1" customWidth="1"/>
    <col min="4369" max="4371" width="10.85546875" style="33" bestFit="1" customWidth="1"/>
    <col min="4372" max="4372" width="11" style="33" bestFit="1" customWidth="1"/>
    <col min="4373" max="4608" width="13.140625" style="33"/>
    <col min="4609" max="4609" width="44.140625" style="33" customWidth="1"/>
    <col min="4610" max="4614" width="22.28515625" style="33" customWidth="1"/>
    <col min="4615" max="4615" width="20" style="33" customWidth="1"/>
    <col min="4616" max="4616" width="13.85546875" style="33" bestFit="1" customWidth="1"/>
    <col min="4617" max="4617" width="12" style="33" bestFit="1" customWidth="1"/>
    <col min="4618" max="4618" width="10.85546875" style="33" bestFit="1" customWidth="1"/>
    <col min="4619" max="4619" width="12.5703125" style="33" bestFit="1" customWidth="1"/>
    <col min="4620" max="4623" width="10.85546875" style="33" bestFit="1" customWidth="1"/>
    <col min="4624" max="4624" width="12" style="33" bestFit="1" customWidth="1"/>
    <col min="4625" max="4627" width="10.85546875" style="33" bestFit="1" customWidth="1"/>
    <col min="4628" max="4628" width="11" style="33" bestFit="1" customWidth="1"/>
    <col min="4629" max="4864" width="13.140625" style="33"/>
    <col min="4865" max="4865" width="44.140625" style="33" customWidth="1"/>
    <col min="4866" max="4870" width="22.28515625" style="33" customWidth="1"/>
    <col min="4871" max="4871" width="20" style="33" customWidth="1"/>
    <col min="4872" max="4872" width="13.85546875" style="33" bestFit="1" customWidth="1"/>
    <col min="4873" max="4873" width="12" style="33" bestFit="1" customWidth="1"/>
    <col min="4874" max="4874" width="10.85546875" style="33" bestFit="1" customWidth="1"/>
    <col min="4875" max="4875" width="12.5703125" style="33" bestFit="1" customWidth="1"/>
    <col min="4876" max="4879" width="10.85546875" style="33" bestFit="1" customWidth="1"/>
    <col min="4880" max="4880" width="12" style="33" bestFit="1" customWidth="1"/>
    <col min="4881" max="4883" width="10.85546875" style="33" bestFit="1" customWidth="1"/>
    <col min="4884" max="4884" width="11" style="33" bestFit="1" customWidth="1"/>
    <col min="4885" max="5120" width="13.140625" style="33"/>
    <col min="5121" max="5121" width="44.140625" style="33" customWidth="1"/>
    <col min="5122" max="5126" width="22.28515625" style="33" customWidth="1"/>
    <col min="5127" max="5127" width="20" style="33" customWidth="1"/>
    <col min="5128" max="5128" width="13.85546875" style="33" bestFit="1" customWidth="1"/>
    <col min="5129" max="5129" width="12" style="33" bestFit="1" customWidth="1"/>
    <col min="5130" max="5130" width="10.85546875" style="33" bestFit="1" customWidth="1"/>
    <col min="5131" max="5131" width="12.5703125" style="33" bestFit="1" customWidth="1"/>
    <col min="5132" max="5135" width="10.85546875" style="33" bestFit="1" customWidth="1"/>
    <col min="5136" max="5136" width="12" style="33" bestFit="1" customWidth="1"/>
    <col min="5137" max="5139" width="10.85546875" style="33" bestFit="1" customWidth="1"/>
    <col min="5140" max="5140" width="11" style="33" bestFit="1" customWidth="1"/>
    <col min="5141" max="5376" width="13.140625" style="33"/>
    <col min="5377" max="5377" width="44.140625" style="33" customWidth="1"/>
    <col min="5378" max="5382" width="22.28515625" style="33" customWidth="1"/>
    <col min="5383" max="5383" width="20" style="33" customWidth="1"/>
    <col min="5384" max="5384" width="13.85546875" style="33" bestFit="1" customWidth="1"/>
    <col min="5385" max="5385" width="12" style="33" bestFit="1" customWidth="1"/>
    <col min="5386" max="5386" width="10.85546875" style="33" bestFit="1" customWidth="1"/>
    <col min="5387" max="5387" width="12.5703125" style="33" bestFit="1" customWidth="1"/>
    <col min="5388" max="5391" width="10.85546875" style="33" bestFit="1" customWidth="1"/>
    <col min="5392" max="5392" width="12" style="33" bestFit="1" customWidth="1"/>
    <col min="5393" max="5395" width="10.85546875" style="33" bestFit="1" customWidth="1"/>
    <col min="5396" max="5396" width="11" style="33" bestFit="1" customWidth="1"/>
    <col min="5397" max="5632" width="13.140625" style="33"/>
    <col min="5633" max="5633" width="44.140625" style="33" customWidth="1"/>
    <col min="5634" max="5638" width="22.28515625" style="33" customWidth="1"/>
    <col min="5639" max="5639" width="20" style="33" customWidth="1"/>
    <col min="5640" max="5640" width="13.85546875" style="33" bestFit="1" customWidth="1"/>
    <col min="5641" max="5641" width="12" style="33" bestFit="1" customWidth="1"/>
    <col min="5642" max="5642" width="10.85546875" style="33" bestFit="1" customWidth="1"/>
    <col min="5643" max="5643" width="12.5703125" style="33" bestFit="1" customWidth="1"/>
    <col min="5644" max="5647" width="10.85546875" style="33" bestFit="1" customWidth="1"/>
    <col min="5648" max="5648" width="12" style="33" bestFit="1" customWidth="1"/>
    <col min="5649" max="5651" width="10.85546875" style="33" bestFit="1" customWidth="1"/>
    <col min="5652" max="5652" width="11" style="33" bestFit="1" customWidth="1"/>
    <col min="5653" max="5888" width="13.140625" style="33"/>
    <col min="5889" max="5889" width="44.140625" style="33" customWidth="1"/>
    <col min="5890" max="5894" width="22.28515625" style="33" customWidth="1"/>
    <col min="5895" max="5895" width="20" style="33" customWidth="1"/>
    <col min="5896" max="5896" width="13.85546875" style="33" bestFit="1" customWidth="1"/>
    <col min="5897" max="5897" width="12" style="33" bestFit="1" customWidth="1"/>
    <col min="5898" max="5898" width="10.85546875" style="33" bestFit="1" customWidth="1"/>
    <col min="5899" max="5899" width="12.5703125" style="33" bestFit="1" customWidth="1"/>
    <col min="5900" max="5903" width="10.85546875" style="33" bestFit="1" customWidth="1"/>
    <col min="5904" max="5904" width="12" style="33" bestFit="1" customWidth="1"/>
    <col min="5905" max="5907" width="10.85546875" style="33" bestFit="1" customWidth="1"/>
    <col min="5908" max="5908" width="11" style="33" bestFit="1" customWidth="1"/>
    <col min="5909" max="6144" width="13.140625" style="33"/>
    <col min="6145" max="6145" width="44.140625" style="33" customWidth="1"/>
    <col min="6146" max="6150" width="22.28515625" style="33" customWidth="1"/>
    <col min="6151" max="6151" width="20" style="33" customWidth="1"/>
    <col min="6152" max="6152" width="13.85546875" style="33" bestFit="1" customWidth="1"/>
    <col min="6153" max="6153" width="12" style="33" bestFit="1" customWidth="1"/>
    <col min="6154" max="6154" width="10.85546875" style="33" bestFit="1" customWidth="1"/>
    <col min="6155" max="6155" width="12.5703125" style="33" bestFit="1" customWidth="1"/>
    <col min="6156" max="6159" width="10.85546875" style="33" bestFit="1" customWidth="1"/>
    <col min="6160" max="6160" width="12" style="33" bestFit="1" customWidth="1"/>
    <col min="6161" max="6163" width="10.85546875" style="33" bestFit="1" customWidth="1"/>
    <col min="6164" max="6164" width="11" style="33" bestFit="1" customWidth="1"/>
    <col min="6165" max="6400" width="13.140625" style="33"/>
    <col min="6401" max="6401" width="44.140625" style="33" customWidth="1"/>
    <col min="6402" max="6406" width="22.28515625" style="33" customWidth="1"/>
    <col min="6407" max="6407" width="20" style="33" customWidth="1"/>
    <col min="6408" max="6408" width="13.85546875" style="33" bestFit="1" customWidth="1"/>
    <col min="6409" max="6409" width="12" style="33" bestFit="1" customWidth="1"/>
    <col min="6410" max="6410" width="10.85546875" style="33" bestFit="1" customWidth="1"/>
    <col min="6411" max="6411" width="12.5703125" style="33" bestFit="1" customWidth="1"/>
    <col min="6412" max="6415" width="10.85546875" style="33" bestFit="1" customWidth="1"/>
    <col min="6416" max="6416" width="12" style="33" bestFit="1" customWidth="1"/>
    <col min="6417" max="6419" width="10.85546875" style="33" bestFit="1" customWidth="1"/>
    <col min="6420" max="6420" width="11" style="33" bestFit="1" customWidth="1"/>
    <col min="6421" max="6656" width="13.140625" style="33"/>
    <col min="6657" max="6657" width="44.140625" style="33" customWidth="1"/>
    <col min="6658" max="6662" width="22.28515625" style="33" customWidth="1"/>
    <col min="6663" max="6663" width="20" style="33" customWidth="1"/>
    <col min="6664" max="6664" width="13.85546875" style="33" bestFit="1" customWidth="1"/>
    <col min="6665" max="6665" width="12" style="33" bestFit="1" customWidth="1"/>
    <col min="6666" max="6666" width="10.85546875" style="33" bestFit="1" customWidth="1"/>
    <col min="6667" max="6667" width="12.5703125" style="33" bestFit="1" customWidth="1"/>
    <col min="6668" max="6671" width="10.85546875" style="33" bestFit="1" customWidth="1"/>
    <col min="6672" max="6672" width="12" style="33" bestFit="1" customWidth="1"/>
    <col min="6673" max="6675" width="10.85546875" style="33" bestFit="1" customWidth="1"/>
    <col min="6676" max="6676" width="11" style="33" bestFit="1" customWidth="1"/>
    <col min="6677" max="6912" width="13.140625" style="33"/>
    <col min="6913" max="6913" width="44.140625" style="33" customWidth="1"/>
    <col min="6914" max="6918" width="22.28515625" style="33" customWidth="1"/>
    <col min="6919" max="6919" width="20" style="33" customWidth="1"/>
    <col min="6920" max="6920" width="13.85546875" style="33" bestFit="1" customWidth="1"/>
    <col min="6921" max="6921" width="12" style="33" bestFit="1" customWidth="1"/>
    <col min="6922" max="6922" width="10.85546875" style="33" bestFit="1" customWidth="1"/>
    <col min="6923" max="6923" width="12.5703125" style="33" bestFit="1" customWidth="1"/>
    <col min="6924" max="6927" width="10.85546875" style="33" bestFit="1" customWidth="1"/>
    <col min="6928" max="6928" width="12" style="33" bestFit="1" customWidth="1"/>
    <col min="6929" max="6931" width="10.85546875" style="33" bestFit="1" customWidth="1"/>
    <col min="6932" max="6932" width="11" style="33" bestFit="1" customWidth="1"/>
    <col min="6933" max="7168" width="13.140625" style="33"/>
    <col min="7169" max="7169" width="44.140625" style="33" customWidth="1"/>
    <col min="7170" max="7174" width="22.28515625" style="33" customWidth="1"/>
    <col min="7175" max="7175" width="20" style="33" customWidth="1"/>
    <col min="7176" max="7176" width="13.85546875" style="33" bestFit="1" customWidth="1"/>
    <col min="7177" max="7177" width="12" style="33" bestFit="1" customWidth="1"/>
    <col min="7178" max="7178" width="10.85546875" style="33" bestFit="1" customWidth="1"/>
    <col min="7179" max="7179" width="12.5703125" style="33" bestFit="1" customWidth="1"/>
    <col min="7180" max="7183" width="10.85546875" style="33" bestFit="1" customWidth="1"/>
    <col min="7184" max="7184" width="12" style="33" bestFit="1" customWidth="1"/>
    <col min="7185" max="7187" width="10.85546875" style="33" bestFit="1" customWidth="1"/>
    <col min="7188" max="7188" width="11" style="33" bestFit="1" customWidth="1"/>
    <col min="7189" max="7424" width="13.140625" style="33"/>
    <col min="7425" max="7425" width="44.140625" style="33" customWidth="1"/>
    <col min="7426" max="7430" width="22.28515625" style="33" customWidth="1"/>
    <col min="7431" max="7431" width="20" style="33" customWidth="1"/>
    <col min="7432" max="7432" width="13.85546875" style="33" bestFit="1" customWidth="1"/>
    <col min="7433" max="7433" width="12" style="33" bestFit="1" customWidth="1"/>
    <col min="7434" max="7434" width="10.85546875" style="33" bestFit="1" customWidth="1"/>
    <col min="7435" max="7435" width="12.5703125" style="33" bestFit="1" customWidth="1"/>
    <col min="7436" max="7439" width="10.85546875" style="33" bestFit="1" customWidth="1"/>
    <col min="7440" max="7440" width="12" style="33" bestFit="1" customWidth="1"/>
    <col min="7441" max="7443" width="10.85546875" style="33" bestFit="1" customWidth="1"/>
    <col min="7444" max="7444" width="11" style="33" bestFit="1" customWidth="1"/>
    <col min="7445" max="7680" width="13.140625" style="33"/>
    <col min="7681" max="7681" width="44.140625" style="33" customWidth="1"/>
    <col min="7682" max="7686" width="22.28515625" style="33" customWidth="1"/>
    <col min="7687" max="7687" width="20" style="33" customWidth="1"/>
    <col min="7688" max="7688" width="13.85546875" style="33" bestFit="1" customWidth="1"/>
    <col min="7689" max="7689" width="12" style="33" bestFit="1" customWidth="1"/>
    <col min="7690" max="7690" width="10.85546875" style="33" bestFit="1" customWidth="1"/>
    <col min="7691" max="7691" width="12.5703125" style="33" bestFit="1" customWidth="1"/>
    <col min="7692" max="7695" width="10.85546875" style="33" bestFit="1" customWidth="1"/>
    <col min="7696" max="7696" width="12" style="33" bestFit="1" customWidth="1"/>
    <col min="7697" max="7699" width="10.85546875" style="33" bestFit="1" customWidth="1"/>
    <col min="7700" max="7700" width="11" style="33" bestFit="1" customWidth="1"/>
    <col min="7701" max="7936" width="13.140625" style="33"/>
    <col min="7937" max="7937" width="44.140625" style="33" customWidth="1"/>
    <col min="7938" max="7942" width="22.28515625" style="33" customWidth="1"/>
    <col min="7943" max="7943" width="20" style="33" customWidth="1"/>
    <col min="7944" max="7944" width="13.85546875" style="33" bestFit="1" customWidth="1"/>
    <col min="7945" max="7945" width="12" style="33" bestFit="1" customWidth="1"/>
    <col min="7946" max="7946" width="10.85546875" style="33" bestFit="1" customWidth="1"/>
    <col min="7947" max="7947" width="12.5703125" style="33" bestFit="1" customWidth="1"/>
    <col min="7948" max="7951" width="10.85546875" style="33" bestFit="1" customWidth="1"/>
    <col min="7952" max="7952" width="12" style="33" bestFit="1" customWidth="1"/>
    <col min="7953" max="7955" width="10.85546875" style="33" bestFit="1" customWidth="1"/>
    <col min="7956" max="7956" width="11" style="33" bestFit="1" customWidth="1"/>
    <col min="7957" max="8192" width="13.140625" style="33"/>
    <col min="8193" max="8193" width="44.140625" style="33" customWidth="1"/>
    <col min="8194" max="8198" width="22.28515625" style="33" customWidth="1"/>
    <col min="8199" max="8199" width="20" style="33" customWidth="1"/>
    <col min="8200" max="8200" width="13.85546875" style="33" bestFit="1" customWidth="1"/>
    <col min="8201" max="8201" width="12" style="33" bestFit="1" customWidth="1"/>
    <col min="8202" max="8202" width="10.85546875" style="33" bestFit="1" customWidth="1"/>
    <col min="8203" max="8203" width="12.5703125" style="33" bestFit="1" customWidth="1"/>
    <col min="8204" max="8207" width="10.85546875" style="33" bestFit="1" customWidth="1"/>
    <col min="8208" max="8208" width="12" style="33" bestFit="1" customWidth="1"/>
    <col min="8209" max="8211" width="10.85546875" style="33" bestFit="1" customWidth="1"/>
    <col min="8212" max="8212" width="11" style="33" bestFit="1" customWidth="1"/>
    <col min="8213" max="8448" width="13.140625" style="33"/>
    <col min="8449" max="8449" width="44.140625" style="33" customWidth="1"/>
    <col min="8450" max="8454" width="22.28515625" style="33" customWidth="1"/>
    <col min="8455" max="8455" width="20" style="33" customWidth="1"/>
    <col min="8456" max="8456" width="13.85546875" style="33" bestFit="1" customWidth="1"/>
    <col min="8457" max="8457" width="12" style="33" bestFit="1" customWidth="1"/>
    <col min="8458" max="8458" width="10.85546875" style="33" bestFit="1" customWidth="1"/>
    <col min="8459" max="8459" width="12.5703125" style="33" bestFit="1" customWidth="1"/>
    <col min="8460" max="8463" width="10.85546875" style="33" bestFit="1" customWidth="1"/>
    <col min="8464" max="8464" width="12" style="33" bestFit="1" customWidth="1"/>
    <col min="8465" max="8467" width="10.85546875" style="33" bestFit="1" customWidth="1"/>
    <col min="8468" max="8468" width="11" style="33" bestFit="1" customWidth="1"/>
    <col min="8469" max="8704" width="13.140625" style="33"/>
    <col min="8705" max="8705" width="44.140625" style="33" customWidth="1"/>
    <col min="8706" max="8710" width="22.28515625" style="33" customWidth="1"/>
    <col min="8711" max="8711" width="20" style="33" customWidth="1"/>
    <col min="8712" max="8712" width="13.85546875" style="33" bestFit="1" customWidth="1"/>
    <col min="8713" max="8713" width="12" style="33" bestFit="1" customWidth="1"/>
    <col min="8714" max="8714" width="10.85546875" style="33" bestFit="1" customWidth="1"/>
    <col min="8715" max="8715" width="12.5703125" style="33" bestFit="1" customWidth="1"/>
    <col min="8716" max="8719" width="10.85546875" style="33" bestFit="1" customWidth="1"/>
    <col min="8720" max="8720" width="12" style="33" bestFit="1" customWidth="1"/>
    <col min="8721" max="8723" width="10.85546875" style="33" bestFit="1" customWidth="1"/>
    <col min="8724" max="8724" width="11" style="33" bestFit="1" customWidth="1"/>
    <col min="8725" max="8960" width="13.140625" style="33"/>
    <col min="8961" max="8961" width="44.140625" style="33" customWidth="1"/>
    <col min="8962" max="8966" width="22.28515625" style="33" customWidth="1"/>
    <col min="8967" max="8967" width="20" style="33" customWidth="1"/>
    <col min="8968" max="8968" width="13.85546875" style="33" bestFit="1" customWidth="1"/>
    <col min="8969" max="8969" width="12" style="33" bestFit="1" customWidth="1"/>
    <col min="8970" max="8970" width="10.85546875" style="33" bestFit="1" customWidth="1"/>
    <col min="8971" max="8971" width="12.5703125" style="33" bestFit="1" customWidth="1"/>
    <col min="8972" max="8975" width="10.85546875" style="33" bestFit="1" customWidth="1"/>
    <col min="8976" max="8976" width="12" style="33" bestFit="1" customWidth="1"/>
    <col min="8977" max="8979" width="10.85546875" style="33" bestFit="1" customWidth="1"/>
    <col min="8980" max="8980" width="11" style="33" bestFit="1" customWidth="1"/>
    <col min="8981" max="9216" width="13.140625" style="33"/>
    <col min="9217" max="9217" width="44.140625" style="33" customWidth="1"/>
    <col min="9218" max="9222" width="22.28515625" style="33" customWidth="1"/>
    <col min="9223" max="9223" width="20" style="33" customWidth="1"/>
    <col min="9224" max="9224" width="13.85546875" style="33" bestFit="1" customWidth="1"/>
    <col min="9225" max="9225" width="12" style="33" bestFit="1" customWidth="1"/>
    <col min="9226" max="9226" width="10.85546875" style="33" bestFit="1" customWidth="1"/>
    <col min="9227" max="9227" width="12.5703125" style="33" bestFit="1" customWidth="1"/>
    <col min="9228" max="9231" width="10.85546875" style="33" bestFit="1" customWidth="1"/>
    <col min="9232" max="9232" width="12" style="33" bestFit="1" customWidth="1"/>
    <col min="9233" max="9235" width="10.85546875" style="33" bestFit="1" customWidth="1"/>
    <col min="9236" max="9236" width="11" style="33" bestFit="1" customWidth="1"/>
    <col min="9237" max="9472" width="13.140625" style="33"/>
    <col min="9473" max="9473" width="44.140625" style="33" customWidth="1"/>
    <col min="9474" max="9478" width="22.28515625" style="33" customWidth="1"/>
    <col min="9479" max="9479" width="20" style="33" customWidth="1"/>
    <col min="9480" max="9480" width="13.85546875" style="33" bestFit="1" customWidth="1"/>
    <col min="9481" max="9481" width="12" style="33" bestFit="1" customWidth="1"/>
    <col min="9482" max="9482" width="10.85546875" style="33" bestFit="1" customWidth="1"/>
    <col min="9483" max="9483" width="12.5703125" style="33" bestFit="1" customWidth="1"/>
    <col min="9484" max="9487" width="10.85546875" style="33" bestFit="1" customWidth="1"/>
    <col min="9488" max="9488" width="12" style="33" bestFit="1" customWidth="1"/>
    <col min="9489" max="9491" width="10.85546875" style="33" bestFit="1" customWidth="1"/>
    <col min="9492" max="9492" width="11" style="33" bestFit="1" customWidth="1"/>
    <col min="9493" max="9728" width="13.140625" style="33"/>
    <col min="9729" max="9729" width="44.140625" style="33" customWidth="1"/>
    <col min="9730" max="9734" width="22.28515625" style="33" customWidth="1"/>
    <col min="9735" max="9735" width="20" style="33" customWidth="1"/>
    <col min="9736" max="9736" width="13.85546875" style="33" bestFit="1" customWidth="1"/>
    <col min="9737" max="9737" width="12" style="33" bestFit="1" customWidth="1"/>
    <col min="9738" max="9738" width="10.85546875" style="33" bestFit="1" customWidth="1"/>
    <col min="9739" max="9739" width="12.5703125" style="33" bestFit="1" customWidth="1"/>
    <col min="9740" max="9743" width="10.85546875" style="33" bestFit="1" customWidth="1"/>
    <col min="9744" max="9744" width="12" style="33" bestFit="1" customWidth="1"/>
    <col min="9745" max="9747" width="10.85546875" style="33" bestFit="1" customWidth="1"/>
    <col min="9748" max="9748" width="11" style="33" bestFit="1" customWidth="1"/>
    <col min="9749" max="9984" width="13.140625" style="33"/>
    <col min="9985" max="9985" width="44.140625" style="33" customWidth="1"/>
    <col min="9986" max="9990" width="22.28515625" style="33" customWidth="1"/>
    <col min="9991" max="9991" width="20" style="33" customWidth="1"/>
    <col min="9992" max="9992" width="13.85546875" style="33" bestFit="1" customWidth="1"/>
    <col min="9993" max="9993" width="12" style="33" bestFit="1" customWidth="1"/>
    <col min="9994" max="9994" width="10.85546875" style="33" bestFit="1" customWidth="1"/>
    <col min="9995" max="9995" width="12.5703125" style="33" bestFit="1" customWidth="1"/>
    <col min="9996" max="9999" width="10.85546875" style="33" bestFit="1" customWidth="1"/>
    <col min="10000" max="10000" width="12" style="33" bestFit="1" customWidth="1"/>
    <col min="10001" max="10003" width="10.85546875" style="33" bestFit="1" customWidth="1"/>
    <col min="10004" max="10004" width="11" style="33" bestFit="1" customWidth="1"/>
    <col min="10005" max="10240" width="13.140625" style="33"/>
    <col min="10241" max="10241" width="44.140625" style="33" customWidth="1"/>
    <col min="10242" max="10246" width="22.28515625" style="33" customWidth="1"/>
    <col min="10247" max="10247" width="20" style="33" customWidth="1"/>
    <col min="10248" max="10248" width="13.85546875" style="33" bestFit="1" customWidth="1"/>
    <col min="10249" max="10249" width="12" style="33" bestFit="1" customWidth="1"/>
    <col min="10250" max="10250" width="10.85546875" style="33" bestFit="1" customWidth="1"/>
    <col min="10251" max="10251" width="12.5703125" style="33" bestFit="1" customWidth="1"/>
    <col min="10252" max="10255" width="10.85546875" style="33" bestFit="1" customWidth="1"/>
    <col min="10256" max="10256" width="12" style="33" bestFit="1" customWidth="1"/>
    <col min="10257" max="10259" width="10.85546875" style="33" bestFit="1" customWidth="1"/>
    <col min="10260" max="10260" width="11" style="33" bestFit="1" customWidth="1"/>
    <col min="10261" max="10496" width="13.140625" style="33"/>
    <col min="10497" max="10497" width="44.140625" style="33" customWidth="1"/>
    <col min="10498" max="10502" width="22.28515625" style="33" customWidth="1"/>
    <col min="10503" max="10503" width="20" style="33" customWidth="1"/>
    <col min="10504" max="10504" width="13.85546875" style="33" bestFit="1" customWidth="1"/>
    <col min="10505" max="10505" width="12" style="33" bestFit="1" customWidth="1"/>
    <col min="10506" max="10506" width="10.85546875" style="33" bestFit="1" customWidth="1"/>
    <col min="10507" max="10507" width="12.5703125" style="33" bestFit="1" customWidth="1"/>
    <col min="10508" max="10511" width="10.85546875" style="33" bestFit="1" customWidth="1"/>
    <col min="10512" max="10512" width="12" style="33" bestFit="1" customWidth="1"/>
    <col min="10513" max="10515" width="10.85546875" style="33" bestFit="1" customWidth="1"/>
    <col min="10516" max="10516" width="11" style="33" bestFit="1" customWidth="1"/>
    <col min="10517" max="10752" width="13.140625" style="33"/>
    <col min="10753" max="10753" width="44.140625" style="33" customWidth="1"/>
    <col min="10754" max="10758" width="22.28515625" style="33" customWidth="1"/>
    <col min="10759" max="10759" width="20" style="33" customWidth="1"/>
    <col min="10760" max="10760" width="13.85546875" style="33" bestFit="1" customWidth="1"/>
    <col min="10761" max="10761" width="12" style="33" bestFit="1" customWidth="1"/>
    <col min="10762" max="10762" width="10.85546875" style="33" bestFit="1" customWidth="1"/>
    <col min="10763" max="10763" width="12.5703125" style="33" bestFit="1" customWidth="1"/>
    <col min="10764" max="10767" width="10.85546875" style="33" bestFit="1" customWidth="1"/>
    <col min="10768" max="10768" width="12" style="33" bestFit="1" customWidth="1"/>
    <col min="10769" max="10771" width="10.85546875" style="33" bestFit="1" customWidth="1"/>
    <col min="10772" max="10772" width="11" style="33" bestFit="1" customWidth="1"/>
    <col min="10773" max="11008" width="13.140625" style="33"/>
    <col min="11009" max="11009" width="44.140625" style="33" customWidth="1"/>
    <col min="11010" max="11014" width="22.28515625" style="33" customWidth="1"/>
    <col min="11015" max="11015" width="20" style="33" customWidth="1"/>
    <col min="11016" max="11016" width="13.85546875" style="33" bestFit="1" customWidth="1"/>
    <col min="11017" max="11017" width="12" style="33" bestFit="1" customWidth="1"/>
    <col min="11018" max="11018" width="10.85546875" style="33" bestFit="1" customWidth="1"/>
    <col min="11019" max="11019" width="12.5703125" style="33" bestFit="1" customWidth="1"/>
    <col min="11020" max="11023" width="10.85546875" style="33" bestFit="1" customWidth="1"/>
    <col min="11024" max="11024" width="12" style="33" bestFit="1" customWidth="1"/>
    <col min="11025" max="11027" width="10.85546875" style="33" bestFit="1" customWidth="1"/>
    <col min="11028" max="11028" width="11" style="33" bestFit="1" customWidth="1"/>
    <col min="11029" max="11264" width="13.140625" style="33"/>
    <col min="11265" max="11265" width="44.140625" style="33" customWidth="1"/>
    <col min="11266" max="11270" width="22.28515625" style="33" customWidth="1"/>
    <col min="11271" max="11271" width="20" style="33" customWidth="1"/>
    <col min="11272" max="11272" width="13.85546875" style="33" bestFit="1" customWidth="1"/>
    <col min="11273" max="11273" width="12" style="33" bestFit="1" customWidth="1"/>
    <col min="11274" max="11274" width="10.85546875" style="33" bestFit="1" customWidth="1"/>
    <col min="11275" max="11275" width="12.5703125" style="33" bestFit="1" customWidth="1"/>
    <col min="11276" max="11279" width="10.85546875" style="33" bestFit="1" customWidth="1"/>
    <col min="11280" max="11280" width="12" style="33" bestFit="1" customWidth="1"/>
    <col min="11281" max="11283" width="10.85546875" style="33" bestFit="1" customWidth="1"/>
    <col min="11284" max="11284" width="11" style="33" bestFit="1" customWidth="1"/>
    <col min="11285" max="11520" width="13.140625" style="33"/>
    <col min="11521" max="11521" width="44.140625" style="33" customWidth="1"/>
    <col min="11522" max="11526" width="22.28515625" style="33" customWidth="1"/>
    <col min="11527" max="11527" width="20" style="33" customWidth="1"/>
    <col min="11528" max="11528" width="13.85546875" style="33" bestFit="1" customWidth="1"/>
    <col min="11529" max="11529" width="12" style="33" bestFit="1" customWidth="1"/>
    <col min="11530" max="11530" width="10.85546875" style="33" bestFit="1" customWidth="1"/>
    <col min="11531" max="11531" width="12.5703125" style="33" bestFit="1" customWidth="1"/>
    <col min="11532" max="11535" width="10.85546875" style="33" bestFit="1" customWidth="1"/>
    <col min="11536" max="11536" width="12" style="33" bestFit="1" customWidth="1"/>
    <col min="11537" max="11539" width="10.85546875" style="33" bestFit="1" customWidth="1"/>
    <col min="11540" max="11540" width="11" style="33" bestFit="1" customWidth="1"/>
    <col min="11541" max="11776" width="13.140625" style="33"/>
    <col min="11777" max="11777" width="44.140625" style="33" customWidth="1"/>
    <col min="11778" max="11782" width="22.28515625" style="33" customWidth="1"/>
    <col min="11783" max="11783" width="20" style="33" customWidth="1"/>
    <col min="11784" max="11784" width="13.85546875" style="33" bestFit="1" customWidth="1"/>
    <col min="11785" max="11785" width="12" style="33" bestFit="1" customWidth="1"/>
    <col min="11786" max="11786" width="10.85546875" style="33" bestFit="1" customWidth="1"/>
    <col min="11787" max="11787" width="12.5703125" style="33" bestFit="1" customWidth="1"/>
    <col min="11788" max="11791" width="10.85546875" style="33" bestFit="1" customWidth="1"/>
    <col min="11792" max="11792" width="12" style="33" bestFit="1" customWidth="1"/>
    <col min="11793" max="11795" width="10.85546875" style="33" bestFit="1" customWidth="1"/>
    <col min="11796" max="11796" width="11" style="33" bestFit="1" customWidth="1"/>
    <col min="11797" max="12032" width="13.140625" style="33"/>
    <col min="12033" max="12033" width="44.140625" style="33" customWidth="1"/>
    <col min="12034" max="12038" width="22.28515625" style="33" customWidth="1"/>
    <col min="12039" max="12039" width="20" style="33" customWidth="1"/>
    <col min="12040" max="12040" width="13.85546875" style="33" bestFit="1" customWidth="1"/>
    <col min="12041" max="12041" width="12" style="33" bestFit="1" customWidth="1"/>
    <col min="12042" max="12042" width="10.85546875" style="33" bestFit="1" customWidth="1"/>
    <col min="12043" max="12043" width="12.5703125" style="33" bestFit="1" customWidth="1"/>
    <col min="12044" max="12047" width="10.85546875" style="33" bestFit="1" customWidth="1"/>
    <col min="12048" max="12048" width="12" style="33" bestFit="1" customWidth="1"/>
    <col min="12049" max="12051" width="10.85546875" style="33" bestFit="1" customWidth="1"/>
    <col min="12052" max="12052" width="11" style="33" bestFit="1" customWidth="1"/>
    <col min="12053" max="12288" width="13.140625" style="33"/>
    <col min="12289" max="12289" width="44.140625" style="33" customWidth="1"/>
    <col min="12290" max="12294" width="22.28515625" style="33" customWidth="1"/>
    <col min="12295" max="12295" width="20" style="33" customWidth="1"/>
    <col min="12296" max="12296" width="13.85546875" style="33" bestFit="1" customWidth="1"/>
    <col min="12297" max="12297" width="12" style="33" bestFit="1" customWidth="1"/>
    <col min="12298" max="12298" width="10.85546875" style="33" bestFit="1" customWidth="1"/>
    <col min="12299" max="12299" width="12.5703125" style="33" bestFit="1" customWidth="1"/>
    <col min="12300" max="12303" width="10.85546875" style="33" bestFit="1" customWidth="1"/>
    <col min="12304" max="12304" width="12" style="33" bestFit="1" customWidth="1"/>
    <col min="12305" max="12307" width="10.85546875" style="33" bestFit="1" customWidth="1"/>
    <col min="12308" max="12308" width="11" style="33" bestFit="1" customWidth="1"/>
    <col min="12309" max="12544" width="13.140625" style="33"/>
    <col min="12545" max="12545" width="44.140625" style="33" customWidth="1"/>
    <col min="12546" max="12550" width="22.28515625" style="33" customWidth="1"/>
    <col min="12551" max="12551" width="20" style="33" customWidth="1"/>
    <col min="12552" max="12552" width="13.85546875" style="33" bestFit="1" customWidth="1"/>
    <col min="12553" max="12553" width="12" style="33" bestFit="1" customWidth="1"/>
    <col min="12554" max="12554" width="10.85546875" style="33" bestFit="1" customWidth="1"/>
    <col min="12555" max="12555" width="12.5703125" style="33" bestFit="1" customWidth="1"/>
    <col min="12556" max="12559" width="10.85546875" style="33" bestFit="1" customWidth="1"/>
    <col min="12560" max="12560" width="12" style="33" bestFit="1" customWidth="1"/>
    <col min="12561" max="12563" width="10.85546875" style="33" bestFit="1" customWidth="1"/>
    <col min="12564" max="12564" width="11" style="33" bestFit="1" customWidth="1"/>
    <col min="12565" max="12800" width="13.140625" style="33"/>
    <col min="12801" max="12801" width="44.140625" style="33" customWidth="1"/>
    <col min="12802" max="12806" width="22.28515625" style="33" customWidth="1"/>
    <col min="12807" max="12807" width="20" style="33" customWidth="1"/>
    <col min="12808" max="12808" width="13.85546875" style="33" bestFit="1" customWidth="1"/>
    <col min="12809" max="12809" width="12" style="33" bestFit="1" customWidth="1"/>
    <col min="12810" max="12810" width="10.85546875" style="33" bestFit="1" customWidth="1"/>
    <col min="12811" max="12811" width="12.5703125" style="33" bestFit="1" customWidth="1"/>
    <col min="12812" max="12815" width="10.85546875" style="33" bestFit="1" customWidth="1"/>
    <col min="12816" max="12816" width="12" style="33" bestFit="1" customWidth="1"/>
    <col min="12817" max="12819" width="10.85546875" style="33" bestFit="1" customWidth="1"/>
    <col min="12820" max="12820" width="11" style="33" bestFit="1" customWidth="1"/>
    <col min="12821" max="13056" width="13.140625" style="33"/>
    <col min="13057" max="13057" width="44.140625" style="33" customWidth="1"/>
    <col min="13058" max="13062" width="22.28515625" style="33" customWidth="1"/>
    <col min="13063" max="13063" width="20" style="33" customWidth="1"/>
    <col min="13064" max="13064" width="13.85546875" style="33" bestFit="1" customWidth="1"/>
    <col min="13065" max="13065" width="12" style="33" bestFit="1" customWidth="1"/>
    <col min="13066" max="13066" width="10.85546875" style="33" bestFit="1" customWidth="1"/>
    <col min="13067" max="13067" width="12.5703125" style="33" bestFit="1" customWidth="1"/>
    <col min="13068" max="13071" width="10.85546875" style="33" bestFit="1" customWidth="1"/>
    <col min="13072" max="13072" width="12" style="33" bestFit="1" customWidth="1"/>
    <col min="13073" max="13075" width="10.85546875" style="33" bestFit="1" customWidth="1"/>
    <col min="13076" max="13076" width="11" style="33" bestFit="1" customWidth="1"/>
    <col min="13077" max="13312" width="13.140625" style="33"/>
    <col min="13313" max="13313" width="44.140625" style="33" customWidth="1"/>
    <col min="13314" max="13318" width="22.28515625" style="33" customWidth="1"/>
    <col min="13319" max="13319" width="20" style="33" customWidth="1"/>
    <col min="13320" max="13320" width="13.85546875" style="33" bestFit="1" customWidth="1"/>
    <col min="13321" max="13321" width="12" style="33" bestFit="1" customWidth="1"/>
    <col min="13322" max="13322" width="10.85546875" style="33" bestFit="1" customWidth="1"/>
    <col min="13323" max="13323" width="12.5703125" style="33" bestFit="1" customWidth="1"/>
    <col min="13324" max="13327" width="10.85546875" style="33" bestFit="1" customWidth="1"/>
    <col min="13328" max="13328" width="12" style="33" bestFit="1" customWidth="1"/>
    <col min="13329" max="13331" width="10.85546875" style="33" bestFit="1" customWidth="1"/>
    <col min="13332" max="13332" width="11" style="33" bestFit="1" customWidth="1"/>
    <col min="13333" max="13568" width="13.140625" style="33"/>
    <col min="13569" max="13569" width="44.140625" style="33" customWidth="1"/>
    <col min="13570" max="13574" width="22.28515625" style="33" customWidth="1"/>
    <col min="13575" max="13575" width="20" style="33" customWidth="1"/>
    <col min="13576" max="13576" width="13.85546875" style="33" bestFit="1" customWidth="1"/>
    <col min="13577" max="13577" width="12" style="33" bestFit="1" customWidth="1"/>
    <col min="13578" max="13578" width="10.85546875" style="33" bestFit="1" customWidth="1"/>
    <col min="13579" max="13579" width="12.5703125" style="33" bestFit="1" customWidth="1"/>
    <col min="13580" max="13583" width="10.85546875" style="33" bestFit="1" customWidth="1"/>
    <col min="13584" max="13584" width="12" style="33" bestFit="1" customWidth="1"/>
    <col min="13585" max="13587" width="10.85546875" style="33" bestFit="1" customWidth="1"/>
    <col min="13588" max="13588" width="11" style="33" bestFit="1" customWidth="1"/>
    <col min="13589" max="13824" width="13.140625" style="33"/>
    <col min="13825" max="13825" width="44.140625" style="33" customWidth="1"/>
    <col min="13826" max="13830" width="22.28515625" style="33" customWidth="1"/>
    <col min="13831" max="13831" width="20" style="33" customWidth="1"/>
    <col min="13832" max="13832" width="13.85546875" style="33" bestFit="1" customWidth="1"/>
    <col min="13833" max="13833" width="12" style="33" bestFit="1" customWidth="1"/>
    <col min="13834" max="13834" width="10.85546875" style="33" bestFit="1" customWidth="1"/>
    <col min="13835" max="13835" width="12.5703125" style="33" bestFit="1" customWidth="1"/>
    <col min="13836" max="13839" width="10.85546875" style="33" bestFit="1" customWidth="1"/>
    <col min="13840" max="13840" width="12" style="33" bestFit="1" customWidth="1"/>
    <col min="13841" max="13843" width="10.85546875" style="33" bestFit="1" customWidth="1"/>
    <col min="13844" max="13844" width="11" style="33" bestFit="1" customWidth="1"/>
    <col min="13845" max="14080" width="13.140625" style="33"/>
    <col min="14081" max="14081" width="44.140625" style="33" customWidth="1"/>
    <col min="14082" max="14086" width="22.28515625" style="33" customWidth="1"/>
    <col min="14087" max="14087" width="20" style="33" customWidth="1"/>
    <col min="14088" max="14088" width="13.85546875" style="33" bestFit="1" customWidth="1"/>
    <col min="14089" max="14089" width="12" style="33" bestFit="1" customWidth="1"/>
    <col min="14090" max="14090" width="10.85546875" style="33" bestFit="1" customWidth="1"/>
    <col min="14091" max="14091" width="12.5703125" style="33" bestFit="1" customWidth="1"/>
    <col min="14092" max="14095" width="10.85546875" style="33" bestFit="1" customWidth="1"/>
    <col min="14096" max="14096" width="12" style="33" bestFit="1" customWidth="1"/>
    <col min="14097" max="14099" width="10.85546875" style="33" bestFit="1" customWidth="1"/>
    <col min="14100" max="14100" width="11" style="33" bestFit="1" customWidth="1"/>
    <col min="14101" max="14336" width="13.140625" style="33"/>
    <col min="14337" max="14337" width="44.140625" style="33" customWidth="1"/>
    <col min="14338" max="14342" width="22.28515625" style="33" customWidth="1"/>
    <col min="14343" max="14343" width="20" style="33" customWidth="1"/>
    <col min="14344" max="14344" width="13.85546875" style="33" bestFit="1" customWidth="1"/>
    <col min="14345" max="14345" width="12" style="33" bestFit="1" customWidth="1"/>
    <col min="14346" max="14346" width="10.85546875" style="33" bestFit="1" customWidth="1"/>
    <col min="14347" max="14347" width="12.5703125" style="33" bestFit="1" customWidth="1"/>
    <col min="14348" max="14351" width="10.85546875" style="33" bestFit="1" customWidth="1"/>
    <col min="14352" max="14352" width="12" style="33" bestFit="1" customWidth="1"/>
    <col min="14353" max="14355" width="10.85546875" style="33" bestFit="1" customWidth="1"/>
    <col min="14356" max="14356" width="11" style="33" bestFit="1" customWidth="1"/>
    <col min="14357" max="14592" width="13.140625" style="33"/>
    <col min="14593" max="14593" width="44.140625" style="33" customWidth="1"/>
    <col min="14594" max="14598" width="22.28515625" style="33" customWidth="1"/>
    <col min="14599" max="14599" width="20" style="33" customWidth="1"/>
    <col min="14600" max="14600" width="13.85546875" style="33" bestFit="1" customWidth="1"/>
    <col min="14601" max="14601" width="12" style="33" bestFit="1" customWidth="1"/>
    <col min="14602" max="14602" width="10.85546875" style="33" bestFit="1" customWidth="1"/>
    <col min="14603" max="14603" width="12.5703125" style="33" bestFit="1" customWidth="1"/>
    <col min="14604" max="14607" width="10.85546875" style="33" bestFit="1" customWidth="1"/>
    <col min="14608" max="14608" width="12" style="33" bestFit="1" customWidth="1"/>
    <col min="14609" max="14611" width="10.85546875" style="33" bestFit="1" customWidth="1"/>
    <col min="14612" max="14612" width="11" style="33" bestFit="1" customWidth="1"/>
    <col min="14613" max="14848" width="13.140625" style="33"/>
    <col min="14849" max="14849" width="44.140625" style="33" customWidth="1"/>
    <col min="14850" max="14854" width="22.28515625" style="33" customWidth="1"/>
    <col min="14855" max="14855" width="20" style="33" customWidth="1"/>
    <col min="14856" max="14856" width="13.85546875" style="33" bestFit="1" customWidth="1"/>
    <col min="14857" max="14857" width="12" style="33" bestFit="1" customWidth="1"/>
    <col min="14858" max="14858" width="10.85546875" style="33" bestFit="1" customWidth="1"/>
    <col min="14859" max="14859" width="12.5703125" style="33" bestFit="1" customWidth="1"/>
    <col min="14860" max="14863" width="10.85546875" style="33" bestFit="1" customWidth="1"/>
    <col min="14864" max="14864" width="12" style="33" bestFit="1" customWidth="1"/>
    <col min="14865" max="14867" width="10.85546875" style="33" bestFit="1" customWidth="1"/>
    <col min="14868" max="14868" width="11" style="33" bestFit="1" customWidth="1"/>
    <col min="14869" max="15104" width="13.140625" style="33"/>
    <col min="15105" max="15105" width="44.140625" style="33" customWidth="1"/>
    <col min="15106" max="15110" width="22.28515625" style="33" customWidth="1"/>
    <col min="15111" max="15111" width="20" style="33" customWidth="1"/>
    <col min="15112" max="15112" width="13.85546875" style="33" bestFit="1" customWidth="1"/>
    <col min="15113" max="15113" width="12" style="33" bestFit="1" customWidth="1"/>
    <col min="15114" max="15114" width="10.85546875" style="33" bestFit="1" customWidth="1"/>
    <col min="15115" max="15115" width="12.5703125" style="33" bestFit="1" customWidth="1"/>
    <col min="15116" max="15119" width="10.85546875" style="33" bestFit="1" customWidth="1"/>
    <col min="15120" max="15120" width="12" style="33" bestFit="1" customWidth="1"/>
    <col min="15121" max="15123" width="10.85546875" style="33" bestFit="1" customWidth="1"/>
    <col min="15124" max="15124" width="11" style="33" bestFit="1" customWidth="1"/>
    <col min="15125" max="15360" width="13.140625" style="33"/>
    <col min="15361" max="15361" width="44.140625" style="33" customWidth="1"/>
    <col min="15362" max="15366" width="22.28515625" style="33" customWidth="1"/>
    <col min="15367" max="15367" width="20" style="33" customWidth="1"/>
    <col min="15368" max="15368" width="13.85546875" style="33" bestFit="1" customWidth="1"/>
    <col min="15369" max="15369" width="12" style="33" bestFit="1" customWidth="1"/>
    <col min="15370" max="15370" width="10.85546875" style="33" bestFit="1" customWidth="1"/>
    <col min="15371" max="15371" width="12.5703125" style="33" bestFit="1" customWidth="1"/>
    <col min="15372" max="15375" width="10.85546875" style="33" bestFit="1" customWidth="1"/>
    <col min="15376" max="15376" width="12" style="33" bestFit="1" customWidth="1"/>
    <col min="15377" max="15379" width="10.85546875" style="33" bestFit="1" customWidth="1"/>
    <col min="15380" max="15380" width="11" style="33" bestFit="1" customWidth="1"/>
    <col min="15381" max="15616" width="13.140625" style="33"/>
    <col min="15617" max="15617" width="44.140625" style="33" customWidth="1"/>
    <col min="15618" max="15622" width="22.28515625" style="33" customWidth="1"/>
    <col min="15623" max="15623" width="20" style="33" customWidth="1"/>
    <col min="15624" max="15624" width="13.85546875" style="33" bestFit="1" customWidth="1"/>
    <col min="15625" max="15625" width="12" style="33" bestFit="1" customWidth="1"/>
    <col min="15626" max="15626" width="10.85546875" style="33" bestFit="1" customWidth="1"/>
    <col min="15627" max="15627" width="12.5703125" style="33" bestFit="1" customWidth="1"/>
    <col min="15628" max="15631" width="10.85546875" style="33" bestFit="1" customWidth="1"/>
    <col min="15632" max="15632" width="12" style="33" bestFit="1" customWidth="1"/>
    <col min="15633" max="15635" width="10.85546875" style="33" bestFit="1" customWidth="1"/>
    <col min="15636" max="15636" width="11" style="33" bestFit="1" customWidth="1"/>
    <col min="15637" max="15872" width="13.140625" style="33"/>
    <col min="15873" max="15873" width="44.140625" style="33" customWidth="1"/>
    <col min="15874" max="15878" width="22.28515625" style="33" customWidth="1"/>
    <col min="15879" max="15879" width="20" style="33" customWidth="1"/>
    <col min="15880" max="15880" width="13.85546875" style="33" bestFit="1" customWidth="1"/>
    <col min="15881" max="15881" width="12" style="33" bestFit="1" customWidth="1"/>
    <col min="15882" max="15882" width="10.85546875" style="33" bestFit="1" customWidth="1"/>
    <col min="15883" max="15883" width="12.5703125" style="33" bestFit="1" customWidth="1"/>
    <col min="15884" max="15887" width="10.85546875" style="33" bestFit="1" customWidth="1"/>
    <col min="15888" max="15888" width="12" style="33" bestFit="1" customWidth="1"/>
    <col min="15889" max="15891" width="10.85546875" style="33" bestFit="1" customWidth="1"/>
    <col min="15892" max="15892" width="11" style="33" bestFit="1" customWidth="1"/>
    <col min="15893" max="16128" width="13.140625" style="33"/>
    <col min="16129" max="16129" width="44.140625" style="33" customWidth="1"/>
    <col min="16130" max="16134" width="22.28515625" style="33" customWidth="1"/>
    <col min="16135" max="16135" width="20" style="33" customWidth="1"/>
    <col min="16136" max="16136" width="13.85546875" style="33" bestFit="1" customWidth="1"/>
    <col min="16137" max="16137" width="12" style="33" bestFit="1" customWidth="1"/>
    <col min="16138" max="16138" width="10.85546875" style="33" bestFit="1" customWidth="1"/>
    <col min="16139" max="16139" width="12.5703125" style="33" bestFit="1" customWidth="1"/>
    <col min="16140" max="16143" width="10.85546875" style="33" bestFit="1" customWidth="1"/>
    <col min="16144" max="16144" width="12" style="33" bestFit="1" customWidth="1"/>
    <col min="16145" max="16147" width="10.85546875" style="33" bestFit="1" customWidth="1"/>
    <col min="16148" max="16148" width="11" style="33" bestFit="1" customWidth="1"/>
    <col min="16149" max="16384" width="13.140625" style="33"/>
  </cols>
  <sheetData>
    <row r="1" spans="1:7">
      <c r="A1" s="358" t="s">
        <v>822</v>
      </c>
    </row>
    <row r="2" spans="1:7" s="331" customFormat="1" ht="24" customHeight="1">
      <c r="A2" s="330" t="s">
        <v>812</v>
      </c>
      <c r="B2" s="330"/>
      <c r="C2" s="330"/>
      <c r="D2" s="330"/>
      <c r="E2" s="330"/>
      <c r="F2" s="330"/>
      <c r="G2" s="330"/>
    </row>
    <row r="3" spans="1:7" s="332" customFormat="1" ht="24" customHeight="1">
      <c r="A3" s="330" t="s">
        <v>813</v>
      </c>
      <c r="B3" s="330"/>
      <c r="C3" s="330"/>
      <c r="D3" s="330"/>
      <c r="E3" s="330"/>
      <c r="F3" s="330"/>
      <c r="G3" s="330"/>
    </row>
    <row r="4" spans="1:7" s="333" customFormat="1" ht="17.45" customHeight="1">
      <c r="A4" s="156">
        <v>45596</v>
      </c>
      <c r="B4" s="156"/>
      <c r="C4" s="156"/>
      <c r="D4" s="156"/>
      <c r="E4" s="156"/>
      <c r="F4" s="156"/>
      <c r="G4" s="156"/>
    </row>
    <row r="5" spans="1:7" s="334" customFormat="1" ht="16.149999999999999" customHeight="1">
      <c r="A5" s="157" t="s">
        <v>763</v>
      </c>
      <c r="B5" s="157"/>
      <c r="C5" s="157"/>
      <c r="D5" s="157"/>
      <c r="E5" s="157"/>
      <c r="F5" s="157"/>
      <c r="G5" s="157"/>
    </row>
    <row r="6" spans="1:7" s="200" customFormat="1" ht="9.75" customHeight="1" thickBot="1">
      <c r="A6" s="335"/>
      <c r="B6" s="335"/>
      <c r="C6" s="335"/>
      <c r="D6" s="335"/>
      <c r="E6" s="335"/>
      <c r="F6" s="335"/>
      <c r="G6" s="335"/>
    </row>
    <row r="7" spans="1:7" s="339" customFormat="1" ht="20.100000000000001" customHeight="1">
      <c r="A7" s="336" t="s">
        <v>728</v>
      </c>
      <c r="B7" s="337" t="s">
        <v>814</v>
      </c>
      <c r="C7" s="337" t="s">
        <v>815</v>
      </c>
      <c r="D7" s="337" t="s">
        <v>816</v>
      </c>
      <c r="E7" s="337" t="s">
        <v>817</v>
      </c>
      <c r="F7" s="337" t="s">
        <v>818</v>
      </c>
      <c r="G7" s="338" t="s">
        <v>819</v>
      </c>
    </row>
    <row r="8" spans="1:7" s="339" customFormat="1" ht="43.5" customHeight="1">
      <c r="A8" s="340"/>
      <c r="B8" s="341"/>
      <c r="C8" s="341"/>
      <c r="D8" s="342"/>
      <c r="E8" s="341"/>
      <c r="F8" s="341"/>
      <c r="G8" s="343"/>
    </row>
    <row r="9" spans="1:7" s="339" customFormat="1" ht="9" customHeight="1">
      <c r="A9" s="344"/>
      <c r="B9" s="345"/>
      <c r="C9" s="345"/>
      <c r="D9" s="345"/>
      <c r="E9" s="345"/>
      <c r="F9" s="345"/>
      <c r="G9" s="346"/>
    </row>
    <row r="10" spans="1:7" s="177" customFormat="1" ht="20.100000000000001" customHeight="1">
      <c r="A10" s="193" t="s">
        <v>820</v>
      </c>
      <c r="B10" s="347">
        <v>72.180000000000007</v>
      </c>
      <c r="C10" s="347">
        <v>24.68</v>
      </c>
      <c r="D10" s="347">
        <v>0.4</v>
      </c>
      <c r="E10" s="347">
        <v>1.01</v>
      </c>
      <c r="F10" s="347">
        <v>1.73</v>
      </c>
      <c r="G10" s="348">
        <v>22448691.504000001</v>
      </c>
    </row>
    <row r="11" spans="1:7" s="177" customFormat="1" ht="20.100000000000001" customHeight="1" thickBot="1">
      <c r="A11" s="349" t="s">
        <v>538</v>
      </c>
      <c r="B11" s="350">
        <v>42.61</v>
      </c>
      <c r="C11" s="350">
        <v>0.19</v>
      </c>
      <c r="D11" s="350">
        <v>0.24</v>
      </c>
      <c r="E11" s="350">
        <v>0.3</v>
      </c>
      <c r="F11" s="350">
        <v>56.67</v>
      </c>
      <c r="G11" s="351">
        <v>873698.99300000002</v>
      </c>
    </row>
    <row r="12" spans="1:7" s="203" customFormat="1" ht="15.75" customHeight="1" thickTop="1">
      <c r="A12" s="176" t="s">
        <v>791</v>
      </c>
      <c r="B12" s="352"/>
      <c r="C12" s="352"/>
      <c r="D12" s="352"/>
      <c r="E12" s="352"/>
      <c r="F12" s="352"/>
      <c r="G12" s="352"/>
    </row>
    <row r="200" spans="3:3">
      <c r="C200" s="33" t="s">
        <v>721</v>
      </c>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F7C2441F-9388-49CB-A39F-D78840F3754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CD6E-9F8D-46D7-82A3-5AF5D2D162F9}">
  <dimension ref="A1:E19"/>
  <sheetViews>
    <sheetView zoomScale="115" zoomScaleNormal="115" workbookViewId="0"/>
  </sheetViews>
  <sheetFormatPr baseColWidth="10" defaultColWidth="13.140625" defaultRowHeight="12.75"/>
  <cols>
    <col min="1" max="1" width="38.85546875" style="243" customWidth="1"/>
    <col min="2" max="2" width="20.140625" style="243" customWidth="1"/>
    <col min="3" max="3" width="17.5703125" style="243" customWidth="1"/>
    <col min="4" max="5" width="20.140625" style="243" customWidth="1"/>
    <col min="6" max="256" width="13.140625" style="243"/>
    <col min="257" max="257" width="38.85546875" style="243" customWidth="1"/>
    <col min="258" max="258" width="20.140625" style="243" customWidth="1"/>
    <col min="259" max="259" width="17.5703125" style="243" customWidth="1"/>
    <col min="260" max="261" width="20.140625" style="243" customWidth="1"/>
    <col min="262" max="512" width="13.140625" style="243"/>
    <col min="513" max="513" width="38.85546875" style="243" customWidth="1"/>
    <col min="514" max="514" width="20.140625" style="243" customWidth="1"/>
    <col min="515" max="515" width="17.5703125" style="243" customWidth="1"/>
    <col min="516" max="517" width="20.140625" style="243" customWidth="1"/>
    <col min="518" max="768" width="13.140625" style="243"/>
    <col min="769" max="769" width="38.85546875" style="243" customWidth="1"/>
    <col min="770" max="770" width="20.140625" style="243" customWidth="1"/>
    <col min="771" max="771" width="17.5703125" style="243" customWidth="1"/>
    <col min="772" max="773" width="20.140625" style="243" customWidth="1"/>
    <col min="774" max="1024" width="13.140625" style="243"/>
    <col min="1025" max="1025" width="38.85546875" style="243" customWidth="1"/>
    <col min="1026" max="1026" width="20.140625" style="243" customWidth="1"/>
    <col min="1027" max="1027" width="17.5703125" style="243" customWidth="1"/>
    <col min="1028" max="1029" width="20.140625" style="243" customWidth="1"/>
    <col min="1030" max="1280" width="13.140625" style="243"/>
    <col min="1281" max="1281" width="38.85546875" style="243" customWidth="1"/>
    <col min="1282" max="1282" width="20.140625" style="243" customWidth="1"/>
    <col min="1283" max="1283" width="17.5703125" style="243" customWidth="1"/>
    <col min="1284" max="1285" width="20.140625" style="243" customWidth="1"/>
    <col min="1286" max="1536" width="13.140625" style="243"/>
    <col min="1537" max="1537" width="38.85546875" style="243" customWidth="1"/>
    <col min="1538" max="1538" width="20.140625" style="243" customWidth="1"/>
    <col min="1539" max="1539" width="17.5703125" style="243" customWidth="1"/>
    <col min="1540" max="1541" width="20.140625" style="243" customWidth="1"/>
    <col min="1542" max="1792" width="13.140625" style="243"/>
    <col min="1793" max="1793" width="38.85546875" style="243" customWidth="1"/>
    <col min="1794" max="1794" width="20.140625" style="243" customWidth="1"/>
    <col min="1795" max="1795" width="17.5703125" style="243" customWidth="1"/>
    <col min="1796" max="1797" width="20.140625" style="243" customWidth="1"/>
    <col min="1798" max="2048" width="13.140625" style="243"/>
    <col min="2049" max="2049" width="38.85546875" style="243" customWidth="1"/>
    <col min="2050" max="2050" width="20.140625" style="243" customWidth="1"/>
    <col min="2051" max="2051" width="17.5703125" style="243" customWidth="1"/>
    <col min="2052" max="2053" width="20.140625" style="243" customWidth="1"/>
    <col min="2054" max="2304" width="13.140625" style="243"/>
    <col min="2305" max="2305" width="38.85546875" style="243" customWidth="1"/>
    <col min="2306" max="2306" width="20.140625" style="243" customWidth="1"/>
    <col min="2307" max="2307" width="17.5703125" style="243" customWidth="1"/>
    <col min="2308" max="2309" width="20.140625" style="243" customWidth="1"/>
    <col min="2310" max="2560" width="13.140625" style="243"/>
    <col min="2561" max="2561" width="38.85546875" style="243" customWidth="1"/>
    <col min="2562" max="2562" width="20.140625" style="243" customWidth="1"/>
    <col min="2563" max="2563" width="17.5703125" style="243" customWidth="1"/>
    <col min="2564" max="2565" width="20.140625" style="243" customWidth="1"/>
    <col min="2566" max="2816" width="13.140625" style="243"/>
    <col min="2817" max="2817" width="38.85546875" style="243" customWidth="1"/>
    <col min="2818" max="2818" width="20.140625" style="243" customWidth="1"/>
    <col min="2819" max="2819" width="17.5703125" style="243" customWidth="1"/>
    <col min="2820" max="2821" width="20.140625" style="243" customWidth="1"/>
    <col min="2822" max="3072" width="13.140625" style="243"/>
    <col min="3073" max="3073" width="38.85546875" style="243" customWidth="1"/>
    <col min="3074" max="3074" width="20.140625" style="243" customWidth="1"/>
    <col min="3075" max="3075" width="17.5703125" style="243" customWidth="1"/>
    <col min="3076" max="3077" width="20.140625" style="243" customWidth="1"/>
    <col min="3078" max="3328" width="13.140625" style="243"/>
    <col min="3329" max="3329" width="38.85546875" style="243" customWidth="1"/>
    <col min="3330" max="3330" width="20.140625" style="243" customWidth="1"/>
    <col min="3331" max="3331" width="17.5703125" style="243" customWidth="1"/>
    <col min="3332" max="3333" width="20.140625" style="243" customWidth="1"/>
    <col min="3334" max="3584" width="13.140625" style="243"/>
    <col min="3585" max="3585" width="38.85546875" style="243" customWidth="1"/>
    <col min="3586" max="3586" width="20.140625" style="243" customWidth="1"/>
    <col min="3587" max="3587" width="17.5703125" style="243" customWidth="1"/>
    <col min="3588" max="3589" width="20.140625" style="243" customWidth="1"/>
    <col min="3590" max="3840" width="13.140625" style="243"/>
    <col min="3841" max="3841" width="38.85546875" style="243" customWidth="1"/>
    <col min="3842" max="3842" width="20.140625" style="243" customWidth="1"/>
    <col min="3843" max="3843" width="17.5703125" style="243" customWidth="1"/>
    <col min="3844" max="3845" width="20.140625" style="243" customWidth="1"/>
    <col min="3846" max="4096" width="13.140625" style="243"/>
    <col min="4097" max="4097" width="38.85546875" style="243" customWidth="1"/>
    <col min="4098" max="4098" width="20.140625" style="243" customWidth="1"/>
    <col min="4099" max="4099" width="17.5703125" style="243" customWidth="1"/>
    <col min="4100" max="4101" width="20.140625" style="243" customWidth="1"/>
    <col min="4102" max="4352" width="13.140625" style="243"/>
    <col min="4353" max="4353" width="38.85546875" style="243" customWidth="1"/>
    <col min="4354" max="4354" width="20.140625" style="243" customWidth="1"/>
    <col min="4355" max="4355" width="17.5703125" style="243" customWidth="1"/>
    <col min="4356" max="4357" width="20.140625" style="243" customWidth="1"/>
    <col min="4358" max="4608" width="13.140625" style="243"/>
    <col min="4609" max="4609" width="38.85546875" style="243" customWidth="1"/>
    <col min="4610" max="4610" width="20.140625" style="243" customWidth="1"/>
    <col min="4611" max="4611" width="17.5703125" style="243" customWidth="1"/>
    <col min="4612" max="4613" width="20.140625" style="243" customWidth="1"/>
    <col min="4614" max="4864" width="13.140625" style="243"/>
    <col min="4865" max="4865" width="38.85546875" style="243" customWidth="1"/>
    <col min="4866" max="4866" width="20.140625" style="243" customWidth="1"/>
    <col min="4867" max="4867" width="17.5703125" style="243" customWidth="1"/>
    <col min="4868" max="4869" width="20.140625" style="243" customWidth="1"/>
    <col min="4870" max="5120" width="13.140625" style="243"/>
    <col min="5121" max="5121" width="38.85546875" style="243" customWidth="1"/>
    <col min="5122" max="5122" width="20.140625" style="243" customWidth="1"/>
    <col min="5123" max="5123" width="17.5703125" style="243" customWidth="1"/>
    <col min="5124" max="5125" width="20.140625" style="243" customWidth="1"/>
    <col min="5126" max="5376" width="13.140625" style="243"/>
    <col min="5377" max="5377" width="38.85546875" style="243" customWidth="1"/>
    <col min="5378" max="5378" width="20.140625" style="243" customWidth="1"/>
    <col min="5379" max="5379" width="17.5703125" style="243" customWidth="1"/>
    <col min="5380" max="5381" width="20.140625" style="243" customWidth="1"/>
    <col min="5382" max="5632" width="13.140625" style="243"/>
    <col min="5633" max="5633" width="38.85546875" style="243" customWidth="1"/>
    <col min="5634" max="5634" width="20.140625" style="243" customWidth="1"/>
    <col min="5635" max="5635" width="17.5703125" style="243" customWidth="1"/>
    <col min="5636" max="5637" width="20.140625" style="243" customWidth="1"/>
    <col min="5638" max="5888" width="13.140625" style="243"/>
    <col min="5889" max="5889" width="38.85546875" style="243" customWidth="1"/>
    <col min="5890" max="5890" width="20.140625" style="243" customWidth="1"/>
    <col min="5891" max="5891" width="17.5703125" style="243" customWidth="1"/>
    <col min="5892" max="5893" width="20.140625" style="243" customWidth="1"/>
    <col min="5894" max="6144" width="13.140625" style="243"/>
    <col min="6145" max="6145" width="38.85546875" style="243" customWidth="1"/>
    <col min="6146" max="6146" width="20.140625" style="243" customWidth="1"/>
    <col min="6147" max="6147" width="17.5703125" style="243" customWidth="1"/>
    <col min="6148" max="6149" width="20.140625" style="243" customWidth="1"/>
    <col min="6150" max="6400" width="13.140625" style="243"/>
    <col min="6401" max="6401" width="38.85546875" style="243" customWidth="1"/>
    <col min="6402" max="6402" width="20.140625" style="243" customWidth="1"/>
    <col min="6403" max="6403" width="17.5703125" style="243" customWidth="1"/>
    <col min="6404" max="6405" width="20.140625" style="243" customWidth="1"/>
    <col min="6406" max="6656" width="13.140625" style="243"/>
    <col min="6657" max="6657" width="38.85546875" style="243" customWidth="1"/>
    <col min="6658" max="6658" width="20.140625" style="243" customWidth="1"/>
    <col min="6659" max="6659" width="17.5703125" style="243" customWidth="1"/>
    <col min="6660" max="6661" width="20.140625" style="243" customWidth="1"/>
    <col min="6662" max="6912" width="13.140625" style="243"/>
    <col min="6913" max="6913" width="38.85546875" style="243" customWidth="1"/>
    <col min="6914" max="6914" width="20.140625" style="243" customWidth="1"/>
    <col min="6915" max="6915" width="17.5703125" style="243" customWidth="1"/>
    <col min="6916" max="6917" width="20.140625" style="243" customWidth="1"/>
    <col min="6918" max="7168" width="13.140625" style="243"/>
    <col min="7169" max="7169" width="38.85546875" style="243" customWidth="1"/>
    <col min="7170" max="7170" width="20.140625" style="243" customWidth="1"/>
    <col min="7171" max="7171" width="17.5703125" style="243" customWidth="1"/>
    <col min="7172" max="7173" width="20.140625" style="243" customWidth="1"/>
    <col min="7174" max="7424" width="13.140625" style="243"/>
    <col min="7425" max="7425" width="38.85546875" style="243" customWidth="1"/>
    <col min="7426" max="7426" width="20.140625" style="243" customWidth="1"/>
    <col min="7427" max="7427" width="17.5703125" style="243" customWidth="1"/>
    <col min="7428" max="7429" width="20.140625" style="243" customWidth="1"/>
    <col min="7430" max="7680" width="13.140625" style="243"/>
    <col min="7681" max="7681" width="38.85546875" style="243" customWidth="1"/>
    <col min="7682" max="7682" width="20.140625" style="243" customWidth="1"/>
    <col min="7683" max="7683" width="17.5703125" style="243" customWidth="1"/>
    <col min="7684" max="7685" width="20.140625" style="243" customWidth="1"/>
    <col min="7686" max="7936" width="13.140625" style="243"/>
    <col min="7937" max="7937" width="38.85546875" style="243" customWidth="1"/>
    <col min="7938" max="7938" width="20.140625" style="243" customWidth="1"/>
    <col min="7939" max="7939" width="17.5703125" style="243" customWidth="1"/>
    <col min="7940" max="7941" width="20.140625" style="243" customWidth="1"/>
    <col min="7942" max="8192" width="13.140625" style="243"/>
    <col min="8193" max="8193" width="38.85546875" style="243" customWidth="1"/>
    <col min="8194" max="8194" width="20.140625" style="243" customWidth="1"/>
    <col min="8195" max="8195" width="17.5703125" style="243" customWidth="1"/>
    <col min="8196" max="8197" width="20.140625" style="243" customWidth="1"/>
    <col min="8198" max="8448" width="13.140625" style="243"/>
    <col min="8449" max="8449" width="38.85546875" style="243" customWidth="1"/>
    <col min="8450" max="8450" width="20.140625" style="243" customWidth="1"/>
    <col min="8451" max="8451" width="17.5703125" style="243" customWidth="1"/>
    <col min="8452" max="8453" width="20.140625" style="243" customWidth="1"/>
    <col min="8454" max="8704" width="13.140625" style="243"/>
    <col min="8705" max="8705" width="38.85546875" style="243" customWidth="1"/>
    <col min="8706" max="8706" width="20.140625" style="243" customWidth="1"/>
    <col min="8707" max="8707" width="17.5703125" style="243" customWidth="1"/>
    <col min="8708" max="8709" width="20.140625" style="243" customWidth="1"/>
    <col min="8710" max="8960" width="13.140625" style="243"/>
    <col min="8961" max="8961" width="38.85546875" style="243" customWidth="1"/>
    <col min="8962" max="8962" width="20.140625" style="243" customWidth="1"/>
    <col min="8963" max="8963" width="17.5703125" style="243" customWidth="1"/>
    <col min="8964" max="8965" width="20.140625" style="243" customWidth="1"/>
    <col min="8966" max="9216" width="13.140625" style="243"/>
    <col min="9217" max="9217" width="38.85546875" style="243" customWidth="1"/>
    <col min="9218" max="9218" width="20.140625" style="243" customWidth="1"/>
    <col min="9219" max="9219" width="17.5703125" style="243" customWidth="1"/>
    <col min="9220" max="9221" width="20.140625" style="243" customWidth="1"/>
    <col min="9222" max="9472" width="13.140625" style="243"/>
    <col min="9473" max="9473" width="38.85546875" style="243" customWidth="1"/>
    <col min="9474" max="9474" width="20.140625" style="243" customWidth="1"/>
    <col min="9475" max="9475" width="17.5703125" style="243" customWidth="1"/>
    <col min="9476" max="9477" width="20.140625" style="243" customWidth="1"/>
    <col min="9478" max="9728" width="13.140625" style="243"/>
    <col min="9729" max="9729" width="38.85546875" style="243" customWidth="1"/>
    <col min="9730" max="9730" width="20.140625" style="243" customWidth="1"/>
    <col min="9731" max="9731" width="17.5703125" style="243" customWidth="1"/>
    <col min="9732" max="9733" width="20.140625" style="243" customWidth="1"/>
    <col min="9734" max="9984" width="13.140625" style="243"/>
    <col min="9985" max="9985" width="38.85546875" style="243" customWidth="1"/>
    <col min="9986" max="9986" width="20.140625" style="243" customWidth="1"/>
    <col min="9987" max="9987" width="17.5703125" style="243" customWidth="1"/>
    <col min="9988" max="9989" width="20.140625" style="243" customWidth="1"/>
    <col min="9990" max="10240" width="13.140625" style="243"/>
    <col min="10241" max="10241" width="38.85546875" style="243" customWidth="1"/>
    <col min="10242" max="10242" width="20.140625" style="243" customWidth="1"/>
    <col min="10243" max="10243" width="17.5703125" style="243" customWidth="1"/>
    <col min="10244" max="10245" width="20.140625" style="243" customWidth="1"/>
    <col min="10246" max="10496" width="13.140625" style="243"/>
    <col min="10497" max="10497" width="38.85546875" style="243" customWidth="1"/>
    <col min="10498" max="10498" width="20.140625" style="243" customWidth="1"/>
    <col min="10499" max="10499" width="17.5703125" style="243" customWidth="1"/>
    <col min="10500" max="10501" width="20.140625" style="243" customWidth="1"/>
    <col min="10502" max="10752" width="13.140625" style="243"/>
    <col min="10753" max="10753" width="38.85546875" style="243" customWidth="1"/>
    <col min="10754" max="10754" width="20.140625" style="243" customWidth="1"/>
    <col min="10755" max="10755" width="17.5703125" style="243" customWidth="1"/>
    <col min="10756" max="10757" width="20.140625" style="243" customWidth="1"/>
    <col min="10758" max="11008" width="13.140625" style="243"/>
    <col min="11009" max="11009" width="38.85546875" style="243" customWidth="1"/>
    <col min="11010" max="11010" width="20.140625" style="243" customWidth="1"/>
    <col min="11011" max="11011" width="17.5703125" style="243" customWidth="1"/>
    <col min="11012" max="11013" width="20.140625" style="243" customWidth="1"/>
    <col min="11014" max="11264" width="13.140625" style="243"/>
    <col min="11265" max="11265" width="38.85546875" style="243" customWidth="1"/>
    <col min="11266" max="11266" width="20.140625" style="243" customWidth="1"/>
    <col min="11267" max="11267" width="17.5703125" style="243" customWidth="1"/>
    <col min="11268" max="11269" width="20.140625" style="243" customWidth="1"/>
    <col min="11270" max="11520" width="13.140625" style="243"/>
    <col min="11521" max="11521" width="38.85546875" style="243" customWidth="1"/>
    <col min="11522" max="11522" width="20.140625" style="243" customWidth="1"/>
    <col min="11523" max="11523" width="17.5703125" style="243" customWidth="1"/>
    <col min="11524" max="11525" width="20.140625" style="243" customWidth="1"/>
    <col min="11526" max="11776" width="13.140625" style="243"/>
    <col min="11777" max="11777" width="38.85546875" style="243" customWidth="1"/>
    <col min="11778" max="11778" width="20.140625" style="243" customWidth="1"/>
    <col min="11779" max="11779" width="17.5703125" style="243" customWidth="1"/>
    <col min="11780" max="11781" width="20.140625" style="243" customWidth="1"/>
    <col min="11782" max="12032" width="13.140625" style="243"/>
    <col min="12033" max="12033" width="38.85546875" style="243" customWidth="1"/>
    <col min="12034" max="12034" width="20.140625" style="243" customWidth="1"/>
    <col min="12035" max="12035" width="17.5703125" style="243" customWidth="1"/>
    <col min="12036" max="12037" width="20.140625" style="243" customWidth="1"/>
    <col min="12038" max="12288" width="13.140625" style="243"/>
    <col min="12289" max="12289" width="38.85546875" style="243" customWidth="1"/>
    <col min="12290" max="12290" width="20.140625" style="243" customWidth="1"/>
    <col min="12291" max="12291" width="17.5703125" style="243" customWidth="1"/>
    <col min="12292" max="12293" width="20.140625" style="243" customWidth="1"/>
    <col min="12294" max="12544" width="13.140625" style="243"/>
    <col min="12545" max="12545" width="38.85546875" style="243" customWidth="1"/>
    <col min="12546" max="12546" width="20.140625" style="243" customWidth="1"/>
    <col min="12547" max="12547" width="17.5703125" style="243" customWidth="1"/>
    <col min="12548" max="12549" width="20.140625" style="243" customWidth="1"/>
    <col min="12550" max="12800" width="13.140625" style="243"/>
    <col min="12801" max="12801" width="38.85546875" style="243" customWidth="1"/>
    <col min="12802" max="12802" width="20.140625" style="243" customWidth="1"/>
    <col min="12803" max="12803" width="17.5703125" style="243" customWidth="1"/>
    <col min="12804" max="12805" width="20.140625" style="243" customWidth="1"/>
    <col min="12806" max="13056" width="13.140625" style="243"/>
    <col min="13057" max="13057" width="38.85546875" style="243" customWidth="1"/>
    <col min="13058" max="13058" width="20.140625" style="243" customWidth="1"/>
    <col min="13059" max="13059" width="17.5703125" style="243" customWidth="1"/>
    <col min="13060" max="13061" width="20.140625" style="243" customWidth="1"/>
    <col min="13062" max="13312" width="13.140625" style="243"/>
    <col min="13313" max="13313" width="38.85546875" style="243" customWidth="1"/>
    <col min="13314" max="13314" width="20.140625" style="243" customWidth="1"/>
    <col min="13315" max="13315" width="17.5703125" style="243" customWidth="1"/>
    <col min="13316" max="13317" width="20.140625" style="243" customWidth="1"/>
    <col min="13318" max="13568" width="13.140625" style="243"/>
    <col min="13569" max="13569" width="38.85546875" style="243" customWidth="1"/>
    <col min="13570" max="13570" width="20.140625" style="243" customWidth="1"/>
    <col min="13571" max="13571" width="17.5703125" style="243" customWidth="1"/>
    <col min="13572" max="13573" width="20.140625" style="243" customWidth="1"/>
    <col min="13574" max="13824" width="13.140625" style="243"/>
    <col min="13825" max="13825" width="38.85546875" style="243" customWidth="1"/>
    <col min="13826" max="13826" width="20.140625" style="243" customWidth="1"/>
    <col min="13827" max="13827" width="17.5703125" style="243" customWidth="1"/>
    <col min="13828" max="13829" width="20.140625" style="243" customWidth="1"/>
    <col min="13830" max="14080" width="13.140625" style="243"/>
    <col min="14081" max="14081" width="38.85546875" style="243" customWidth="1"/>
    <col min="14082" max="14082" width="20.140625" style="243" customWidth="1"/>
    <col min="14083" max="14083" width="17.5703125" style="243" customWidth="1"/>
    <col min="14084" max="14085" width="20.140625" style="243" customWidth="1"/>
    <col min="14086" max="14336" width="13.140625" style="243"/>
    <col min="14337" max="14337" width="38.85546875" style="243" customWidth="1"/>
    <col min="14338" max="14338" width="20.140625" style="243" customWidth="1"/>
    <col min="14339" max="14339" width="17.5703125" style="243" customWidth="1"/>
    <col min="14340" max="14341" width="20.140625" style="243" customWidth="1"/>
    <col min="14342" max="14592" width="13.140625" style="243"/>
    <col min="14593" max="14593" width="38.85546875" style="243" customWidth="1"/>
    <col min="14594" max="14594" width="20.140625" style="243" customWidth="1"/>
    <col min="14595" max="14595" width="17.5703125" style="243" customWidth="1"/>
    <col min="14596" max="14597" width="20.140625" style="243" customWidth="1"/>
    <col min="14598" max="14848" width="13.140625" style="243"/>
    <col min="14849" max="14849" width="38.85546875" style="243" customWidth="1"/>
    <col min="14850" max="14850" width="20.140625" style="243" customWidth="1"/>
    <col min="14851" max="14851" width="17.5703125" style="243" customWidth="1"/>
    <col min="14852" max="14853" width="20.140625" style="243" customWidth="1"/>
    <col min="14854" max="15104" width="13.140625" style="243"/>
    <col min="15105" max="15105" width="38.85546875" style="243" customWidth="1"/>
    <col min="15106" max="15106" width="20.140625" style="243" customWidth="1"/>
    <col min="15107" max="15107" width="17.5703125" style="243" customWidth="1"/>
    <col min="15108" max="15109" width="20.140625" style="243" customWidth="1"/>
    <col min="15110" max="15360" width="13.140625" style="243"/>
    <col min="15361" max="15361" width="38.85546875" style="243" customWidth="1"/>
    <col min="15362" max="15362" width="20.140625" style="243" customWidth="1"/>
    <col min="15363" max="15363" width="17.5703125" style="243" customWidth="1"/>
    <col min="15364" max="15365" width="20.140625" style="243" customWidth="1"/>
    <col min="15366" max="15616" width="13.140625" style="243"/>
    <col min="15617" max="15617" width="38.85546875" style="243" customWidth="1"/>
    <col min="15618" max="15618" width="20.140625" style="243" customWidth="1"/>
    <col min="15619" max="15619" width="17.5703125" style="243" customWidth="1"/>
    <col min="15620" max="15621" width="20.140625" style="243" customWidth="1"/>
    <col min="15622" max="15872" width="13.140625" style="243"/>
    <col min="15873" max="15873" width="38.85546875" style="243" customWidth="1"/>
    <col min="15874" max="15874" width="20.140625" style="243" customWidth="1"/>
    <col min="15875" max="15875" width="17.5703125" style="243" customWidth="1"/>
    <col min="15876" max="15877" width="20.140625" style="243" customWidth="1"/>
    <col min="15878" max="16128" width="13.140625" style="243"/>
    <col min="16129" max="16129" width="38.85546875" style="243" customWidth="1"/>
    <col min="16130" max="16130" width="20.140625" style="243" customWidth="1"/>
    <col min="16131" max="16131" width="17.5703125" style="243" customWidth="1"/>
    <col min="16132" max="16133" width="20.140625" style="243" customWidth="1"/>
    <col min="16134" max="16384" width="13.140625" style="243"/>
  </cols>
  <sheetData>
    <row r="1" spans="1:5">
      <c r="A1" s="360" t="s">
        <v>822</v>
      </c>
    </row>
    <row r="3" spans="1:5" ht="27.75">
      <c r="A3" s="242" t="s">
        <v>774</v>
      </c>
      <c r="B3" s="242"/>
      <c r="C3" s="242"/>
      <c r="D3" s="242"/>
      <c r="E3" s="242"/>
    </row>
    <row r="4" spans="1:5" ht="18.75">
      <c r="A4" s="244">
        <v>45596</v>
      </c>
      <c r="B4" s="244"/>
      <c r="C4" s="244"/>
      <c r="D4" s="244"/>
      <c r="E4" s="244"/>
    </row>
    <row r="5" spans="1:5" ht="16.5">
      <c r="A5" s="245" t="s">
        <v>727</v>
      </c>
      <c r="B5" s="245"/>
      <c r="C5" s="245"/>
      <c r="D5" s="245"/>
      <c r="E5" s="245"/>
    </row>
    <row r="6" spans="1:5">
      <c r="A6" s="246"/>
      <c r="B6" s="246"/>
    </row>
    <row r="7" spans="1:5" ht="13.5" thickBot="1">
      <c r="A7" s="247">
        <v>45644</v>
      </c>
      <c r="B7" s="246"/>
    </row>
    <row r="8" spans="1:5">
      <c r="A8" s="248"/>
      <c r="B8" s="249" t="s">
        <v>775</v>
      </c>
      <c r="C8" s="249"/>
      <c r="D8" s="249" t="s">
        <v>776</v>
      </c>
      <c r="E8" s="249" t="s">
        <v>777</v>
      </c>
    </row>
    <row r="9" spans="1:5" ht="25.5">
      <c r="A9" s="250" t="s">
        <v>778</v>
      </c>
      <c r="B9" s="251" t="s">
        <v>779</v>
      </c>
      <c r="C9" s="251" t="s">
        <v>780</v>
      </c>
      <c r="D9" s="222"/>
      <c r="E9" s="222"/>
    </row>
    <row r="10" spans="1:5">
      <c r="A10" s="252"/>
      <c r="B10" s="253"/>
      <c r="C10" s="253"/>
      <c r="D10" s="253"/>
      <c r="E10" s="253"/>
    </row>
    <row r="11" spans="1:5" ht="13.5">
      <c r="A11" s="254"/>
      <c r="B11" s="255"/>
      <c r="C11" s="255"/>
      <c r="D11" s="255"/>
      <c r="E11" s="256"/>
    </row>
    <row r="12" spans="1:5" ht="18" customHeight="1">
      <c r="A12" s="257" t="s">
        <v>764</v>
      </c>
      <c r="B12" s="258">
        <v>2213266.0049999999</v>
      </c>
      <c r="C12" s="258">
        <v>0</v>
      </c>
      <c r="D12" s="258">
        <v>67514.051000000007</v>
      </c>
      <c r="E12" s="259">
        <v>2280780.0559999999</v>
      </c>
    </row>
    <row r="13" spans="1:5" ht="18" customHeight="1">
      <c r="A13" s="257" t="s">
        <v>765</v>
      </c>
      <c r="B13" s="258">
        <v>3532018.898</v>
      </c>
      <c r="C13" s="258">
        <v>0</v>
      </c>
      <c r="D13" s="258">
        <v>443889.47700000001</v>
      </c>
      <c r="E13" s="259">
        <v>3975908.375</v>
      </c>
    </row>
    <row r="14" spans="1:5" ht="18" customHeight="1">
      <c r="A14" s="257" t="s">
        <v>533</v>
      </c>
      <c r="B14" s="258">
        <v>464610.68599999999</v>
      </c>
      <c r="C14" s="258">
        <v>0</v>
      </c>
      <c r="D14" s="258">
        <v>6554.2489999999998</v>
      </c>
      <c r="E14" s="259">
        <v>471164.935</v>
      </c>
    </row>
    <row r="15" spans="1:5" ht="8.25" customHeight="1" thickBot="1">
      <c r="A15" s="260"/>
      <c r="B15" s="261"/>
      <c r="C15" s="261"/>
      <c r="D15" s="261"/>
      <c r="E15" s="261"/>
    </row>
    <row r="16" spans="1:5" ht="13.5">
      <c r="A16" s="257" t="s">
        <v>781</v>
      </c>
      <c r="B16" s="257"/>
      <c r="C16" s="262"/>
      <c r="D16" s="262"/>
      <c r="E16" s="262"/>
    </row>
    <row r="17" spans="1:5">
      <c r="A17" s="263" t="s">
        <v>782</v>
      </c>
      <c r="B17" s="263"/>
      <c r="C17" s="263"/>
      <c r="D17" s="263"/>
      <c r="E17" s="263"/>
    </row>
    <row r="18" spans="1:5">
      <c r="A18" s="263"/>
      <c r="B18" s="263"/>
      <c r="C18" s="263"/>
      <c r="D18" s="263"/>
      <c r="E18" s="263"/>
    </row>
    <row r="19" spans="1:5">
      <c r="A19" s="264"/>
    </row>
  </sheetData>
  <mergeCells count="7">
    <mergeCell ref="A17:E18"/>
    <mergeCell ref="A3:E3"/>
    <mergeCell ref="A4:E4"/>
    <mergeCell ref="A5:E5"/>
    <mergeCell ref="B8:C8"/>
    <mergeCell ref="D8:D9"/>
    <mergeCell ref="E8:E9"/>
  </mergeCells>
  <hyperlinks>
    <hyperlink ref="A1" location="Índice!A1" display="Volver al Índice" xr:uid="{FFE9C671-0F5B-47A9-BD9E-B05D953B85C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Carátula_EST</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'1'!Área_de_impresión</vt:lpstr>
      <vt:lpstr>'13'!Área_de_impresión</vt:lpstr>
      <vt:lpstr>'2'!Área_de_impresión</vt:lpstr>
      <vt:lpstr>'3'!Área_de_impresión</vt:lpstr>
      <vt:lpstr>'4'!Área_de_impresión</vt:lpstr>
      <vt:lpstr>'5'!Área_de_impresión</vt:lpstr>
      <vt:lpstr>'6'!Área_de_impresión</vt:lpstr>
      <vt:lpstr>'7'!Área_de_impresión</vt:lpstr>
      <vt:lpstr>'8'!Área_de_impresión</vt:lpstr>
      <vt:lpstr>Índice!Área_de_impresión</vt:lpstr>
      <vt:lpstr>'7'!Periodo</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2025-03-05T20:44:03Z</dcterms:created>
  <dcterms:modified xsi:type="dcterms:W3CDTF">2025-03-05T20:44:12Z</dcterms:modified>
</cp:coreProperties>
</file>